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2.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9C6380CE-CA56-43F6-9416-B35552915F34}" xr6:coauthVersionLast="47" xr6:coauthVersionMax="47" xr10:uidLastSave="{00000000-0000-0000-0000-000000000000}"/>
  <bookViews>
    <workbookView xWindow="7770" yWindow="285" windowWidth="20520" windowHeight="15195" tabRatio="812" xr2:uid="{0419F96D-3B5D-4C86-B3F1-333DF494D1C4}"/>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78" r:id="rId10"/>
    <sheet name="表10" sheetId="79" r:id="rId11"/>
    <sheet name="表11" sheetId="80" r:id="rId12"/>
    <sheet name="表12" sheetId="81" r:id="rId13"/>
    <sheet name="表13" sheetId="4" r:id="rId14"/>
    <sheet name="表14" sheetId="52" r:id="rId15"/>
    <sheet name="表15" sheetId="53" r:id="rId16"/>
    <sheet name="表16" sheetId="54" r:id="rId17"/>
    <sheet name="表17" sheetId="55" r:id="rId18"/>
    <sheet name="表18" sheetId="56" r:id="rId19"/>
    <sheet name="表19" sheetId="57" r:id="rId20"/>
    <sheet name="表20" sheetId="58" r:id="rId21"/>
    <sheet name="表21" sheetId="59" r:id="rId22"/>
    <sheet name="表22" sheetId="60" r:id="rId23"/>
    <sheet name="表23" sheetId="19" r:id="rId24"/>
    <sheet name="表24" sheetId="20" r:id="rId25"/>
    <sheet name="表25" sheetId="21" r:id="rId26"/>
    <sheet name="表26" sheetId="82" r:id="rId27"/>
    <sheet name="表27" sheetId="23" r:id="rId28"/>
    <sheet name="表28" sheetId="24" r:id="rId29"/>
    <sheet name="表29" sheetId="73" r:id="rId30"/>
    <sheet name="表30" sheetId="26" r:id="rId31"/>
    <sheet name="表31" sheetId="27" r:id="rId32"/>
    <sheet name="表32" sheetId="28" r:id="rId33"/>
    <sheet name="表33" sheetId="29" r:id="rId34"/>
    <sheet name="表34" sheetId="30" r:id="rId35"/>
    <sheet name="表35" sheetId="31" r:id="rId36"/>
    <sheet name="表36" sheetId="32" r:id="rId37"/>
    <sheet name="表37" sheetId="33" r:id="rId38"/>
    <sheet name="表38" sheetId="34" r:id="rId39"/>
    <sheet name="表39" sheetId="35" r:id="rId40"/>
    <sheet name="表40" sheetId="36" r:id="rId41"/>
    <sheet name="表41" sheetId="37" r:id="rId42"/>
    <sheet name="表42" sheetId="72" r:id="rId43"/>
    <sheet name="表43" sheetId="70" r:id="rId44"/>
    <sheet name="表44" sheetId="71" r:id="rId45"/>
    <sheet name="表45" sheetId="66" r:id="rId46"/>
    <sheet name="表46" sheetId="68" r:id="rId47"/>
    <sheet name="表47" sheetId="67" r:id="rId48"/>
    <sheet name="表48" sheetId="69" r:id="rId49"/>
  </sheets>
  <externalReferences>
    <externalReference r:id="rId50"/>
    <externalReference r:id="rId51"/>
  </externalReferences>
  <definedNames>
    <definedName name="_Parse_Out" localSheetId="40" hidden="1">表40!$E$2:$Q$41</definedName>
    <definedName name="_Regression_Int" localSheetId="37" hidden="1">1</definedName>
    <definedName name="_Regression_Int" localSheetId="38" hidden="1">1</definedName>
    <definedName name="_Regression_Int" localSheetId="39" hidden="1">1</definedName>
    <definedName name="_Regression_Int" localSheetId="40" hidden="1">1</definedName>
    <definedName name="_IDX10" localSheetId="15">表15!#REF!</definedName>
    <definedName name="_IDX3" localSheetId="31">表31!#REF!</definedName>
    <definedName name="_xlnm.Print_Area" localSheetId="0">目錄!#REF!</definedName>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表13!$A$1:$T$29</definedName>
    <definedName name="_xlnm.Print_Area" localSheetId="14">表14!$A$1:$J$30</definedName>
    <definedName name="_xlnm.Print_Area" localSheetId="15">表15!$A$1:$J$30</definedName>
    <definedName name="_xlnm.Print_Area" localSheetId="16">表16!$A$1:$J$30</definedName>
    <definedName name="_xlnm.Print_Area" localSheetId="17">表17!$A$1:$J$30</definedName>
    <definedName name="_xlnm.Print_Area" localSheetId="18">表18!$A$1:$J$30</definedName>
    <definedName name="_xlnm.Print_Area" localSheetId="19">表19!$A$1:$J$30</definedName>
    <definedName name="_xlnm.Print_Area" localSheetId="2">表2!$A$1:$P$21</definedName>
    <definedName name="_xlnm.Print_Area" localSheetId="20">表20!$A$1:$J$30</definedName>
    <definedName name="_xlnm.Print_Area" localSheetId="21">表21!$A$1:$J$30</definedName>
    <definedName name="_xlnm.Print_Area" localSheetId="22">表22!$A$1:$K$31</definedName>
    <definedName name="_xlnm.Print_Area" localSheetId="23">表23!$A$1:$J$28</definedName>
    <definedName name="_xlnm.Print_Area" localSheetId="24">表24!$A$1:$AA$27</definedName>
    <definedName name="_xlnm.Print_Area" localSheetId="25">表25!$A$1:$Q$27</definedName>
    <definedName name="_xlnm.Print_Area" localSheetId="26">表26!$A$1:$Q$27</definedName>
    <definedName name="_xlnm.Print_Area" localSheetId="27">表27!$A$1:$Q$27</definedName>
    <definedName name="_xlnm.Print_Area" localSheetId="28">表28!$A$1:$S$28</definedName>
    <definedName name="_xlnm.Print_Area" localSheetId="29">表29!$A$1:$Q$27</definedName>
    <definedName name="_xlnm.Print_Area" localSheetId="3">表3!$A$1:$P$26</definedName>
    <definedName name="_xlnm.Print_Area" localSheetId="30">表30!$A$1:$Q$27</definedName>
    <definedName name="_xlnm.Print_Area" localSheetId="31">表31!$A$1:$N$27</definedName>
    <definedName name="_xlnm.Print_Area" localSheetId="32">表32!$A$1:$L$43</definedName>
    <definedName name="_xlnm.Print_Area" localSheetId="33">表33!$A$1:$V$45</definedName>
    <definedName name="_xlnm.Print_Area" localSheetId="34">表34!$A$1:$P$44</definedName>
    <definedName name="_xlnm.Print_Area" localSheetId="35">表35!$A$1:$P$44</definedName>
    <definedName name="_xlnm.Print_Area" localSheetId="36">表36!$A$1:$P$44</definedName>
    <definedName name="_xlnm.Print_Area" localSheetId="37">表37!$A$1:$L$44</definedName>
    <definedName name="_xlnm.Print_Area" localSheetId="38">表38!$A$1:$L$44</definedName>
    <definedName name="_xlnm.Print_Area" localSheetId="39">表39!$A$1:$L$44</definedName>
    <definedName name="_xlnm.Print_Area" localSheetId="4">表4!$A$1:$P$26</definedName>
    <definedName name="_xlnm.Print_Area" localSheetId="40">表40!$A$1:$T$43</definedName>
    <definedName name="_xlnm.Print_Area" localSheetId="41">表41!$A$1:$V$44</definedName>
    <definedName name="_xlnm.Print_Area" localSheetId="42">表42!$A$1:$X$44</definedName>
    <definedName name="_xlnm.Print_Area" localSheetId="43">表43!$A$1:$X$44</definedName>
    <definedName name="_xlnm.Print_Area" localSheetId="44">表44!$A$1:$X$44</definedName>
    <definedName name="_xlnm.Print_Area" localSheetId="45">表45!$A$1:$S$29</definedName>
    <definedName name="_xlnm.Print_Area" localSheetId="46">表46!$A$1:$S$26</definedName>
    <definedName name="_xlnm.Print_Area" localSheetId="47">表47!$A$1:$T$28</definedName>
    <definedName name="_xlnm.Print_Area" localSheetId="48">表48!$A$1:$V$28</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 localSheetId="24">[1]表!$A$1:$R$28</definedName>
    <definedName name="Print_Area_MI" localSheetId="39">表39!$B$1:$L$37</definedName>
    <definedName name="Print_Area_MI" localSheetId="42">[1]表!$A$1:$R$28</definedName>
    <definedName name="Print_Area_MI">[1]表!$A$1:$R$28</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36" l="1"/>
  <c r="F32" i="36"/>
  <c r="H32" i="36"/>
  <c r="J32" i="36"/>
  <c r="L32" i="36"/>
  <c r="N32" i="36"/>
  <c r="P32" i="36"/>
  <c r="Q32" i="36"/>
  <c r="R32" i="36"/>
  <c r="T32" i="36"/>
  <c r="C42" i="29"/>
  <c r="D42" i="29"/>
  <c r="E42" i="29"/>
  <c r="F42" i="29"/>
  <c r="G42" i="29"/>
  <c r="H42" i="29"/>
  <c r="I42" i="29"/>
  <c r="J42" i="29"/>
  <c r="K42" i="29"/>
  <c r="L42" i="29"/>
  <c r="M42" i="29"/>
  <c r="N42" i="29"/>
  <c r="O42" i="29"/>
  <c r="P42" i="29"/>
  <c r="Q42" i="29"/>
  <c r="R42" i="29"/>
  <c r="S42" i="29"/>
  <c r="T42" i="29"/>
  <c r="U42" i="29"/>
  <c r="V42" i="29"/>
  <c r="C43" i="29"/>
  <c r="D43" i="29"/>
  <c r="E43" i="29"/>
  <c r="F43" i="29"/>
  <c r="G43" i="29"/>
  <c r="H43" i="29"/>
  <c r="I43" i="29"/>
  <c r="J43" i="29"/>
  <c r="K43" i="29"/>
  <c r="L43" i="29"/>
  <c r="M43" i="29"/>
  <c r="N43" i="29"/>
  <c r="O43" i="29"/>
  <c r="P43" i="29"/>
  <c r="Q43" i="29"/>
  <c r="R43" i="29"/>
  <c r="S43" i="29"/>
  <c r="T43" i="29"/>
  <c r="U43" i="29"/>
  <c r="V43" i="29"/>
  <c r="M8" i="26"/>
  <c r="N8" i="26"/>
  <c r="O8" i="26"/>
  <c r="P8" i="26"/>
  <c r="Q8" i="26"/>
  <c r="M9" i="26"/>
  <c r="N9" i="26"/>
  <c r="O9" i="26"/>
  <c r="P9" i="26"/>
  <c r="Q9" i="26"/>
  <c r="M10" i="26"/>
  <c r="N10" i="26"/>
  <c r="O10" i="26"/>
  <c r="P10" i="26"/>
  <c r="Q10" i="26"/>
  <c r="M11" i="26"/>
  <c r="N11" i="26"/>
  <c r="O11" i="26"/>
  <c r="P11" i="26"/>
  <c r="Q11" i="26"/>
  <c r="M12" i="26"/>
  <c r="N12" i="26"/>
  <c r="O12" i="26"/>
  <c r="P12" i="26"/>
  <c r="Q12" i="26"/>
  <c r="M13" i="26"/>
  <c r="N13" i="26"/>
  <c r="O13" i="26"/>
  <c r="P13" i="26"/>
  <c r="Q13" i="26"/>
  <c r="M14" i="26"/>
  <c r="N14" i="26"/>
  <c r="O14" i="26"/>
  <c r="P14" i="26"/>
  <c r="Q14" i="26"/>
  <c r="M15" i="26"/>
  <c r="N15" i="26"/>
  <c r="O15" i="26"/>
  <c r="P15" i="26"/>
  <c r="Q15" i="26"/>
  <c r="M16" i="26"/>
  <c r="N16" i="26"/>
  <c r="O16" i="26"/>
  <c r="P16" i="26"/>
  <c r="Q16" i="26"/>
  <c r="M17" i="26"/>
  <c r="N17" i="26"/>
  <c r="O17" i="26"/>
  <c r="P17" i="26"/>
  <c r="Q17" i="26"/>
  <c r="M18" i="26"/>
  <c r="N18" i="26"/>
  <c r="O18" i="26"/>
  <c r="P18" i="26"/>
  <c r="Q18" i="26"/>
  <c r="M20" i="26"/>
  <c r="N20" i="26"/>
  <c r="O20" i="26"/>
  <c r="P20" i="26"/>
  <c r="Q20" i="26"/>
  <c r="M21" i="26"/>
  <c r="N21" i="26"/>
  <c r="O21" i="26"/>
  <c r="P21" i="26"/>
  <c r="Q21" i="26"/>
  <c r="M22" i="26"/>
  <c r="N22" i="26"/>
  <c r="O22" i="26"/>
  <c r="P22" i="26"/>
  <c r="Q22" i="26"/>
  <c r="M23" i="26"/>
  <c r="N23" i="26"/>
  <c r="O23" i="26"/>
  <c r="P23" i="26"/>
  <c r="Q23" i="26"/>
  <c r="M24" i="26"/>
  <c r="N24" i="26"/>
  <c r="O24" i="26"/>
  <c r="P24" i="26"/>
  <c r="Q24" i="26"/>
  <c r="M8" i="73"/>
  <c r="N8" i="73"/>
  <c r="O8" i="73"/>
  <c r="P8" i="73"/>
  <c r="Q8" i="73"/>
  <c r="M9" i="73"/>
  <c r="N9" i="73"/>
  <c r="O9" i="73"/>
  <c r="P9" i="73"/>
  <c r="Q9" i="73"/>
  <c r="M10" i="73"/>
  <c r="N10" i="73"/>
  <c r="O10" i="73"/>
  <c r="P10" i="73"/>
  <c r="Q10" i="73"/>
  <c r="M11" i="73"/>
  <c r="N11" i="73"/>
  <c r="O11" i="73"/>
  <c r="P11" i="73"/>
  <c r="Q11" i="73"/>
  <c r="M12" i="73"/>
  <c r="N12" i="73"/>
  <c r="O12" i="73"/>
  <c r="P12" i="73"/>
  <c r="Q12" i="73"/>
  <c r="M13" i="73"/>
  <c r="N13" i="73"/>
  <c r="O13" i="73"/>
  <c r="P13" i="73"/>
  <c r="Q13" i="73"/>
  <c r="M14" i="73"/>
  <c r="N14" i="73"/>
  <c r="O14" i="73"/>
  <c r="P14" i="73"/>
  <c r="Q14" i="73"/>
  <c r="M15" i="73"/>
  <c r="N15" i="73"/>
  <c r="O15" i="73"/>
  <c r="P15" i="73"/>
  <c r="Q15" i="73"/>
  <c r="M16" i="73"/>
  <c r="N16" i="73"/>
  <c r="O16" i="73"/>
  <c r="P16" i="73"/>
  <c r="Q16" i="73"/>
  <c r="M17" i="73"/>
  <c r="N17" i="73"/>
  <c r="O17" i="73"/>
  <c r="P17" i="73"/>
  <c r="Q17" i="73"/>
  <c r="M18" i="73"/>
  <c r="N18" i="73"/>
  <c r="O18" i="73"/>
  <c r="P18" i="73"/>
  <c r="Q18" i="73"/>
  <c r="M20" i="73"/>
  <c r="N20" i="73"/>
  <c r="O20" i="73"/>
  <c r="P20" i="73"/>
  <c r="Q20" i="73"/>
  <c r="M21" i="73"/>
  <c r="N21" i="73"/>
  <c r="O21" i="73"/>
  <c r="P21" i="73"/>
  <c r="Q21" i="73"/>
  <c r="M22" i="73"/>
  <c r="N22" i="73"/>
  <c r="O22" i="73"/>
  <c r="P22" i="73"/>
  <c r="Q22" i="73"/>
  <c r="M23" i="73"/>
  <c r="N23" i="73"/>
  <c r="O23" i="73"/>
  <c r="P23" i="73"/>
  <c r="Q23" i="73"/>
  <c r="M24" i="73"/>
  <c r="N24" i="73"/>
  <c r="O24" i="73"/>
  <c r="P24" i="73"/>
  <c r="Q24" i="73"/>
  <c r="O8" i="24"/>
  <c r="P8" i="24"/>
  <c r="Q8" i="24"/>
  <c r="R8" i="24"/>
  <c r="S8" i="24"/>
  <c r="O9" i="24"/>
  <c r="P9" i="24"/>
  <c r="Q9" i="24"/>
  <c r="R9" i="24"/>
  <c r="S9" i="24"/>
  <c r="O10" i="24"/>
  <c r="P10" i="24"/>
  <c r="Q10" i="24"/>
  <c r="R10" i="24"/>
  <c r="S10" i="24"/>
  <c r="O11" i="24"/>
  <c r="P11" i="24"/>
  <c r="Q11" i="24"/>
  <c r="R11" i="24"/>
  <c r="S11" i="24"/>
  <c r="O12" i="24"/>
  <c r="P12" i="24"/>
  <c r="Q12" i="24"/>
  <c r="R12" i="24"/>
  <c r="S12" i="24"/>
  <c r="O13" i="24"/>
  <c r="P13" i="24"/>
  <c r="Q13" i="24"/>
  <c r="R13" i="24"/>
  <c r="S13" i="24"/>
  <c r="O14" i="24"/>
  <c r="P14" i="24"/>
  <c r="Q14" i="24"/>
  <c r="R14" i="24"/>
  <c r="S14" i="24"/>
  <c r="O15" i="24"/>
  <c r="P15" i="24"/>
  <c r="Q15" i="24"/>
  <c r="R15" i="24"/>
  <c r="S15" i="24"/>
  <c r="O16" i="24"/>
  <c r="P16" i="24"/>
  <c r="Q16" i="24"/>
  <c r="R16" i="24"/>
  <c r="S16" i="24"/>
  <c r="O17" i="24"/>
  <c r="P17" i="24"/>
  <c r="Q17" i="24"/>
  <c r="R17" i="24"/>
  <c r="S17" i="24"/>
  <c r="O18" i="24"/>
  <c r="P18" i="24"/>
  <c r="Q18" i="24"/>
  <c r="R18" i="24"/>
  <c r="S18" i="24"/>
  <c r="O20" i="24"/>
  <c r="P20" i="24"/>
  <c r="Q20" i="24"/>
  <c r="R20" i="24"/>
  <c r="S20" i="24"/>
  <c r="O21" i="24"/>
  <c r="P21" i="24"/>
  <c r="Q21" i="24"/>
  <c r="R21" i="24"/>
  <c r="S21" i="24"/>
  <c r="O22" i="24"/>
  <c r="P22" i="24"/>
  <c r="Q22" i="24"/>
  <c r="R22" i="24"/>
  <c r="S22" i="24"/>
  <c r="O23" i="24"/>
  <c r="P23" i="24"/>
  <c r="Q23" i="24"/>
  <c r="R23" i="24"/>
  <c r="S23" i="24"/>
  <c r="O24" i="24"/>
  <c r="P24" i="24"/>
  <c r="Q24" i="24"/>
  <c r="R24" i="24"/>
  <c r="S24" i="24"/>
  <c r="M8" i="23"/>
  <c r="N8" i="23"/>
  <c r="O8" i="23"/>
  <c r="P8" i="23"/>
  <c r="Q8" i="23"/>
  <c r="M9" i="23"/>
  <c r="N9" i="23"/>
  <c r="O9" i="23"/>
  <c r="P9" i="23"/>
  <c r="Q9" i="23"/>
  <c r="M10" i="23"/>
  <c r="N10" i="23"/>
  <c r="O10" i="23"/>
  <c r="P10" i="23"/>
  <c r="Q10" i="23"/>
  <c r="M11" i="23"/>
  <c r="N11" i="23"/>
  <c r="O11" i="23"/>
  <c r="P11" i="23"/>
  <c r="Q11" i="23"/>
  <c r="M12" i="23"/>
  <c r="N12" i="23"/>
  <c r="O12" i="23"/>
  <c r="P12" i="23"/>
  <c r="Q12" i="23"/>
  <c r="M13" i="23"/>
  <c r="N13" i="23"/>
  <c r="O13" i="23"/>
  <c r="P13" i="23"/>
  <c r="Q13" i="23"/>
  <c r="M14" i="23"/>
  <c r="N14" i="23"/>
  <c r="O14" i="23"/>
  <c r="P14" i="23"/>
  <c r="Q14" i="23"/>
  <c r="M15" i="23"/>
  <c r="N15" i="23"/>
  <c r="O15" i="23"/>
  <c r="P15" i="23"/>
  <c r="Q15" i="23"/>
  <c r="M16" i="23"/>
  <c r="N16" i="23"/>
  <c r="O16" i="23"/>
  <c r="P16" i="23"/>
  <c r="Q16" i="23"/>
  <c r="M17" i="23"/>
  <c r="N17" i="23"/>
  <c r="O17" i="23"/>
  <c r="P17" i="23"/>
  <c r="Q17" i="23"/>
  <c r="M18" i="23"/>
  <c r="N18" i="23"/>
  <c r="O18" i="23"/>
  <c r="P18" i="23"/>
  <c r="Q18" i="23"/>
  <c r="M20" i="23"/>
  <c r="N20" i="23"/>
  <c r="O20" i="23"/>
  <c r="P20" i="23"/>
  <c r="Q20" i="23"/>
  <c r="M21" i="23"/>
  <c r="N21" i="23"/>
  <c r="O21" i="23"/>
  <c r="P21" i="23"/>
  <c r="Q21" i="23"/>
  <c r="M22" i="23"/>
  <c r="N22" i="23"/>
  <c r="O22" i="23"/>
  <c r="P22" i="23"/>
  <c r="Q22" i="23"/>
  <c r="M23" i="23"/>
  <c r="N23" i="23"/>
  <c r="O23" i="23"/>
  <c r="P23" i="23"/>
  <c r="Q23" i="23"/>
  <c r="M24" i="23"/>
  <c r="N24" i="23"/>
  <c r="O24" i="23"/>
  <c r="P24" i="23"/>
  <c r="Q24" i="23"/>
  <c r="M8" i="82"/>
  <c r="N8" i="82"/>
  <c r="O8" i="82"/>
  <c r="P8" i="82"/>
  <c r="Q8" i="82"/>
  <c r="M9" i="82"/>
  <c r="N9" i="82"/>
  <c r="O9" i="82"/>
  <c r="P9" i="82"/>
  <c r="Q9" i="82"/>
  <c r="M10" i="82"/>
  <c r="N10" i="82"/>
  <c r="O10" i="82"/>
  <c r="P10" i="82"/>
  <c r="Q10" i="82"/>
  <c r="M11" i="82"/>
  <c r="N11" i="82"/>
  <c r="O11" i="82"/>
  <c r="P11" i="82"/>
  <c r="Q11" i="82"/>
  <c r="M12" i="82"/>
  <c r="N12" i="82"/>
  <c r="O12" i="82"/>
  <c r="P12" i="82"/>
  <c r="Q12" i="82"/>
  <c r="M13" i="82"/>
  <c r="N13" i="82"/>
  <c r="O13" i="82"/>
  <c r="P13" i="82"/>
  <c r="Q13" i="82"/>
  <c r="M14" i="82"/>
  <c r="N14" i="82"/>
  <c r="O14" i="82"/>
  <c r="P14" i="82"/>
  <c r="Q14" i="82"/>
  <c r="M15" i="82"/>
  <c r="N15" i="82"/>
  <c r="O15" i="82"/>
  <c r="P15" i="82"/>
  <c r="Q15" i="82"/>
  <c r="M16" i="82"/>
  <c r="N16" i="82"/>
  <c r="O16" i="82"/>
  <c r="P16" i="82"/>
  <c r="Q16" i="82"/>
  <c r="M17" i="82"/>
  <c r="N17" i="82"/>
  <c r="O17" i="82"/>
  <c r="P17" i="82"/>
  <c r="Q17" i="82"/>
  <c r="M18" i="82"/>
  <c r="N18" i="82"/>
  <c r="O18" i="82"/>
  <c r="P18" i="82"/>
  <c r="Q18" i="82"/>
  <c r="M20" i="82"/>
  <c r="N20" i="82"/>
  <c r="O20" i="82"/>
  <c r="P20" i="82"/>
  <c r="Q20" i="82"/>
  <c r="M21" i="82"/>
  <c r="N21" i="82"/>
  <c r="O21" i="82"/>
  <c r="P21" i="82"/>
  <c r="Q21" i="82"/>
  <c r="M22" i="82"/>
  <c r="N22" i="82"/>
  <c r="O22" i="82"/>
  <c r="P22" i="82"/>
  <c r="Q22" i="82"/>
  <c r="M23" i="82"/>
  <c r="N23" i="82"/>
  <c r="O23" i="82"/>
  <c r="P23" i="82"/>
  <c r="Q23" i="82"/>
  <c r="M24" i="82"/>
  <c r="N24" i="82"/>
  <c r="O24" i="82"/>
  <c r="P24" i="82"/>
  <c r="Q24" i="82"/>
  <c r="M8" i="21"/>
  <c r="N8" i="21"/>
  <c r="O8" i="21"/>
  <c r="P8" i="21"/>
  <c r="Q8" i="21"/>
  <c r="M9" i="21"/>
  <c r="N9" i="21"/>
  <c r="O9" i="21"/>
  <c r="P9" i="21"/>
  <c r="Q9" i="21"/>
  <c r="M10" i="21"/>
  <c r="N10" i="21"/>
  <c r="O10" i="21"/>
  <c r="P10" i="21"/>
  <c r="Q10" i="21"/>
  <c r="M11" i="21"/>
  <c r="N11" i="21"/>
  <c r="O11" i="21"/>
  <c r="P11" i="21"/>
  <c r="Q11" i="21"/>
  <c r="M12" i="21"/>
  <c r="N12" i="21"/>
  <c r="O12" i="21"/>
  <c r="P12" i="21"/>
  <c r="Q12" i="21"/>
  <c r="M13" i="21"/>
  <c r="N13" i="21"/>
  <c r="O13" i="21"/>
  <c r="P13" i="21"/>
  <c r="Q13" i="21"/>
  <c r="M14" i="21"/>
  <c r="N14" i="21"/>
  <c r="O14" i="21"/>
  <c r="P14" i="21"/>
  <c r="Q14" i="21"/>
  <c r="M15" i="21"/>
  <c r="N15" i="21"/>
  <c r="O15" i="21"/>
  <c r="P15" i="21"/>
  <c r="Q15" i="21"/>
  <c r="M16" i="21"/>
  <c r="N16" i="21"/>
  <c r="O16" i="21"/>
  <c r="P16" i="21"/>
  <c r="Q16" i="21"/>
  <c r="M17" i="21"/>
  <c r="N17" i="21"/>
  <c r="O17" i="21"/>
  <c r="P17" i="21"/>
  <c r="Q17" i="21"/>
  <c r="M18" i="21"/>
  <c r="N18" i="21"/>
  <c r="O18" i="21"/>
  <c r="P18" i="21"/>
  <c r="Q18" i="21"/>
  <c r="M20" i="21"/>
  <c r="N20" i="21"/>
  <c r="O20" i="21"/>
  <c r="P20" i="21"/>
  <c r="Q20" i="21"/>
  <c r="M21" i="21"/>
  <c r="N21" i="21"/>
  <c r="O21" i="21"/>
  <c r="P21" i="21"/>
  <c r="Q21" i="21"/>
  <c r="M22" i="21"/>
  <c r="N22" i="21"/>
  <c r="O22" i="21"/>
  <c r="P22" i="21"/>
  <c r="Q22" i="21"/>
  <c r="M23" i="21"/>
  <c r="N23" i="21"/>
  <c r="O23" i="21"/>
  <c r="P23" i="21"/>
  <c r="Q23" i="21"/>
  <c r="M24" i="21"/>
  <c r="N24" i="21"/>
  <c r="O24" i="21"/>
  <c r="P24" i="21"/>
  <c r="Q24" i="21"/>
  <c r="F28" i="21"/>
  <c r="D29" i="21"/>
  <c r="F29" i="21" s="1"/>
  <c r="I29" i="21"/>
  <c r="F30" i="21"/>
  <c r="F31" i="21"/>
  <c r="F32" i="21"/>
  <c r="F33" i="21"/>
  <c r="B32" i="20"/>
  <c r="C32" i="20"/>
  <c r="D32" i="20"/>
  <c r="R32" i="20" s="1"/>
  <c r="R59" i="20" s="1"/>
  <c r="E32" i="20"/>
  <c r="F32" i="20"/>
  <c r="G32" i="20"/>
  <c r="H32" i="20"/>
  <c r="I32" i="20"/>
  <c r="J32" i="20"/>
  <c r="K32" i="20"/>
  <c r="L32" i="20"/>
  <c r="P32" i="20"/>
  <c r="S32" i="20"/>
  <c r="T32" i="20"/>
  <c r="T59" i="20" s="1"/>
  <c r="U32" i="20"/>
  <c r="W32" i="20"/>
  <c r="X32" i="20"/>
  <c r="Y32" i="20"/>
  <c r="Z32" i="20"/>
  <c r="B33" i="20"/>
  <c r="C33" i="20"/>
  <c r="D33" i="20"/>
  <c r="E33" i="20"/>
  <c r="F33" i="20"/>
  <c r="G33" i="20"/>
  <c r="H33" i="20"/>
  <c r="I33" i="20"/>
  <c r="J33" i="20"/>
  <c r="K33" i="20"/>
  <c r="L33" i="20"/>
  <c r="P33" i="20"/>
  <c r="P60" i="20" s="1"/>
  <c r="Q33" i="20"/>
  <c r="R33" i="20"/>
  <c r="S33" i="20"/>
  <c r="T33" i="20"/>
  <c r="U33" i="20"/>
  <c r="V33" i="20"/>
  <c r="V60" i="20" s="1"/>
  <c r="W33" i="20"/>
  <c r="X33" i="20"/>
  <c r="X60" i="20" s="1"/>
  <c r="Y33" i="20"/>
  <c r="Z33" i="20"/>
  <c r="B58" i="20"/>
  <c r="B59" i="20"/>
  <c r="D59" i="20"/>
  <c r="E59" i="20"/>
  <c r="F59" i="20"/>
  <c r="G59" i="20"/>
  <c r="I59" i="20"/>
  <c r="J59" i="20"/>
  <c r="K59" i="20"/>
  <c r="L59" i="20"/>
  <c r="P59" i="20"/>
  <c r="S59" i="20"/>
  <c r="U59" i="20"/>
  <c r="W59" i="20"/>
  <c r="X59" i="20"/>
  <c r="Y59" i="20"/>
  <c r="Z59" i="20"/>
  <c r="B60" i="20"/>
  <c r="C60" i="20"/>
  <c r="D60" i="20"/>
  <c r="E60" i="20"/>
  <c r="F60" i="20"/>
  <c r="G60" i="20"/>
  <c r="H60" i="20"/>
  <c r="I60" i="20"/>
  <c r="J60" i="20"/>
  <c r="K60" i="20"/>
  <c r="L60" i="20"/>
  <c r="Q60" i="20"/>
  <c r="R60" i="20"/>
  <c r="S60" i="20"/>
  <c r="T60" i="20"/>
  <c r="U60" i="20"/>
  <c r="W60" i="20"/>
  <c r="Y60" i="20"/>
  <c r="Z60" i="20"/>
  <c r="B61" i="20"/>
  <c r="C61" i="20"/>
  <c r="D61" i="20"/>
  <c r="E61" i="20"/>
  <c r="F61" i="20"/>
  <c r="G61" i="20"/>
  <c r="H61" i="20"/>
  <c r="I61" i="20"/>
  <c r="J61" i="20"/>
  <c r="K61" i="20"/>
  <c r="L61" i="20"/>
  <c r="M61" i="20"/>
  <c r="P61" i="20"/>
  <c r="Q61" i="20"/>
  <c r="R61" i="20"/>
  <c r="S61" i="20"/>
  <c r="T61" i="20"/>
  <c r="U61" i="20"/>
  <c r="V61" i="20"/>
  <c r="W61" i="20"/>
  <c r="X61" i="20"/>
  <c r="Y61" i="20"/>
  <c r="Z61" i="20"/>
  <c r="AA61" i="20"/>
  <c r="B62" i="20"/>
  <c r="C62" i="20"/>
  <c r="D62" i="20"/>
  <c r="E62" i="20"/>
  <c r="F62" i="20"/>
  <c r="G62" i="20"/>
  <c r="H62" i="20"/>
  <c r="I62" i="20"/>
  <c r="J62" i="20"/>
  <c r="K62" i="20"/>
  <c r="L62" i="20"/>
  <c r="M62" i="20"/>
  <c r="P62" i="20"/>
  <c r="Q62" i="20"/>
  <c r="R62" i="20"/>
  <c r="S62" i="20"/>
  <c r="T62" i="20"/>
  <c r="U62" i="20"/>
  <c r="V62" i="20"/>
  <c r="W62" i="20"/>
  <c r="X62" i="20"/>
  <c r="Y62" i="20"/>
  <c r="Z62" i="20"/>
  <c r="AA62" i="20"/>
  <c r="B63" i="20"/>
  <c r="C63" i="20"/>
  <c r="D63" i="20"/>
  <c r="E63" i="20"/>
  <c r="F63" i="20"/>
  <c r="G63" i="20"/>
  <c r="H63" i="20"/>
  <c r="I63" i="20"/>
  <c r="J63" i="20"/>
  <c r="K63" i="20"/>
  <c r="L63" i="20"/>
  <c r="M63" i="20"/>
  <c r="P63" i="20"/>
  <c r="Q63" i="20"/>
  <c r="R63" i="20"/>
  <c r="S63" i="20"/>
  <c r="T63" i="20"/>
  <c r="U63" i="20"/>
  <c r="V63" i="20"/>
  <c r="W63" i="20"/>
  <c r="X63" i="20"/>
  <c r="Y63" i="20"/>
  <c r="Z63" i="20"/>
  <c r="AA63" i="20"/>
  <c r="B64" i="20"/>
  <c r="C64" i="20"/>
  <c r="D64" i="20"/>
  <c r="E64" i="20"/>
  <c r="F64" i="20"/>
  <c r="G64" i="20"/>
  <c r="H64" i="20"/>
  <c r="I64" i="20"/>
  <c r="J64" i="20"/>
  <c r="K64" i="20"/>
  <c r="L64" i="20"/>
  <c r="M64" i="20"/>
  <c r="P64" i="20"/>
  <c r="Q64" i="20"/>
  <c r="R64" i="20"/>
  <c r="S64" i="20"/>
  <c r="T64" i="20"/>
  <c r="U64" i="20"/>
  <c r="V64" i="20"/>
  <c r="W64" i="20"/>
  <c r="X64" i="20"/>
  <c r="Y64" i="20"/>
  <c r="Z64" i="20"/>
  <c r="AA64" i="20"/>
  <c r="B65" i="20"/>
  <c r="C65" i="20"/>
  <c r="D65" i="20"/>
  <c r="E65" i="20"/>
  <c r="F65" i="20"/>
  <c r="G65" i="20"/>
  <c r="H65" i="20"/>
  <c r="I65" i="20"/>
  <c r="J65" i="20"/>
  <c r="K65" i="20"/>
  <c r="L65" i="20"/>
  <c r="M65" i="20"/>
  <c r="P65" i="20"/>
  <c r="Q65" i="20"/>
  <c r="R65" i="20"/>
  <c r="S65" i="20"/>
  <c r="T65" i="20"/>
  <c r="U65" i="20"/>
  <c r="V65" i="20"/>
  <c r="W65" i="20"/>
  <c r="X65" i="20"/>
  <c r="Y65" i="20"/>
  <c r="Z65" i="20"/>
  <c r="AA65" i="20"/>
  <c r="B66" i="20"/>
  <c r="C66" i="20"/>
  <c r="D66" i="20"/>
  <c r="E66" i="20"/>
  <c r="F66" i="20"/>
  <c r="G66" i="20"/>
  <c r="H66" i="20"/>
  <c r="I66" i="20"/>
  <c r="J66" i="20"/>
  <c r="K66" i="20"/>
  <c r="L66" i="20"/>
  <c r="M66" i="20"/>
  <c r="P66" i="20"/>
  <c r="Q66" i="20"/>
  <c r="R66" i="20"/>
  <c r="S66" i="20"/>
  <c r="T66" i="20"/>
  <c r="U66" i="20"/>
  <c r="V66" i="20"/>
  <c r="W66" i="20"/>
  <c r="X66" i="20"/>
  <c r="Y66" i="20"/>
  <c r="Z66" i="20"/>
  <c r="AA66" i="20"/>
  <c r="B67" i="20"/>
  <c r="C67" i="20"/>
  <c r="D67" i="20"/>
  <c r="E67" i="20"/>
  <c r="F67" i="20"/>
  <c r="G67" i="20"/>
  <c r="H67" i="20"/>
  <c r="I67" i="20"/>
  <c r="J67" i="20"/>
  <c r="K67" i="20"/>
  <c r="L67" i="20"/>
  <c r="M67" i="20"/>
  <c r="P67" i="20"/>
  <c r="Q67" i="20"/>
  <c r="R67" i="20"/>
  <c r="S67" i="20"/>
  <c r="T67" i="20"/>
  <c r="U67" i="20"/>
  <c r="V67" i="20"/>
  <c r="W67" i="20"/>
  <c r="X67" i="20"/>
  <c r="Y67" i="20"/>
  <c r="Z67" i="20"/>
  <c r="AA67" i="20"/>
  <c r="B68" i="20"/>
  <c r="C68" i="20"/>
  <c r="D68" i="20"/>
  <c r="E68" i="20"/>
  <c r="F68" i="20"/>
  <c r="G68" i="20"/>
  <c r="H68" i="20"/>
  <c r="I68" i="20"/>
  <c r="J68" i="20"/>
  <c r="K68" i="20"/>
  <c r="L68" i="20"/>
  <c r="M68" i="20"/>
  <c r="P68" i="20"/>
  <c r="Q68" i="20"/>
  <c r="R68" i="20"/>
  <c r="S68" i="20"/>
  <c r="T68" i="20"/>
  <c r="U68" i="20"/>
  <c r="V68" i="20"/>
  <c r="W68" i="20"/>
  <c r="X68" i="20"/>
  <c r="Y68" i="20"/>
  <c r="Z68" i="20"/>
  <c r="AA68" i="20"/>
  <c r="B69" i="20"/>
  <c r="C69" i="20"/>
  <c r="D69" i="20"/>
  <c r="E69" i="20"/>
  <c r="F69" i="20"/>
  <c r="G69" i="20"/>
  <c r="H69" i="20"/>
  <c r="I69" i="20"/>
  <c r="J69" i="20"/>
  <c r="K69" i="20"/>
  <c r="L69" i="20"/>
  <c r="M69" i="20"/>
  <c r="P69" i="20"/>
  <c r="Q69" i="20"/>
  <c r="R69" i="20"/>
  <c r="S69" i="20"/>
  <c r="T69" i="20"/>
  <c r="U69" i="20"/>
  <c r="V69" i="20"/>
  <c r="W69" i="20"/>
  <c r="X69" i="20"/>
  <c r="Y69" i="20"/>
  <c r="Z69" i="20"/>
  <c r="AA69" i="20"/>
  <c r="B70" i="20"/>
  <c r="C70" i="20"/>
  <c r="D70" i="20"/>
  <c r="E70" i="20"/>
  <c r="F70" i="20"/>
  <c r="G70" i="20"/>
  <c r="H70" i="20"/>
  <c r="I70" i="20"/>
  <c r="J70" i="20"/>
  <c r="K70" i="20"/>
  <c r="L70" i="20"/>
  <c r="M70" i="20"/>
  <c r="P70" i="20"/>
  <c r="Q70" i="20"/>
  <c r="R70" i="20"/>
  <c r="S70" i="20"/>
  <c r="T70" i="20"/>
  <c r="U70" i="20"/>
  <c r="V70" i="20"/>
  <c r="W70" i="20"/>
  <c r="X70" i="20"/>
  <c r="Y70" i="20"/>
  <c r="Z70" i="20"/>
  <c r="AA70" i="20"/>
  <c r="B71" i="20"/>
  <c r="C71" i="20"/>
  <c r="D71" i="20"/>
  <c r="E71" i="20"/>
  <c r="F71" i="20"/>
  <c r="G71" i="20"/>
  <c r="H71" i="20"/>
  <c r="I71" i="20"/>
  <c r="J71" i="20"/>
  <c r="K71" i="20"/>
  <c r="L71" i="20"/>
  <c r="M71" i="20"/>
  <c r="P71" i="20"/>
  <c r="Q71" i="20"/>
  <c r="R71" i="20"/>
  <c r="S71" i="20"/>
  <c r="T71" i="20"/>
  <c r="U71" i="20"/>
  <c r="V71" i="20"/>
  <c r="W71" i="20"/>
  <c r="X71" i="20"/>
  <c r="Y71" i="20"/>
  <c r="Z71" i="20"/>
  <c r="AA71" i="20"/>
  <c r="B72" i="20"/>
  <c r="C72" i="20"/>
  <c r="D72" i="20"/>
  <c r="E72" i="20"/>
  <c r="F72" i="20"/>
  <c r="G72" i="20"/>
  <c r="H72" i="20"/>
  <c r="I72" i="20"/>
  <c r="J72" i="20"/>
  <c r="K72" i="20"/>
  <c r="L72" i="20"/>
  <c r="M72" i="20"/>
  <c r="P72" i="20"/>
  <c r="Q72" i="20"/>
  <c r="R72" i="20"/>
  <c r="S72" i="20"/>
  <c r="T72" i="20"/>
  <c r="U72" i="20"/>
  <c r="V72" i="20"/>
  <c r="W72" i="20"/>
  <c r="X72" i="20"/>
  <c r="Y72" i="20"/>
  <c r="Z72" i="20"/>
  <c r="AA72" i="20"/>
  <c r="B73" i="20"/>
  <c r="C73" i="20"/>
  <c r="D73" i="20"/>
  <c r="E73" i="20"/>
  <c r="F73" i="20"/>
  <c r="G73" i="20"/>
  <c r="H73" i="20"/>
  <c r="I73" i="20"/>
  <c r="J73" i="20"/>
  <c r="K73" i="20"/>
  <c r="L73" i="20"/>
  <c r="M73" i="20"/>
  <c r="P73" i="20"/>
  <c r="Q73" i="20"/>
  <c r="R73" i="20"/>
  <c r="S73" i="20"/>
  <c r="T73" i="20"/>
  <c r="U73" i="20"/>
  <c r="V73" i="20"/>
  <c r="W73" i="20"/>
  <c r="X73" i="20"/>
  <c r="Y73" i="20"/>
  <c r="Z73" i="20"/>
  <c r="AA73" i="20"/>
  <c r="B74" i="20"/>
  <c r="C74" i="20"/>
  <c r="D74" i="20"/>
  <c r="E74" i="20"/>
  <c r="F74" i="20"/>
  <c r="G74" i="20"/>
  <c r="H74" i="20"/>
  <c r="I74" i="20"/>
  <c r="J74" i="20"/>
  <c r="K74" i="20"/>
  <c r="L74" i="20"/>
  <c r="M74" i="20"/>
  <c r="P74" i="20"/>
  <c r="Q74" i="20"/>
  <c r="R74" i="20"/>
  <c r="S74" i="20"/>
  <c r="T74" i="20"/>
  <c r="U74" i="20"/>
  <c r="V74" i="20"/>
  <c r="W74" i="20"/>
  <c r="X74" i="20"/>
  <c r="Y74" i="20"/>
  <c r="Z74" i="20"/>
  <c r="AA74" i="20"/>
  <c r="B75" i="20"/>
  <c r="C75" i="20"/>
  <c r="D75" i="20"/>
  <c r="E75" i="20"/>
  <c r="F75" i="20"/>
  <c r="G75" i="20"/>
  <c r="H75" i="20"/>
  <c r="I75" i="20"/>
  <c r="J75" i="20"/>
  <c r="K75" i="20"/>
  <c r="L75" i="20"/>
  <c r="M75" i="20"/>
  <c r="P75" i="20"/>
  <c r="Q75" i="20"/>
  <c r="R75" i="20"/>
  <c r="S75" i="20"/>
  <c r="T75" i="20"/>
  <c r="U75" i="20"/>
  <c r="V75" i="20"/>
  <c r="W75" i="20"/>
  <c r="X75" i="20"/>
  <c r="Y75" i="20"/>
  <c r="Z75" i="20"/>
  <c r="AA75" i="20"/>
  <c r="B76" i="20"/>
  <c r="C76" i="20"/>
  <c r="D76" i="20"/>
  <c r="E76" i="20"/>
  <c r="F76" i="20"/>
  <c r="G76" i="20"/>
  <c r="H76" i="20"/>
  <c r="I76" i="20"/>
  <c r="J76" i="20"/>
  <c r="K76" i="20"/>
  <c r="L76" i="20"/>
  <c r="M76" i="20"/>
  <c r="P76" i="20"/>
  <c r="Q76" i="20"/>
  <c r="R76" i="20"/>
  <c r="S76" i="20"/>
  <c r="T76" i="20"/>
  <c r="U76" i="20"/>
  <c r="V76" i="20"/>
  <c r="W76" i="20"/>
  <c r="X76" i="20"/>
  <c r="Y76" i="20"/>
  <c r="Z76" i="20"/>
  <c r="AA76" i="20"/>
  <c r="B77" i="20"/>
  <c r="C77" i="20"/>
  <c r="D77" i="20"/>
  <c r="E77" i="20"/>
  <c r="F77" i="20"/>
  <c r="G77" i="20"/>
  <c r="H77" i="20"/>
  <c r="I77" i="20"/>
  <c r="J77" i="20"/>
  <c r="K77" i="20"/>
  <c r="L77" i="20"/>
  <c r="M77" i="20"/>
  <c r="P77" i="20"/>
  <c r="Q77" i="20"/>
  <c r="R77" i="20"/>
  <c r="S77" i="20"/>
  <c r="T77" i="20"/>
  <c r="U77" i="20"/>
  <c r="V77" i="20"/>
  <c r="W77" i="20"/>
  <c r="X77" i="20"/>
  <c r="Y77" i="20"/>
  <c r="Z77" i="20"/>
  <c r="AA77" i="20"/>
  <c r="B78" i="20"/>
  <c r="C78" i="20"/>
  <c r="D78" i="20"/>
  <c r="E78" i="20"/>
  <c r="F78" i="20"/>
  <c r="G78" i="20"/>
  <c r="H78" i="20"/>
  <c r="I78" i="20"/>
  <c r="J78" i="20"/>
  <c r="K78" i="20"/>
  <c r="L78" i="20"/>
  <c r="M78" i="20"/>
  <c r="P78" i="20"/>
  <c r="Q78" i="20"/>
  <c r="R78" i="20"/>
  <c r="S78" i="20"/>
  <c r="T78" i="20"/>
  <c r="U78" i="20"/>
  <c r="V78" i="20"/>
  <c r="W78" i="20"/>
  <c r="X78" i="20"/>
  <c r="Y78" i="20"/>
  <c r="Z78" i="20"/>
  <c r="AA78" i="20"/>
  <c r="B79" i="20"/>
  <c r="C79" i="20"/>
  <c r="D79" i="20"/>
  <c r="E79" i="20"/>
  <c r="F79" i="20"/>
  <c r="G79" i="20"/>
  <c r="H79" i="20"/>
  <c r="I79" i="20"/>
  <c r="J79" i="20"/>
  <c r="K79" i="20"/>
  <c r="L79" i="20"/>
  <c r="M79" i="20"/>
  <c r="P79" i="20"/>
  <c r="Q79" i="20"/>
  <c r="R79" i="20"/>
  <c r="S79" i="20"/>
  <c r="T79" i="20"/>
  <c r="U79" i="20"/>
  <c r="V79" i="20"/>
  <c r="W79" i="20"/>
  <c r="X79" i="20"/>
  <c r="Y79" i="20"/>
  <c r="Z79" i="20"/>
  <c r="AA79" i="20"/>
  <c r="B80" i="20"/>
  <c r="C80" i="20"/>
  <c r="D80" i="20"/>
  <c r="E80" i="20"/>
  <c r="F80" i="20"/>
  <c r="G80" i="20"/>
  <c r="H80" i="20"/>
  <c r="I80" i="20"/>
  <c r="J80" i="20"/>
  <c r="K80" i="20"/>
  <c r="L80" i="20"/>
  <c r="M80" i="20"/>
  <c r="P80" i="20"/>
  <c r="Q80" i="20"/>
  <c r="R80" i="20"/>
  <c r="S80" i="20"/>
  <c r="T80" i="20"/>
  <c r="U80" i="20"/>
  <c r="V80" i="20"/>
  <c r="W80" i="20"/>
  <c r="X80" i="20"/>
  <c r="Y80" i="20"/>
  <c r="Z80" i="20"/>
  <c r="AA80" i="20"/>
  <c r="Q32" i="20" l="1"/>
  <c r="Q59" i="20" s="1"/>
  <c r="C59" i="20"/>
  <c r="H59" i="20"/>
  <c r="V32" i="20"/>
  <c r="V59" i="20" s="1"/>
</calcChain>
</file>

<file path=xl/sharedStrings.xml><?xml version="1.0" encoding="utf-8"?>
<sst xmlns="http://schemas.openxmlformats.org/spreadsheetml/2006/main" count="4682" uniqueCount="1931">
  <si>
    <t>順</t>
  </si>
  <si>
    <t xml:space="preserve">       合            計</t>
  </si>
  <si>
    <t xml:space="preserve">       男            性</t>
  </si>
  <si>
    <t xml:space="preserve">       女            性</t>
  </si>
  <si>
    <t xml:space="preserve"> </t>
  </si>
  <si>
    <t>ICD-10</t>
  </si>
  <si>
    <t>死亡</t>
  </si>
  <si>
    <t>國際死因</t>
  </si>
  <si>
    <t>死   亡   原   因</t>
  </si>
  <si>
    <t>位</t>
  </si>
  <si>
    <t>分類號碼</t>
  </si>
  <si>
    <t>人數</t>
  </si>
  <si>
    <t>死亡率</t>
  </si>
  <si>
    <t>%</t>
  </si>
  <si>
    <t xml:space="preserve">     合               計</t>
  </si>
  <si>
    <t xml:space="preserve">    男               性</t>
  </si>
  <si>
    <t xml:space="preserve">    女               性</t>
  </si>
  <si>
    <t>死 亡</t>
  </si>
  <si>
    <t>癌症死亡原因</t>
  </si>
  <si>
    <t>人 數</t>
  </si>
  <si>
    <t>所有死亡原因</t>
  </si>
  <si>
    <t>腦血管疾病</t>
  </si>
  <si>
    <t>事故傷害</t>
  </si>
  <si>
    <t>標準化死亡率</t>
  </si>
  <si>
    <t xml:space="preserve"> 死亡率</t>
  </si>
  <si>
    <t>死亡數</t>
  </si>
  <si>
    <t>女         性</t>
  </si>
  <si>
    <t>男         性</t>
  </si>
  <si>
    <t>合          計</t>
  </si>
  <si>
    <t>縣市別</t>
  </si>
  <si>
    <t>單位：人、每十萬人口</t>
    <phoneticPr fontId="2" type="noConversion"/>
  </si>
  <si>
    <t>男</t>
  </si>
  <si>
    <t xml:space="preserve">計 </t>
  </si>
  <si>
    <t>85歲 以 上</t>
  </si>
  <si>
    <t>80 ~ 84 歲</t>
  </si>
  <si>
    <t>75 ~ 79 歲</t>
  </si>
  <si>
    <t>70 ~ 74 歲</t>
  </si>
  <si>
    <t>65 ~ 69 歲</t>
  </si>
  <si>
    <t>60 ~ 64 歲</t>
  </si>
  <si>
    <t>55 ~ 59 歲</t>
  </si>
  <si>
    <t>50 ~ 54 歲</t>
  </si>
  <si>
    <t>45 ~ 49 歲</t>
  </si>
  <si>
    <t>40 ~ 44 歲</t>
  </si>
  <si>
    <t>35 ~ 39 歲</t>
  </si>
  <si>
    <t>30 ~ 34 歲</t>
  </si>
  <si>
    <t>25 ~ 29 歲</t>
  </si>
  <si>
    <t>20 ~ 24 歲</t>
  </si>
  <si>
    <t>15 ~ 19 歲</t>
  </si>
  <si>
    <t>10 ~ 14 歲</t>
  </si>
  <si>
    <t xml:space="preserve"> 5 ~  9 歲</t>
  </si>
  <si>
    <t xml:space="preserve"> 1 ~  4 歲</t>
  </si>
  <si>
    <t xml:space="preserve">    0   歲</t>
  </si>
  <si>
    <t>總      計</t>
  </si>
  <si>
    <t>死亡百分比</t>
  </si>
  <si>
    <t>年 齡 別</t>
  </si>
  <si>
    <t>合         計</t>
  </si>
  <si>
    <t>人口死亡率</t>
  </si>
  <si>
    <t>每十萬女性</t>
  </si>
  <si>
    <t>每十萬男性</t>
  </si>
  <si>
    <t>每十萬人口</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</si>
  <si>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</si>
  <si>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</si>
  <si>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</si>
  <si>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</si>
  <si>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</si>
  <si>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</si>
  <si>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</si>
  <si>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</si>
  <si>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</si>
  <si>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</si>
  <si>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</si>
  <si>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</si>
  <si>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</si>
  <si>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</si>
  <si>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</si>
  <si>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</si>
  <si>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</si>
  <si>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</si>
  <si>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</si>
  <si>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總    計</t>
  </si>
  <si>
    <t>其  他</t>
  </si>
  <si>
    <t>85+</t>
  </si>
  <si>
    <t xml:space="preserve">  1-  4</t>
  </si>
  <si>
    <t>單位：人</t>
    <phoneticPr fontId="2" type="noConversion"/>
  </si>
  <si>
    <t>單位：每十萬人口</t>
    <phoneticPr fontId="2" type="noConversion"/>
  </si>
  <si>
    <t>單位：每十萬人口</t>
    <phoneticPr fontId="2" type="noConversion"/>
  </si>
  <si>
    <t>死    亡    原    因</t>
  </si>
  <si>
    <t>癌 症 死 亡 原 因</t>
  </si>
  <si>
    <t>單位：人年數、年</t>
  </si>
  <si>
    <t>合      計</t>
  </si>
  <si>
    <t>男      性</t>
  </si>
  <si>
    <t>女      性</t>
  </si>
  <si>
    <t>死  亡  原  因</t>
  </si>
  <si>
    <t>潛在生命</t>
  </si>
  <si>
    <t>平均生命</t>
  </si>
  <si>
    <t>年數損失</t>
  </si>
  <si>
    <t>(AYLL)</t>
  </si>
  <si>
    <t>總 計</t>
  </si>
  <si>
    <t>1 ~ 4</t>
  </si>
  <si>
    <t>5 ~ 9</t>
  </si>
  <si>
    <t>10~14</t>
  </si>
  <si>
    <t>15~19</t>
  </si>
  <si>
    <t>20~24</t>
  </si>
  <si>
    <t>25~29</t>
  </si>
  <si>
    <t>30~34</t>
  </si>
  <si>
    <t>35~39</t>
  </si>
  <si>
    <t>40~44</t>
  </si>
  <si>
    <t>45~49</t>
  </si>
  <si>
    <t>50~54</t>
  </si>
  <si>
    <t>55~59</t>
  </si>
  <si>
    <t>60~64</t>
  </si>
  <si>
    <t>65~69</t>
  </si>
  <si>
    <t>70~74</t>
  </si>
  <si>
    <t>75~79</t>
  </si>
  <si>
    <t>80~84</t>
  </si>
  <si>
    <t xml:space="preserve"> 85 +</t>
  </si>
  <si>
    <t>惡 性 腫 瘤</t>
  </si>
  <si>
    <t>事 故 傷 害</t>
    <phoneticPr fontId="2" type="noConversion"/>
  </si>
  <si>
    <t>心 臟 疾 病</t>
  </si>
  <si>
    <t>糖 尿 病</t>
  </si>
  <si>
    <t xml:space="preserve">事 故 傷 害 </t>
    <phoneticPr fontId="2" type="noConversion"/>
  </si>
  <si>
    <t xml:space="preserve">心臟疾病（高血壓性疾病除外） </t>
  </si>
  <si>
    <t>胃    癌</t>
  </si>
  <si>
    <t>結 腸 直 腸 癌</t>
  </si>
  <si>
    <t>標準化
死亡率</t>
    <phoneticPr fontId="2" type="noConversion"/>
  </si>
  <si>
    <t xml:space="preserve">氣管、支氣管和肺癌 </t>
  </si>
  <si>
    <t xml:space="preserve">肝和肝內膽管癌 </t>
  </si>
  <si>
    <t xml:space="preserve">結腸、直腸和肛門癌 </t>
  </si>
  <si>
    <t xml:space="preserve">女性乳癌 </t>
  </si>
  <si>
    <t xml:space="preserve">口   腔   癌 </t>
    <phoneticPr fontId="2" type="noConversion"/>
  </si>
  <si>
    <t xml:space="preserve">食   道   癌 </t>
    <phoneticPr fontId="2" type="noConversion"/>
  </si>
  <si>
    <t>結  腸  直  腸  癌</t>
  </si>
  <si>
    <t>事                               故                               傷                               害</t>
    <phoneticPr fontId="2" type="noConversion"/>
  </si>
  <si>
    <t>運     輸     事     故</t>
    <phoneticPr fontId="2" type="noConversion"/>
  </si>
  <si>
    <t>意外中毒</t>
  </si>
  <si>
    <t>意外墜落</t>
  </si>
  <si>
    <t>火及火燄所致</t>
  </si>
  <si>
    <t>意外之淹</t>
  </si>
  <si>
    <t>自殺及自傷</t>
    <phoneticPr fontId="2" type="noConversion"/>
  </si>
  <si>
    <t>機動車交通事故</t>
  </si>
  <si>
    <t>死及溺水</t>
  </si>
  <si>
    <t>其     他</t>
  </si>
  <si>
    <t>運輸事故</t>
    <phoneticPr fontId="2" type="noConversion"/>
  </si>
  <si>
    <t>機動車交通事故</t>
    <phoneticPr fontId="2" type="noConversion"/>
  </si>
  <si>
    <t>因暴露與接觸有毒物質所致的意外中毒</t>
  </si>
  <si>
    <t>跌倒(落)</t>
    <phoneticPr fontId="2" type="noConversion"/>
  </si>
  <si>
    <t>暴露於煙霧、火災與火焰</t>
  </si>
  <si>
    <t>意外溺死或淹沒</t>
  </si>
  <si>
    <t xml:space="preserve">    單位：每十萬人口</t>
    <phoneticPr fontId="2" type="noConversion"/>
  </si>
  <si>
    <t>標準化</t>
  </si>
  <si>
    <t>5-9</t>
    <phoneticPr fontId="2" type="noConversion"/>
  </si>
  <si>
    <r>
      <t>65</t>
    </r>
    <r>
      <rPr>
        <sz val="11"/>
        <rFont val="標楷體"/>
        <family val="4"/>
        <charset val="136"/>
      </rPr>
      <t>歲以</t>
    </r>
  </si>
  <si>
    <t>歲</t>
  </si>
  <si>
    <t>上小計</t>
  </si>
  <si>
    <t>總  計</t>
    <phoneticPr fontId="2" type="noConversion"/>
  </si>
  <si>
    <t>其  他</t>
    <phoneticPr fontId="2" type="noConversion"/>
  </si>
  <si>
    <t>(PYLL)</t>
    <phoneticPr fontId="2" type="noConversion"/>
  </si>
  <si>
    <t xml:space="preserve"> </t>
    <phoneticPr fontId="2" type="noConversion"/>
  </si>
  <si>
    <t xml:space="preserve">女性乳癌 </t>
    <phoneticPr fontId="2" type="noConversion"/>
  </si>
  <si>
    <t>標準化</t>
    <phoneticPr fontId="2" type="noConversion"/>
  </si>
  <si>
    <t>死亡率</t>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</si>
  <si>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</si>
  <si>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74</t>
    </r>
    <r>
      <rPr>
        <sz val="12"/>
        <rFont val="標楷體"/>
        <family val="4"/>
        <charset val="136"/>
      </rPr>
      <t>年</t>
    </r>
  </si>
  <si>
    <r>
      <rPr>
        <sz val="12"/>
        <rFont val="標楷體"/>
        <family val="4"/>
        <charset val="136"/>
      </rPr>
      <t>民國</t>
    </r>
    <r>
      <rPr>
        <sz val="12"/>
        <rFont val="Times New Roman"/>
        <family val="1"/>
      </rPr>
      <t>75</t>
    </r>
    <r>
      <rPr>
        <sz val="12"/>
        <rFont val="標楷體"/>
        <family val="4"/>
        <charset val="136"/>
      </rPr>
      <t>年</t>
    </r>
  </si>
  <si>
    <r>
      <rPr>
        <sz val="12"/>
        <rFont val="標楷體"/>
        <family val="4"/>
        <charset val="136"/>
      </rPr>
      <t>民國</t>
    </r>
    <r>
      <rPr>
        <sz val="12"/>
        <rFont val="Times New Roman"/>
        <family val="1"/>
      </rPr>
      <t>76</t>
    </r>
    <r>
      <rPr>
        <sz val="12"/>
        <rFont val="標楷體"/>
        <family val="4"/>
        <charset val="136"/>
      </rPr>
      <t>年</t>
    </r>
  </si>
  <si>
    <r>
      <rPr>
        <sz val="12"/>
        <rFont val="標楷體"/>
        <family val="4"/>
        <charset val="136"/>
      </rPr>
      <t>民國</t>
    </r>
    <r>
      <rPr>
        <sz val="12"/>
        <rFont val="Times New Roman"/>
        <family val="1"/>
      </rPr>
      <t>77</t>
    </r>
    <r>
      <rPr>
        <sz val="12"/>
        <rFont val="標楷體"/>
        <family val="4"/>
        <charset val="136"/>
      </rPr>
      <t>年</t>
    </r>
  </si>
  <si>
    <r>
      <rPr>
        <sz val="12"/>
        <rFont val="標楷體"/>
        <family val="4"/>
        <charset val="136"/>
      </rPr>
      <t>民國</t>
    </r>
    <r>
      <rPr>
        <sz val="12"/>
        <rFont val="Times New Roman"/>
        <family val="1"/>
      </rPr>
      <t>78</t>
    </r>
    <r>
      <rPr>
        <sz val="12"/>
        <rFont val="標楷體"/>
        <family val="4"/>
        <charset val="136"/>
      </rPr>
      <t>年</t>
    </r>
  </si>
  <si>
    <r>
      <rPr>
        <sz val="12"/>
        <rFont val="標楷體"/>
        <family val="4"/>
        <charset val="136"/>
      </rPr>
      <t>民國</t>
    </r>
    <r>
      <rPr>
        <sz val="12"/>
        <rFont val="Times New Roman"/>
        <family val="1"/>
      </rPr>
      <t>79</t>
    </r>
    <r>
      <rPr>
        <sz val="12"/>
        <rFont val="標楷體"/>
        <family val="4"/>
        <charset val="136"/>
      </rPr>
      <t>年</t>
    </r>
  </si>
  <si>
    <r>
      <rPr>
        <sz val="12"/>
        <rFont val="標楷體"/>
        <family val="4"/>
        <charset val="136"/>
      </rPr>
      <t>民國</t>
    </r>
    <r>
      <rPr>
        <sz val="12"/>
        <rFont val="Times New Roman"/>
        <family val="1"/>
      </rPr>
      <t>80</t>
    </r>
    <r>
      <rPr>
        <sz val="12"/>
        <rFont val="標楷體"/>
        <family val="4"/>
        <charset val="136"/>
      </rPr>
      <t>年</t>
    </r>
  </si>
  <si>
    <r>
      <rPr>
        <sz val="12"/>
        <rFont val="標楷體"/>
        <family val="4"/>
        <charset val="136"/>
      </rPr>
      <t>民國</t>
    </r>
    <r>
      <rPr>
        <sz val="12"/>
        <rFont val="Times New Roman"/>
        <family val="1"/>
      </rPr>
      <t>81</t>
    </r>
    <r>
      <rPr>
        <sz val="12"/>
        <rFont val="標楷體"/>
        <family val="4"/>
        <charset val="136"/>
      </rPr>
      <t>年</t>
    </r>
  </si>
  <si>
    <r>
      <rPr>
        <sz val="12"/>
        <rFont val="標楷體"/>
        <family val="4"/>
        <charset val="136"/>
      </rPr>
      <t>民國</t>
    </r>
    <r>
      <rPr>
        <sz val="12"/>
        <rFont val="Times New Roman"/>
        <family val="1"/>
      </rPr>
      <t>82</t>
    </r>
    <r>
      <rPr>
        <sz val="12"/>
        <rFont val="標楷體"/>
        <family val="4"/>
        <charset val="136"/>
      </rPr>
      <t>年</t>
    </r>
  </si>
  <si>
    <r>
      <rPr>
        <sz val="12"/>
        <rFont val="標楷體"/>
        <family val="4"/>
        <charset val="136"/>
      </rPr>
      <t>民國</t>
    </r>
    <r>
      <rPr>
        <sz val="12"/>
        <rFont val="Times New Roman"/>
        <family val="1"/>
      </rPr>
      <t>84</t>
    </r>
    <r>
      <rPr>
        <sz val="12"/>
        <rFont val="標楷體"/>
        <family val="4"/>
        <charset val="136"/>
      </rPr>
      <t>年</t>
    </r>
  </si>
  <si>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</si>
  <si>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</si>
  <si>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90</t>
    </r>
    <r>
      <rPr>
        <sz val="12"/>
        <rFont val="標楷體"/>
        <family val="4"/>
        <charset val="136"/>
      </rPr>
      <t>年</t>
    </r>
  </si>
  <si>
    <r>
      <rPr>
        <sz val="10"/>
        <rFont val="標楷體"/>
        <family val="4"/>
        <charset val="136"/>
      </rPr>
      <t>年</t>
    </r>
    <r>
      <rPr>
        <sz val="10"/>
        <rFont val="Times New Roman"/>
        <family val="1"/>
      </rPr>
      <t xml:space="preserve">   </t>
    </r>
    <r>
      <rPr>
        <sz val="10"/>
        <rFont val="標楷體"/>
        <family val="4"/>
        <charset val="136"/>
      </rPr>
      <t>別</t>
    </r>
  </si>
  <si>
    <r>
      <rPr>
        <sz val="10"/>
        <rFont val="標楷體"/>
        <family val="4"/>
        <charset val="136"/>
      </rPr>
      <t>民國</t>
    </r>
    <r>
      <rPr>
        <sz val="10"/>
        <rFont val="Times New Roman"/>
        <family val="1"/>
      </rPr>
      <t>74</t>
    </r>
    <r>
      <rPr>
        <sz val="10"/>
        <rFont val="標楷體"/>
        <family val="4"/>
        <charset val="136"/>
      </rPr>
      <t>年</t>
    </r>
  </si>
  <si>
    <r>
      <rPr>
        <sz val="12"/>
        <rFont val="標楷體"/>
        <family val="4"/>
        <charset val="136"/>
      </rPr>
      <t>年</t>
    </r>
    <r>
      <rPr>
        <sz val="12"/>
        <rFont val="Times New Roman"/>
        <family val="1"/>
      </rPr>
      <t xml:space="preserve">     </t>
    </r>
    <r>
      <rPr>
        <sz val="12"/>
        <rFont val="標楷體"/>
        <family val="4"/>
        <charset val="136"/>
      </rPr>
      <t>別</t>
    </r>
  </si>
  <si>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</si>
  <si>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民國</t>
    </r>
    <r>
      <rPr>
        <sz val="11"/>
        <rFont val="Times New Roman"/>
        <family val="1"/>
      </rPr>
      <t>74</t>
    </r>
    <r>
      <rPr>
        <sz val="11"/>
        <rFont val="標楷體"/>
        <family val="4"/>
        <charset val="136"/>
      </rPr>
      <t>年</t>
    </r>
  </si>
  <si>
    <t>每十萬人口</t>
    <phoneticPr fontId="2" type="noConversion"/>
  </si>
  <si>
    <t>死亡率</t>
    <phoneticPr fontId="2" type="noConversion"/>
  </si>
  <si>
    <t>標準化</t>
    <phoneticPr fontId="2" type="noConversion"/>
  </si>
  <si>
    <t>每十萬人口</t>
    <phoneticPr fontId="2" type="noConversion"/>
  </si>
  <si>
    <t>標準化
死亡率</t>
    <phoneticPr fontId="2" type="noConversion"/>
  </si>
  <si>
    <t>死亡率</t>
    <phoneticPr fontId="2" type="noConversion"/>
  </si>
  <si>
    <t>增減
百分比</t>
    <phoneticPr fontId="2" type="noConversion"/>
  </si>
  <si>
    <t>ICD-10
國際死因
分類號碼</t>
    <phoneticPr fontId="2" type="noConversion"/>
  </si>
  <si>
    <t>ICD-10
國際死因
分類號碼</t>
    <phoneticPr fontId="2" type="noConversion"/>
  </si>
  <si>
    <r>
      <rPr>
        <sz val="12"/>
        <rFont val="標楷體"/>
        <family val="4"/>
        <charset val="136"/>
      </rPr>
      <t>民國</t>
    </r>
    <r>
      <rPr>
        <sz val="12"/>
        <rFont val="Times New Roman"/>
        <family val="1"/>
      </rPr>
      <t>87</t>
    </r>
    <r>
      <rPr>
        <sz val="12"/>
        <rFont val="標楷體"/>
        <family val="4"/>
        <charset val="136"/>
      </rPr>
      <t>年</t>
    </r>
    <phoneticPr fontId="2" type="noConversion"/>
  </si>
  <si>
    <r>
      <rPr>
        <sz val="12"/>
        <rFont val="標楷體"/>
        <family val="4"/>
        <charset val="136"/>
      </rPr>
      <t>民國</t>
    </r>
    <r>
      <rPr>
        <sz val="12"/>
        <rFont val="Times New Roman"/>
        <family val="1"/>
      </rPr>
      <t>88</t>
    </r>
    <r>
      <rPr>
        <sz val="12"/>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</si>
  <si>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</si>
  <si>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</si>
  <si>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</si>
  <si>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</si>
  <si>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</si>
  <si>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</si>
  <si>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</si>
  <si>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</si>
  <si>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</si>
  <si>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</si>
  <si>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</si>
  <si>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101</t>
    </r>
    <r>
      <rPr>
        <sz val="12"/>
        <rFont val="標楷體"/>
        <family val="4"/>
        <charset val="136"/>
      </rPr>
      <t>年</t>
    </r>
    <phoneticPr fontId="2" type="noConversion"/>
  </si>
  <si>
    <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潛在生命年數損失</t>
    </r>
    <r>
      <rPr>
        <sz val="10"/>
        <rFont val="Times New Roman"/>
        <family val="1"/>
      </rPr>
      <t>(PYLL)</t>
    </r>
    <r>
      <rPr>
        <sz val="10"/>
        <rFont val="標楷體"/>
        <family val="4"/>
        <charset val="136"/>
      </rPr>
      <t>：各年齡預期可活存年數</t>
    </r>
    <r>
      <rPr>
        <sz val="10"/>
        <rFont val="Times New Roman"/>
        <family val="1"/>
      </rPr>
      <t>(70-</t>
    </r>
    <r>
      <rPr>
        <sz val="10"/>
        <rFont val="標楷體"/>
        <family val="4"/>
        <charset val="136"/>
      </rPr>
      <t>死亡時之年齡</t>
    </r>
    <r>
      <rPr>
        <sz val="10"/>
        <rFont val="Times New Roman"/>
        <family val="1"/>
      </rPr>
      <t>)</t>
    </r>
    <r>
      <rPr>
        <sz val="10"/>
        <rFont val="標楷體"/>
        <family val="4"/>
        <charset val="136"/>
      </rPr>
      <t>與該年齡死亡人數之乘積總和。</t>
    </r>
    <phoneticPr fontId="2" type="noConversion"/>
  </si>
  <si>
    <r>
      <t>單位：</t>
    </r>
    <r>
      <rPr>
        <sz val="10"/>
        <rFont val="Times New Roman"/>
        <family val="1"/>
      </rPr>
      <t>%</t>
    </r>
    <phoneticPr fontId="2" type="noConversion"/>
  </si>
  <si>
    <r>
      <t>表</t>
    </r>
    <r>
      <rPr>
        <sz val="18"/>
        <rFont val="Times New Roman"/>
        <family val="1"/>
      </rPr>
      <t xml:space="preserve"> 18.  </t>
    </r>
    <r>
      <rPr>
        <sz val="18"/>
        <rFont val="標楷體"/>
        <family val="4"/>
        <charset val="136"/>
      </rPr>
      <t>年</t>
    </r>
    <r>
      <rPr>
        <sz val="18"/>
        <rFont val="Times New Roman"/>
        <family val="1"/>
      </rPr>
      <t xml:space="preserve">  </t>
    </r>
    <r>
      <rPr>
        <sz val="18"/>
        <rFont val="標楷體"/>
        <family val="4"/>
        <charset val="136"/>
      </rPr>
      <t>齡</t>
    </r>
    <r>
      <rPr>
        <sz val="18"/>
        <rFont val="Times New Roman"/>
        <family val="1"/>
      </rPr>
      <t xml:space="preserve">  </t>
    </r>
    <r>
      <rPr>
        <sz val="18"/>
        <rFont val="標楷體"/>
        <family val="4"/>
        <charset val="136"/>
      </rPr>
      <t>結</t>
    </r>
    <r>
      <rPr>
        <sz val="18"/>
        <rFont val="Times New Roman"/>
        <family val="1"/>
      </rPr>
      <t xml:space="preserve">  </t>
    </r>
    <r>
      <rPr>
        <sz val="18"/>
        <rFont val="標楷體"/>
        <family val="4"/>
        <charset val="136"/>
      </rPr>
      <t>構</t>
    </r>
    <r>
      <rPr>
        <sz val="18"/>
        <rFont val="Times New Roman"/>
        <family val="1"/>
      </rPr>
      <t xml:space="preserve">  </t>
    </r>
    <r>
      <rPr>
        <sz val="18"/>
        <rFont val="標楷體"/>
        <family val="4"/>
        <charset val="136"/>
      </rPr>
      <t>別</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概</t>
    </r>
    <r>
      <rPr>
        <sz val="18"/>
        <rFont val="Times New Roman"/>
        <family val="1"/>
      </rPr>
      <t xml:space="preserve">  </t>
    </r>
    <r>
      <rPr>
        <sz val="18"/>
        <rFont val="標楷體"/>
        <family val="4"/>
        <charset val="136"/>
      </rPr>
      <t>況</t>
    </r>
    <r>
      <rPr>
        <sz val="18"/>
        <rFont val="Times New Roman"/>
        <family val="1"/>
      </rPr>
      <t>-</t>
    </r>
    <r>
      <rPr>
        <sz val="18"/>
        <rFont val="標楷體"/>
        <family val="4"/>
        <charset val="136"/>
      </rPr>
      <t>與上年增減</t>
    </r>
    <r>
      <rPr>
        <sz val="18"/>
        <rFont val="Times New Roman"/>
        <family val="1"/>
      </rPr>
      <t>%</t>
    </r>
    <r>
      <rPr>
        <sz val="18"/>
        <rFont val="標楷體"/>
        <family val="4"/>
        <charset val="136"/>
      </rPr>
      <t/>
    </r>
    <phoneticPr fontId="2" type="noConversion"/>
  </si>
  <si>
    <t>合            計</t>
    <phoneticPr fontId="2" type="noConversion"/>
  </si>
  <si>
    <t>男            性</t>
    <phoneticPr fontId="2" type="noConversion"/>
  </si>
  <si>
    <t>女            性</t>
    <phoneticPr fontId="2" type="noConversion"/>
  </si>
  <si>
    <t>(2)</t>
    <phoneticPr fontId="2" type="noConversion"/>
  </si>
  <si>
    <t>(1)</t>
    <phoneticPr fontId="2" type="noConversion"/>
  </si>
  <si>
    <r>
      <t>民國</t>
    </r>
    <r>
      <rPr>
        <sz val="11"/>
        <rFont val="Times New Roman"/>
        <family val="1"/>
      </rPr>
      <t>83</t>
    </r>
    <r>
      <rPr>
        <sz val="11"/>
        <rFont val="標楷體"/>
        <family val="4"/>
        <charset val="136"/>
      </rPr>
      <t>年</t>
    </r>
    <phoneticPr fontId="2" type="noConversion"/>
  </si>
  <si>
    <t xml:space="preserve"> 單位：人、每十萬人口</t>
    <phoneticPr fontId="2" type="noConversion"/>
  </si>
  <si>
    <t>死亡
人數</t>
    <phoneticPr fontId="2" type="noConversion"/>
  </si>
  <si>
    <t xml:space="preserve">肺癌 </t>
  </si>
  <si>
    <t xml:space="preserve">肝癌 </t>
  </si>
  <si>
    <t xml:space="preserve">結腸直腸癌 </t>
  </si>
  <si>
    <t>口腔癌(含口咽及下咽)</t>
  </si>
  <si>
    <t>肺      癌</t>
  </si>
  <si>
    <t>肝      癌</t>
  </si>
  <si>
    <t>女  性  乳  癌</t>
  </si>
  <si>
    <t>肝    癌</t>
  </si>
  <si>
    <t>肺    癌</t>
  </si>
  <si>
    <t>全國</t>
    <phoneticPr fontId="2" type="noConversion"/>
  </si>
  <si>
    <t>非山地鄉</t>
    <phoneticPr fontId="2" type="noConversion"/>
  </si>
  <si>
    <t>山地鄉</t>
    <phoneticPr fontId="2" type="noConversion"/>
  </si>
  <si>
    <t>高雄市那瑪夏區、高雄市茂林區、屏東縣三地門鄉、屏東縣瑪家鄉、屏東縣霧臺鄉、屏東縣牡丹鄉、屏東縣來義鄉、屏東縣泰武鄉、屏東縣春日鄉、屏東縣獅子鄉、臺東縣達仁鄉
花蓮縣萬榮鄉</t>
    <phoneticPr fontId="2" type="noConversion"/>
  </si>
  <si>
    <t>、宜蘭縣大同鄉、宜蘭縣南澳鄉、、臺東縣金峰鄉、臺東縣延平鄉、臺東縣海端鄉、臺東縣蘭嶼鄉、花蓮縣卓溪鄉、花蓮縣秀林鄉</t>
    <phoneticPr fontId="2" type="noConversion"/>
  </si>
  <si>
    <t>表 19.  全國十大死因年齡結構別死亡數-與上年增減%</t>
  </si>
  <si>
    <t>表 19.  全國十大死因年齡結構別死亡概況</t>
  </si>
  <si>
    <t>表 19. 全國十大死因年齡結構別死亡數</t>
  </si>
  <si>
    <t>表 19.  全國十大死因年齡結構別死亡率-與上年增減%</t>
  </si>
  <si>
    <r>
      <rPr>
        <sz val="12"/>
        <rFont val="標楷體"/>
        <family val="4"/>
        <charset val="136"/>
      </rPr>
      <t>民國</t>
    </r>
    <r>
      <rPr>
        <sz val="12"/>
        <rFont val="Times"/>
        <family val="1"/>
      </rPr>
      <t>75</t>
    </r>
    <r>
      <rPr>
        <sz val="12"/>
        <rFont val="標楷體"/>
        <family val="4"/>
        <charset val="136"/>
      </rPr>
      <t>年</t>
    </r>
  </si>
  <si>
    <r>
      <rPr>
        <sz val="12"/>
        <rFont val="標楷體"/>
        <family val="4"/>
        <charset val="136"/>
      </rPr>
      <t>民國</t>
    </r>
    <r>
      <rPr>
        <sz val="12"/>
        <rFont val="Times"/>
        <family val="1"/>
      </rPr>
      <t>76</t>
    </r>
    <r>
      <rPr>
        <sz val="12"/>
        <rFont val="標楷體"/>
        <family val="4"/>
        <charset val="136"/>
      </rPr>
      <t>年</t>
    </r>
  </si>
  <si>
    <r>
      <rPr>
        <sz val="12"/>
        <rFont val="標楷體"/>
        <family val="4"/>
        <charset val="136"/>
      </rPr>
      <t>民國</t>
    </r>
    <r>
      <rPr>
        <sz val="12"/>
        <rFont val="Times"/>
        <family val="1"/>
      </rPr>
      <t>77</t>
    </r>
    <r>
      <rPr>
        <sz val="12"/>
        <rFont val="標楷體"/>
        <family val="4"/>
        <charset val="136"/>
      </rPr>
      <t>年</t>
    </r>
  </si>
  <si>
    <r>
      <rPr>
        <sz val="12"/>
        <rFont val="標楷體"/>
        <family val="4"/>
        <charset val="136"/>
      </rPr>
      <t>民國</t>
    </r>
    <r>
      <rPr>
        <sz val="12"/>
        <rFont val="Times"/>
        <family val="1"/>
      </rPr>
      <t>78</t>
    </r>
    <r>
      <rPr>
        <sz val="12"/>
        <rFont val="標楷體"/>
        <family val="4"/>
        <charset val="136"/>
      </rPr>
      <t>年</t>
    </r>
  </si>
  <si>
    <r>
      <rPr>
        <sz val="12"/>
        <rFont val="標楷體"/>
        <family val="4"/>
        <charset val="136"/>
      </rPr>
      <t>民國</t>
    </r>
    <r>
      <rPr>
        <sz val="12"/>
        <rFont val="Times"/>
        <family val="1"/>
      </rPr>
      <t>79</t>
    </r>
    <r>
      <rPr>
        <sz val="12"/>
        <rFont val="標楷體"/>
        <family val="4"/>
        <charset val="136"/>
      </rPr>
      <t>年</t>
    </r>
  </si>
  <si>
    <r>
      <rPr>
        <sz val="12"/>
        <rFont val="標楷體"/>
        <family val="4"/>
        <charset val="136"/>
      </rPr>
      <t>民國</t>
    </r>
    <r>
      <rPr>
        <sz val="12"/>
        <rFont val="Times"/>
        <family val="1"/>
      </rPr>
      <t>80</t>
    </r>
    <r>
      <rPr>
        <sz val="12"/>
        <rFont val="標楷體"/>
        <family val="4"/>
        <charset val="136"/>
      </rPr>
      <t>年</t>
    </r>
  </si>
  <si>
    <r>
      <rPr>
        <sz val="12"/>
        <rFont val="標楷體"/>
        <family val="4"/>
        <charset val="136"/>
      </rPr>
      <t>民國</t>
    </r>
    <r>
      <rPr>
        <sz val="12"/>
        <rFont val="Times"/>
        <family val="1"/>
      </rPr>
      <t>81</t>
    </r>
    <r>
      <rPr>
        <sz val="12"/>
        <rFont val="標楷體"/>
        <family val="4"/>
        <charset val="136"/>
      </rPr>
      <t>年</t>
    </r>
  </si>
  <si>
    <r>
      <rPr>
        <sz val="12"/>
        <rFont val="標楷體"/>
        <family val="4"/>
        <charset val="136"/>
      </rPr>
      <t>民國</t>
    </r>
    <r>
      <rPr>
        <sz val="12"/>
        <rFont val="Times"/>
        <family val="1"/>
      </rPr>
      <t>82</t>
    </r>
    <r>
      <rPr>
        <sz val="12"/>
        <rFont val="標楷體"/>
        <family val="4"/>
        <charset val="136"/>
      </rPr>
      <t>年</t>
    </r>
  </si>
  <si>
    <r>
      <rPr>
        <sz val="12"/>
        <rFont val="標楷體"/>
        <family val="4"/>
        <charset val="136"/>
      </rPr>
      <t>民國</t>
    </r>
    <r>
      <rPr>
        <sz val="12"/>
        <rFont val="Times"/>
        <family val="1"/>
      </rPr>
      <t>84</t>
    </r>
    <r>
      <rPr>
        <sz val="12"/>
        <rFont val="標楷體"/>
        <family val="4"/>
        <charset val="136"/>
      </rPr>
      <t>年</t>
    </r>
  </si>
  <si>
    <r>
      <rPr>
        <sz val="12"/>
        <rFont val="標楷體"/>
        <family val="4"/>
        <charset val="136"/>
      </rPr>
      <t>民國</t>
    </r>
    <r>
      <rPr>
        <sz val="12"/>
        <rFont val="Times"/>
        <family val="1"/>
      </rPr>
      <t>85</t>
    </r>
    <r>
      <rPr>
        <sz val="12"/>
        <rFont val="標楷體"/>
        <family val="4"/>
        <charset val="136"/>
      </rPr>
      <t>年</t>
    </r>
  </si>
  <si>
    <r>
      <rPr>
        <sz val="12"/>
        <rFont val="標楷體"/>
        <family val="4"/>
        <charset val="136"/>
      </rPr>
      <t>民國</t>
    </r>
    <r>
      <rPr>
        <sz val="12"/>
        <rFont val="Times"/>
        <family val="1"/>
      </rPr>
      <t>86</t>
    </r>
    <r>
      <rPr>
        <sz val="12"/>
        <rFont val="標楷體"/>
        <family val="4"/>
        <charset val="136"/>
      </rPr>
      <t>年</t>
    </r>
  </si>
  <si>
    <r>
      <rPr>
        <sz val="12"/>
        <rFont val="標楷體"/>
        <family val="4"/>
        <charset val="136"/>
      </rPr>
      <t>民國</t>
    </r>
    <r>
      <rPr>
        <sz val="12"/>
        <rFont val="Times"/>
        <family val="1"/>
      </rPr>
      <t>90</t>
    </r>
    <r>
      <rPr>
        <sz val="12"/>
        <rFont val="標楷體"/>
        <family val="4"/>
        <charset val="136"/>
      </rPr>
      <t>年</t>
    </r>
  </si>
  <si>
    <r>
      <rPr>
        <sz val="12"/>
        <rFont val="標楷體"/>
        <family val="4"/>
        <charset val="136"/>
      </rPr>
      <t>民國</t>
    </r>
    <r>
      <rPr>
        <sz val="11"/>
        <rFont val="Times"/>
        <family val="1"/>
      </rPr>
      <t>83</t>
    </r>
    <r>
      <rPr>
        <sz val="11"/>
        <rFont val="標楷體"/>
        <family val="4"/>
        <charset val="136"/>
      </rPr>
      <t>年</t>
    </r>
    <phoneticPr fontId="2" type="noConversion"/>
  </si>
  <si>
    <r>
      <rPr>
        <sz val="12"/>
        <rFont val="標楷體"/>
        <family val="4"/>
        <charset val="136"/>
      </rPr>
      <t>民國</t>
    </r>
    <r>
      <rPr>
        <sz val="12"/>
        <rFont val="Times"/>
        <family val="1"/>
      </rPr>
      <t>87</t>
    </r>
    <r>
      <rPr>
        <sz val="12"/>
        <rFont val="標楷體"/>
        <family val="4"/>
        <charset val="136"/>
      </rPr>
      <t>年</t>
    </r>
    <phoneticPr fontId="2" type="noConversion"/>
  </si>
  <si>
    <r>
      <rPr>
        <sz val="12"/>
        <rFont val="標楷體"/>
        <family val="4"/>
        <charset val="136"/>
      </rPr>
      <t>民國</t>
    </r>
    <r>
      <rPr>
        <sz val="12"/>
        <rFont val="Times"/>
        <family val="1"/>
      </rPr>
      <t>88</t>
    </r>
    <r>
      <rPr>
        <sz val="12"/>
        <rFont val="標楷體"/>
        <family val="4"/>
        <charset val="136"/>
      </rPr>
      <t>年</t>
    </r>
    <phoneticPr fontId="2" type="noConversion"/>
  </si>
  <si>
    <r>
      <rPr>
        <sz val="12"/>
        <rFont val="標楷體"/>
        <family val="4"/>
        <charset val="136"/>
      </rPr>
      <t>民國</t>
    </r>
    <r>
      <rPr>
        <sz val="12"/>
        <rFont val="Times"/>
        <family val="1"/>
      </rPr>
      <t>89</t>
    </r>
    <r>
      <rPr>
        <sz val="12"/>
        <rFont val="標楷體"/>
        <family val="4"/>
        <charset val="136"/>
      </rPr>
      <t>年</t>
    </r>
    <phoneticPr fontId="2" type="noConversion"/>
  </si>
  <si>
    <r>
      <rPr>
        <sz val="12"/>
        <rFont val="標楷體"/>
        <family val="4"/>
        <charset val="136"/>
      </rPr>
      <t>民國</t>
    </r>
    <r>
      <rPr>
        <sz val="12"/>
        <rFont val="Times"/>
        <family val="1"/>
      </rPr>
      <t>91</t>
    </r>
    <r>
      <rPr>
        <sz val="12"/>
        <rFont val="標楷體"/>
        <family val="4"/>
        <charset val="136"/>
      </rPr>
      <t>年</t>
    </r>
    <phoneticPr fontId="2" type="noConversion"/>
  </si>
  <si>
    <r>
      <rPr>
        <sz val="12"/>
        <rFont val="標楷體"/>
        <family val="4"/>
        <charset val="136"/>
      </rPr>
      <t>民國</t>
    </r>
    <r>
      <rPr>
        <sz val="12"/>
        <rFont val="Times"/>
        <family val="1"/>
      </rPr>
      <t>92</t>
    </r>
    <r>
      <rPr>
        <sz val="12"/>
        <rFont val="標楷體"/>
        <family val="4"/>
        <charset val="136"/>
      </rPr>
      <t>年</t>
    </r>
    <phoneticPr fontId="2" type="noConversion"/>
  </si>
  <si>
    <r>
      <rPr>
        <sz val="12"/>
        <rFont val="標楷體"/>
        <family val="4"/>
        <charset val="136"/>
      </rPr>
      <t>民國</t>
    </r>
    <r>
      <rPr>
        <sz val="12"/>
        <rFont val="Times"/>
        <family val="1"/>
      </rPr>
      <t>93</t>
    </r>
    <r>
      <rPr>
        <sz val="12"/>
        <rFont val="標楷體"/>
        <family val="4"/>
        <charset val="136"/>
      </rPr>
      <t>年</t>
    </r>
  </si>
  <si>
    <r>
      <rPr>
        <sz val="12"/>
        <rFont val="標楷體"/>
        <family val="4"/>
        <charset val="136"/>
      </rPr>
      <t>民國</t>
    </r>
    <r>
      <rPr>
        <sz val="12"/>
        <rFont val="Times"/>
        <family val="1"/>
      </rPr>
      <t>94</t>
    </r>
    <r>
      <rPr>
        <sz val="12"/>
        <rFont val="標楷體"/>
        <family val="4"/>
        <charset val="136"/>
      </rPr>
      <t>年</t>
    </r>
    <phoneticPr fontId="2" type="noConversion"/>
  </si>
  <si>
    <r>
      <rPr>
        <sz val="12"/>
        <rFont val="標楷體"/>
        <family val="4"/>
        <charset val="136"/>
      </rPr>
      <t>民國</t>
    </r>
    <r>
      <rPr>
        <sz val="12"/>
        <rFont val="Times"/>
        <family val="1"/>
      </rPr>
      <t>95</t>
    </r>
    <r>
      <rPr>
        <sz val="12"/>
        <rFont val="標楷體"/>
        <family val="4"/>
        <charset val="136"/>
      </rPr>
      <t>年</t>
    </r>
    <phoneticPr fontId="2" type="noConversion"/>
  </si>
  <si>
    <r>
      <rPr>
        <sz val="12"/>
        <rFont val="標楷體"/>
        <family val="4"/>
        <charset val="136"/>
      </rPr>
      <t>民國</t>
    </r>
    <r>
      <rPr>
        <sz val="12"/>
        <rFont val="Times"/>
        <family val="1"/>
      </rPr>
      <t>96</t>
    </r>
    <r>
      <rPr>
        <sz val="12"/>
        <rFont val="標楷體"/>
        <family val="4"/>
        <charset val="136"/>
      </rPr>
      <t>年</t>
    </r>
    <phoneticPr fontId="2" type="noConversion"/>
  </si>
  <si>
    <r>
      <rPr>
        <sz val="12"/>
        <rFont val="標楷體"/>
        <family val="4"/>
        <charset val="136"/>
      </rPr>
      <t>民國</t>
    </r>
    <r>
      <rPr>
        <sz val="12"/>
        <rFont val="Times"/>
        <family val="1"/>
      </rPr>
      <t>97</t>
    </r>
    <r>
      <rPr>
        <sz val="12"/>
        <rFont val="標楷體"/>
        <family val="4"/>
        <charset val="136"/>
      </rPr>
      <t>年</t>
    </r>
    <phoneticPr fontId="2" type="noConversion"/>
  </si>
  <si>
    <r>
      <rPr>
        <sz val="12"/>
        <rFont val="標楷體"/>
        <family val="4"/>
        <charset val="136"/>
      </rPr>
      <t>民國</t>
    </r>
    <r>
      <rPr>
        <sz val="12"/>
        <rFont val="Times"/>
        <family val="1"/>
      </rPr>
      <t>98</t>
    </r>
    <r>
      <rPr>
        <sz val="12"/>
        <rFont val="標楷體"/>
        <family val="4"/>
        <charset val="136"/>
      </rPr>
      <t>年</t>
    </r>
    <phoneticPr fontId="2" type="noConversion"/>
  </si>
  <si>
    <r>
      <rPr>
        <sz val="12"/>
        <rFont val="標楷體"/>
        <family val="4"/>
        <charset val="136"/>
      </rPr>
      <t>民國</t>
    </r>
    <r>
      <rPr>
        <sz val="12"/>
        <rFont val="Times"/>
        <family val="1"/>
      </rPr>
      <t>99</t>
    </r>
    <r>
      <rPr>
        <sz val="12"/>
        <rFont val="標楷體"/>
        <family val="4"/>
        <charset val="136"/>
      </rPr>
      <t>年</t>
    </r>
    <phoneticPr fontId="2" type="noConversion"/>
  </si>
  <si>
    <r>
      <rPr>
        <sz val="12"/>
        <rFont val="標楷體"/>
        <family val="4"/>
        <charset val="136"/>
      </rPr>
      <t>民國</t>
    </r>
    <r>
      <rPr>
        <sz val="12"/>
        <rFont val="Times"/>
        <family val="1"/>
      </rPr>
      <t>100</t>
    </r>
    <r>
      <rPr>
        <sz val="12"/>
        <rFont val="標楷體"/>
        <family val="4"/>
        <charset val="136"/>
      </rPr>
      <t>年</t>
    </r>
    <phoneticPr fontId="2" type="noConversion"/>
  </si>
  <si>
    <r>
      <rPr>
        <sz val="12"/>
        <rFont val="標楷體"/>
        <family val="4"/>
        <charset val="136"/>
      </rPr>
      <t>民國</t>
    </r>
    <r>
      <rPr>
        <sz val="12"/>
        <rFont val="Times"/>
        <family val="1"/>
      </rPr>
      <t>101</t>
    </r>
    <r>
      <rPr>
        <sz val="12"/>
        <rFont val="標楷體"/>
        <family val="4"/>
        <charset val="136"/>
      </rPr>
      <t>年</t>
    </r>
    <phoneticPr fontId="2" type="noConversion"/>
  </si>
  <si>
    <r>
      <rPr>
        <sz val="11"/>
        <rFont val="標楷體"/>
        <family val="4"/>
        <charset val="136"/>
      </rPr>
      <t>民國</t>
    </r>
    <r>
      <rPr>
        <sz val="11"/>
        <rFont val="Times"/>
        <family val="1"/>
      </rPr>
      <t>75</t>
    </r>
    <r>
      <rPr>
        <sz val="11"/>
        <rFont val="標楷體"/>
        <family val="4"/>
        <charset val="136"/>
      </rPr>
      <t>年</t>
    </r>
  </si>
  <si>
    <r>
      <rPr>
        <sz val="11"/>
        <rFont val="標楷體"/>
        <family val="4"/>
        <charset val="136"/>
      </rPr>
      <t>民國</t>
    </r>
    <r>
      <rPr>
        <sz val="11"/>
        <rFont val="Times"/>
        <family val="1"/>
      </rPr>
      <t>76</t>
    </r>
    <r>
      <rPr>
        <sz val="11"/>
        <rFont val="標楷體"/>
        <family val="4"/>
        <charset val="136"/>
      </rPr>
      <t>年</t>
    </r>
  </si>
  <si>
    <r>
      <rPr>
        <sz val="11"/>
        <rFont val="標楷體"/>
        <family val="4"/>
        <charset val="136"/>
      </rPr>
      <t>民國</t>
    </r>
    <r>
      <rPr>
        <sz val="11"/>
        <rFont val="Times"/>
        <family val="1"/>
      </rPr>
      <t>77</t>
    </r>
    <r>
      <rPr>
        <sz val="11"/>
        <rFont val="標楷體"/>
        <family val="4"/>
        <charset val="136"/>
      </rPr>
      <t>年</t>
    </r>
  </si>
  <si>
    <r>
      <rPr>
        <sz val="11"/>
        <rFont val="標楷體"/>
        <family val="4"/>
        <charset val="136"/>
      </rPr>
      <t>民國</t>
    </r>
    <r>
      <rPr>
        <sz val="11"/>
        <rFont val="Times"/>
        <family val="1"/>
      </rPr>
      <t>78</t>
    </r>
    <r>
      <rPr>
        <sz val="11"/>
        <rFont val="標楷體"/>
        <family val="4"/>
        <charset val="136"/>
      </rPr>
      <t>年</t>
    </r>
  </si>
  <si>
    <r>
      <rPr>
        <sz val="11"/>
        <rFont val="標楷體"/>
        <family val="4"/>
        <charset val="136"/>
      </rPr>
      <t>民國</t>
    </r>
    <r>
      <rPr>
        <sz val="11"/>
        <rFont val="Times"/>
        <family val="1"/>
      </rPr>
      <t>79</t>
    </r>
    <r>
      <rPr>
        <sz val="11"/>
        <rFont val="標楷體"/>
        <family val="4"/>
        <charset val="136"/>
      </rPr>
      <t>年</t>
    </r>
  </si>
  <si>
    <r>
      <rPr>
        <sz val="11"/>
        <rFont val="標楷體"/>
        <family val="4"/>
        <charset val="136"/>
      </rPr>
      <t>民國</t>
    </r>
    <r>
      <rPr>
        <sz val="11"/>
        <rFont val="Times"/>
        <family val="1"/>
      </rPr>
      <t>80</t>
    </r>
    <r>
      <rPr>
        <sz val="11"/>
        <rFont val="標楷體"/>
        <family val="4"/>
        <charset val="136"/>
      </rPr>
      <t>年</t>
    </r>
  </si>
  <si>
    <r>
      <rPr>
        <sz val="11"/>
        <rFont val="標楷體"/>
        <family val="4"/>
        <charset val="136"/>
      </rPr>
      <t>民國</t>
    </r>
    <r>
      <rPr>
        <sz val="11"/>
        <rFont val="Times"/>
        <family val="1"/>
      </rPr>
      <t>81</t>
    </r>
    <r>
      <rPr>
        <sz val="11"/>
        <rFont val="標楷體"/>
        <family val="4"/>
        <charset val="136"/>
      </rPr>
      <t>年</t>
    </r>
  </si>
  <si>
    <r>
      <rPr>
        <sz val="11"/>
        <rFont val="標楷體"/>
        <family val="4"/>
        <charset val="136"/>
      </rPr>
      <t>民國</t>
    </r>
    <r>
      <rPr>
        <sz val="11"/>
        <rFont val="Times"/>
        <family val="1"/>
      </rPr>
      <t>82</t>
    </r>
    <r>
      <rPr>
        <sz val="11"/>
        <rFont val="標楷體"/>
        <family val="4"/>
        <charset val="136"/>
      </rPr>
      <t>年</t>
    </r>
  </si>
  <si>
    <r>
      <t xml:space="preserve"> </t>
    </r>
    <r>
      <rPr>
        <sz val="11"/>
        <rFont val="標楷體"/>
        <family val="4"/>
        <charset val="136"/>
      </rPr>
      <t>民國</t>
    </r>
    <r>
      <rPr>
        <sz val="11"/>
        <rFont val="Times"/>
        <family val="1"/>
      </rPr>
      <t>83</t>
    </r>
    <r>
      <rPr>
        <sz val="11"/>
        <rFont val="標楷體"/>
        <family val="4"/>
        <charset val="136"/>
      </rPr>
      <t>年</t>
    </r>
    <phoneticPr fontId="2" type="noConversion"/>
  </si>
  <si>
    <r>
      <rPr>
        <sz val="11"/>
        <rFont val="標楷體"/>
        <family val="4"/>
        <charset val="136"/>
      </rPr>
      <t>民國</t>
    </r>
    <r>
      <rPr>
        <sz val="11"/>
        <rFont val="Times"/>
        <family val="1"/>
      </rPr>
      <t>84</t>
    </r>
    <r>
      <rPr>
        <sz val="11"/>
        <rFont val="標楷體"/>
        <family val="4"/>
        <charset val="136"/>
      </rPr>
      <t>年</t>
    </r>
  </si>
  <si>
    <t>合計</t>
  </si>
  <si>
    <t>男性</t>
  </si>
  <si>
    <t>女性</t>
  </si>
  <si>
    <t>死亡原因</t>
  </si>
  <si>
    <t>民國101年</t>
  </si>
  <si>
    <t xml:space="preserve">    單位：每十萬人口</t>
    <phoneticPr fontId="2" type="noConversion"/>
  </si>
  <si>
    <t xml:space="preserve">    單位：每十萬人口</t>
    <phoneticPr fontId="2" type="noConversion"/>
  </si>
  <si>
    <t>5-9</t>
    <phoneticPr fontId="2" type="noConversion"/>
  </si>
  <si>
    <t>1-4</t>
    <phoneticPr fontId="2" type="noConversion"/>
  </si>
  <si>
    <t>1-4</t>
    <phoneticPr fontId="2" type="noConversion"/>
  </si>
  <si>
    <r>
      <rPr>
        <sz val="11"/>
        <rFont val="標楷體"/>
        <family val="4"/>
        <charset val="136"/>
      </rPr>
      <t>年</t>
    </r>
    <r>
      <rPr>
        <sz val="11"/>
        <rFont val="Times"/>
        <family val="1"/>
      </rPr>
      <t xml:space="preserve"> </t>
    </r>
    <r>
      <rPr>
        <sz val="11"/>
        <rFont val="標楷體"/>
        <family val="4"/>
        <charset val="136"/>
      </rPr>
      <t>別</t>
    </r>
  </si>
  <si>
    <r>
      <rPr>
        <sz val="11"/>
        <rFont val="標楷體"/>
        <family val="4"/>
        <charset val="136"/>
      </rPr>
      <t>民國</t>
    </r>
    <r>
      <rPr>
        <sz val="11"/>
        <rFont val="Times"/>
        <family val="1"/>
      </rPr>
      <t>70</t>
    </r>
    <r>
      <rPr>
        <sz val="11"/>
        <rFont val="標楷體"/>
        <family val="4"/>
        <charset val="136"/>
      </rPr>
      <t>年</t>
    </r>
  </si>
  <si>
    <r>
      <rPr>
        <sz val="11"/>
        <rFont val="標楷體"/>
        <family val="4"/>
        <charset val="136"/>
      </rPr>
      <t>民國</t>
    </r>
    <r>
      <rPr>
        <sz val="11"/>
        <rFont val="Times"/>
        <family val="1"/>
      </rPr>
      <t>71</t>
    </r>
    <r>
      <rPr>
        <sz val="11"/>
        <rFont val="標楷體"/>
        <family val="4"/>
        <charset val="136"/>
      </rPr>
      <t>年</t>
    </r>
  </si>
  <si>
    <r>
      <rPr>
        <sz val="11"/>
        <rFont val="標楷體"/>
        <family val="4"/>
        <charset val="136"/>
      </rPr>
      <t>民國</t>
    </r>
    <r>
      <rPr>
        <sz val="11"/>
        <rFont val="Times"/>
        <family val="1"/>
      </rPr>
      <t>72</t>
    </r>
    <r>
      <rPr>
        <sz val="11"/>
        <rFont val="標楷體"/>
        <family val="4"/>
        <charset val="136"/>
      </rPr>
      <t>年</t>
    </r>
  </si>
  <si>
    <r>
      <rPr>
        <sz val="11"/>
        <rFont val="標楷體"/>
        <family val="4"/>
        <charset val="136"/>
      </rPr>
      <t>民國</t>
    </r>
    <r>
      <rPr>
        <sz val="11"/>
        <rFont val="Times"/>
        <family val="1"/>
      </rPr>
      <t>73</t>
    </r>
    <r>
      <rPr>
        <sz val="11"/>
        <rFont val="標楷體"/>
        <family val="4"/>
        <charset val="136"/>
      </rPr>
      <t>年</t>
    </r>
  </si>
  <si>
    <r>
      <rPr>
        <sz val="11"/>
        <rFont val="標楷體"/>
        <family val="4"/>
        <charset val="136"/>
      </rPr>
      <t>民國</t>
    </r>
    <r>
      <rPr>
        <sz val="11"/>
        <rFont val="Times"/>
        <family val="1"/>
      </rPr>
      <t>74</t>
    </r>
    <r>
      <rPr>
        <sz val="11"/>
        <rFont val="標楷體"/>
        <family val="4"/>
        <charset val="136"/>
      </rPr>
      <t>年</t>
    </r>
  </si>
  <si>
    <r>
      <rPr>
        <sz val="11"/>
        <rFont val="標楷體"/>
        <family val="4"/>
        <charset val="136"/>
      </rPr>
      <t>民國</t>
    </r>
    <r>
      <rPr>
        <sz val="11"/>
        <rFont val="Times"/>
        <family val="1"/>
      </rPr>
      <t>83</t>
    </r>
    <r>
      <rPr>
        <sz val="11"/>
        <rFont val="標楷體"/>
        <family val="4"/>
        <charset val="136"/>
      </rPr>
      <t>年</t>
    </r>
  </si>
  <si>
    <r>
      <rPr>
        <sz val="12"/>
        <rFont val="標楷體"/>
        <family val="4"/>
        <charset val="136"/>
      </rPr>
      <t>民國</t>
    </r>
    <r>
      <rPr>
        <sz val="12"/>
        <rFont val="Times"/>
        <family val="1"/>
      </rPr>
      <t>102</t>
    </r>
    <r>
      <rPr>
        <sz val="12"/>
        <rFont val="標楷體"/>
        <family val="4"/>
        <charset val="136"/>
      </rPr>
      <t>年</t>
    </r>
    <phoneticPr fontId="2" type="noConversion"/>
  </si>
  <si>
    <t>表2  嬰兒主要死亡原因</t>
  </si>
  <si>
    <t>表3  1-14歲主要死亡原因</t>
  </si>
  <si>
    <t>表4  15-24歲主要死亡原因</t>
  </si>
  <si>
    <t>表5  25-44歲主要死亡原因</t>
  </si>
  <si>
    <t>表6  45-64歲主要死亡原因</t>
  </si>
  <si>
    <t>表7  65歲以上主要死亡原因</t>
  </si>
  <si>
    <r>
      <rPr>
        <sz val="11"/>
        <rFont val="標楷體"/>
        <family val="4"/>
        <charset val="136"/>
      </rPr>
      <t>歲</t>
    </r>
    <phoneticPr fontId="2" type="noConversion"/>
  </si>
  <si>
    <r>
      <t>(</t>
    </r>
    <r>
      <rPr>
        <sz val="10"/>
        <rFont val="標楷體"/>
        <family val="4"/>
        <charset val="136"/>
      </rPr>
      <t>人</t>
    </r>
    <r>
      <rPr>
        <sz val="10"/>
        <rFont val="Times New Roman"/>
        <family val="1"/>
      </rPr>
      <t>)</t>
    </r>
    <phoneticPr fontId="2" type="noConversion"/>
  </si>
  <si>
    <r>
      <rPr>
        <sz val="12"/>
        <rFont val="標楷體"/>
        <family val="4"/>
        <charset val="136"/>
      </rPr>
      <t>民國</t>
    </r>
    <r>
      <rPr>
        <sz val="12"/>
        <rFont val="Times"/>
        <family val="1"/>
      </rPr>
      <t>103</t>
    </r>
    <r>
      <rPr>
        <sz val="12"/>
        <rFont val="標楷體"/>
        <family val="4"/>
        <charset val="136"/>
      </rPr>
      <t>年</t>
    </r>
    <phoneticPr fontId="2" type="noConversion"/>
  </si>
  <si>
    <t>民國102年</t>
    <phoneticPr fontId="2" type="noConversion"/>
  </si>
  <si>
    <t>增減
百分比</t>
    <phoneticPr fontId="2" type="noConversion"/>
  </si>
  <si>
    <r>
      <t>(</t>
    </r>
    <r>
      <rPr>
        <sz val="10"/>
        <rFont val="標楷體"/>
        <family val="4"/>
        <charset val="136"/>
      </rPr>
      <t>人</t>
    </r>
    <r>
      <rPr>
        <sz val="10"/>
        <rFont val="Times New Roman"/>
        <family val="1"/>
      </rPr>
      <t>)</t>
    </r>
  </si>
  <si>
    <t>標準化死亡率</t>
    <phoneticPr fontId="2" type="noConversion"/>
  </si>
  <si>
    <t>表1  主要死亡原因</t>
    <phoneticPr fontId="2" type="noConversion"/>
  </si>
  <si>
    <t>結構比</t>
    <phoneticPr fontId="2" type="noConversion"/>
  </si>
  <si>
    <t>結構比</t>
    <phoneticPr fontId="2" type="noConversion"/>
  </si>
  <si>
    <t>結構比</t>
    <phoneticPr fontId="2" type="noConversion"/>
  </si>
  <si>
    <t>國際死因</t>
    <phoneticPr fontId="2" type="noConversion"/>
  </si>
  <si>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</si>
  <si>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</si>
  <si>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t>表1   主要死亡原因</t>
    <phoneticPr fontId="2" type="noConversion"/>
  </si>
  <si>
    <t>表2   嬰兒主要死亡原因</t>
    <phoneticPr fontId="2" type="noConversion"/>
  </si>
  <si>
    <t>表3   1-14歲主要死亡原因</t>
    <phoneticPr fontId="2" type="noConversion"/>
  </si>
  <si>
    <t>表4   15-24歲主要死亡原因</t>
    <phoneticPr fontId="2" type="noConversion"/>
  </si>
  <si>
    <t>表5   25-44歲主要死亡原因</t>
    <phoneticPr fontId="2" type="noConversion"/>
  </si>
  <si>
    <t>表6   45-64歲主要死亡原因</t>
    <phoneticPr fontId="2" type="noConversion"/>
  </si>
  <si>
    <t>表7   65歲以上主要死亡原因</t>
    <phoneticPr fontId="2" type="noConversion"/>
  </si>
  <si>
    <t>單位：人、每十萬人口、%</t>
    <phoneticPr fontId="2" type="noConversion"/>
  </si>
  <si>
    <t xml:space="preserve">單位：人、每十萬人口、% </t>
    <phoneticPr fontId="2" type="noConversion"/>
  </si>
  <si>
    <t xml:space="preserve"> </t>
    <phoneticPr fontId="2" type="noConversion"/>
  </si>
  <si>
    <t xml:space="preserve"> 死亡率</t>
    <phoneticPr fontId="2" type="noConversion"/>
  </si>
  <si>
    <t xml:space="preserve"> </t>
    <phoneticPr fontId="2" type="noConversion"/>
  </si>
  <si>
    <t>結構比</t>
    <phoneticPr fontId="2" type="noConversion"/>
  </si>
  <si>
    <t>結構比
%</t>
    <phoneticPr fontId="2" type="noConversion"/>
  </si>
  <si>
    <t>每十萬人口</t>
    <phoneticPr fontId="2" type="noConversion"/>
  </si>
  <si>
    <t>每十萬人口增減數</t>
    <phoneticPr fontId="2" type="noConversion"/>
  </si>
  <si>
    <t>結構比
%</t>
    <phoneticPr fontId="2" type="noConversion"/>
  </si>
  <si>
    <t xml:space="preserve">      4.(1)每十萬女性人口死亡率；(2) 每十萬男性人口死亡率。</t>
    <phoneticPr fontId="2" type="noConversion"/>
  </si>
  <si>
    <t xml:space="preserve"> 單位：每十萬人口</t>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</si>
  <si>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</si>
  <si>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</si>
  <si>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</si>
  <si>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t>死亡率</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</si>
  <si>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</si>
  <si>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</si>
  <si>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新    生    兒</t>
    <phoneticPr fontId="2" type="noConversion"/>
  </si>
  <si>
    <t>嬰      兒</t>
    <phoneticPr fontId="2" type="noConversion"/>
  </si>
  <si>
    <t>孕 產 婦</t>
    <phoneticPr fontId="2" type="noConversion"/>
  </si>
  <si>
    <t>計 
(人)</t>
    <phoneticPr fontId="2" type="noConversion"/>
  </si>
  <si>
    <t>男
(人)</t>
    <phoneticPr fontId="2" type="noConversion"/>
  </si>
  <si>
    <t>女
(人)</t>
    <phoneticPr fontId="2" type="noConversion"/>
  </si>
  <si>
    <t>女
(人)</t>
    <phoneticPr fontId="2" type="noConversion"/>
  </si>
  <si>
    <t>死亡數
(人)</t>
    <phoneticPr fontId="2" type="noConversion"/>
  </si>
  <si>
    <t xml:space="preserve"> 死亡人數</t>
    <phoneticPr fontId="2" type="noConversion"/>
  </si>
  <si>
    <t>死亡人數</t>
    <phoneticPr fontId="2" type="noConversion"/>
  </si>
  <si>
    <t xml:space="preserve">  </t>
    <phoneticPr fontId="2" type="noConversion"/>
  </si>
  <si>
    <t>其     他</t>
    <phoneticPr fontId="2" type="noConversion"/>
  </si>
  <si>
    <t>死亡人數</t>
    <phoneticPr fontId="2" type="noConversion"/>
  </si>
  <si>
    <t>死亡人數結構比</t>
    <phoneticPr fontId="2" type="noConversion"/>
  </si>
  <si>
    <t>表18  年齡別死亡概況</t>
  </si>
  <si>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</si>
  <si>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</si>
  <si>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</si>
  <si>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</si>
  <si>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</si>
  <si>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</si>
  <si>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</si>
  <si>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</si>
  <si>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</si>
  <si>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</si>
  <si>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</si>
  <si>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</si>
  <si>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</si>
  <si>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</si>
  <si>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</si>
  <si>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</si>
  <si>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</si>
  <si>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</si>
  <si>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</si>
  <si>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</si>
  <si>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</si>
  <si>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</si>
  <si>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r>
      <rPr>
        <sz val="12"/>
        <rFont val="標楷體"/>
        <family val="4"/>
        <charset val="136"/>
      </rPr>
      <t>民國</t>
    </r>
    <r>
      <rPr>
        <sz val="12"/>
        <rFont val="Times"/>
        <family val="1"/>
      </rPr>
      <t>104</t>
    </r>
    <r>
      <rPr>
        <sz val="12"/>
        <rFont val="標楷體"/>
        <family val="4"/>
        <charset val="136"/>
      </rPr>
      <t>年</t>
    </r>
    <phoneticPr fontId="2" type="noConversion"/>
  </si>
  <si>
    <t>附註: 1. 山地鄉共30個，包括新北市烏來區、桃園市復興區、新竹縣尖石鄉、新竹縣五峰鄉、苗栗縣泰安鄉、臺中市和平區、南投縣信義鄉、南投縣仁愛鄉、嘉義縣阿里山鄉、高雄市桃源區</t>
    <phoneticPr fontId="2" type="noConversion"/>
  </si>
  <si>
    <t>死因摘要表目錄</t>
    <phoneticPr fontId="2" type="noConversion"/>
  </si>
  <si>
    <r>
      <rPr>
        <sz val="12"/>
        <rFont val="標楷體"/>
        <family val="4"/>
        <charset val="136"/>
      </rPr>
      <t>民國</t>
    </r>
    <r>
      <rPr>
        <sz val="12"/>
        <rFont val="Times New Roman"/>
        <family val="1"/>
      </rPr>
      <t>102</t>
    </r>
    <r>
      <rPr>
        <sz val="12"/>
        <rFont val="標楷體"/>
        <family val="4"/>
        <charset val="136"/>
      </rPr>
      <t>年</t>
    </r>
  </si>
  <si>
    <r>
      <rPr>
        <sz val="12"/>
        <rFont val="標楷體"/>
        <family val="4"/>
        <charset val="136"/>
      </rPr>
      <t>民國</t>
    </r>
    <r>
      <rPr>
        <sz val="12"/>
        <rFont val="Times New Roman"/>
        <family val="1"/>
      </rPr>
      <t>103</t>
    </r>
    <r>
      <rPr>
        <sz val="12"/>
        <rFont val="標楷體"/>
        <family val="4"/>
        <charset val="136"/>
      </rPr>
      <t>年</t>
    </r>
  </si>
  <si>
    <r>
      <rPr>
        <sz val="12"/>
        <rFont val="標楷體"/>
        <family val="4"/>
        <charset val="136"/>
      </rPr>
      <t>民國</t>
    </r>
    <r>
      <rPr>
        <sz val="12"/>
        <rFont val="Times New Roman"/>
        <family val="1"/>
      </rPr>
      <t>104</t>
    </r>
    <r>
      <rPr>
        <sz val="12"/>
        <rFont val="標楷體"/>
        <family val="4"/>
        <charset val="136"/>
      </rPr>
      <t>年</t>
    </r>
  </si>
  <si>
    <r>
      <rPr>
        <sz val="12"/>
        <rFont val="標楷體"/>
        <family val="4"/>
        <charset val="136"/>
      </rPr>
      <t>民國</t>
    </r>
    <r>
      <rPr>
        <sz val="12"/>
        <rFont val="Times New Roman"/>
        <family val="1"/>
      </rPr>
      <t>105</t>
    </r>
    <r>
      <rPr>
        <sz val="12"/>
        <rFont val="標楷體"/>
        <family val="4"/>
        <charset val="136"/>
      </rPr>
      <t>年</t>
    </r>
  </si>
  <si>
    <t>表8  0-17歲兒童及少年主要死亡原因</t>
    <phoneticPr fontId="2" type="noConversion"/>
  </si>
  <si>
    <t>單位：人、每十萬人口、%</t>
    <phoneticPr fontId="2" type="noConversion"/>
  </si>
  <si>
    <t xml:space="preserve"> </t>
    <phoneticPr fontId="2" type="noConversion"/>
  </si>
  <si>
    <t>死亡人數</t>
    <phoneticPr fontId="2" type="noConversion"/>
  </si>
  <si>
    <t>國際死因</t>
    <phoneticPr fontId="2" type="noConversion"/>
  </si>
  <si>
    <t>結構比</t>
    <phoneticPr fontId="2" type="noConversion"/>
  </si>
  <si>
    <t>表9  0-11歲兒童主要死亡原因</t>
    <phoneticPr fontId="2" type="noConversion"/>
  </si>
  <si>
    <t>表10  1-5歲兒童主要死亡原因</t>
    <phoneticPr fontId="2" type="noConversion"/>
  </si>
  <si>
    <t>表11  6-11歲兒童主要死亡原因</t>
    <phoneticPr fontId="2" type="noConversion"/>
  </si>
  <si>
    <t>表12  12-17歲少年主要死亡原因</t>
    <phoneticPr fontId="2" type="noConversion"/>
  </si>
  <si>
    <t>(每千活產)</t>
    <phoneticPr fontId="2" type="noConversion"/>
  </si>
  <si>
    <t>單位：人、每十萬活產、%</t>
    <phoneticPr fontId="2" type="noConversion"/>
  </si>
  <si>
    <t>(每十萬活產)</t>
    <phoneticPr fontId="2" type="noConversion"/>
  </si>
  <si>
    <t>表13  主要癌症死亡原因</t>
    <phoneticPr fontId="2" type="noConversion"/>
  </si>
  <si>
    <t>表45  山地鄉主要死亡原因</t>
    <phoneticPr fontId="2" type="noConversion"/>
  </si>
  <si>
    <t>表46  主要死亡原因-按山地鄉、非山地鄉分</t>
    <phoneticPr fontId="2" type="noConversion"/>
  </si>
  <si>
    <t>表48  主要癌症死亡原因-按山地鄉、非山地鄉分</t>
    <phoneticPr fontId="2" type="noConversion"/>
  </si>
  <si>
    <t>表47  山地鄉主要癌症死亡原因</t>
    <phoneticPr fontId="2" type="noConversion"/>
  </si>
  <si>
    <t>表44  歷年機動車事故年齡別死亡率</t>
    <phoneticPr fontId="2" type="noConversion"/>
  </si>
  <si>
    <t>表43  歷年運輸事故年齡別死亡率</t>
    <phoneticPr fontId="2" type="noConversion"/>
  </si>
  <si>
    <t>表14  縣市別死亡概況</t>
    <phoneticPr fontId="2" type="noConversion"/>
  </si>
  <si>
    <t>表15  縣市別惡性腫瘤死亡概況</t>
    <phoneticPr fontId="2" type="noConversion"/>
  </si>
  <si>
    <t>表16  縣市別心臟疾病(高血壓性疾病除外)死亡概況</t>
    <phoneticPr fontId="2" type="noConversion"/>
  </si>
  <si>
    <t>表17  縣市別腦血管疾病死亡概況</t>
    <phoneticPr fontId="2" type="noConversion"/>
  </si>
  <si>
    <t>表18  縣市別肺炎死亡概況</t>
    <phoneticPr fontId="2" type="noConversion"/>
  </si>
  <si>
    <t>表19  縣市別糖尿病死亡概況</t>
    <phoneticPr fontId="2" type="noConversion"/>
  </si>
  <si>
    <t>表20  縣市別事故傷害死亡概況</t>
    <phoneticPr fontId="2" type="noConversion"/>
  </si>
  <si>
    <t>表21  縣市別蓄意自我傷害(自殺)死亡概況</t>
    <phoneticPr fontId="2" type="noConversion"/>
  </si>
  <si>
    <t>表22  縣市別新生兒、嬰兒及孕產婦死亡概況</t>
    <phoneticPr fontId="2" type="noConversion"/>
  </si>
  <si>
    <t>表23  年齡別死亡概況</t>
    <phoneticPr fontId="2" type="noConversion"/>
  </si>
  <si>
    <t>表25 主要死亡原因－與上年比較</t>
    <phoneticPr fontId="2" type="noConversion"/>
  </si>
  <si>
    <t>表27 女性主要死亡原因－與上年比較</t>
    <phoneticPr fontId="2" type="noConversion"/>
  </si>
  <si>
    <t>表28  主要癌症死亡原因－與上年比較</t>
    <phoneticPr fontId="2" type="noConversion"/>
  </si>
  <si>
    <t>表29  男性主要癌症死亡原因－與上年比較</t>
    <phoneticPr fontId="2" type="noConversion"/>
  </si>
  <si>
    <t>表30  女性主要癌症死亡原因－與上年比較</t>
    <phoneticPr fontId="2" type="noConversion"/>
  </si>
  <si>
    <t>表31  70歲以下人口主要死亡原因之潛在生命年數損失（PYLL）－與上年比較</t>
    <phoneticPr fontId="2" type="noConversion"/>
  </si>
  <si>
    <t>表32  歷年新生兒、嬰兒及孕產婦死亡概況</t>
    <phoneticPr fontId="2" type="noConversion"/>
  </si>
  <si>
    <t>表33  歷年年齡別死亡率</t>
    <phoneticPr fontId="2" type="noConversion"/>
  </si>
  <si>
    <t>表34  歷年主要死亡原因死亡率</t>
    <phoneticPr fontId="2" type="noConversion"/>
  </si>
  <si>
    <t>表35  歷年男性主要死亡原因死亡率</t>
    <phoneticPr fontId="2" type="noConversion"/>
  </si>
  <si>
    <t>表36  歷年女性主要死亡原因死亡率</t>
    <phoneticPr fontId="2" type="noConversion"/>
  </si>
  <si>
    <t>表37  歷年主要癌症死亡原因死亡率</t>
    <phoneticPr fontId="2" type="noConversion"/>
  </si>
  <si>
    <t>表38  歷年男性主要癌症死亡原因死亡率</t>
    <phoneticPr fontId="2" type="noConversion"/>
  </si>
  <si>
    <t>表39  歷年女性主要癌症死亡原因死亡率</t>
    <phoneticPr fontId="2" type="noConversion"/>
  </si>
  <si>
    <t>表40  歷年事故傷害與蓄意自我傷害（自殺）死亡概況</t>
    <phoneticPr fontId="2" type="noConversion"/>
  </si>
  <si>
    <t>表41  歷年蓄意自我傷害（自殺）年齡別死亡率</t>
    <phoneticPr fontId="2" type="noConversion"/>
  </si>
  <si>
    <t>表42  歷年事故傷害年齡別死亡率</t>
    <phoneticPr fontId="2" type="noConversion"/>
  </si>
  <si>
    <t>表8   0-17歲兒童及少年主要死亡原因</t>
    <phoneticPr fontId="2" type="noConversion"/>
  </si>
  <si>
    <t>表9   0-11歲兒童主要死亡原因</t>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</si>
  <si>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</si>
  <si>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</si>
  <si>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</si>
  <si>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主要癌症死亡原因</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</si>
  <si>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</si>
  <si>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</si>
  <si>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</si>
  <si>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</si>
  <si>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</si>
  <si>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</si>
  <si>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縣市別事故傷害死亡概況</t>
    </r>
  </si>
  <si>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</si>
  <si>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縣市別新生兒、嬰兒及孕產婦死亡概況</t>
    </r>
  </si>
  <si>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年齡別死亡概況</t>
    </r>
  </si>
  <si>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十大死亡原因年齡別死亡率、死亡人數</t>
    </r>
  </si>
  <si>
    <r>
      <rPr>
        <u/>
        <sz val="12"/>
        <color indexed="12"/>
        <rFont val="標楷體"/>
        <family val="4"/>
        <charset val="136"/>
      </rPr>
      <t>表</t>
    </r>
    <r>
      <rPr>
        <u/>
        <sz val="12"/>
        <color indexed="12"/>
        <rFont val="Times New Roman"/>
        <family val="1"/>
      </rPr>
      <t xml:space="preserve">25    </t>
    </r>
    <r>
      <rPr>
        <u/>
        <sz val="12"/>
        <color indexed="12"/>
        <rFont val="標楷體"/>
        <family val="4"/>
        <charset val="136"/>
      </rPr>
      <t>主要死亡原因－與上年比較</t>
    </r>
  </si>
  <si>
    <r>
      <rPr>
        <u/>
        <sz val="12"/>
        <color indexed="12"/>
        <rFont val="標楷體"/>
        <family val="4"/>
        <charset val="136"/>
      </rPr>
      <t>表</t>
    </r>
    <r>
      <rPr>
        <u/>
        <sz val="12"/>
        <color indexed="12"/>
        <rFont val="Times New Roman"/>
        <family val="1"/>
      </rPr>
      <t xml:space="preserve">26    </t>
    </r>
    <r>
      <rPr>
        <u/>
        <sz val="12"/>
        <color indexed="12"/>
        <rFont val="標楷體"/>
        <family val="4"/>
        <charset val="136"/>
      </rPr>
      <t>男性主要死亡原因－與上年比較</t>
    </r>
  </si>
  <si>
    <r>
      <rPr>
        <u/>
        <sz val="12"/>
        <color indexed="12"/>
        <rFont val="標楷體"/>
        <family val="4"/>
        <charset val="136"/>
      </rPr>
      <t>表</t>
    </r>
    <r>
      <rPr>
        <u/>
        <sz val="12"/>
        <color indexed="12"/>
        <rFont val="Times New Roman"/>
        <family val="1"/>
      </rPr>
      <t xml:space="preserve">27    </t>
    </r>
    <r>
      <rPr>
        <u/>
        <sz val="12"/>
        <color indexed="12"/>
        <rFont val="標楷體"/>
        <family val="4"/>
        <charset val="136"/>
      </rPr>
      <t>女性主要死亡原因－與上年比較</t>
    </r>
  </si>
  <si>
    <r>
      <rPr>
        <u/>
        <sz val="12"/>
        <color indexed="12"/>
        <rFont val="標楷體"/>
        <family val="4"/>
        <charset val="136"/>
      </rPr>
      <t>表</t>
    </r>
    <r>
      <rPr>
        <u/>
        <sz val="12"/>
        <color indexed="12"/>
        <rFont val="Times New Roman"/>
        <family val="1"/>
      </rPr>
      <t xml:space="preserve">28    </t>
    </r>
    <r>
      <rPr>
        <u/>
        <sz val="12"/>
        <color indexed="12"/>
        <rFont val="標楷體"/>
        <family val="4"/>
        <charset val="136"/>
      </rPr>
      <t>主要癌症死亡原因－與上年比較</t>
    </r>
  </si>
  <si>
    <r>
      <rPr>
        <u/>
        <sz val="12"/>
        <color indexed="12"/>
        <rFont val="標楷體"/>
        <family val="4"/>
        <charset val="136"/>
      </rPr>
      <t>表</t>
    </r>
    <r>
      <rPr>
        <u/>
        <sz val="12"/>
        <color indexed="12"/>
        <rFont val="Times New Roman"/>
        <family val="1"/>
      </rPr>
      <t xml:space="preserve">29    </t>
    </r>
    <r>
      <rPr>
        <u/>
        <sz val="12"/>
        <color indexed="12"/>
        <rFont val="標楷體"/>
        <family val="4"/>
        <charset val="136"/>
      </rPr>
      <t>男性主要癌症死亡原因－與上年比較</t>
    </r>
  </si>
  <si>
    <r>
      <rPr>
        <u/>
        <sz val="12"/>
        <color indexed="12"/>
        <rFont val="標楷體"/>
        <family val="4"/>
        <charset val="136"/>
      </rPr>
      <t>表</t>
    </r>
    <r>
      <rPr>
        <u/>
        <sz val="12"/>
        <color indexed="12"/>
        <rFont val="Times New Roman"/>
        <family val="1"/>
      </rPr>
      <t xml:space="preserve">30    </t>
    </r>
    <r>
      <rPr>
        <u/>
        <sz val="12"/>
        <color indexed="12"/>
        <rFont val="標楷體"/>
        <family val="4"/>
        <charset val="136"/>
      </rPr>
      <t>女性主要癌症死亡原因－與上年比較</t>
    </r>
  </si>
  <si>
    <r>
      <rPr>
        <u/>
        <sz val="12"/>
        <color indexed="12"/>
        <rFont val="標楷體"/>
        <family val="4"/>
        <charset val="136"/>
      </rPr>
      <t>表</t>
    </r>
    <r>
      <rPr>
        <u/>
        <sz val="12"/>
        <color indexed="12"/>
        <rFont val="Times New Roman"/>
        <family val="1"/>
      </rPr>
      <t>31    70</t>
    </r>
    <r>
      <rPr>
        <u/>
        <sz val="12"/>
        <color indexed="12"/>
        <rFont val="標楷體"/>
        <family val="4"/>
        <charset val="136"/>
      </rPr>
      <t>歲以下人口主要死亡原因之潛在生命年數損失（</t>
    </r>
    <r>
      <rPr>
        <u/>
        <sz val="12"/>
        <color indexed="12"/>
        <rFont val="Times New Roman"/>
        <family val="1"/>
      </rPr>
      <t>PYLL</t>
    </r>
    <r>
      <rPr>
        <u/>
        <sz val="12"/>
        <color indexed="12"/>
        <rFont val="標楷體"/>
        <family val="4"/>
        <charset val="136"/>
      </rPr>
      <t>）－與上年比較</t>
    </r>
  </si>
  <si>
    <r>
      <rPr>
        <u/>
        <sz val="12"/>
        <color indexed="12"/>
        <rFont val="標楷體"/>
        <family val="4"/>
        <charset val="136"/>
      </rPr>
      <t>表</t>
    </r>
    <r>
      <rPr>
        <u/>
        <sz val="12"/>
        <color indexed="12"/>
        <rFont val="Times New Roman"/>
        <family val="1"/>
      </rPr>
      <t xml:space="preserve">32    </t>
    </r>
    <r>
      <rPr>
        <u/>
        <sz val="12"/>
        <color indexed="12"/>
        <rFont val="標楷體"/>
        <family val="4"/>
        <charset val="136"/>
      </rPr>
      <t>歷年新生兒、嬰兒及孕產婦死亡概況</t>
    </r>
  </si>
  <si>
    <r>
      <rPr>
        <u/>
        <sz val="12"/>
        <color indexed="12"/>
        <rFont val="標楷體"/>
        <family val="4"/>
        <charset val="136"/>
      </rPr>
      <t>表</t>
    </r>
    <r>
      <rPr>
        <u/>
        <sz val="12"/>
        <color indexed="12"/>
        <rFont val="Times New Roman"/>
        <family val="1"/>
      </rPr>
      <t xml:space="preserve">33    </t>
    </r>
    <r>
      <rPr>
        <u/>
        <sz val="12"/>
        <color indexed="12"/>
        <rFont val="標楷體"/>
        <family val="4"/>
        <charset val="136"/>
      </rPr>
      <t>歷年年齡別死亡率</t>
    </r>
  </si>
  <si>
    <r>
      <rPr>
        <u/>
        <sz val="12"/>
        <color indexed="12"/>
        <rFont val="標楷體"/>
        <family val="4"/>
        <charset val="136"/>
      </rPr>
      <t>表</t>
    </r>
    <r>
      <rPr>
        <u/>
        <sz val="12"/>
        <color indexed="12"/>
        <rFont val="Times New Roman"/>
        <family val="1"/>
      </rPr>
      <t xml:space="preserve">34    </t>
    </r>
    <r>
      <rPr>
        <u/>
        <sz val="12"/>
        <color indexed="12"/>
        <rFont val="標楷體"/>
        <family val="4"/>
        <charset val="136"/>
      </rPr>
      <t>歷年主要死亡原因死亡率</t>
    </r>
  </si>
  <si>
    <r>
      <rPr>
        <u/>
        <sz val="12"/>
        <color indexed="12"/>
        <rFont val="標楷體"/>
        <family val="4"/>
        <charset val="136"/>
      </rPr>
      <t>表</t>
    </r>
    <r>
      <rPr>
        <u/>
        <sz val="12"/>
        <color indexed="12"/>
        <rFont val="Times New Roman"/>
        <family val="1"/>
      </rPr>
      <t xml:space="preserve">35    </t>
    </r>
    <r>
      <rPr>
        <u/>
        <sz val="12"/>
        <color indexed="12"/>
        <rFont val="標楷體"/>
        <family val="4"/>
        <charset val="136"/>
      </rPr>
      <t>歷年男性主要死亡原因死亡率</t>
    </r>
  </si>
  <si>
    <r>
      <rPr>
        <u/>
        <sz val="12"/>
        <color indexed="12"/>
        <rFont val="標楷體"/>
        <family val="4"/>
        <charset val="136"/>
      </rPr>
      <t>表</t>
    </r>
    <r>
      <rPr>
        <u/>
        <sz val="12"/>
        <color indexed="12"/>
        <rFont val="Times New Roman"/>
        <family val="1"/>
      </rPr>
      <t xml:space="preserve">36    </t>
    </r>
    <r>
      <rPr>
        <u/>
        <sz val="12"/>
        <color indexed="12"/>
        <rFont val="標楷體"/>
        <family val="4"/>
        <charset val="136"/>
      </rPr>
      <t>歷年女性主要死亡原因死亡率</t>
    </r>
  </si>
  <si>
    <r>
      <rPr>
        <u/>
        <sz val="12"/>
        <color indexed="12"/>
        <rFont val="標楷體"/>
        <family val="4"/>
        <charset val="136"/>
      </rPr>
      <t>表</t>
    </r>
    <r>
      <rPr>
        <u/>
        <sz val="12"/>
        <color indexed="12"/>
        <rFont val="Times New Roman"/>
        <family val="1"/>
      </rPr>
      <t xml:space="preserve">37    </t>
    </r>
    <r>
      <rPr>
        <u/>
        <sz val="12"/>
        <color indexed="12"/>
        <rFont val="標楷體"/>
        <family val="4"/>
        <charset val="136"/>
      </rPr>
      <t>歷年主要癌症死亡原因死亡率</t>
    </r>
  </si>
  <si>
    <r>
      <rPr>
        <u/>
        <sz val="12"/>
        <color indexed="12"/>
        <rFont val="標楷體"/>
        <family val="4"/>
        <charset val="136"/>
      </rPr>
      <t>表</t>
    </r>
    <r>
      <rPr>
        <u/>
        <sz val="12"/>
        <color indexed="12"/>
        <rFont val="Times New Roman"/>
        <family val="1"/>
      </rPr>
      <t xml:space="preserve">38    </t>
    </r>
    <r>
      <rPr>
        <u/>
        <sz val="12"/>
        <color indexed="12"/>
        <rFont val="標楷體"/>
        <family val="4"/>
        <charset val="136"/>
      </rPr>
      <t>歷年男性主要癌症死亡原因死亡率</t>
    </r>
  </si>
  <si>
    <r>
      <rPr>
        <u/>
        <sz val="12"/>
        <color indexed="12"/>
        <rFont val="標楷體"/>
        <family val="4"/>
        <charset val="136"/>
      </rPr>
      <t>表</t>
    </r>
    <r>
      <rPr>
        <u/>
        <sz val="12"/>
        <color indexed="12"/>
        <rFont val="Times New Roman"/>
        <family val="1"/>
      </rPr>
      <t xml:space="preserve">39    </t>
    </r>
    <r>
      <rPr>
        <u/>
        <sz val="12"/>
        <color indexed="12"/>
        <rFont val="標楷體"/>
        <family val="4"/>
        <charset val="136"/>
      </rPr>
      <t>歷年女性主要癌症死亡原因死亡率</t>
    </r>
  </si>
  <si>
    <r>
      <rPr>
        <u/>
        <sz val="12"/>
        <color indexed="12"/>
        <rFont val="標楷體"/>
        <family val="4"/>
        <charset val="136"/>
      </rPr>
      <t>表</t>
    </r>
    <r>
      <rPr>
        <u/>
        <sz val="12"/>
        <color indexed="12"/>
        <rFont val="Times New Roman"/>
        <family val="1"/>
      </rPr>
      <t xml:space="preserve">40    </t>
    </r>
    <r>
      <rPr>
        <u/>
        <sz val="12"/>
        <color indexed="12"/>
        <rFont val="標楷體"/>
        <family val="4"/>
        <charset val="136"/>
      </rPr>
      <t>歷年事故傷害與蓄意自我傷害（自殺）死亡概況</t>
    </r>
  </si>
  <si>
    <r>
      <rPr>
        <u/>
        <sz val="12"/>
        <color indexed="12"/>
        <rFont val="標楷體"/>
        <family val="4"/>
        <charset val="136"/>
      </rPr>
      <t>表</t>
    </r>
    <r>
      <rPr>
        <u/>
        <sz val="12"/>
        <color indexed="12"/>
        <rFont val="Times New Roman"/>
        <family val="1"/>
      </rPr>
      <t xml:space="preserve">41    </t>
    </r>
    <r>
      <rPr>
        <u/>
        <sz val="12"/>
        <color indexed="12"/>
        <rFont val="標楷體"/>
        <family val="4"/>
        <charset val="136"/>
      </rPr>
      <t>歷年蓄意自我傷害（自殺）年齡別死亡率</t>
    </r>
  </si>
  <si>
    <r>
      <rPr>
        <u/>
        <sz val="12"/>
        <color indexed="12"/>
        <rFont val="標楷體"/>
        <family val="4"/>
        <charset val="136"/>
      </rPr>
      <t>表</t>
    </r>
    <r>
      <rPr>
        <u/>
        <sz val="12"/>
        <color indexed="12"/>
        <rFont val="Times New Roman"/>
        <family val="1"/>
      </rPr>
      <t xml:space="preserve">42    </t>
    </r>
    <r>
      <rPr>
        <u/>
        <sz val="12"/>
        <color indexed="12"/>
        <rFont val="標楷體"/>
        <family val="4"/>
        <charset val="136"/>
      </rPr>
      <t>歷年事故傷害年齡別死亡率</t>
    </r>
  </si>
  <si>
    <r>
      <rPr>
        <u/>
        <sz val="12"/>
        <color indexed="12"/>
        <rFont val="標楷體"/>
        <family val="4"/>
        <charset val="136"/>
      </rPr>
      <t>表</t>
    </r>
    <r>
      <rPr>
        <u/>
        <sz val="12"/>
        <color indexed="12"/>
        <rFont val="Times New Roman"/>
        <family val="1"/>
      </rPr>
      <t xml:space="preserve">43    </t>
    </r>
    <r>
      <rPr>
        <u/>
        <sz val="12"/>
        <color indexed="12"/>
        <rFont val="標楷體"/>
        <family val="4"/>
        <charset val="136"/>
      </rPr>
      <t>歷年運輸事故年齡別死亡率</t>
    </r>
  </si>
  <si>
    <r>
      <rPr>
        <u/>
        <sz val="12"/>
        <color indexed="12"/>
        <rFont val="標楷體"/>
        <family val="4"/>
        <charset val="136"/>
      </rPr>
      <t>表</t>
    </r>
    <r>
      <rPr>
        <u/>
        <sz val="12"/>
        <color indexed="12"/>
        <rFont val="Times New Roman"/>
        <family val="1"/>
      </rPr>
      <t xml:space="preserve">44    </t>
    </r>
    <r>
      <rPr>
        <u/>
        <sz val="12"/>
        <color indexed="12"/>
        <rFont val="標楷體"/>
        <family val="4"/>
        <charset val="136"/>
      </rPr>
      <t>歷年機動車事故年齡別死亡率</t>
    </r>
  </si>
  <si>
    <r>
      <rPr>
        <u/>
        <sz val="12"/>
        <color indexed="12"/>
        <rFont val="標楷體"/>
        <family val="4"/>
        <charset val="136"/>
      </rPr>
      <t>表</t>
    </r>
    <r>
      <rPr>
        <u/>
        <sz val="12"/>
        <color indexed="12"/>
        <rFont val="Times New Roman"/>
        <family val="1"/>
      </rPr>
      <t xml:space="preserve">45    </t>
    </r>
    <r>
      <rPr>
        <u/>
        <sz val="12"/>
        <color indexed="12"/>
        <rFont val="標楷體"/>
        <family val="4"/>
        <charset val="136"/>
      </rPr>
      <t>山地鄉主要死亡原因</t>
    </r>
  </si>
  <si>
    <r>
      <rPr>
        <u/>
        <sz val="12"/>
        <color indexed="12"/>
        <rFont val="標楷體"/>
        <family val="4"/>
        <charset val="136"/>
      </rPr>
      <t>表</t>
    </r>
    <r>
      <rPr>
        <u/>
        <sz val="12"/>
        <color indexed="12"/>
        <rFont val="Times New Roman"/>
        <family val="1"/>
      </rPr>
      <t xml:space="preserve">46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</si>
  <si>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u/>
        <sz val="12"/>
        <color indexed="12"/>
        <rFont val="標楷體"/>
        <family val="4"/>
        <charset val="136"/>
      </rPr>
      <t>表</t>
    </r>
    <r>
      <rPr>
        <u/>
        <sz val="12"/>
        <color indexed="12"/>
        <rFont val="Times New Roman"/>
        <family val="1"/>
      </rPr>
      <t xml:space="preserve">47    </t>
    </r>
    <r>
      <rPr>
        <u/>
        <sz val="12"/>
        <color indexed="12"/>
        <rFont val="標楷體"/>
        <family val="4"/>
        <charset val="136"/>
      </rPr>
      <t>山地鄉主要癌症死因</t>
    </r>
  </si>
  <si>
    <r>
      <rPr>
        <u/>
        <sz val="12"/>
        <color indexed="12"/>
        <rFont val="標楷體"/>
        <family val="4"/>
        <charset val="136"/>
      </rPr>
      <t>表</t>
    </r>
    <r>
      <rPr>
        <u/>
        <sz val="12"/>
        <color indexed="12"/>
        <rFont val="Times New Roman"/>
        <family val="1"/>
      </rPr>
      <t xml:space="preserve">48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</si>
  <si>
    <t>肺 炎</t>
    <phoneticPr fontId="2" type="noConversion"/>
  </si>
  <si>
    <t xml:space="preserve">      2. 標準化死亡率係以2000年WHO之世界標準人口數為準</t>
  </si>
  <si>
    <t>附註: 3. 標準化死亡率係以2000年WHO之世界標準人口數為準</t>
  </si>
  <si>
    <t>附註：標準化死亡率係以2000年WHO之世界標準人口數為準</t>
  </si>
  <si>
    <t xml:space="preserve">      3. 標準化死亡率係以2000年WHO之世界標準人口數為準</t>
  </si>
  <si>
    <t>附註: 標準化死亡率係以2000年WHO之世界標準人口數為準</t>
  </si>
  <si>
    <t>附註: 1. 標準化死亡率係以2000年WHO之世界標準人口數為準</t>
  </si>
  <si>
    <t>死亡人數
增減百分比</t>
    <phoneticPr fontId="2" type="noConversion"/>
  </si>
  <si>
    <t>表26 男性主要死亡原因－與上年比較</t>
    <phoneticPr fontId="2" type="noConversion"/>
  </si>
  <si>
    <t xml:space="preserve"> </t>
    <phoneticPr fontId="2" type="noConversion"/>
  </si>
  <si>
    <t>單位：人、每十萬人口、%</t>
    <phoneticPr fontId="2" type="noConversion"/>
  </si>
  <si>
    <t>ICD-10
國際死因
分類號碼</t>
    <phoneticPr fontId="2" type="noConversion"/>
  </si>
  <si>
    <t>死亡率</t>
    <phoneticPr fontId="2" type="noConversion"/>
  </si>
  <si>
    <t>標準化死亡率</t>
    <phoneticPr fontId="2" type="noConversion"/>
  </si>
  <si>
    <t>死亡人數
增減百分比</t>
    <phoneticPr fontId="2" type="noConversion"/>
  </si>
  <si>
    <t>每十萬人口</t>
    <phoneticPr fontId="2" type="noConversion"/>
  </si>
  <si>
    <t>死亡人數</t>
    <phoneticPr fontId="2" type="noConversion"/>
  </si>
  <si>
    <t>每十萬人口</t>
    <phoneticPr fontId="2" type="noConversion"/>
  </si>
  <si>
    <t>死亡人數</t>
    <phoneticPr fontId="2" type="noConversion"/>
  </si>
  <si>
    <t>增減
百分比</t>
    <phoneticPr fontId="2" type="noConversion"/>
  </si>
  <si>
    <t>每十萬人口增減數</t>
    <phoneticPr fontId="2" type="noConversion"/>
  </si>
  <si>
    <t>死亡率</t>
    <phoneticPr fontId="2" type="noConversion"/>
  </si>
  <si>
    <t>標準化
死亡率</t>
    <phoneticPr fontId="2" type="noConversion"/>
  </si>
  <si>
    <t>結構比
%</t>
    <phoneticPr fontId="2" type="noConversion"/>
  </si>
  <si>
    <t>表24  十大死亡原因年齡別死亡率、死亡人數</t>
    <phoneticPr fontId="2" type="noConversion"/>
  </si>
  <si>
    <t>表24.十大死亡原因年齡別死亡率、死亡人數(續)</t>
    <phoneticPr fontId="2" type="noConversion"/>
  </si>
  <si>
    <t xml:space="preserve"> 單位：每十萬人口</t>
    <phoneticPr fontId="2" type="noConversion"/>
  </si>
  <si>
    <t>肺 炎</t>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</si>
  <si>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</si>
  <si>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</si>
  <si>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</si>
  <si>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t xml:space="preserve">事 故 傷 害 </t>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</si>
  <si>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</si>
  <si>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family val="1"/>
      </rPr>
      <t>104</t>
    </r>
    <r>
      <rPr>
        <sz val="12"/>
        <rFont val="標楷體"/>
        <family val="4"/>
        <charset val="136"/>
      </rPr>
      <t>年</t>
    </r>
    <phoneticPr fontId="2" type="noConversion"/>
  </si>
  <si>
    <r>
      <rPr>
        <sz val="12"/>
        <rFont val="標楷體"/>
        <family val="4"/>
        <charset val="136"/>
      </rPr>
      <t>民國</t>
    </r>
    <r>
      <rPr>
        <sz val="12"/>
        <rFont val="Times"/>
        <family val="1"/>
      </rPr>
      <t>105</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</si>
  <si>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</si>
  <si>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</si>
  <si>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</si>
  <si>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t>民國107年</t>
    <phoneticPr fontId="2" type="noConversion"/>
  </si>
  <si>
    <t/>
  </si>
  <si>
    <r>
      <rPr>
        <sz val="12"/>
        <rFont val="標楷體"/>
        <family val="4"/>
        <charset val="136"/>
      </rPr>
      <t>民國</t>
    </r>
    <r>
      <rPr>
        <sz val="12"/>
        <rFont val="Times"/>
        <family val="1"/>
      </rPr>
      <t>105</t>
    </r>
    <r>
      <rPr>
        <sz val="12"/>
        <rFont val="標楷體"/>
        <family val="4"/>
        <charset val="136"/>
      </rPr>
      <t>年</t>
    </r>
    <phoneticPr fontId="2" type="noConversion"/>
  </si>
  <si>
    <r>
      <rPr>
        <sz val="12"/>
        <rFont val="標楷體"/>
        <family val="4"/>
        <charset val="136"/>
      </rPr>
      <t>民國</t>
    </r>
    <r>
      <rPr>
        <sz val="12"/>
        <rFont val="Times"/>
        <family val="1"/>
      </rPr>
      <t>106</t>
    </r>
    <r>
      <rPr>
        <sz val="12"/>
        <rFont val="標楷體"/>
        <family val="4"/>
        <charset val="136"/>
      </rPr>
      <t>年</t>
    </r>
    <phoneticPr fontId="2" type="noConversion"/>
  </si>
  <si>
    <r>
      <rPr>
        <sz val="12"/>
        <rFont val="標楷體"/>
        <family val="4"/>
        <charset val="136"/>
      </rPr>
      <t>民國</t>
    </r>
    <r>
      <rPr>
        <sz val="12"/>
        <rFont val="Times"/>
        <family val="1"/>
      </rPr>
      <t>106</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</si>
  <si>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</si>
  <si>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</si>
  <si>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</si>
  <si>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</si>
  <si>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</si>
  <si>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</si>
  <si>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t>蓄意自我傷害
（自殺）</t>
    <phoneticPr fontId="2" type="noConversion"/>
  </si>
  <si>
    <t>連江縣</t>
    <phoneticPr fontId="2" type="noConversion"/>
  </si>
  <si>
    <t>肝和肝內膽管癌</t>
    <phoneticPr fontId="2" type="noConversion"/>
  </si>
  <si>
    <t>C33-C34</t>
    <phoneticPr fontId="2" type="noConversion"/>
  </si>
  <si>
    <t>氣管、支氣管和肺癌</t>
    <phoneticPr fontId="2" type="noConversion"/>
  </si>
  <si>
    <t>C00-C06, C09-C10, C12-C14</t>
    <phoneticPr fontId="2" type="noConversion"/>
  </si>
  <si>
    <t>口腔癌</t>
    <phoneticPr fontId="2" type="noConversion"/>
  </si>
  <si>
    <t>C18-C21</t>
    <phoneticPr fontId="2" type="noConversion"/>
  </si>
  <si>
    <t>結腸、直腸和肛門癌</t>
    <phoneticPr fontId="2" type="noConversion"/>
  </si>
  <si>
    <t>C16</t>
    <phoneticPr fontId="2" type="noConversion"/>
  </si>
  <si>
    <t>胃癌</t>
    <phoneticPr fontId="2" type="noConversion"/>
  </si>
  <si>
    <t>C61</t>
    <phoneticPr fontId="2" type="noConversion"/>
  </si>
  <si>
    <t>前列腺(攝護腺)癌</t>
    <phoneticPr fontId="2" type="noConversion"/>
  </si>
  <si>
    <t>C15</t>
    <phoneticPr fontId="2" type="noConversion"/>
  </si>
  <si>
    <t>食道癌</t>
    <phoneticPr fontId="2" type="noConversion"/>
  </si>
  <si>
    <r>
      <rPr>
        <sz val="10"/>
        <rFont val="Times New Roman"/>
        <family val="1"/>
      </rPr>
      <t xml:space="preserve">                      2.</t>
    </r>
    <r>
      <rPr>
        <sz val="10"/>
        <rFont val="標楷體"/>
        <family val="4"/>
        <charset val="136"/>
      </rPr>
      <t>平均生命年數損失</t>
    </r>
    <r>
      <rPr>
        <sz val="10"/>
        <rFont val="Times New Roman"/>
        <family val="1"/>
      </rPr>
      <t>(AYLL)</t>
    </r>
    <r>
      <rPr>
        <sz val="10"/>
        <rFont val="標楷體"/>
        <family val="4"/>
        <charset val="136"/>
      </rPr>
      <t>：潛在生命年數損失</t>
    </r>
    <r>
      <rPr>
        <sz val="10"/>
        <rFont val="Times New Roman"/>
        <family val="1"/>
      </rPr>
      <t>/</t>
    </r>
    <r>
      <rPr>
        <sz val="10"/>
        <rFont val="標楷體"/>
        <family val="4"/>
        <charset val="136"/>
      </rPr>
      <t>該死因之死亡人數。</t>
    </r>
    <phoneticPr fontId="2" type="noConversion"/>
  </si>
  <si>
    <t>A40-A41</t>
    <phoneticPr fontId="2" type="noConversion"/>
  </si>
  <si>
    <t>敗血症</t>
    <phoneticPr fontId="2" type="noConversion"/>
  </si>
  <si>
    <t>F01-F03</t>
    <phoneticPr fontId="2" type="noConversion"/>
  </si>
  <si>
    <t>血管性及未明示之癡呆症</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</si>
  <si>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</si>
  <si>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</si>
  <si>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</si>
  <si>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</si>
  <si>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G20-G21</t>
    <phoneticPr fontId="2" type="noConversion"/>
  </si>
  <si>
    <t>帕金森病</t>
    <phoneticPr fontId="2" type="noConversion"/>
  </si>
  <si>
    <t>其他</t>
    <phoneticPr fontId="2" type="noConversion"/>
  </si>
  <si>
    <t>附註: 107年65歲以上年中人口數計3,350,765 人,男性1,537,215 人,女性 1,813,550 人。</t>
    <phoneticPr fontId="2" type="noConversion"/>
  </si>
  <si>
    <t>C22</t>
    <phoneticPr fontId="2" type="noConversion"/>
  </si>
  <si>
    <t>C50</t>
    <phoneticPr fontId="2" type="noConversion"/>
  </si>
  <si>
    <t>女性乳癌</t>
    <phoneticPr fontId="2" type="noConversion"/>
  </si>
  <si>
    <t>C25</t>
    <phoneticPr fontId="2" type="noConversion"/>
  </si>
  <si>
    <t>胰臟癌</t>
    <phoneticPr fontId="2" type="noConversion"/>
  </si>
  <si>
    <t>C53, C55</t>
    <phoneticPr fontId="2" type="noConversion"/>
  </si>
  <si>
    <t>子宮頸及部位未明示子宮癌</t>
    <phoneticPr fontId="2" type="noConversion"/>
  </si>
  <si>
    <t>C56, C57.0-C57.4</t>
    <phoneticPr fontId="2" type="noConversion"/>
  </si>
  <si>
    <t>卵巢癌</t>
    <phoneticPr fontId="2" type="noConversion"/>
  </si>
  <si>
    <t>C82-C85</t>
    <phoneticPr fontId="2" type="noConversion"/>
  </si>
  <si>
    <t>非何杰金氏淋巴瘤</t>
    <phoneticPr fontId="2" type="noConversion"/>
  </si>
  <si>
    <t>C91-C95</t>
    <phoneticPr fontId="2" type="noConversion"/>
  </si>
  <si>
    <t>白血病</t>
    <phoneticPr fontId="2" type="noConversion"/>
  </si>
  <si>
    <t>C67</t>
    <phoneticPr fontId="2" type="noConversion"/>
  </si>
  <si>
    <t>膀胱癌</t>
    <phoneticPr fontId="2" type="noConversion"/>
  </si>
  <si>
    <t>C54</t>
    <phoneticPr fontId="2" type="noConversion"/>
  </si>
  <si>
    <t>子宮體癌</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</si>
  <si>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</si>
  <si>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</si>
  <si>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</si>
  <si>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</si>
  <si>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</si>
  <si>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</si>
  <si>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</si>
  <si>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</si>
  <si>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</si>
  <si>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</si>
  <si>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</si>
  <si>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</si>
  <si>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</si>
  <si>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</si>
  <si>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</si>
  <si>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</si>
  <si>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</si>
  <si>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</si>
  <si>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</si>
  <si>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附註：(1) 標準化死亡率係以2000年WHO之世界標準人口數為準</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</si>
  <si>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</si>
  <si>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</si>
  <si>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</si>
  <si>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</si>
  <si>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</si>
  <si>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</si>
  <si>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</si>
  <si>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</si>
  <si>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</si>
  <si>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</si>
  <si>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</si>
  <si>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</si>
  <si>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</si>
  <si>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</si>
  <si>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</si>
  <si>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</si>
  <si>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</si>
  <si>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</si>
  <si>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</si>
  <si>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</si>
  <si>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</si>
  <si>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</si>
  <si>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X60-X84, Y87.0</t>
    <phoneticPr fontId="2" type="noConversion"/>
  </si>
  <si>
    <t>蓄意自我傷害（自殺）</t>
    <phoneticPr fontId="2" type="noConversion"/>
  </si>
  <si>
    <t>A40-A41</t>
    <phoneticPr fontId="2" type="noConversion"/>
  </si>
  <si>
    <t>敗血症</t>
    <phoneticPr fontId="2" type="noConversion"/>
  </si>
  <si>
    <t>F01-F03</t>
    <phoneticPr fontId="2" type="noConversion"/>
  </si>
  <si>
    <t>血管性及未明示之癡呆症</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</si>
  <si>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</si>
  <si>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</si>
  <si>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</si>
  <si>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</si>
  <si>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其他</t>
    <phoneticPr fontId="2" type="noConversion"/>
  </si>
  <si>
    <t>G20-G21</t>
    <phoneticPr fontId="2" type="noConversion"/>
  </si>
  <si>
    <t>帕金森病</t>
    <phoneticPr fontId="2" type="noConversion"/>
  </si>
  <si>
    <t>其他</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</si>
  <si>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</si>
  <si>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</si>
  <si>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</si>
  <si>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</si>
  <si>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</si>
  <si>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</si>
  <si>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</si>
  <si>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</si>
  <si>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</si>
  <si>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</si>
  <si>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</si>
  <si>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</si>
  <si>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</si>
  <si>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</si>
  <si>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</si>
  <si>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</si>
  <si>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</si>
  <si>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</si>
  <si>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</si>
  <si>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</si>
  <si>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A40-A41</t>
    <phoneticPr fontId="2" type="noConversion"/>
  </si>
  <si>
    <t>敗血症</t>
    <phoneticPr fontId="2" type="noConversion"/>
  </si>
  <si>
    <t>X60-X84, Y87.0</t>
    <phoneticPr fontId="2" type="noConversion"/>
  </si>
  <si>
    <t>蓄意自我傷害（自殺）</t>
    <phoneticPr fontId="2" type="noConversion"/>
  </si>
  <si>
    <t>K70, K73-K74</t>
    <phoneticPr fontId="2" type="noConversion"/>
  </si>
  <si>
    <t>慢性肝病及肝硬化</t>
    <phoneticPr fontId="2" type="noConversion"/>
  </si>
  <si>
    <t>R54</t>
    <phoneticPr fontId="2" type="noConversion"/>
  </si>
  <si>
    <t>衰老/老邁</t>
    <phoneticPr fontId="2" type="noConversion"/>
  </si>
  <si>
    <t>F01-F03</t>
    <phoneticPr fontId="2" type="noConversion"/>
  </si>
  <si>
    <t>血管性及未明示之癡呆症</t>
    <phoneticPr fontId="2" type="noConversion"/>
  </si>
  <si>
    <t>M00-M99</t>
    <phoneticPr fontId="2" type="noConversion"/>
  </si>
  <si>
    <t>骨骼肌肉系統及結締組織之疾病</t>
    <phoneticPr fontId="2" type="noConversion"/>
  </si>
  <si>
    <t>民國107年</t>
    <phoneticPr fontId="2" type="noConversion"/>
  </si>
  <si>
    <t>附註: 1. 107年年中人口數計 23,580,080人,男性 11,716,247,女性 11,863,833人</t>
    <phoneticPr fontId="2" type="noConversion"/>
  </si>
  <si>
    <t>A00-Y98</t>
    <phoneticPr fontId="2" type="noConversion"/>
  </si>
  <si>
    <t>所有死亡原因</t>
    <phoneticPr fontId="2" type="noConversion"/>
  </si>
  <si>
    <t>A00-Y98</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</si>
  <si>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</si>
  <si>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</si>
  <si>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</si>
  <si>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</si>
  <si>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</si>
  <si>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先天性畸形變形及染色體異常</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</si>
  <si>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</si>
  <si>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</si>
  <si>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</si>
  <si>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</si>
  <si>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A40-A41</t>
    <phoneticPr fontId="2" type="noConversion"/>
  </si>
  <si>
    <t>敗血症</t>
    <phoneticPr fontId="2" type="noConversion"/>
  </si>
  <si>
    <t>X60-X84, Y87.0</t>
    <phoneticPr fontId="2" type="noConversion"/>
  </si>
  <si>
    <t>蓄意自我傷害（自殺）</t>
    <phoneticPr fontId="2" type="noConversion"/>
  </si>
  <si>
    <t>X85-Y09, Y87.1</t>
    <phoneticPr fontId="2" type="noConversion"/>
  </si>
  <si>
    <t>加害（他殺）</t>
    <phoneticPr fontId="2" type="noConversion"/>
  </si>
  <si>
    <t>I60-I69</t>
    <phoneticPr fontId="2" type="noConversion"/>
  </si>
  <si>
    <t>腦血管疾病</t>
    <phoneticPr fontId="2" type="noConversion"/>
  </si>
  <si>
    <t>J10-J11</t>
    <phoneticPr fontId="2" type="noConversion"/>
  </si>
  <si>
    <t>流感</t>
    <phoneticPr fontId="2" type="noConversion"/>
  </si>
  <si>
    <t>N00-N07, N17-N19, N25-N27</t>
    <phoneticPr fontId="2" type="noConversion"/>
  </si>
  <si>
    <t>腎炎、腎病症候群及腎病變</t>
    <phoneticPr fontId="2" type="noConversion"/>
  </si>
  <si>
    <t>D00-D48</t>
    <phoneticPr fontId="2" type="noConversion"/>
  </si>
  <si>
    <t>原位與良性腫瘤（惡性腫瘤除外）</t>
    <phoneticPr fontId="2" type="noConversion"/>
  </si>
  <si>
    <t>M00-M99</t>
    <phoneticPr fontId="2" type="noConversion"/>
  </si>
  <si>
    <t>骨骼肌肉系統及結締組織之疾病</t>
    <phoneticPr fontId="2" type="noConversion"/>
  </si>
  <si>
    <t>E10-E14</t>
    <phoneticPr fontId="2" type="noConversion"/>
  </si>
  <si>
    <t>糖尿病</t>
    <phoneticPr fontId="2" type="noConversion"/>
  </si>
  <si>
    <t>I10-I15</t>
    <phoneticPr fontId="2" type="noConversion"/>
  </si>
  <si>
    <t>高血壓性疾病</t>
    <phoneticPr fontId="2" type="noConversion"/>
  </si>
  <si>
    <t>其他</t>
    <phoneticPr fontId="2" type="noConversion"/>
  </si>
  <si>
    <t>D50-D64</t>
    <phoneticPr fontId="2" type="noConversion"/>
  </si>
  <si>
    <t>貧血</t>
    <phoneticPr fontId="2" type="noConversion"/>
  </si>
  <si>
    <t>E10-E14</t>
    <phoneticPr fontId="2" type="noConversion"/>
  </si>
  <si>
    <t>糖尿病</t>
    <phoneticPr fontId="2" type="noConversion"/>
  </si>
  <si>
    <t>I10-I15</t>
    <phoneticPr fontId="2" type="noConversion"/>
  </si>
  <si>
    <t>高血壓性疾病</t>
    <phoneticPr fontId="2" type="noConversion"/>
  </si>
  <si>
    <t>I71</t>
    <phoneticPr fontId="2" type="noConversion"/>
  </si>
  <si>
    <t>主動脈瘤及剝離</t>
    <phoneticPr fontId="2" type="noConversion"/>
  </si>
  <si>
    <t>其他</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</si>
  <si>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</si>
  <si>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</si>
  <si>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</si>
  <si>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</si>
  <si>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</si>
  <si>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先天性畸形變形及染色體異常</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</si>
  <si>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</si>
  <si>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</si>
  <si>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</si>
  <si>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</si>
  <si>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</si>
  <si>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</si>
  <si>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J10-J11</t>
    <phoneticPr fontId="2" type="noConversion"/>
  </si>
  <si>
    <t>流感</t>
    <phoneticPr fontId="2" type="noConversion"/>
  </si>
  <si>
    <t>A40-A41</t>
    <phoneticPr fontId="2" type="noConversion"/>
  </si>
  <si>
    <t>敗血症</t>
    <phoneticPr fontId="2" type="noConversion"/>
  </si>
  <si>
    <t>X60-X84, Y87.0</t>
    <phoneticPr fontId="2" type="noConversion"/>
  </si>
  <si>
    <t>蓄意自我傷害（自殺）</t>
    <phoneticPr fontId="2" type="noConversion"/>
  </si>
  <si>
    <t>X85-Y09, Y87.1</t>
    <phoneticPr fontId="2" type="noConversion"/>
  </si>
  <si>
    <t>加害（他殺）</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</si>
  <si>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</si>
  <si>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</si>
  <si>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</si>
  <si>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</si>
  <si>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E10-E14</t>
    <phoneticPr fontId="2" type="noConversion"/>
  </si>
  <si>
    <t>糖尿病</t>
    <phoneticPr fontId="2" type="noConversion"/>
  </si>
  <si>
    <t>I10-I15</t>
    <phoneticPr fontId="2" type="noConversion"/>
  </si>
  <si>
    <t>高血壓性疾病</t>
    <phoneticPr fontId="2" type="noConversion"/>
  </si>
  <si>
    <t>J40-J47</t>
    <phoneticPr fontId="2" type="noConversion"/>
  </si>
  <si>
    <t>慢性下呼吸道疾病</t>
    <phoneticPr fontId="2" type="noConversion"/>
  </si>
  <si>
    <t>民國107年</t>
    <phoneticPr fontId="2" type="noConversion"/>
  </si>
  <si>
    <t>附註: 107年1-14歲年中人口數計2,893,043 人,男性1,505,221 人,女性 1,387,822 人。</t>
    <phoneticPr fontId="2" type="noConversion"/>
  </si>
  <si>
    <t>A00-Y98</t>
    <phoneticPr fontId="2" type="noConversion"/>
  </si>
  <si>
    <t>所有死亡原因</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</si>
  <si>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</si>
  <si>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</si>
  <si>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</si>
  <si>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</si>
  <si>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</si>
  <si>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</si>
  <si>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</si>
  <si>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</si>
  <si>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M00-M99</t>
    <phoneticPr fontId="2" type="noConversion"/>
  </si>
  <si>
    <t>骨骼肌肉系統及結締組織之疾病</t>
    <phoneticPr fontId="2" type="noConversion"/>
  </si>
  <si>
    <t>Q00-Q99</t>
    <phoneticPr fontId="2" type="noConversion"/>
  </si>
  <si>
    <t>先天性畸形變形及染色體異常</t>
    <phoneticPr fontId="2" type="noConversion"/>
  </si>
  <si>
    <t>J12-J18</t>
    <phoneticPr fontId="2" type="noConversion"/>
  </si>
  <si>
    <t>肺炎</t>
    <phoneticPr fontId="2" type="noConversion"/>
  </si>
  <si>
    <t>I60-I69</t>
    <phoneticPr fontId="2" type="noConversion"/>
  </si>
  <si>
    <t>腦血管疾病</t>
    <phoneticPr fontId="2" type="noConversion"/>
  </si>
  <si>
    <t>X85-Y09, Y87.1</t>
    <phoneticPr fontId="2" type="noConversion"/>
  </si>
  <si>
    <t>加害（他殺）</t>
    <phoneticPr fontId="2" type="noConversion"/>
  </si>
  <si>
    <t>D00-D48</t>
    <phoneticPr fontId="2" type="noConversion"/>
  </si>
  <si>
    <t>原位與良性腫瘤（惡性腫瘤除外）</t>
    <phoneticPr fontId="2" type="noConversion"/>
  </si>
  <si>
    <t>E10-E14</t>
    <phoneticPr fontId="2" type="noConversion"/>
  </si>
  <si>
    <t>糖尿病</t>
    <phoneticPr fontId="2" type="noConversion"/>
  </si>
  <si>
    <t>J10-J11</t>
    <phoneticPr fontId="2" type="noConversion"/>
  </si>
  <si>
    <t>流感</t>
    <phoneticPr fontId="2" type="noConversion"/>
  </si>
  <si>
    <t>A40-A41</t>
    <phoneticPr fontId="2" type="noConversion"/>
  </si>
  <si>
    <t>敗血症</t>
    <phoneticPr fontId="2" type="noConversion"/>
  </si>
  <si>
    <t>D50-D64</t>
    <phoneticPr fontId="2" type="noConversion"/>
  </si>
  <si>
    <t>貧血</t>
    <phoneticPr fontId="2" type="noConversion"/>
  </si>
  <si>
    <t>J40-J47</t>
    <phoneticPr fontId="2" type="noConversion"/>
  </si>
  <si>
    <t>慢性下呼吸道疾病</t>
    <phoneticPr fontId="2" type="noConversion"/>
  </si>
  <si>
    <t>其他</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</si>
  <si>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</si>
  <si>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</si>
  <si>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</si>
  <si>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</si>
  <si>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</si>
  <si>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</si>
  <si>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</si>
  <si>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</si>
  <si>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Q00-Q99</t>
    <phoneticPr fontId="2" type="noConversion"/>
  </si>
  <si>
    <t>先天性畸形變形及染色體異常</t>
    <phoneticPr fontId="2" type="noConversion"/>
  </si>
  <si>
    <t>J12-J18</t>
    <phoneticPr fontId="2" type="noConversion"/>
  </si>
  <si>
    <t>肺炎</t>
    <phoneticPr fontId="2" type="noConversion"/>
  </si>
  <si>
    <t>X85-Y09, Y87.1</t>
    <phoneticPr fontId="2" type="noConversion"/>
  </si>
  <si>
    <t>加害（他殺）</t>
    <phoneticPr fontId="2" type="noConversion"/>
  </si>
  <si>
    <t>M00-M99</t>
    <phoneticPr fontId="2" type="noConversion"/>
  </si>
  <si>
    <t>骨骼肌肉系統及結締組織之疾病</t>
    <phoneticPr fontId="2" type="noConversion"/>
  </si>
  <si>
    <t>I60-I69</t>
    <phoneticPr fontId="2" type="noConversion"/>
  </si>
  <si>
    <t>腦血管疾病</t>
    <phoneticPr fontId="2" type="noConversion"/>
  </si>
  <si>
    <t>D00-D48</t>
    <phoneticPr fontId="2" type="noConversion"/>
  </si>
  <si>
    <t>原位與良性腫瘤（惡性腫瘤除外）</t>
    <phoneticPr fontId="2" type="noConversion"/>
  </si>
  <si>
    <t>A40-A41</t>
    <phoneticPr fontId="2" type="noConversion"/>
  </si>
  <si>
    <t>敗血症</t>
    <phoneticPr fontId="2" type="noConversion"/>
  </si>
  <si>
    <t>E10-E14</t>
    <phoneticPr fontId="2" type="noConversion"/>
  </si>
  <si>
    <t>糖尿病</t>
    <phoneticPr fontId="2" type="noConversion"/>
  </si>
  <si>
    <t>K70, K73-K74</t>
    <phoneticPr fontId="2" type="noConversion"/>
  </si>
  <si>
    <t>慢性肝病及肝硬化</t>
    <phoneticPr fontId="2" type="noConversion"/>
  </si>
  <si>
    <t>A15-A19</t>
    <phoneticPr fontId="2" type="noConversion"/>
  </si>
  <si>
    <t>結核病</t>
    <phoneticPr fontId="2" type="noConversion"/>
  </si>
  <si>
    <t>J10-J11</t>
    <phoneticPr fontId="2" type="noConversion"/>
  </si>
  <si>
    <t>流感</t>
    <phoneticPr fontId="2" type="noConversion"/>
  </si>
  <si>
    <t>G00, G03</t>
    <phoneticPr fontId="2" type="noConversion"/>
  </si>
  <si>
    <t>腦膜炎</t>
    <phoneticPr fontId="2" type="noConversion"/>
  </si>
  <si>
    <t>I10-I15</t>
    <phoneticPr fontId="2" type="noConversion"/>
  </si>
  <si>
    <t>高血壓性疾病</t>
    <phoneticPr fontId="2" type="noConversion"/>
  </si>
  <si>
    <t>J66, J68-J69</t>
    <phoneticPr fontId="2" type="noConversion"/>
  </si>
  <si>
    <t>肇因於吸入外物之肺部病況（塵肺症及肺炎除外）</t>
    <phoneticPr fontId="2" type="noConversion"/>
  </si>
  <si>
    <t>民國107年</t>
    <phoneticPr fontId="2" type="noConversion"/>
  </si>
  <si>
    <t>附註: 107年15-24歲年中人口數計2,920,495 人,男性1,518,822 人,女性 1,401,673 人。</t>
    <phoneticPr fontId="2" type="noConversion"/>
  </si>
  <si>
    <t>A00-Y98</t>
    <phoneticPr fontId="2" type="noConversion"/>
  </si>
  <si>
    <t>所有死亡原因</t>
    <phoneticPr fontId="2" type="noConversion"/>
  </si>
  <si>
    <t>A00-Y98</t>
    <phoneticPr fontId="2" type="noConversion"/>
  </si>
  <si>
    <t>C00-C97</t>
    <phoneticPr fontId="2" type="noConversion"/>
  </si>
  <si>
    <t>惡性腫瘤</t>
    <phoneticPr fontId="2" type="noConversion"/>
  </si>
  <si>
    <t>X60-X84, Y87.0</t>
    <phoneticPr fontId="2" type="noConversion"/>
  </si>
  <si>
    <t>蓄意自我傷害（自殺）</t>
    <phoneticPr fontId="2" type="noConversion"/>
  </si>
  <si>
    <t>V01-X59, Y85-Y86</t>
    <phoneticPr fontId="2" type="noConversion"/>
  </si>
  <si>
    <t>事故傷害</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</si>
  <si>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</si>
  <si>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</si>
  <si>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</si>
  <si>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</si>
  <si>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</si>
  <si>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</si>
  <si>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E10-E14</t>
    <phoneticPr fontId="2" type="noConversion"/>
  </si>
  <si>
    <t>糖尿病</t>
    <phoneticPr fontId="2" type="noConversion"/>
  </si>
  <si>
    <t>J12-J18</t>
    <phoneticPr fontId="2" type="noConversion"/>
  </si>
  <si>
    <t>肺炎</t>
    <phoneticPr fontId="2" type="noConversion"/>
  </si>
  <si>
    <t>I10-I15</t>
    <phoneticPr fontId="2" type="noConversion"/>
  </si>
  <si>
    <t>高血壓性疾病</t>
    <phoneticPr fontId="2" type="noConversion"/>
  </si>
  <si>
    <t>A40-A41</t>
    <phoneticPr fontId="2" type="noConversion"/>
  </si>
  <si>
    <t>敗血症</t>
    <phoneticPr fontId="2" type="noConversion"/>
  </si>
  <si>
    <t>N00-N07, N17-N19, N25-N27</t>
    <phoneticPr fontId="2" type="noConversion"/>
  </si>
  <si>
    <t>腎炎、腎病症候群及腎病變</t>
    <phoneticPr fontId="2" type="noConversion"/>
  </si>
  <si>
    <t>M00-M99</t>
    <phoneticPr fontId="2" type="noConversion"/>
  </si>
  <si>
    <t>骨骼肌肉系統及結締組織之疾病</t>
    <phoneticPr fontId="2" type="noConversion"/>
  </si>
  <si>
    <t>B20-B24</t>
    <phoneticPr fontId="2" type="noConversion"/>
  </si>
  <si>
    <t>人類免疫缺乏病毒（HIV）疾病</t>
    <phoneticPr fontId="2" type="noConversion"/>
  </si>
  <si>
    <t>X85-Y09, Y87.1</t>
    <phoneticPr fontId="2" type="noConversion"/>
  </si>
  <si>
    <t>加害（他殺）</t>
    <phoneticPr fontId="2" type="noConversion"/>
  </si>
  <si>
    <t>I71</t>
    <phoneticPr fontId="2" type="noConversion"/>
  </si>
  <si>
    <t>主動脈瘤及剝離</t>
    <phoneticPr fontId="2" type="noConversion"/>
  </si>
  <si>
    <t>其他</t>
    <phoneticPr fontId="2" type="noConversion"/>
  </si>
  <si>
    <t>C00-C97</t>
    <phoneticPr fontId="2" type="noConversion"/>
  </si>
  <si>
    <t>惡性腫瘤</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</si>
  <si>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</si>
  <si>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</si>
  <si>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</si>
  <si>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</si>
  <si>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</si>
  <si>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</si>
  <si>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</si>
  <si>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</si>
  <si>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</si>
  <si>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</si>
  <si>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E10-E14</t>
    <phoneticPr fontId="2" type="noConversion"/>
  </si>
  <si>
    <t>糖尿病</t>
    <phoneticPr fontId="2" type="noConversion"/>
  </si>
  <si>
    <t>I10-I15</t>
    <phoneticPr fontId="2" type="noConversion"/>
  </si>
  <si>
    <t>高血壓性疾病</t>
    <phoneticPr fontId="2" type="noConversion"/>
  </si>
  <si>
    <t>J12-J18</t>
    <phoneticPr fontId="2" type="noConversion"/>
  </si>
  <si>
    <t>肺炎</t>
    <phoneticPr fontId="2" type="noConversion"/>
  </si>
  <si>
    <t>A40-A41</t>
    <phoneticPr fontId="2" type="noConversion"/>
  </si>
  <si>
    <t>敗血症</t>
    <phoneticPr fontId="2" type="noConversion"/>
  </si>
  <si>
    <t>N00-N07, N17-N19, N25-N27</t>
    <phoneticPr fontId="2" type="noConversion"/>
  </si>
  <si>
    <t>腎炎、腎病症候群及腎病變</t>
    <phoneticPr fontId="2" type="noConversion"/>
  </si>
  <si>
    <t>B20-B24</t>
    <phoneticPr fontId="2" type="noConversion"/>
  </si>
  <si>
    <t>人類免疫缺乏病毒（HIV）疾病</t>
    <phoneticPr fontId="2" type="noConversion"/>
  </si>
  <si>
    <t>M00-M99</t>
    <phoneticPr fontId="2" type="noConversion"/>
  </si>
  <si>
    <t>骨骼肌肉系統及結締組織之疾病</t>
    <phoneticPr fontId="2" type="noConversion"/>
  </si>
  <si>
    <t>X85-Y09, Y87.1</t>
    <phoneticPr fontId="2" type="noConversion"/>
  </si>
  <si>
    <t>加害（他殺）</t>
    <phoneticPr fontId="2" type="noConversion"/>
  </si>
  <si>
    <t>Q00-Q99</t>
    <phoneticPr fontId="2" type="noConversion"/>
  </si>
  <si>
    <t>先天性畸形變形及染色體異常</t>
    <phoneticPr fontId="2" type="noConversion"/>
  </si>
  <si>
    <t>O00-O99</t>
    <phoneticPr fontId="2" type="noConversion"/>
  </si>
  <si>
    <t>妊娠(懷孕)、生產及產褥期</t>
    <phoneticPr fontId="2" type="noConversion"/>
  </si>
  <si>
    <t>民國107年</t>
    <phoneticPr fontId="2" type="noConversion"/>
  </si>
  <si>
    <t>附註: 107年25-44歲年中人口數計7,193,777 人,男性3,610,897 人,女性 3,582,880 人。</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</si>
  <si>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</si>
  <si>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</si>
  <si>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</si>
  <si>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</si>
  <si>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</si>
  <si>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</si>
  <si>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</si>
  <si>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</si>
  <si>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V01-X59, Y85-Y86</t>
    <phoneticPr fontId="2" type="noConversion"/>
  </si>
  <si>
    <t>事故傷害</t>
    <phoneticPr fontId="2" type="noConversion"/>
  </si>
  <si>
    <t>K70, K73-K74</t>
    <phoneticPr fontId="2" type="noConversion"/>
  </si>
  <si>
    <t>慢性肝病及肝硬化</t>
    <phoneticPr fontId="2" type="noConversion"/>
  </si>
  <si>
    <t>E10-E14</t>
    <phoneticPr fontId="2" type="noConversion"/>
  </si>
  <si>
    <t>糖尿病</t>
    <phoneticPr fontId="2" type="noConversion"/>
  </si>
  <si>
    <t>X60-X84, Y87.0</t>
    <phoneticPr fontId="2" type="noConversion"/>
  </si>
  <si>
    <t>蓄意自我傷害（自殺）</t>
    <phoneticPr fontId="2" type="noConversion"/>
  </si>
  <si>
    <t>J12-J18</t>
    <phoneticPr fontId="2" type="noConversion"/>
  </si>
  <si>
    <t>肺炎</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</si>
  <si>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</si>
  <si>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</si>
  <si>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</si>
  <si>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</si>
  <si>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</si>
  <si>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</si>
  <si>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J40-J47</t>
    <phoneticPr fontId="2" type="noConversion"/>
  </si>
  <si>
    <t>慢性下呼吸道疾病</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</si>
  <si>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</si>
  <si>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</si>
  <si>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</si>
  <si>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</si>
  <si>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I71</t>
    <phoneticPr fontId="2" type="noConversion"/>
  </si>
  <si>
    <t>主動脈瘤及剝離</t>
    <phoneticPr fontId="2" type="noConversion"/>
  </si>
  <si>
    <t>其他</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</si>
  <si>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</si>
  <si>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</si>
  <si>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</si>
  <si>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</si>
  <si>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</si>
  <si>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</si>
  <si>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</si>
  <si>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</si>
  <si>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V01-X59, Y85-Y86</t>
    <phoneticPr fontId="2" type="noConversion"/>
  </si>
  <si>
    <t>事故傷害</t>
    <phoneticPr fontId="2" type="noConversion"/>
  </si>
  <si>
    <t>E10-E14</t>
    <phoneticPr fontId="2" type="noConversion"/>
  </si>
  <si>
    <t>糖尿病</t>
    <phoneticPr fontId="2" type="noConversion"/>
  </si>
  <si>
    <t>X60-X84, Y87.0</t>
    <phoneticPr fontId="2" type="noConversion"/>
  </si>
  <si>
    <t>蓄意自我傷害（自殺）</t>
    <phoneticPr fontId="2" type="noConversion"/>
  </si>
  <si>
    <t>J12-J18</t>
    <phoneticPr fontId="2" type="noConversion"/>
  </si>
  <si>
    <t>肺炎</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</si>
  <si>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</si>
  <si>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</si>
  <si>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</si>
  <si>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</si>
  <si>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</si>
  <si>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</si>
  <si>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J40-J47</t>
    <phoneticPr fontId="2" type="noConversion"/>
  </si>
  <si>
    <t>慢性下呼吸道疾病</t>
    <phoneticPr fontId="2" type="noConversion"/>
  </si>
  <si>
    <t>D00-D48</t>
    <phoneticPr fontId="2" type="noConversion"/>
  </si>
  <si>
    <t>原位與良性腫瘤（惡性腫瘤除外）</t>
    <phoneticPr fontId="2" type="noConversion"/>
  </si>
  <si>
    <t>M00-M99</t>
    <phoneticPr fontId="2" type="noConversion"/>
  </si>
  <si>
    <t>骨骼肌肉系統及結締組織之疾病</t>
    <phoneticPr fontId="2" type="noConversion"/>
  </si>
  <si>
    <t>民國107年</t>
    <phoneticPr fontId="2" type="noConversion"/>
  </si>
  <si>
    <t>附註: 107年45-64歲年中人口數計7,044,993 人,男性3,452,474 人,女性 3,592,519 人。</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</si>
  <si>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</si>
  <si>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</si>
  <si>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</si>
  <si>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</si>
  <si>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</si>
  <si>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</si>
  <si>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</si>
  <si>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</si>
  <si>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</si>
  <si>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</si>
  <si>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</si>
  <si>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</si>
  <si>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</si>
  <si>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</si>
  <si>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</si>
  <si>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</si>
  <si>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</si>
  <si>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</si>
  <si>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</si>
  <si>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</si>
  <si>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V01-X59, Y85-Y86</t>
    <phoneticPr fontId="2" type="noConversion"/>
  </si>
  <si>
    <t>事故傷害</t>
    <phoneticPr fontId="2" type="noConversion"/>
  </si>
  <si>
    <t>K70, K73-K74</t>
    <phoneticPr fontId="2" type="noConversion"/>
  </si>
  <si>
    <t>慢性肝病及肝硬化</t>
    <phoneticPr fontId="2" type="noConversion"/>
  </si>
  <si>
    <t>F01-F03</t>
    <phoneticPr fontId="2" type="noConversion"/>
  </si>
  <si>
    <t>血管性及未明示之癡呆症</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</si>
  <si>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</si>
  <si>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</si>
  <si>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</si>
  <si>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</si>
  <si>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G20-G21</t>
    <phoneticPr fontId="2" type="noConversion"/>
  </si>
  <si>
    <t>帕金森病</t>
    <phoneticPr fontId="2" type="noConversion"/>
  </si>
  <si>
    <t>其他</t>
    <phoneticPr fontId="2" type="noConversion"/>
  </si>
  <si>
    <t>A00-Y98</t>
    <phoneticPr fontId="2" type="noConversion"/>
  </si>
  <si>
    <t>所有死亡原因</t>
    <phoneticPr fontId="2" type="noConversion"/>
  </si>
  <si>
    <t>P00-P96</t>
    <phoneticPr fontId="2" type="noConversion"/>
  </si>
  <si>
    <t>源於周產期的特定病況</t>
    <phoneticPr fontId="2" type="noConversion"/>
  </si>
  <si>
    <t>V01-X59, Y85-Y86</t>
    <phoneticPr fontId="2" type="noConversion"/>
  </si>
  <si>
    <t>事故傷害</t>
    <phoneticPr fontId="2" type="noConversion"/>
  </si>
  <si>
    <t>Q00-Q99</t>
    <phoneticPr fontId="2" type="noConversion"/>
  </si>
  <si>
    <t>先天性畸形變形及染色體異常</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</si>
  <si>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</si>
  <si>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</si>
  <si>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</si>
  <si>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</si>
  <si>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X60-X84, Y87.0</t>
    <phoneticPr fontId="2" type="noConversion"/>
  </si>
  <si>
    <t>蓄意自我傷害（自殺）</t>
    <phoneticPr fontId="2" type="noConversion"/>
  </si>
  <si>
    <t>J12-J18</t>
    <phoneticPr fontId="2" type="noConversion"/>
  </si>
  <si>
    <t>肺炎</t>
    <phoneticPr fontId="2" type="noConversion"/>
  </si>
  <si>
    <t>R95</t>
    <phoneticPr fontId="2" type="noConversion"/>
  </si>
  <si>
    <t>嬰兒猝死症候群（SIDS）</t>
    <phoneticPr fontId="2" type="noConversion"/>
  </si>
  <si>
    <t>A40-A41</t>
    <phoneticPr fontId="2" type="noConversion"/>
  </si>
  <si>
    <t>敗血症</t>
    <phoneticPr fontId="2" type="noConversion"/>
  </si>
  <si>
    <t>X85-Y09, Y87.1</t>
    <phoneticPr fontId="2" type="noConversion"/>
  </si>
  <si>
    <t>加害（他殺）</t>
    <phoneticPr fontId="2" type="noConversion"/>
  </si>
  <si>
    <t>I60-I69</t>
    <phoneticPr fontId="2" type="noConversion"/>
  </si>
  <si>
    <t>腦血管疾病</t>
    <phoneticPr fontId="2" type="noConversion"/>
  </si>
  <si>
    <t>J10-J11</t>
    <phoneticPr fontId="2" type="noConversion"/>
  </si>
  <si>
    <t>流感</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</si>
  <si>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</si>
  <si>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</si>
  <si>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</si>
  <si>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</si>
  <si>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J40-J47</t>
    <phoneticPr fontId="2" type="noConversion"/>
  </si>
  <si>
    <t>慢性下呼吸道疾病</t>
    <phoneticPr fontId="2" type="noConversion"/>
  </si>
  <si>
    <t>其他</t>
    <phoneticPr fontId="2" type="noConversion"/>
  </si>
  <si>
    <t>N00-N07, N17-N19, N25-N27</t>
    <phoneticPr fontId="2" type="noConversion"/>
  </si>
  <si>
    <t>腎炎、腎病症候群及腎病變</t>
    <phoneticPr fontId="2" type="noConversion"/>
  </si>
  <si>
    <t>G12</t>
    <phoneticPr fontId="2" type="noConversion"/>
  </si>
  <si>
    <t>椎骨肌肉萎縮及有關聯之症候群</t>
    <phoneticPr fontId="2" type="noConversion"/>
  </si>
  <si>
    <t>J20-J21</t>
    <phoneticPr fontId="2" type="noConversion"/>
  </si>
  <si>
    <t>急性支氣管炎及急性細支氣管炎</t>
    <phoneticPr fontId="2" type="noConversion"/>
  </si>
  <si>
    <t>其他</t>
    <phoneticPr fontId="2" type="noConversion"/>
  </si>
  <si>
    <t>P00-P96</t>
    <phoneticPr fontId="2" type="noConversion"/>
  </si>
  <si>
    <t>源於周產期的特定病況</t>
    <phoneticPr fontId="2" type="noConversion"/>
  </si>
  <si>
    <t>V01-X59, Y85-Y86</t>
    <phoneticPr fontId="2" type="noConversion"/>
  </si>
  <si>
    <t>事故傷害</t>
    <phoneticPr fontId="2" type="noConversion"/>
  </si>
  <si>
    <t>Q00-Q99</t>
    <phoneticPr fontId="2" type="noConversion"/>
  </si>
  <si>
    <t>先天性畸形變形及染色體異常</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</si>
  <si>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</si>
  <si>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</si>
  <si>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</si>
  <si>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</si>
  <si>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X60-X84, Y87.0</t>
    <phoneticPr fontId="2" type="noConversion"/>
  </si>
  <si>
    <t>蓄意自我傷害（自殺）</t>
    <phoneticPr fontId="2" type="noConversion"/>
  </si>
  <si>
    <t>R95</t>
    <phoneticPr fontId="2" type="noConversion"/>
  </si>
  <si>
    <t>嬰兒猝死症候群（SIDS）</t>
    <phoneticPr fontId="2" type="noConversion"/>
  </si>
  <si>
    <t>J12-J18</t>
    <phoneticPr fontId="2" type="noConversion"/>
  </si>
  <si>
    <t>肺炎</t>
    <phoneticPr fontId="2" type="noConversion"/>
  </si>
  <si>
    <t>A40-A41</t>
    <phoneticPr fontId="2" type="noConversion"/>
  </si>
  <si>
    <t>敗血症</t>
    <phoneticPr fontId="2" type="noConversion"/>
  </si>
  <si>
    <t>I60-I69</t>
    <phoneticPr fontId="2" type="noConversion"/>
  </si>
  <si>
    <t>腦血管疾病</t>
    <phoneticPr fontId="2" type="noConversion"/>
  </si>
  <si>
    <t>J10-J11</t>
    <phoneticPr fontId="2" type="noConversion"/>
  </si>
  <si>
    <t>流感</t>
    <phoneticPr fontId="2" type="noConversion"/>
  </si>
  <si>
    <t>M00-M99</t>
    <phoneticPr fontId="2" type="noConversion"/>
  </si>
  <si>
    <t>骨骼肌肉系統及結締組織之疾病</t>
    <phoneticPr fontId="2" type="noConversion"/>
  </si>
  <si>
    <t>X85-Y09, Y87.1</t>
    <phoneticPr fontId="2" type="noConversion"/>
  </si>
  <si>
    <t>加害（他殺）</t>
    <phoneticPr fontId="2" type="noConversion"/>
  </si>
  <si>
    <t>J40-J47</t>
    <phoneticPr fontId="2" type="noConversion"/>
  </si>
  <si>
    <t>慢性下呼吸道疾病</t>
    <phoneticPr fontId="2" type="noConversion"/>
  </si>
  <si>
    <t>D00-D48</t>
    <phoneticPr fontId="2" type="noConversion"/>
  </si>
  <si>
    <t>原位與良性腫瘤（惡性腫瘤除外）</t>
    <phoneticPr fontId="2" type="noConversion"/>
  </si>
  <si>
    <t>民國107年</t>
    <phoneticPr fontId="2" type="noConversion"/>
  </si>
  <si>
    <t>附註: 107年0-17歲年中人口數計3,839,591 人,男性1,998,354 人,女性 1,841,237 人。</t>
    <phoneticPr fontId="2" type="noConversion"/>
  </si>
  <si>
    <t>A00-Y98</t>
    <phoneticPr fontId="2" type="noConversion"/>
  </si>
  <si>
    <t>所有死亡原因</t>
    <phoneticPr fontId="2" type="noConversion"/>
  </si>
  <si>
    <t>P00-P96</t>
    <phoneticPr fontId="2" type="noConversion"/>
  </si>
  <si>
    <t>源於周產期的特定病況</t>
    <phoneticPr fontId="2" type="noConversion"/>
  </si>
  <si>
    <t>Q00-Q99</t>
    <phoneticPr fontId="2" type="noConversion"/>
  </si>
  <si>
    <t>先天性畸形變形及染色體異常</t>
    <phoneticPr fontId="2" type="noConversion"/>
  </si>
  <si>
    <t>V01-X59, Y85-Y86</t>
    <phoneticPr fontId="2" type="noConversion"/>
  </si>
  <si>
    <t>事故傷害</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</si>
  <si>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</si>
  <si>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</si>
  <si>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</si>
  <si>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</si>
  <si>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</si>
  <si>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</si>
  <si>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R95</t>
    <phoneticPr fontId="2" type="noConversion"/>
  </si>
  <si>
    <t>嬰兒猝死症候群（SIDS）</t>
    <phoneticPr fontId="2" type="noConversion"/>
  </si>
  <si>
    <t>A40-A41</t>
    <phoneticPr fontId="2" type="noConversion"/>
  </si>
  <si>
    <t>敗血症</t>
    <phoneticPr fontId="2" type="noConversion"/>
  </si>
  <si>
    <t>X85-Y09, Y87.1</t>
    <phoneticPr fontId="2" type="noConversion"/>
  </si>
  <si>
    <t>加害（他殺）</t>
    <phoneticPr fontId="2" type="noConversion"/>
  </si>
  <si>
    <t>I60-I69</t>
    <phoneticPr fontId="2" type="noConversion"/>
  </si>
  <si>
    <t>腦血管疾病</t>
    <phoneticPr fontId="2" type="noConversion"/>
  </si>
  <si>
    <t>J10-J11</t>
    <phoneticPr fontId="2" type="noConversion"/>
  </si>
  <si>
    <t>流感</t>
    <phoneticPr fontId="2" type="noConversion"/>
  </si>
  <si>
    <t>N00-N07, N17-N19, N25-N27</t>
    <phoneticPr fontId="2" type="noConversion"/>
  </si>
  <si>
    <t>腎炎、腎病症候群及腎病變</t>
    <phoneticPr fontId="2" type="noConversion"/>
  </si>
  <si>
    <t>D00-D48</t>
    <phoneticPr fontId="2" type="noConversion"/>
  </si>
  <si>
    <t>原位與良性腫瘤（惡性腫瘤除外）</t>
    <phoneticPr fontId="2" type="noConversion"/>
  </si>
  <si>
    <t>J40-J47</t>
    <phoneticPr fontId="2" type="noConversion"/>
  </si>
  <si>
    <t>慢性下呼吸道疾病</t>
    <phoneticPr fontId="2" type="noConversion"/>
  </si>
  <si>
    <t>G12</t>
    <phoneticPr fontId="2" type="noConversion"/>
  </si>
  <si>
    <t>椎骨肌肉萎縮及有關聯之症候群</t>
    <phoneticPr fontId="2" type="noConversion"/>
  </si>
  <si>
    <t>其他</t>
    <phoneticPr fontId="2" type="noConversion"/>
  </si>
  <si>
    <t>J20-J21</t>
    <phoneticPr fontId="2" type="noConversion"/>
  </si>
  <si>
    <t>急性支氣管炎及急性細支氣管炎</t>
    <phoneticPr fontId="2" type="noConversion"/>
  </si>
  <si>
    <t>K40-K46, K56</t>
    <phoneticPr fontId="2" type="noConversion"/>
  </si>
  <si>
    <t>疝氣及腸阻塞</t>
    <phoneticPr fontId="2" type="noConversion"/>
  </si>
  <si>
    <t>L00-L99</t>
    <phoneticPr fontId="2" type="noConversion"/>
  </si>
  <si>
    <t>皮膚及皮下組織疾病</t>
    <phoneticPr fontId="2" type="noConversion"/>
  </si>
  <si>
    <t>M00-M99</t>
    <phoneticPr fontId="2" type="noConversion"/>
  </si>
  <si>
    <t>骨骼肌肉系統及結締組織之疾病</t>
    <phoneticPr fontId="2" type="noConversion"/>
  </si>
  <si>
    <t>G00, G03</t>
    <phoneticPr fontId="2" type="noConversion"/>
  </si>
  <si>
    <t>腦膜炎</t>
    <phoneticPr fontId="2" type="noConversion"/>
  </si>
  <si>
    <t>民國107年</t>
    <phoneticPr fontId="2" type="noConversion"/>
  </si>
  <si>
    <t>附註: 107年0-11歲年中人口數計2,426,246 人,男性1,260,131 人,女性 1,166,115 人。</t>
    <phoneticPr fontId="2" type="noConversion"/>
  </si>
  <si>
    <t>A00-Y98</t>
    <phoneticPr fontId="2" type="noConversion"/>
  </si>
  <si>
    <t>所有死亡原因</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</si>
  <si>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</si>
  <si>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</si>
  <si>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</si>
  <si>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</si>
  <si>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</si>
  <si>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先天性畸形變形及染色體異常</t>
    <phoneticPr fontId="2" type="noConversion"/>
  </si>
  <si>
    <t>I01-I02.0, I05-I09, I20-I25, I27, I30-I52</t>
    <phoneticPr fontId="2" type="noConversion"/>
  </si>
  <si>
    <t>心臟疾病（高血壓性疾病除外）</t>
    <phoneticPr fontId="2" type="noConversion"/>
  </si>
  <si>
    <t>A40-A41</t>
    <phoneticPr fontId="2" type="noConversion"/>
  </si>
  <si>
    <t>敗血症</t>
    <phoneticPr fontId="2" type="noConversion"/>
  </si>
  <si>
    <t>J12-J18</t>
    <phoneticPr fontId="2" type="noConversion"/>
  </si>
  <si>
    <t>肺炎</t>
    <phoneticPr fontId="2" type="noConversion"/>
  </si>
  <si>
    <t>X85-Y09, Y87.1</t>
    <phoneticPr fontId="2" type="noConversion"/>
  </si>
  <si>
    <t>加害（他殺）</t>
    <phoneticPr fontId="2" type="noConversion"/>
  </si>
  <si>
    <t>J10-J11</t>
    <phoneticPr fontId="2" type="noConversion"/>
  </si>
  <si>
    <t>流感</t>
    <phoneticPr fontId="2" type="noConversion"/>
  </si>
  <si>
    <t>N00-N07, N17-N19, N25-N27</t>
    <phoneticPr fontId="2" type="noConversion"/>
  </si>
  <si>
    <t>腎炎、腎病症候群及腎病變</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</si>
  <si>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</si>
  <si>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</si>
  <si>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</si>
  <si>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</si>
  <si>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I10-I15</t>
    <phoneticPr fontId="2" type="noConversion"/>
  </si>
  <si>
    <t>高血壓性疾病</t>
    <phoneticPr fontId="2" type="noConversion"/>
  </si>
  <si>
    <t>I60-I69</t>
    <phoneticPr fontId="2" type="noConversion"/>
  </si>
  <si>
    <t>腦血管疾病</t>
    <phoneticPr fontId="2" type="noConversion"/>
  </si>
  <si>
    <t>L00-L99</t>
    <phoneticPr fontId="2" type="noConversion"/>
  </si>
  <si>
    <t>皮膚及皮下組織疾病</t>
    <phoneticPr fontId="2" type="noConversion"/>
  </si>
  <si>
    <t>R95</t>
    <phoneticPr fontId="2" type="noConversion"/>
  </si>
  <si>
    <t>嬰兒猝死症候群（SIDS）</t>
    <phoneticPr fontId="2" type="noConversion"/>
  </si>
  <si>
    <t>其他</t>
    <phoneticPr fontId="2" type="noConversion"/>
  </si>
  <si>
    <t>民國107年</t>
    <phoneticPr fontId="2" type="noConversion"/>
  </si>
  <si>
    <t>附註: 107年1-5歲年中人口數計1,056,496 人,男性547,221 人,女性 509,276 人。</t>
    <phoneticPr fontId="2" type="noConversion"/>
  </si>
  <si>
    <t>A00-Y98</t>
    <phoneticPr fontId="2" type="noConversion"/>
  </si>
  <si>
    <t>所有死亡原因</t>
    <phoneticPr fontId="2" type="noConversion"/>
  </si>
  <si>
    <t>C00-C97</t>
    <phoneticPr fontId="2" type="noConversion"/>
  </si>
  <si>
    <t>惡性腫瘤</t>
    <phoneticPr fontId="2" type="noConversion"/>
  </si>
  <si>
    <t>V01-X59, Y85-Y86</t>
    <phoneticPr fontId="2" type="noConversion"/>
  </si>
  <si>
    <t>事故傷害</t>
    <phoneticPr fontId="2" type="noConversion"/>
  </si>
  <si>
    <t>Q00-Q99</t>
    <phoneticPr fontId="2" type="noConversion"/>
  </si>
  <si>
    <t>先天性畸形變形及染色體異常</t>
    <phoneticPr fontId="2" type="noConversion"/>
  </si>
  <si>
    <t>J12-J18</t>
    <phoneticPr fontId="2" type="noConversion"/>
  </si>
  <si>
    <t>肺炎</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</si>
  <si>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</si>
  <si>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</si>
  <si>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</si>
  <si>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</si>
  <si>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A40-A41</t>
    <phoneticPr fontId="2" type="noConversion"/>
  </si>
  <si>
    <t>敗血症</t>
    <phoneticPr fontId="2" type="noConversion"/>
  </si>
  <si>
    <t>D00-D48</t>
    <phoneticPr fontId="2" type="noConversion"/>
  </si>
  <si>
    <t>原位與良性腫瘤（惡性腫瘤除外）</t>
    <phoneticPr fontId="2" type="noConversion"/>
  </si>
  <si>
    <t>J10-J11</t>
    <phoneticPr fontId="2" type="noConversion"/>
  </si>
  <si>
    <t>流感</t>
    <phoneticPr fontId="2" type="noConversion"/>
  </si>
  <si>
    <t>X85-Y09, Y87.1</t>
    <phoneticPr fontId="2" type="noConversion"/>
  </si>
  <si>
    <t>加害（他殺）</t>
    <phoneticPr fontId="2" type="noConversion"/>
  </si>
  <si>
    <t>D50-D64</t>
    <phoneticPr fontId="2" type="noConversion"/>
  </si>
  <si>
    <t>貧血</t>
    <phoneticPr fontId="2" type="noConversion"/>
  </si>
  <si>
    <t>J20-J21</t>
    <phoneticPr fontId="2" type="noConversion"/>
  </si>
  <si>
    <t>急性支氣管炎及急性細支氣管炎</t>
    <phoneticPr fontId="2" type="noConversion"/>
  </si>
  <si>
    <t>J40-J47</t>
    <phoneticPr fontId="2" type="noConversion"/>
  </si>
  <si>
    <t>慢性下呼吸道疾病</t>
    <phoneticPr fontId="2" type="noConversion"/>
  </si>
  <si>
    <t>N00-N07, N17-N19, N25-N27</t>
    <phoneticPr fontId="2" type="noConversion"/>
  </si>
  <si>
    <t>腎炎、腎病症候群及腎病變</t>
    <phoneticPr fontId="2" type="noConversion"/>
  </si>
  <si>
    <t>X60-X84, Y87.0</t>
    <phoneticPr fontId="2" type="noConversion"/>
  </si>
  <si>
    <t>蓄意自我傷害（自殺）</t>
    <phoneticPr fontId="2" type="noConversion"/>
  </si>
  <si>
    <t>其他</t>
    <phoneticPr fontId="2" type="noConversion"/>
  </si>
  <si>
    <t>C00-C97</t>
    <phoneticPr fontId="2" type="noConversion"/>
  </si>
  <si>
    <t>惡性腫瘤</t>
    <phoneticPr fontId="2" type="noConversion"/>
  </si>
  <si>
    <t>V01-X59, Y85-Y86</t>
    <phoneticPr fontId="2" type="noConversion"/>
  </si>
  <si>
    <t>事故傷害</t>
    <phoneticPr fontId="2" type="noConversion"/>
  </si>
  <si>
    <t>J12-J18</t>
    <phoneticPr fontId="2" type="noConversion"/>
  </si>
  <si>
    <t>肺炎</t>
    <phoneticPr fontId="2" type="noConversion"/>
  </si>
  <si>
    <t>Q00-Q99</t>
    <phoneticPr fontId="2" type="noConversion"/>
  </si>
  <si>
    <t>先天性畸形變形及染色體異常</t>
    <phoneticPr fontId="2" type="noConversion"/>
  </si>
  <si>
    <t>I01-I02.0, I05-I09, I20-I25, I27, I30-I52</t>
    <phoneticPr fontId="2" type="noConversion"/>
  </si>
  <si>
    <t>心臟疾病（高血壓性疾病除外）</t>
    <phoneticPr fontId="2" type="noConversion"/>
  </si>
  <si>
    <t>X85-Y09, Y87.1</t>
    <phoneticPr fontId="2" type="noConversion"/>
  </si>
  <si>
    <t>加害（他殺）</t>
    <phoneticPr fontId="2" type="noConversion"/>
  </si>
  <si>
    <t>A40-A41</t>
    <phoneticPr fontId="2" type="noConversion"/>
  </si>
  <si>
    <t>敗血症</t>
    <phoneticPr fontId="2" type="noConversion"/>
  </si>
  <si>
    <t>D00-D48</t>
    <phoneticPr fontId="2" type="noConversion"/>
  </si>
  <si>
    <t>原位與良性腫瘤（惡性腫瘤除外）</t>
    <phoneticPr fontId="2" type="noConversion"/>
  </si>
  <si>
    <t>I60-I69</t>
    <phoneticPr fontId="2" type="noConversion"/>
  </si>
  <si>
    <t>腦血管疾病</t>
    <phoneticPr fontId="2" type="noConversion"/>
  </si>
  <si>
    <t>J10-J11</t>
    <phoneticPr fontId="2" type="noConversion"/>
  </si>
  <si>
    <t>流感</t>
    <phoneticPr fontId="2" type="noConversion"/>
  </si>
  <si>
    <t>民國107年</t>
    <phoneticPr fontId="2" type="noConversion"/>
  </si>
  <si>
    <t>附註: 107年6-11歲年中人口數計1,192,743 人,男性621,292 人,女性 571,451 人。</t>
    <phoneticPr fontId="2" type="noConversion"/>
  </si>
  <si>
    <t>A00-Y98</t>
    <phoneticPr fontId="2" type="noConversion"/>
  </si>
  <si>
    <t>所有死亡原因</t>
    <phoneticPr fontId="2" type="noConversion"/>
  </si>
  <si>
    <t>V01-X59, Y85-Y86</t>
    <phoneticPr fontId="2" type="noConversion"/>
  </si>
  <si>
    <t>事故傷害</t>
    <phoneticPr fontId="2" type="noConversion"/>
  </si>
  <si>
    <t>C00-C97</t>
    <phoneticPr fontId="2" type="noConversion"/>
  </si>
  <si>
    <t>惡性腫瘤</t>
    <phoneticPr fontId="2" type="noConversion"/>
  </si>
  <si>
    <t>X60-X84, Y87.0</t>
    <phoneticPr fontId="2" type="noConversion"/>
  </si>
  <si>
    <t>蓄意自我傷害（自殺）</t>
    <phoneticPr fontId="2" type="noConversion"/>
  </si>
  <si>
    <t>I01-I02.0, I05-I09, I20-I25, I27, I30-I52</t>
    <phoneticPr fontId="2" type="noConversion"/>
  </si>
  <si>
    <t>心臟疾病（高血壓性疾病除外）</t>
    <phoneticPr fontId="2" type="noConversion"/>
  </si>
  <si>
    <t>Q00-Q99</t>
    <phoneticPr fontId="2" type="noConversion"/>
  </si>
  <si>
    <t>先天性畸形變形及染色體異常</t>
    <phoneticPr fontId="2" type="noConversion"/>
  </si>
  <si>
    <t>J12-J18</t>
    <phoneticPr fontId="2" type="noConversion"/>
  </si>
  <si>
    <t>肺炎</t>
    <phoneticPr fontId="2" type="noConversion"/>
  </si>
  <si>
    <t>M00-M99</t>
    <phoneticPr fontId="2" type="noConversion"/>
  </si>
  <si>
    <t>骨骼肌肉系統及結締組織之疾病</t>
    <phoneticPr fontId="2" type="noConversion"/>
  </si>
  <si>
    <t>A40-A41</t>
    <phoneticPr fontId="2" type="noConversion"/>
  </si>
  <si>
    <t>敗血症</t>
    <phoneticPr fontId="2" type="noConversion"/>
  </si>
  <si>
    <t>E10-E14</t>
    <phoneticPr fontId="2" type="noConversion"/>
  </si>
  <si>
    <t>糖尿病</t>
    <phoneticPr fontId="2" type="noConversion"/>
  </si>
  <si>
    <t>I60-I69</t>
    <phoneticPr fontId="2" type="noConversion"/>
  </si>
  <si>
    <t>腦血管疾病</t>
    <phoneticPr fontId="2" type="noConversion"/>
  </si>
  <si>
    <t>X85-Y09, Y87.1</t>
    <phoneticPr fontId="2" type="noConversion"/>
  </si>
  <si>
    <t>加害（他殺）</t>
    <phoneticPr fontId="2" type="noConversion"/>
  </si>
  <si>
    <t>D00-D48</t>
    <phoneticPr fontId="2" type="noConversion"/>
  </si>
  <si>
    <t>原位與良性腫瘤（惡性腫瘤除外）</t>
    <phoneticPr fontId="2" type="noConversion"/>
  </si>
  <si>
    <t>G12</t>
    <phoneticPr fontId="2" type="noConversion"/>
  </si>
  <si>
    <t>椎骨肌肉萎縮及有關聯之症候群</t>
    <phoneticPr fontId="2" type="noConversion"/>
  </si>
  <si>
    <t>I10-I15</t>
    <phoneticPr fontId="2" type="noConversion"/>
  </si>
  <si>
    <t>高血壓性疾病</t>
    <phoneticPr fontId="2" type="noConversion"/>
  </si>
  <si>
    <t>I70</t>
    <phoneticPr fontId="2" type="noConversion"/>
  </si>
  <si>
    <t>動脈粥樣硬化</t>
    <phoneticPr fontId="2" type="noConversion"/>
  </si>
  <si>
    <t>其他</t>
    <phoneticPr fontId="2" type="noConversion"/>
  </si>
  <si>
    <t>V01-X59, Y85-Y86</t>
    <phoneticPr fontId="2" type="noConversion"/>
  </si>
  <si>
    <t>事故傷害</t>
    <phoneticPr fontId="2" type="noConversion"/>
  </si>
  <si>
    <t>C00-C97</t>
    <phoneticPr fontId="2" type="noConversion"/>
  </si>
  <si>
    <t>惡性腫瘤</t>
    <phoneticPr fontId="2" type="noConversion"/>
  </si>
  <si>
    <t>X60-X84, Y87.0</t>
    <phoneticPr fontId="2" type="noConversion"/>
  </si>
  <si>
    <t>蓄意自我傷害（自殺）</t>
    <phoneticPr fontId="2" type="noConversion"/>
  </si>
  <si>
    <t>I01-I02.0, I05-I09, I20-I25, I27, I30-I52</t>
    <phoneticPr fontId="2" type="noConversion"/>
  </si>
  <si>
    <t>心臟疾病（高血壓性疾病除外）</t>
    <phoneticPr fontId="2" type="noConversion"/>
  </si>
  <si>
    <t>Q00-Q99</t>
    <phoneticPr fontId="2" type="noConversion"/>
  </si>
  <si>
    <t>先天性畸形變形及染色體異常</t>
    <phoneticPr fontId="2" type="noConversion"/>
  </si>
  <si>
    <t>J12-J18</t>
    <phoneticPr fontId="2" type="noConversion"/>
  </si>
  <si>
    <t>肺炎</t>
    <phoneticPr fontId="2" type="noConversion"/>
  </si>
  <si>
    <t>A40-A41</t>
    <phoneticPr fontId="2" type="noConversion"/>
  </si>
  <si>
    <t>敗血症</t>
    <phoneticPr fontId="2" type="noConversion"/>
  </si>
  <si>
    <t>D00-D48</t>
    <phoneticPr fontId="2" type="noConversion"/>
  </si>
  <si>
    <t>原位與良性腫瘤（惡性腫瘤除外）</t>
    <phoneticPr fontId="2" type="noConversion"/>
  </si>
  <si>
    <t>E10-E14</t>
    <phoneticPr fontId="2" type="noConversion"/>
  </si>
  <si>
    <t>糖尿病</t>
    <phoneticPr fontId="2" type="noConversion"/>
  </si>
  <si>
    <t>I60-I69</t>
    <phoneticPr fontId="2" type="noConversion"/>
  </si>
  <si>
    <t>腦血管疾病</t>
    <phoneticPr fontId="2" type="noConversion"/>
  </si>
  <si>
    <t>I71</t>
    <phoneticPr fontId="2" type="noConversion"/>
  </si>
  <si>
    <t>主動脈瘤及剝離</t>
    <phoneticPr fontId="2" type="noConversion"/>
  </si>
  <si>
    <t>J40-J47</t>
    <phoneticPr fontId="2" type="noConversion"/>
  </si>
  <si>
    <t>慢性下呼吸道疾病</t>
    <phoneticPr fontId="2" type="noConversion"/>
  </si>
  <si>
    <t>M00-M99</t>
    <phoneticPr fontId="2" type="noConversion"/>
  </si>
  <si>
    <t>骨骼肌肉系統及結締組織之疾病</t>
    <phoneticPr fontId="2" type="noConversion"/>
  </si>
  <si>
    <t>J10-J11</t>
    <phoneticPr fontId="2" type="noConversion"/>
  </si>
  <si>
    <t>流感</t>
    <phoneticPr fontId="2" type="noConversion"/>
  </si>
  <si>
    <t>X85-Y09, Y87.1</t>
    <phoneticPr fontId="2" type="noConversion"/>
  </si>
  <si>
    <t>加害（他殺）</t>
    <phoneticPr fontId="2" type="noConversion"/>
  </si>
  <si>
    <t>民國107年</t>
    <phoneticPr fontId="2" type="noConversion"/>
  </si>
  <si>
    <t>附註: 107年12-17歲年中人口數計1,413,346 人,男性738,224 人,女性 675,122 人。</t>
    <phoneticPr fontId="2" type="noConversion"/>
  </si>
  <si>
    <t>C00-C97</t>
    <phoneticPr fontId="2" type="noConversion"/>
  </si>
  <si>
    <t>惡性腫瘤</t>
    <phoneticPr fontId="2" type="noConversion"/>
  </si>
  <si>
    <t>C00-C97</t>
    <phoneticPr fontId="2" type="noConversion"/>
  </si>
  <si>
    <t>惡性腫瘤</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</si>
  <si>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</si>
  <si>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</si>
  <si>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</si>
  <si>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</si>
  <si>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</si>
  <si>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</si>
  <si>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C00-C06, C09-C10, C12-C14</t>
    <phoneticPr fontId="2" type="noConversion"/>
  </si>
  <si>
    <t>口腔癌</t>
    <phoneticPr fontId="2" type="noConversion"/>
  </si>
  <si>
    <t>C15</t>
    <phoneticPr fontId="2" type="noConversion"/>
  </si>
  <si>
    <t>食道癌</t>
    <phoneticPr fontId="2" type="noConversion"/>
  </si>
  <si>
    <t>C16</t>
    <phoneticPr fontId="2" type="noConversion"/>
  </si>
  <si>
    <t>胃癌</t>
    <phoneticPr fontId="2" type="noConversion"/>
  </si>
  <si>
    <t>C61</t>
    <phoneticPr fontId="2" type="noConversion"/>
  </si>
  <si>
    <t>前列腺(攝護腺)癌</t>
    <phoneticPr fontId="2" type="noConversion"/>
  </si>
  <si>
    <t>C25</t>
    <phoneticPr fontId="2" type="noConversion"/>
  </si>
  <si>
    <t>胰臟癌</t>
    <phoneticPr fontId="2" type="noConversion"/>
  </si>
  <si>
    <t>C82-C85</t>
    <phoneticPr fontId="2" type="noConversion"/>
  </si>
  <si>
    <t>非何杰金氏淋巴瘤</t>
    <phoneticPr fontId="2" type="noConversion"/>
  </si>
  <si>
    <t>C67</t>
    <phoneticPr fontId="2" type="noConversion"/>
  </si>
  <si>
    <t>膀胱癌</t>
    <phoneticPr fontId="2" type="noConversion"/>
  </si>
  <si>
    <t>C91-C95</t>
    <phoneticPr fontId="2" type="noConversion"/>
  </si>
  <si>
    <t>白血病</t>
    <phoneticPr fontId="2" type="noConversion"/>
  </si>
  <si>
    <t>C11</t>
    <phoneticPr fontId="2" type="noConversion"/>
  </si>
  <si>
    <t>鼻咽癌</t>
    <phoneticPr fontId="2" type="noConversion"/>
  </si>
  <si>
    <t>C64</t>
    <phoneticPr fontId="2" type="noConversion"/>
  </si>
  <si>
    <t>腎臟癌</t>
    <phoneticPr fontId="2" type="noConversion"/>
  </si>
  <si>
    <t>C71</t>
    <phoneticPr fontId="2" type="noConversion"/>
  </si>
  <si>
    <t>腦癌</t>
    <phoneticPr fontId="2" type="noConversion"/>
  </si>
  <si>
    <t>C23-C24</t>
    <phoneticPr fontId="2" type="noConversion"/>
  </si>
  <si>
    <t>膽囊和其他膽道癌</t>
    <phoneticPr fontId="2" type="noConversion"/>
  </si>
  <si>
    <t>其他</t>
    <phoneticPr fontId="2" type="noConversion"/>
  </si>
  <si>
    <t>C00-C97</t>
    <phoneticPr fontId="2" type="noConversion"/>
  </si>
  <si>
    <t>惡性腫瘤</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</si>
  <si>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</si>
  <si>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</si>
  <si>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</si>
  <si>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</si>
  <si>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</si>
  <si>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</si>
  <si>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</si>
  <si>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</si>
  <si>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C25</t>
    <phoneticPr fontId="2" type="noConversion"/>
  </si>
  <si>
    <t>胰臟癌</t>
    <phoneticPr fontId="2" type="noConversion"/>
  </si>
  <si>
    <t>C16</t>
    <phoneticPr fontId="2" type="noConversion"/>
  </si>
  <si>
    <t>胃癌</t>
    <phoneticPr fontId="2" type="noConversion"/>
  </si>
  <si>
    <t>C53, C55</t>
    <phoneticPr fontId="2" type="noConversion"/>
  </si>
  <si>
    <t>子宮頸及部位未明示子宮癌</t>
    <phoneticPr fontId="2" type="noConversion"/>
  </si>
  <si>
    <t>C56, C57.0-C57.4</t>
    <phoneticPr fontId="2" type="noConversion"/>
  </si>
  <si>
    <t>卵巢癌</t>
    <phoneticPr fontId="2" type="noConversion"/>
  </si>
  <si>
    <t>C82-C85</t>
    <phoneticPr fontId="2" type="noConversion"/>
  </si>
  <si>
    <t>非何杰金氏淋巴瘤</t>
    <phoneticPr fontId="2" type="noConversion"/>
  </si>
  <si>
    <t>C91-C95</t>
    <phoneticPr fontId="2" type="noConversion"/>
  </si>
  <si>
    <t>白血病</t>
    <phoneticPr fontId="2" type="noConversion"/>
  </si>
  <si>
    <t>C54</t>
    <phoneticPr fontId="2" type="noConversion"/>
  </si>
  <si>
    <t>子宮體癌</t>
    <phoneticPr fontId="2" type="noConversion"/>
  </si>
  <si>
    <t>C67</t>
    <phoneticPr fontId="2" type="noConversion"/>
  </si>
  <si>
    <t>膀胱癌</t>
    <phoneticPr fontId="2" type="noConversion"/>
  </si>
  <si>
    <t>民國107年</t>
    <phoneticPr fontId="2" type="noConversion"/>
  </si>
  <si>
    <t>附註: 1. 107年年中人口數計 23,580,080 人,男性 11,716,247,女性 11,863,833 人</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</si>
  <si>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</si>
  <si>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</si>
  <si>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</si>
  <si>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</si>
  <si>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</si>
  <si>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</si>
  <si>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</si>
  <si>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</si>
  <si>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</si>
  <si>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</si>
  <si>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</si>
  <si>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</si>
  <si>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</si>
  <si>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</si>
  <si>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</si>
  <si>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</si>
  <si>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</si>
  <si>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</si>
  <si>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</si>
  <si>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</si>
  <si>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</si>
  <si>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民國107年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</si>
  <si>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</si>
  <si>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</si>
  <si>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</si>
  <si>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</si>
  <si>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</si>
  <si>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</si>
  <si>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</si>
  <si>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</si>
  <si>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</si>
  <si>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</si>
  <si>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</si>
  <si>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</si>
  <si>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</si>
  <si>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</si>
  <si>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</si>
  <si>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</si>
  <si>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</si>
  <si>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</si>
  <si>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</si>
  <si>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</si>
  <si>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</si>
  <si>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民國107年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</si>
  <si>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</si>
  <si>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</si>
  <si>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</si>
  <si>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</si>
  <si>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</si>
  <si>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</si>
  <si>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</si>
  <si>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</si>
  <si>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</si>
  <si>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</si>
  <si>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</si>
  <si>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</si>
  <si>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</si>
  <si>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</si>
  <si>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</si>
  <si>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</si>
  <si>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</si>
  <si>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</si>
  <si>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</si>
  <si>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</si>
  <si>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</si>
  <si>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</si>
  <si>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</si>
  <si>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</si>
  <si>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</si>
  <si>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</si>
  <si>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</si>
  <si>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</si>
  <si>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</si>
  <si>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</si>
  <si>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</si>
  <si>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</si>
  <si>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</si>
  <si>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</si>
  <si>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</si>
  <si>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</si>
  <si>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</si>
  <si>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</si>
  <si>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</si>
  <si>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</si>
  <si>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</si>
  <si>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民國107年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</si>
  <si>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</si>
  <si>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</si>
  <si>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</si>
  <si>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</si>
  <si>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</si>
  <si>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</si>
  <si>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</si>
  <si>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</si>
  <si>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</si>
  <si>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</si>
  <si>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</si>
  <si>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</si>
  <si>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</si>
  <si>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</si>
  <si>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</si>
  <si>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</si>
  <si>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</si>
  <si>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</si>
  <si>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</si>
  <si>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</si>
  <si>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</si>
  <si>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民國107年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</si>
  <si>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</si>
  <si>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</si>
  <si>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</si>
  <si>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</si>
  <si>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</si>
  <si>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</si>
  <si>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</si>
  <si>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</si>
  <si>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</si>
  <si>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</si>
  <si>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</si>
  <si>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</si>
  <si>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</si>
  <si>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</si>
  <si>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</si>
  <si>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</si>
  <si>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</si>
  <si>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</si>
  <si>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</si>
  <si>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</si>
  <si>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</si>
  <si>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民國107年</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</si>
  <si>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</si>
  <si>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</si>
  <si>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</si>
  <si>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</si>
  <si>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</si>
  <si>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</si>
  <si>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</si>
  <si>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</si>
  <si>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</si>
  <si>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</si>
  <si>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</si>
  <si>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</si>
  <si>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</si>
  <si>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</si>
  <si>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</si>
  <si>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</si>
  <si>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</si>
  <si>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</si>
  <si>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</si>
  <si>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</si>
  <si>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</si>
  <si>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民國107年</t>
    <phoneticPr fontId="2" type="noConversion"/>
  </si>
  <si>
    <t>新北市</t>
    <phoneticPr fontId="2" type="noConversion"/>
  </si>
  <si>
    <t>民國107年</t>
    <phoneticPr fontId="2" type="noConversion"/>
  </si>
  <si>
    <t>A00-Y98</t>
    <phoneticPr fontId="2" type="noConversion"/>
  </si>
  <si>
    <t>所有死亡原因</t>
    <phoneticPr fontId="2" type="noConversion"/>
  </si>
  <si>
    <t>民國107年</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</si>
  <si>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</si>
  <si>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</si>
  <si>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</si>
  <si>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</si>
  <si>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</si>
  <si>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</si>
  <si>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</si>
  <si>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</si>
  <si>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</si>
  <si>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</si>
  <si>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</si>
  <si>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</si>
  <si>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</si>
  <si>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</si>
  <si>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</si>
  <si>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</si>
  <si>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</si>
  <si>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</si>
  <si>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</si>
  <si>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</si>
  <si>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</si>
  <si>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</si>
  <si>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X60-X84, Y87.0</t>
    <phoneticPr fontId="2" type="noConversion"/>
  </si>
  <si>
    <t>蓄意自我傷害（自殺）</t>
    <phoneticPr fontId="2" type="noConversion"/>
  </si>
  <si>
    <t>A40-A41</t>
    <phoneticPr fontId="2" type="noConversion"/>
  </si>
  <si>
    <t>敗血症</t>
    <phoneticPr fontId="2" type="noConversion"/>
  </si>
  <si>
    <t>F01-F03</t>
    <phoneticPr fontId="2" type="noConversion"/>
  </si>
  <si>
    <t>血管性及未明示之癡呆症</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</si>
  <si>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</si>
  <si>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</si>
  <si>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</si>
  <si>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</si>
  <si>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民國107年</t>
    <phoneticPr fontId="2" type="noConversion"/>
  </si>
  <si>
    <t>民國106年</t>
    <phoneticPr fontId="2" type="noConversion"/>
  </si>
  <si>
    <t>附註: 1. 107年年中人口數計 23,580,080人,男性 11,716,247,女性 11,863,833人</t>
    <phoneticPr fontId="2" type="noConversion"/>
  </si>
  <si>
    <t xml:space="preserve">      2. 106年年中人口數計 23,555,522人,男性 11,719,425,女性 11,836,097人</t>
    <phoneticPr fontId="2" type="noConversion"/>
  </si>
  <si>
    <t xml:space="preserve">      3. 標準化死亡率係以2000年WHO之世界標準人口數為準</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</si>
  <si>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</si>
  <si>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</si>
  <si>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</si>
  <si>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</si>
  <si>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</si>
  <si>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</si>
  <si>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</si>
  <si>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</si>
  <si>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</si>
  <si>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</si>
  <si>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V01-X59, Y85-Y86</t>
    <phoneticPr fontId="2" type="noConversion"/>
  </si>
  <si>
    <t>事故傷害</t>
    <phoneticPr fontId="2" type="noConversion"/>
  </si>
  <si>
    <t>E10-E14</t>
    <phoneticPr fontId="2" type="noConversion"/>
  </si>
  <si>
    <t>糖尿病</t>
    <phoneticPr fontId="2" type="noConversion"/>
  </si>
  <si>
    <t>J40-J47</t>
    <phoneticPr fontId="2" type="noConversion"/>
  </si>
  <si>
    <t>慢性下呼吸道疾病</t>
    <phoneticPr fontId="2" type="noConversion"/>
  </si>
  <si>
    <t>K70, K73-K74</t>
    <phoneticPr fontId="2" type="noConversion"/>
  </si>
  <si>
    <t>慢性肝病及肝硬化</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</si>
  <si>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</si>
  <si>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</si>
  <si>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</si>
  <si>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</si>
  <si>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X60-X84, Y87.0</t>
    <phoneticPr fontId="2" type="noConversion"/>
  </si>
  <si>
    <t>蓄意自我傷害（自殺）</t>
    <phoneticPr fontId="2" type="noConversion"/>
  </si>
  <si>
    <t>A40-A41</t>
    <phoneticPr fontId="2" type="noConversion"/>
  </si>
  <si>
    <t>敗血症</t>
    <phoneticPr fontId="2" type="noConversion"/>
  </si>
  <si>
    <t>D00-D48</t>
    <phoneticPr fontId="2" type="noConversion"/>
  </si>
  <si>
    <t>原位與良性腫瘤（惡性腫瘤除外）</t>
    <phoneticPr fontId="2" type="noConversion"/>
  </si>
  <si>
    <t>F01-F03</t>
    <phoneticPr fontId="2" type="noConversion"/>
  </si>
  <si>
    <t>血管性及未明示之癡呆症</t>
    <phoneticPr fontId="2" type="noConversion"/>
  </si>
  <si>
    <t>G20-G21</t>
    <phoneticPr fontId="2" type="noConversion"/>
  </si>
  <si>
    <t>帕金森病</t>
    <phoneticPr fontId="2" type="noConversion"/>
  </si>
  <si>
    <t>民國107年</t>
    <phoneticPr fontId="2" type="noConversion"/>
  </si>
  <si>
    <t>民國106年</t>
    <phoneticPr fontId="2" type="noConversion"/>
  </si>
  <si>
    <t>附註: 1. 107年年中人口數計 23,580,080人,男性 11,716,247,女性 11,863,833人</t>
    <phoneticPr fontId="2" type="noConversion"/>
  </si>
  <si>
    <t xml:space="preserve">      2. 106年年中人口數計 23,555,522人,男性 11,719,425,女性 11,836,097人</t>
    <phoneticPr fontId="2" type="noConversion"/>
  </si>
  <si>
    <t xml:space="preserve">      3. 標準化死亡率係以2000年WHO之世界標準人口數為準</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</si>
  <si>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</si>
  <si>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</si>
  <si>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</si>
  <si>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</si>
  <si>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</si>
  <si>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</si>
  <si>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</si>
  <si>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</si>
  <si>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</si>
  <si>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</si>
  <si>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</si>
  <si>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</si>
  <si>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</si>
  <si>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</si>
  <si>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</si>
  <si>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</si>
  <si>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</si>
  <si>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</si>
  <si>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</si>
  <si>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</si>
  <si>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A40-A41</t>
    <phoneticPr fontId="2" type="noConversion"/>
  </si>
  <si>
    <t>敗血症</t>
    <phoneticPr fontId="2" type="noConversion"/>
  </si>
  <si>
    <t>X60-X84, Y87.0</t>
    <phoneticPr fontId="2" type="noConversion"/>
  </si>
  <si>
    <t>蓄意自我傷害（自殺）</t>
    <phoneticPr fontId="2" type="noConversion"/>
  </si>
  <si>
    <t>K70, K73-K74</t>
    <phoneticPr fontId="2" type="noConversion"/>
  </si>
  <si>
    <t>慢性肝病及肝硬化</t>
    <phoneticPr fontId="2" type="noConversion"/>
  </si>
  <si>
    <t>R54</t>
    <phoneticPr fontId="2" type="noConversion"/>
  </si>
  <si>
    <t>衰老/老邁</t>
    <phoneticPr fontId="2" type="noConversion"/>
  </si>
  <si>
    <t>F01-F03</t>
    <phoneticPr fontId="2" type="noConversion"/>
  </si>
  <si>
    <t>血管性及未明示之癡呆症</t>
    <phoneticPr fontId="2" type="noConversion"/>
  </si>
  <si>
    <t>M00-M99</t>
    <phoneticPr fontId="2" type="noConversion"/>
  </si>
  <si>
    <t>骨骼肌肉系統及結締組織之疾病</t>
    <phoneticPr fontId="2" type="noConversion"/>
  </si>
  <si>
    <t>民國107年</t>
    <phoneticPr fontId="2" type="noConversion"/>
  </si>
  <si>
    <t>民國106年</t>
    <phoneticPr fontId="2" type="noConversion"/>
  </si>
  <si>
    <t>附註: 1. 107年年中人口數計 23,580,080人,男性 11,716,247,女性 11,863,833人</t>
    <phoneticPr fontId="2" type="noConversion"/>
  </si>
  <si>
    <t xml:space="preserve">      2. 106年年中人口數計 23,555,522人,男性 11,719,425,女性 11,836,097人</t>
    <phoneticPr fontId="2" type="noConversion"/>
  </si>
  <si>
    <t xml:space="preserve">      3. 標準化死亡率係以2000年WHO之世界標準人口數為準</t>
    <phoneticPr fontId="2" type="noConversion"/>
  </si>
  <si>
    <t>C00-C97</t>
    <phoneticPr fontId="2" type="noConversion"/>
  </si>
  <si>
    <t>惡性腫瘤</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</si>
  <si>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</si>
  <si>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</si>
  <si>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</si>
  <si>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</si>
  <si>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</si>
  <si>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</si>
  <si>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</si>
  <si>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</si>
  <si>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</si>
  <si>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</si>
  <si>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</si>
  <si>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</si>
  <si>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</si>
  <si>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</si>
  <si>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</si>
  <si>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</si>
  <si>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</si>
  <si>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</si>
  <si>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</si>
  <si>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</si>
  <si>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</si>
  <si>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</si>
  <si>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C56, C57.0-C57.4</t>
    <phoneticPr fontId="2" type="noConversion"/>
  </si>
  <si>
    <t>卵巢癌</t>
    <phoneticPr fontId="2" type="noConversion"/>
  </si>
  <si>
    <t>C82-C85</t>
    <phoneticPr fontId="2" type="noConversion"/>
  </si>
  <si>
    <t>非何杰金氏淋巴瘤</t>
    <phoneticPr fontId="2" type="noConversion"/>
  </si>
  <si>
    <t>C91-C95</t>
    <phoneticPr fontId="2" type="noConversion"/>
  </si>
  <si>
    <t>白血病</t>
    <phoneticPr fontId="2" type="noConversion"/>
  </si>
  <si>
    <t>C67</t>
    <phoneticPr fontId="2" type="noConversion"/>
  </si>
  <si>
    <t>膀胱癌</t>
    <phoneticPr fontId="2" type="noConversion"/>
  </si>
  <si>
    <t>C54</t>
    <phoneticPr fontId="2" type="noConversion"/>
  </si>
  <si>
    <t>子宮體癌</t>
    <phoneticPr fontId="2" type="noConversion"/>
  </si>
  <si>
    <t>民國107年</t>
    <phoneticPr fontId="2" type="noConversion"/>
  </si>
  <si>
    <t>民國106年</t>
    <phoneticPr fontId="2" type="noConversion"/>
  </si>
  <si>
    <t>附註: 1. 107年年中人口數計 23,580,080人,男性 11,716,247,女性 11,863,833人</t>
    <phoneticPr fontId="2" type="noConversion"/>
  </si>
  <si>
    <t xml:space="preserve">      2. 106年年中人口數計 23,555,522人,男性 11,719,425,女性 11,836,097人</t>
    <phoneticPr fontId="2" type="noConversion"/>
  </si>
  <si>
    <t>C00-C97</t>
    <phoneticPr fontId="2" type="noConversion"/>
  </si>
  <si>
    <t>惡性腫瘤</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</si>
  <si>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</si>
  <si>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</si>
  <si>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</si>
  <si>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</si>
  <si>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</si>
  <si>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</si>
  <si>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C00-C06, C09-C10, C12-C14</t>
    <phoneticPr fontId="2" type="noConversion"/>
  </si>
  <si>
    <t>口腔癌</t>
    <phoneticPr fontId="2" type="noConversion"/>
  </si>
  <si>
    <t>C15</t>
    <phoneticPr fontId="2" type="noConversion"/>
  </si>
  <si>
    <t>食道癌</t>
    <phoneticPr fontId="2" type="noConversion"/>
  </si>
  <si>
    <t>C16</t>
    <phoneticPr fontId="2" type="noConversion"/>
  </si>
  <si>
    <t>胃癌</t>
    <phoneticPr fontId="2" type="noConversion"/>
  </si>
  <si>
    <t>C61</t>
    <phoneticPr fontId="2" type="noConversion"/>
  </si>
  <si>
    <t>前列腺(攝護腺)癌</t>
    <phoneticPr fontId="2" type="noConversion"/>
  </si>
  <si>
    <t>C25</t>
    <phoneticPr fontId="2" type="noConversion"/>
  </si>
  <si>
    <t>胰臟癌</t>
    <phoneticPr fontId="2" type="noConversion"/>
  </si>
  <si>
    <t>C82-C85</t>
    <phoneticPr fontId="2" type="noConversion"/>
  </si>
  <si>
    <t>非何杰金氏淋巴瘤</t>
    <phoneticPr fontId="2" type="noConversion"/>
  </si>
  <si>
    <t>C67</t>
    <phoneticPr fontId="2" type="noConversion"/>
  </si>
  <si>
    <t>膀胱癌</t>
    <phoneticPr fontId="2" type="noConversion"/>
  </si>
  <si>
    <t>C91-C95</t>
    <phoneticPr fontId="2" type="noConversion"/>
  </si>
  <si>
    <t>白血病</t>
    <phoneticPr fontId="2" type="noConversion"/>
  </si>
  <si>
    <t>C11</t>
    <phoneticPr fontId="2" type="noConversion"/>
  </si>
  <si>
    <t>鼻咽癌</t>
    <phoneticPr fontId="2" type="noConversion"/>
  </si>
  <si>
    <t>C64</t>
    <phoneticPr fontId="2" type="noConversion"/>
  </si>
  <si>
    <t>腎臟癌</t>
    <phoneticPr fontId="2" type="noConversion"/>
  </si>
  <si>
    <t>C71</t>
    <phoneticPr fontId="2" type="noConversion"/>
  </si>
  <si>
    <t>腦癌</t>
    <phoneticPr fontId="2" type="noConversion"/>
  </si>
  <si>
    <t>C23-C24</t>
    <phoneticPr fontId="2" type="noConversion"/>
  </si>
  <si>
    <t>膽囊和其他膽道癌</t>
    <phoneticPr fontId="2" type="noConversion"/>
  </si>
  <si>
    <t>民國107年</t>
    <phoneticPr fontId="2" type="noConversion"/>
  </si>
  <si>
    <t>民國106年</t>
    <phoneticPr fontId="2" type="noConversion"/>
  </si>
  <si>
    <t>附註: 1. 107年年中人口數計 23,580,080人,男性 11,716,247,女性 11,863,833人</t>
    <phoneticPr fontId="2" type="noConversion"/>
  </si>
  <si>
    <t xml:space="preserve">      2. 106年年中人口數計 23,555,522人,男性 11,719,425,女性 11,836,097人</t>
    <phoneticPr fontId="2" type="noConversion"/>
  </si>
  <si>
    <t>C00-C97</t>
    <phoneticPr fontId="2" type="noConversion"/>
  </si>
  <si>
    <t>惡性腫瘤</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</si>
  <si>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</si>
  <si>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</si>
  <si>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</si>
  <si>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</si>
  <si>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</si>
  <si>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</si>
  <si>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</si>
  <si>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</si>
  <si>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C25</t>
    <phoneticPr fontId="2" type="noConversion"/>
  </si>
  <si>
    <t>胰臟癌</t>
    <phoneticPr fontId="2" type="noConversion"/>
  </si>
  <si>
    <t>C16</t>
    <phoneticPr fontId="2" type="noConversion"/>
  </si>
  <si>
    <t>胃癌</t>
    <phoneticPr fontId="2" type="noConversion"/>
  </si>
  <si>
    <t>C53, C55</t>
    <phoneticPr fontId="2" type="noConversion"/>
  </si>
  <si>
    <t>子宮頸及部位未明示子宮癌</t>
    <phoneticPr fontId="2" type="noConversion"/>
  </si>
  <si>
    <t>C56, C57.0-C57.4</t>
    <phoneticPr fontId="2" type="noConversion"/>
  </si>
  <si>
    <t>卵巢癌</t>
    <phoneticPr fontId="2" type="noConversion"/>
  </si>
  <si>
    <t>C82-C85</t>
    <phoneticPr fontId="2" type="noConversion"/>
  </si>
  <si>
    <t>非何杰金氏淋巴瘤</t>
    <phoneticPr fontId="2" type="noConversion"/>
  </si>
  <si>
    <t>C91-C95</t>
    <phoneticPr fontId="2" type="noConversion"/>
  </si>
  <si>
    <t>白血病</t>
    <phoneticPr fontId="2" type="noConversion"/>
  </si>
  <si>
    <t>C54</t>
    <phoneticPr fontId="2" type="noConversion"/>
  </si>
  <si>
    <t>子宮體癌</t>
    <phoneticPr fontId="2" type="noConversion"/>
  </si>
  <si>
    <t>C67</t>
    <phoneticPr fontId="2" type="noConversion"/>
  </si>
  <si>
    <t>膀胱癌</t>
    <phoneticPr fontId="2" type="noConversion"/>
  </si>
  <si>
    <t>C71</t>
    <phoneticPr fontId="2" type="noConversion"/>
  </si>
  <si>
    <t>腦癌</t>
    <phoneticPr fontId="2" type="noConversion"/>
  </si>
  <si>
    <t>C23-C24</t>
    <phoneticPr fontId="2" type="noConversion"/>
  </si>
  <si>
    <t>膽囊和其他膽道癌</t>
    <phoneticPr fontId="2" type="noConversion"/>
  </si>
  <si>
    <t>C64</t>
    <phoneticPr fontId="2" type="noConversion"/>
  </si>
  <si>
    <t>腎臟癌</t>
    <phoneticPr fontId="2" type="noConversion"/>
  </si>
  <si>
    <t>民國107年</t>
    <phoneticPr fontId="2" type="noConversion"/>
  </si>
  <si>
    <t>民國106年</t>
    <phoneticPr fontId="2" type="noConversion"/>
  </si>
  <si>
    <t>附註: 1. 107年年中人口數計 23,580,080人,男性 11,716,247,女性 11,863,833人</t>
    <phoneticPr fontId="2" type="noConversion"/>
  </si>
  <si>
    <t xml:space="preserve">      2. 106年年中人口數計 23,555,522人,男性 11,719,425,女性 11,836,097人</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</si>
  <si>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</si>
  <si>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</si>
  <si>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</si>
  <si>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</si>
  <si>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</si>
  <si>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</si>
  <si>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</si>
  <si>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</si>
  <si>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</si>
  <si>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</si>
  <si>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</si>
  <si>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</si>
  <si>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</si>
  <si>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</si>
  <si>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</si>
  <si>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</si>
  <si>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</si>
  <si>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</si>
  <si>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</si>
  <si>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</si>
  <si>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</si>
  <si>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</si>
  <si>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X60-X84, Y87.0</t>
    <phoneticPr fontId="2" type="noConversion"/>
  </si>
  <si>
    <t>蓄意自我傷害（自殺）</t>
    <phoneticPr fontId="2" type="noConversion"/>
  </si>
  <si>
    <t>A40-A41</t>
    <phoneticPr fontId="2" type="noConversion"/>
  </si>
  <si>
    <t>敗血症</t>
    <phoneticPr fontId="2" type="noConversion"/>
  </si>
  <si>
    <t>F01-F03</t>
    <phoneticPr fontId="2" type="noConversion"/>
  </si>
  <si>
    <t>血管性及未明示之癡呆症</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</si>
  <si>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</si>
  <si>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</si>
  <si>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</si>
  <si>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</si>
  <si>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民國107年與民國106年之比較</t>
    <phoneticPr fontId="2" type="noConversion"/>
  </si>
  <si>
    <t>民國107年</t>
    <phoneticPr fontId="2" type="noConversion"/>
  </si>
  <si>
    <t>民國106年</t>
    <phoneticPr fontId="2" type="noConversion"/>
  </si>
  <si>
    <t>附註：(1) 標準化死亡率係以2000年WHO之世界標準人口數為準</t>
    <phoneticPr fontId="2" type="noConversion"/>
  </si>
  <si>
    <t>民國107年</t>
    <phoneticPr fontId="2" type="noConversion"/>
  </si>
  <si>
    <t>附註：(1) 標準化死亡率係以2000年WHO之世界標準人口數為準</t>
    <phoneticPr fontId="2" type="noConversion"/>
  </si>
  <si>
    <t>民國107年</t>
    <phoneticPr fontId="2" type="noConversion"/>
  </si>
  <si>
    <t xml:space="preserve">      (2) 本表資料自民國97年起死因分類為ICD-10。</t>
    <phoneticPr fontId="2" type="noConversion"/>
  </si>
  <si>
    <t>民國107年</t>
    <phoneticPr fontId="2" type="noConversion"/>
  </si>
  <si>
    <t>民國107年</t>
    <phoneticPr fontId="2" type="noConversion"/>
  </si>
  <si>
    <t>民國107年</t>
    <phoneticPr fontId="2" type="noConversion"/>
  </si>
  <si>
    <t>民國107年</t>
    <phoneticPr fontId="2" type="noConversion"/>
  </si>
  <si>
    <t>107年 vs 97年_x000D_
增減%</t>
    <phoneticPr fontId="2" type="noConversion"/>
  </si>
  <si>
    <t>97年 vs 87年_x000D_
增減%</t>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</si>
  <si>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</si>
  <si>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</si>
  <si>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</si>
  <si>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</si>
  <si>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</si>
  <si>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rPr>
        <sz val="12"/>
        <rFont val="標楷體"/>
        <family val="4"/>
        <charset val="136"/>
      </rPr>
      <t>民國</t>
    </r>
    <r>
      <rPr>
        <sz val="12"/>
        <rFont val="Times New Roman"/>
        <family val="1"/>
      </rPr>
      <t>79</t>
    </r>
    <r>
      <rPr>
        <sz val="12"/>
        <rFont val="標楷體"/>
        <family val="4"/>
        <charset val="136"/>
      </rPr>
      <t>年</t>
    </r>
    <phoneticPr fontId="2" type="noConversion"/>
  </si>
  <si>
    <r>
      <rPr>
        <sz val="12"/>
        <rFont val="標楷體"/>
        <family val="4"/>
        <charset val="136"/>
      </rPr>
      <t>民國</t>
    </r>
    <r>
      <rPr>
        <sz val="12"/>
        <rFont val="Times New Roman"/>
        <family val="1"/>
      </rPr>
      <t>83</t>
    </r>
    <r>
      <rPr>
        <sz val="12"/>
        <rFont val="標楷體"/>
        <family val="4"/>
        <charset val="136"/>
      </rPr>
      <t>年</t>
    </r>
    <phoneticPr fontId="2" type="noConversion"/>
  </si>
  <si>
    <r>
      <rPr>
        <sz val="12"/>
        <rFont val="標楷體"/>
        <family val="4"/>
        <charset val="136"/>
      </rPr>
      <t>民國</t>
    </r>
    <r>
      <rPr>
        <sz val="12"/>
        <rFont val="Times New Roman"/>
        <family val="1"/>
      </rPr>
      <t>87</t>
    </r>
    <r>
      <rPr>
        <sz val="12"/>
        <rFont val="標楷體"/>
        <family val="4"/>
        <charset val="136"/>
      </rPr>
      <t>年</t>
    </r>
  </si>
  <si>
    <r>
      <rPr>
        <sz val="12"/>
        <rFont val="標楷體"/>
        <family val="4"/>
        <charset val="136"/>
      </rPr>
      <t>民國</t>
    </r>
    <r>
      <rPr>
        <sz val="12"/>
        <rFont val="Times New Roman"/>
        <family val="1"/>
      </rPr>
      <t>88</t>
    </r>
    <r>
      <rPr>
        <sz val="12"/>
        <rFont val="標楷體"/>
        <family val="4"/>
        <charset val="136"/>
      </rPr>
      <t>年</t>
    </r>
  </si>
  <si>
    <r>
      <rPr>
        <sz val="12"/>
        <rFont val="標楷體"/>
        <family val="4"/>
        <charset val="136"/>
      </rPr>
      <t>民國</t>
    </r>
    <r>
      <rPr>
        <sz val="12"/>
        <rFont val="Times New Roman"/>
        <family val="1"/>
      </rPr>
      <t>89</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</si>
  <si>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</si>
  <si>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</si>
  <si>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</si>
  <si>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</si>
  <si>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</si>
  <si>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</si>
  <si>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</si>
  <si>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</si>
  <si>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</si>
  <si>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</si>
  <si>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</si>
  <si>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</si>
  <si>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</si>
  <si>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</si>
  <si>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</si>
  <si>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</si>
  <si>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</si>
  <si>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</si>
  <si>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</si>
  <si>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79</t>
    </r>
    <r>
      <rPr>
        <sz val="12"/>
        <rFont val="標楷體"/>
        <family val="4"/>
        <charset val="136"/>
      </rPr>
      <t>年</t>
    </r>
    <phoneticPr fontId="2" type="noConversion"/>
  </si>
  <si>
    <r>
      <rPr>
        <sz val="12"/>
        <rFont val="標楷體"/>
        <family val="4"/>
        <charset val="136"/>
      </rPr>
      <t>民國</t>
    </r>
    <r>
      <rPr>
        <sz val="12"/>
        <rFont val="Times New Roman"/>
        <family val="1"/>
      </rPr>
      <t>83</t>
    </r>
    <r>
      <rPr>
        <sz val="12"/>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</si>
  <si>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</si>
  <si>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</si>
  <si>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</si>
  <si>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</si>
  <si>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</si>
  <si>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family val="1"/>
      </rPr>
      <t>107</t>
    </r>
    <r>
      <rPr>
        <sz val="12"/>
        <rFont val="標楷體"/>
        <family val="4"/>
        <charset val="136"/>
      </rPr>
      <t>年</t>
    </r>
    <phoneticPr fontId="2" type="noConversion"/>
  </si>
  <si>
    <r>
      <rPr>
        <sz val="12"/>
        <rFont val="標楷體"/>
        <family val="4"/>
        <charset val="136"/>
      </rPr>
      <t>民國</t>
    </r>
    <r>
      <rPr>
        <sz val="12"/>
        <rFont val="Times"/>
        <family val="1"/>
      </rPr>
      <t>87</t>
    </r>
    <r>
      <rPr>
        <sz val="12"/>
        <rFont val="標楷體"/>
        <family val="4"/>
        <charset val="136"/>
      </rPr>
      <t>年</t>
    </r>
  </si>
  <si>
    <r>
      <rPr>
        <sz val="12"/>
        <rFont val="標楷體"/>
        <family val="4"/>
        <charset val="136"/>
      </rPr>
      <t>民國</t>
    </r>
    <r>
      <rPr>
        <sz val="12"/>
        <rFont val="Times"/>
        <family val="1"/>
      </rPr>
      <t>88</t>
    </r>
    <r>
      <rPr>
        <sz val="12"/>
        <rFont val="標楷體"/>
        <family val="4"/>
        <charset val="136"/>
      </rPr>
      <t>年</t>
    </r>
  </si>
  <si>
    <r>
      <rPr>
        <sz val="12"/>
        <rFont val="標楷體"/>
        <family val="4"/>
        <charset val="136"/>
      </rPr>
      <t>民國</t>
    </r>
    <r>
      <rPr>
        <sz val="12"/>
        <rFont val="Times"/>
        <family val="1"/>
      </rPr>
      <t>89</t>
    </r>
    <r>
      <rPr>
        <sz val="12"/>
        <rFont val="標楷體"/>
        <family val="4"/>
        <charset val="136"/>
      </rPr>
      <t>年</t>
    </r>
  </si>
  <si>
    <r>
      <rPr>
        <sz val="12"/>
        <rFont val="標楷體"/>
        <family val="4"/>
        <charset val="136"/>
      </rPr>
      <t>民國</t>
    </r>
    <r>
      <rPr>
        <sz val="12"/>
        <rFont val="Times"/>
        <family val="1"/>
      </rPr>
      <t>100</t>
    </r>
    <r>
      <rPr>
        <sz val="12"/>
        <rFont val="標楷體"/>
        <family val="4"/>
        <charset val="136"/>
      </rPr>
      <t>年</t>
    </r>
  </si>
  <si>
    <r>
      <rPr>
        <sz val="12"/>
        <rFont val="標楷體"/>
        <family val="4"/>
        <charset val="136"/>
      </rPr>
      <t>民國</t>
    </r>
    <r>
      <rPr>
        <sz val="12"/>
        <rFont val="Times"/>
        <family val="1"/>
      </rPr>
      <t>101</t>
    </r>
    <r>
      <rPr>
        <sz val="12"/>
        <rFont val="標楷體"/>
        <family val="4"/>
        <charset val="136"/>
      </rPr>
      <t>年</t>
    </r>
  </si>
  <si>
    <r>
      <rPr>
        <sz val="12"/>
        <rFont val="標楷體"/>
        <family val="4"/>
        <charset val="136"/>
      </rPr>
      <t>民國</t>
    </r>
    <r>
      <rPr>
        <sz val="12"/>
        <rFont val="Times"/>
        <family val="1"/>
      </rPr>
      <t>94</t>
    </r>
    <r>
      <rPr>
        <sz val="12"/>
        <rFont val="標楷體"/>
        <family val="4"/>
        <charset val="136"/>
      </rPr>
      <t>年</t>
    </r>
    <phoneticPr fontId="2" type="noConversion"/>
  </si>
  <si>
    <r>
      <rPr>
        <sz val="12"/>
        <rFont val="標楷體"/>
        <family val="4"/>
        <charset val="136"/>
      </rPr>
      <t>民國</t>
    </r>
    <r>
      <rPr>
        <sz val="12"/>
        <rFont val="Times"/>
        <family val="1"/>
      </rPr>
      <t>96</t>
    </r>
    <r>
      <rPr>
        <sz val="12"/>
        <rFont val="標楷體"/>
        <family val="4"/>
        <charset val="136"/>
      </rPr>
      <t>年</t>
    </r>
    <phoneticPr fontId="2" type="noConversion"/>
  </si>
  <si>
    <r>
      <rPr>
        <sz val="12"/>
        <rFont val="標楷體"/>
        <family val="4"/>
        <charset val="136"/>
      </rPr>
      <t>民國</t>
    </r>
    <r>
      <rPr>
        <sz val="12"/>
        <rFont val="Times"/>
        <family val="1"/>
      </rPr>
      <t>99</t>
    </r>
    <r>
      <rPr>
        <sz val="12"/>
        <rFont val="標楷體"/>
        <family val="4"/>
        <charset val="136"/>
      </rPr>
      <t>年</t>
    </r>
    <phoneticPr fontId="2" type="noConversion"/>
  </si>
  <si>
    <r>
      <rPr>
        <sz val="12"/>
        <rFont val="標楷體"/>
        <family val="4"/>
        <charset val="136"/>
      </rPr>
      <t>民國</t>
    </r>
    <r>
      <rPr>
        <sz val="12"/>
        <rFont val="Times"/>
        <family val="1"/>
      </rPr>
      <t>103</t>
    </r>
    <r>
      <rPr>
        <sz val="12"/>
        <rFont val="標楷體"/>
        <family val="4"/>
        <charset val="136"/>
      </rPr>
      <t>年</t>
    </r>
    <phoneticPr fontId="2" type="noConversion"/>
  </si>
  <si>
    <r>
      <rPr>
        <sz val="12"/>
        <rFont val="標楷體"/>
        <family val="4"/>
        <charset val="136"/>
      </rPr>
      <t>民國</t>
    </r>
    <r>
      <rPr>
        <sz val="12"/>
        <rFont val="Times"/>
        <family val="1"/>
      </rPr>
      <t>104</t>
    </r>
    <r>
      <rPr>
        <sz val="12"/>
        <rFont val="標楷體"/>
        <family val="4"/>
        <charset val="136"/>
      </rPr>
      <t>年</t>
    </r>
    <phoneticPr fontId="2" type="noConversion"/>
  </si>
  <si>
    <r>
      <rPr>
        <sz val="12"/>
        <rFont val="標楷體"/>
        <family val="4"/>
        <charset val="136"/>
      </rPr>
      <t>民國</t>
    </r>
    <r>
      <rPr>
        <sz val="12"/>
        <rFont val="Times"/>
        <family val="1"/>
      </rPr>
      <t>105</t>
    </r>
    <r>
      <rPr>
        <sz val="12"/>
        <rFont val="標楷體"/>
        <family val="4"/>
        <charset val="136"/>
      </rPr>
      <t>年</t>
    </r>
    <phoneticPr fontId="2" type="noConversion"/>
  </si>
  <si>
    <r>
      <rPr>
        <sz val="12"/>
        <rFont val="標楷體"/>
        <family val="4"/>
        <charset val="136"/>
      </rPr>
      <t>民國</t>
    </r>
    <r>
      <rPr>
        <sz val="12"/>
        <rFont val="Times"/>
        <family val="1"/>
      </rPr>
      <t>106</t>
    </r>
    <r>
      <rPr>
        <sz val="12"/>
        <rFont val="標楷體"/>
        <family val="4"/>
        <charset val="136"/>
      </rPr>
      <t>年</t>
    </r>
    <phoneticPr fontId="2" type="noConversion"/>
  </si>
  <si>
    <r>
      <rPr>
        <sz val="12"/>
        <rFont val="標楷體"/>
        <family val="4"/>
        <charset val="136"/>
      </rPr>
      <t>民國</t>
    </r>
    <r>
      <rPr>
        <sz val="12"/>
        <rFont val="Times"/>
        <family val="1"/>
      </rPr>
      <t>107</t>
    </r>
    <r>
      <rPr>
        <sz val="12"/>
        <rFont val="標楷體"/>
        <family val="4"/>
        <charset val="136"/>
      </rPr>
      <t>年</t>
    </r>
    <phoneticPr fontId="2" type="noConversion"/>
  </si>
  <si>
    <r>
      <rPr>
        <sz val="11"/>
        <rFont val="標楷體"/>
        <family val="4"/>
        <charset val="136"/>
      </rPr>
      <t>附</t>
    </r>
    <r>
      <rPr>
        <sz val="11"/>
        <rFont val="Times New Roman"/>
        <family val="1"/>
      </rPr>
      <t xml:space="preserve">  </t>
    </r>
    <r>
      <rPr>
        <sz val="11"/>
        <rFont val="標楷體"/>
        <family val="4"/>
        <charset val="136"/>
      </rPr>
      <t>註：本表資料自民國</t>
    </r>
    <r>
      <rPr>
        <sz val="11"/>
        <rFont val="Times New Roman"/>
        <family val="1"/>
      </rPr>
      <t>97</t>
    </r>
    <r>
      <rPr>
        <sz val="11"/>
        <rFont val="標楷體"/>
        <family val="4"/>
        <charset val="136"/>
      </rPr>
      <t>年起死因分類為</t>
    </r>
    <r>
      <rPr>
        <sz val="11"/>
        <rFont val="Times New Roman"/>
        <family val="1"/>
      </rPr>
      <t>ICD-10</t>
    </r>
    <r>
      <rPr>
        <sz val="11"/>
        <rFont val="標楷體"/>
        <family val="4"/>
        <charset val="136"/>
      </rPr>
      <t>。</t>
    </r>
    <phoneticPr fontId="2" type="noConversion"/>
  </si>
  <si>
    <t xml:space="preserve">      (2) 本表資料自民國97年起死因分類為ICD-10。</t>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</si>
  <si>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</si>
  <si>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family val="1"/>
      </rPr>
      <t>91</t>
    </r>
    <r>
      <rPr>
        <sz val="12"/>
        <rFont val="標楷體"/>
        <family val="4"/>
        <charset val="136"/>
      </rPr>
      <t>年</t>
    </r>
  </si>
  <si>
    <r>
      <rPr>
        <sz val="12"/>
        <rFont val="標楷體"/>
        <family val="4"/>
        <charset val="136"/>
      </rPr>
      <t>民國</t>
    </r>
    <r>
      <rPr>
        <sz val="12"/>
        <rFont val="Times"/>
        <family val="1"/>
      </rPr>
      <t>92</t>
    </r>
    <r>
      <rPr>
        <sz val="12"/>
        <rFont val="標楷體"/>
        <family val="4"/>
        <charset val="136"/>
      </rPr>
      <t>年</t>
    </r>
  </si>
  <si>
    <r>
      <rPr>
        <sz val="12"/>
        <rFont val="標楷體"/>
        <family val="4"/>
        <charset val="136"/>
      </rPr>
      <t>民國</t>
    </r>
    <r>
      <rPr>
        <sz val="12"/>
        <rFont val="Times"/>
        <family val="1"/>
      </rPr>
      <t>94</t>
    </r>
    <r>
      <rPr>
        <sz val="12"/>
        <rFont val="標楷體"/>
        <family val="4"/>
        <charset val="136"/>
      </rPr>
      <t>年</t>
    </r>
  </si>
  <si>
    <r>
      <rPr>
        <sz val="12"/>
        <rFont val="標楷體"/>
        <family val="4"/>
        <charset val="136"/>
      </rPr>
      <t>民國</t>
    </r>
    <r>
      <rPr>
        <sz val="12"/>
        <rFont val="Times"/>
        <family val="1"/>
      </rPr>
      <t>95</t>
    </r>
    <r>
      <rPr>
        <sz val="12"/>
        <rFont val="標楷體"/>
        <family val="4"/>
        <charset val="136"/>
      </rPr>
      <t>年</t>
    </r>
  </si>
  <si>
    <r>
      <rPr>
        <sz val="12"/>
        <rFont val="標楷體"/>
        <family val="4"/>
        <charset val="136"/>
      </rPr>
      <t>民國</t>
    </r>
    <r>
      <rPr>
        <sz val="12"/>
        <rFont val="Times"/>
        <family val="1"/>
      </rPr>
      <t>96</t>
    </r>
    <r>
      <rPr>
        <sz val="12"/>
        <rFont val="標楷體"/>
        <family val="4"/>
        <charset val="136"/>
      </rPr>
      <t>年</t>
    </r>
  </si>
  <si>
    <r>
      <rPr>
        <sz val="12"/>
        <rFont val="標楷體"/>
        <family val="4"/>
        <charset val="136"/>
      </rPr>
      <t>民國</t>
    </r>
    <r>
      <rPr>
        <sz val="12"/>
        <rFont val="Times"/>
        <family val="1"/>
      </rPr>
      <t>97</t>
    </r>
    <r>
      <rPr>
        <sz val="12"/>
        <rFont val="標楷體"/>
        <family val="4"/>
        <charset val="136"/>
      </rPr>
      <t>年</t>
    </r>
  </si>
  <si>
    <r>
      <rPr>
        <sz val="12"/>
        <rFont val="標楷體"/>
        <family val="4"/>
        <charset val="136"/>
      </rPr>
      <t>民國</t>
    </r>
    <r>
      <rPr>
        <sz val="12"/>
        <rFont val="Times"/>
        <family val="1"/>
      </rPr>
      <t>98</t>
    </r>
    <r>
      <rPr>
        <sz val="12"/>
        <rFont val="標楷體"/>
        <family val="4"/>
        <charset val="136"/>
      </rPr>
      <t>年</t>
    </r>
  </si>
  <si>
    <r>
      <rPr>
        <sz val="12"/>
        <rFont val="標楷體"/>
        <family val="4"/>
        <charset val="136"/>
      </rPr>
      <t>民國</t>
    </r>
    <r>
      <rPr>
        <sz val="12"/>
        <rFont val="Times"/>
        <family val="1"/>
      </rPr>
      <t>99</t>
    </r>
    <r>
      <rPr>
        <sz val="12"/>
        <rFont val="標楷體"/>
        <family val="4"/>
        <charset val="136"/>
      </rPr>
      <t>年</t>
    </r>
  </si>
  <si>
    <r>
      <rPr>
        <sz val="12"/>
        <rFont val="標楷體"/>
        <family val="4"/>
        <charset val="136"/>
      </rPr>
      <t>民國</t>
    </r>
    <r>
      <rPr>
        <sz val="12"/>
        <rFont val="Times New Roman"/>
        <family val="1"/>
      </rPr>
      <t>101</t>
    </r>
    <r>
      <rPr>
        <sz val="12"/>
        <rFont val="標楷體"/>
        <family val="4"/>
        <charset val="136"/>
      </rPr>
      <t>年</t>
    </r>
  </si>
  <si>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</si>
  <si>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</si>
  <si>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</si>
  <si>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t>慢性肝病及肝硬化</t>
  </si>
  <si>
    <t>糖尿病</t>
  </si>
  <si>
    <t>心臟疾病（高血壓性疾病除外）</t>
  </si>
  <si>
    <t>肺炎</t>
  </si>
  <si>
    <t>民國107年</t>
    <phoneticPr fontId="2" type="noConversion"/>
  </si>
  <si>
    <t xml:space="preserve"> </t>
    <phoneticPr fontId="2" type="noConversion"/>
  </si>
  <si>
    <t>死亡人數</t>
    <phoneticPr fontId="2" type="noConversion"/>
  </si>
  <si>
    <t xml:space="preserve"> </t>
    <phoneticPr fontId="2" type="noConversion"/>
  </si>
  <si>
    <t>結構比</t>
    <phoneticPr fontId="2" type="noConversion"/>
  </si>
  <si>
    <t>A00-Y98</t>
    <phoneticPr fontId="2" type="noConversion"/>
  </si>
  <si>
    <t>所有死亡原因</t>
    <phoneticPr fontId="2" type="noConversion"/>
  </si>
  <si>
    <t>所有死亡原因</t>
    <phoneticPr fontId="2" type="noConversion"/>
  </si>
  <si>
    <t>A00-Y98</t>
    <phoneticPr fontId="2" type="noConversion"/>
  </si>
  <si>
    <t>Q00-Q99</t>
    <phoneticPr fontId="2" type="noConversion"/>
  </si>
  <si>
    <t>先天性畸形、變形及染色體異常</t>
    <phoneticPr fontId="2" type="noConversion"/>
  </si>
  <si>
    <t>P20-P28　</t>
    <phoneticPr fontId="2" type="noConversion"/>
  </si>
  <si>
    <t>源於周產期的呼吸性疾患</t>
    <phoneticPr fontId="2" type="noConversion"/>
  </si>
  <si>
    <t>P05-P08</t>
    <phoneticPr fontId="2" type="noConversion"/>
  </si>
  <si>
    <t>與妊娠長短及胎兒生長有關的疾患</t>
    <phoneticPr fontId="2" type="noConversion"/>
  </si>
  <si>
    <t>V01-X59, Y85-Y86</t>
    <phoneticPr fontId="2" type="noConversion"/>
  </si>
  <si>
    <t>事故傷害</t>
    <phoneticPr fontId="2" type="noConversion"/>
  </si>
  <si>
    <t>P35-P39</t>
    <phoneticPr fontId="2" type="noConversion"/>
  </si>
  <si>
    <t>特發於周產期的感染</t>
    <phoneticPr fontId="2" type="noConversion"/>
  </si>
  <si>
    <t>特發於周產期的感染</t>
    <phoneticPr fontId="2" type="noConversion"/>
  </si>
  <si>
    <t>P50-P61</t>
    <phoneticPr fontId="2" type="noConversion"/>
  </si>
  <si>
    <t>胎兒及新生兒出血及血液疾患</t>
    <phoneticPr fontId="2" type="noConversion"/>
  </si>
  <si>
    <t>I01-I02.0, I05-I09, I20-I25, I27, I30-I52</t>
    <phoneticPr fontId="2" type="noConversion"/>
  </si>
  <si>
    <t>心臟疾病（高血壓性心臟病除外）</t>
    <phoneticPr fontId="2" type="noConversion"/>
  </si>
  <si>
    <t>R95</t>
    <phoneticPr fontId="2" type="noConversion"/>
  </si>
  <si>
    <t>嬰兒猝死症候群（SIDS）</t>
    <phoneticPr fontId="2" type="noConversion"/>
  </si>
  <si>
    <t>心臟疾病（高血壓性心臟病除外）</t>
    <phoneticPr fontId="2" type="noConversion"/>
  </si>
  <si>
    <t>P50-P61</t>
    <phoneticPr fontId="2" type="noConversion"/>
  </si>
  <si>
    <t>P00-P04</t>
    <phoneticPr fontId="2" type="noConversion"/>
  </si>
  <si>
    <t>母體因素及懷孕、分娩、生產之併發症所影響之胎兒及新生兒</t>
    <phoneticPr fontId="2" type="noConversion"/>
  </si>
  <si>
    <t>J12-J18</t>
    <phoneticPr fontId="2" type="noConversion"/>
  </si>
  <si>
    <t>肺炎</t>
    <phoneticPr fontId="2" type="noConversion"/>
  </si>
  <si>
    <t>G93</t>
    <phoneticPr fontId="2" type="noConversion"/>
  </si>
  <si>
    <t>腦之其他疾患</t>
    <phoneticPr fontId="2" type="noConversion"/>
  </si>
  <si>
    <t>其他</t>
    <phoneticPr fontId="2" type="noConversion"/>
  </si>
  <si>
    <t>附註: 107年出生數計180,656 人,男性93,357 人,女性 87,299 人。</t>
    <phoneticPr fontId="2" type="noConversion"/>
  </si>
  <si>
    <t>嬰      兒</t>
    <phoneticPr fontId="2" type="noConversion"/>
  </si>
  <si>
    <t>孕 產 婦</t>
    <phoneticPr fontId="2" type="noConversion"/>
  </si>
  <si>
    <t>女</t>
    <phoneticPr fontId="2" type="noConversion"/>
  </si>
  <si>
    <r>
      <t>(</t>
    </r>
    <r>
      <rPr>
        <sz val="10"/>
        <rFont val="標楷體"/>
        <family val="4"/>
        <charset val="136"/>
      </rPr>
      <t>人</t>
    </r>
    <r>
      <rPr>
        <sz val="10"/>
        <rFont val="Times New Roman"/>
        <family val="1"/>
      </rPr>
      <t>)</t>
    </r>
    <phoneticPr fontId="2" type="noConversion"/>
  </si>
  <si>
    <t>(每千活產)</t>
    <phoneticPr fontId="2" type="noConversion"/>
  </si>
  <si>
    <r>
      <t>(</t>
    </r>
    <r>
      <rPr>
        <sz val="10"/>
        <rFont val="標楷體"/>
        <family val="4"/>
        <charset val="136"/>
      </rPr>
      <t>人</t>
    </r>
    <r>
      <rPr>
        <sz val="10"/>
        <rFont val="Times New Roman"/>
        <family val="1"/>
      </rPr>
      <t>)</t>
    </r>
    <phoneticPr fontId="2" type="noConversion"/>
  </si>
  <si>
    <t>(每十萬活產)</t>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</si>
  <si>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</si>
  <si>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</si>
  <si>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</si>
  <si>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</si>
  <si>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</si>
  <si>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</si>
  <si>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</si>
  <si>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</si>
  <si>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</si>
  <si>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</si>
  <si>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</si>
  <si>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</si>
  <si>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</si>
  <si>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</si>
  <si>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</si>
  <si>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</si>
  <si>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</si>
  <si>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</si>
  <si>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</si>
  <si>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</si>
  <si>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</si>
  <si>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</si>
  <si>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</si>
  <si>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附註：出生數按發生日期統計</t>
    <phoneticPr fontId="2" type="noConversion"/>
  </si>
  <si>
    <t>民國107年</t>
    <phoneticPr fontId="2" type="noConversion"/>
  </si>
  <si>
    <t>A00-Y98</t>
  </si>
  <si>
    <t>C00-C97</t>
  </si>
  <si>
    <t>惡性腫瘤</t>
  </si>
  <si>
    <t>I01-I02.0, I05-I09, I20-I25, I27, I30-I52</t>
  </si>
  <si>
    <t>K70, K73-K74</t>
  </si>
  <si>
    <t>I60-I69</t>
  </si>
  <si>
    <t>E10-E14</t>
  </si>
  <si>
    <t>J12-J18</t>
  </si>
  <si>
    <t>V01-X59, Y85-Y86</t>
  </si>
  <si>
    <t>I10-I15</t>
  </si>
  <si>
    <t>高血壓性疾病</t>
  </si>
  <si>
    <t>J40-J47</t>
  </si>
  <si>
    <t>慢性下呼吸道疾病</t>
  </si>
  <si>
    <t>A40-A41</t>
  </si>
  <si>
    <t>敗血症</t>
  </si>
  <si>
    <t>其他</t>
  </si>
  <si>
    <t>N00-N07, N17-N19, N25-N27</t>
  </si>
  <si>
    <t>腎炎、腎病症候群及腎病變</t>
  </si>
  <si>
    <t>X60-X84, Y87.0</t>
  </si>
  <si>
    <t>蓄意自我傷害（自殺）</t>
  </si>
  <si>
    <t>M00-M99</t>
  </si>
  <si>
    <t>骨骼肌肉系統及結締組織之疾病</t>
  </si>
  <si>
    <t>R54</t>
  </si>
  <si>
    <t>衰老/老邁</t>
  </si>
  <si>
    <t>D00-D48</t>
  </si>
  <si>
    <t>原位與良性腫瘤（惡性腫瘤除外）</t>
  </si>
  <si>
    <t>J10-J11</t>
  </si>
  <si>
    <t>流感</t>
  </si>
  <si>
    <t>A15-A19</t>
  </si>
  <si>
    <t>結核病</t>
  </si>
  <si>
    <t>F01-F03</t>
  </si>
  <si>
    <t>血管性及未明示之癡呆症</t>
  </si>
  <si>
    <t>C22</t>
  </si>
  <si>
    <t>肝和肝內膽管癌</t>
  </si>
  <si>
    <t>C33-C34</t>
  </si>
  <si>
    <t>氣管、支氣管和肺癌</t>
  </si>
  <si>
    <t>C00-C06, C09-C10, C12-C14</t>
  </si>
  <si>
    <t>口腔癌</t>
  </si>
  <si>
    <t>C18-C21</t>
  </si>
  <si>
    <t>結腸、直腸和肛門癌</t>
  </si>
  <si>
    <t>C16</t>
  </si>
  <si>
    <t>胃癌</t>
  </si>
  <si>
    <t>C50</t>
  </si>
  <si>
    <t>女性乳癌</t>
  </si>
  <si>
    <t>C61</t>
  </si>
  <si>
    <t>前列腺(攝護腺)癌</t>
  </si>
  <si>
    <t>(2)</t>
  </si>
  <si>
    <t>C11</t>
  </si>
  <si>
    <t>鼻咽癌</t>
  </si>
  <si>
    <t>C15</t>
  </si>
  <si>
    <t>食道癌</t>
  </si>
  <si>
    <t>C25</t>
  </si>
  <si>
    <t>胰臟癌</t>
  </si>
  <si>
    <t>(1)</t>
  </si>
  <si>
    <t>C82-C85</t>
  </si>
  <si>
    <t>非何杰金氏淋巴瘤</t>
  </si>
  <si>
    <t>C71</t>
  </si>
  <si>
    <t>腦癌</t>
  </si>
  <si>
    <t>C91-C95</t>
  </si>
  <si>
    <t>白血病</t>
  </si>
  <si>
    <t>C23-C24</t>
  </si>
  <si>
    <t>膽囊和其他膽道癌</t>
  </si>
  <si>
    <t>C53, C55</t>
  </si>
  <si>
    <t>子宮頸及部位未明示子宮癌</t>
  </si>
  <si>
    <t>C64</t>
  </si>
  <si>
    <t>腎臟癌</t>
  </si>
  <si>
    <t>C54</t>
  </si>
  <si>
    <t>子宮體癌</t>
  </si>
  <si>
    <t>C56, C57.0-C57.4</t>
  </si>
  <si>
    <t>卵巢癌</t>
  </si>
  <si>
    <t>C17</t>
  </si>
  <si>
    <t>小腸癌</t>
  </si>
  <si>
    <t>C30-C31</t>
  </si>
  <si>
    <t>鼻腔、中耳和副鼻竇癌</t>
  </si>
  <si>
    <t>C67</t>
  </si>
  <si>
    <t>膀胱癌</t>
  </si>
  <si>
    <t>宜蘭縣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</si>
</sst>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5" formatCode="&quot;$&quot;#,##0;\-&quot;$&quot;#,##0"/>
    <numFmt numFmtId="41" formatCode="_-* #,##0_-;\-* #,##0_-;_-* &quot;-&quot;_-;_-@_-"/>
    <numFmt numFmtId="43" formatCode="_-* #,##0.00_-;\-* #,##0.00_-;_-* &quot;-&quot;??_-;_-@_-"/>
    <numFmt numFmtId="176" formatCode="0.0"/>
    <numFmt numFmtId="177" formatCode="m&quot;月&quot;d&quot;日&quot;"/>
    <numFmt numFmtId="178" formatCode="0.0_);[Red]\(0.0\)"/>
    <numFmt numFmtId="179" formatCode="0_ "/>
    <numFmt numFmtId="180" formatCode="_(* #,##0.00_);_(* \(#,##0.00\);_(* &quot;-&quot;??_);_(@_)"/>
    <numFmt numFmtId="181" formatCode="&quot;$&quot;#,##0_);[Red]\(&quot;$&quot;#,##0\)"/>
    <numFmt numFmtId="182" formatCode="General_)"/>
    <numFmt numFmtId="183" formatCode="_(* #,##0_);_(* \(#,##0\);_(* &quot;-&quot;??_);_(@_)"/>
    <numFmt numFmtId="184" formatCode="_(* #,##0.0_);_(* \(#,##0.0\);_(* &quot;-&quot;??_);_(@_)"/>
    <numFmt numFmtId="186" formatCode="#,##0.0;[Red]#,##0.0"/>
    <numFmt numFmtId="187" formatCode="#,##0_ "/>
    <numFmt numFmtId="188" formatCode="0.0_ "/>
    <numFmt numFmtId="189" formatCode="_(* #,##0_);_(* \(#,##0\);_(* &quot;-&quot;_);_(@_)"/>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196" formatCode="0.0;\-0.0;\-"/>
    <numFmt numFmtId="198" formatCode="_(* #,##0.00000_);_(* \(#,##0.00000\);_(* &quot;-&quot;??_);_(@_)"/>
    <numFmt numFmtId="216" formatCode="_-* #,##0.0_-;\-* #,##0.0_-;_-* &quot;-&quot;??_-;_-@_-"/>
    <numFmt numFmtId="219" formatCode="#,##0.0_);\(#,##0.0\)"/>
    <numFmt numFmtId="220" formatCode="0_);[Red]\(0\)"/>
    <numFmt numFmtId="221" formatCode="0.0_);\(0.0\)"/>
  </numFmts>
  <fonts count="68">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華康隸書體W5"/>
      <family val="3"/>
      <charset val="136"/>
    </font>
    <font>
      <sz val="12"/>
      <name val="標楷體"/>
      <family val="4"/>
      <charset val="136"/>
    </font>
    <font>
      <sz val="10"/>
      <name val="華康隸書體W5"/>
      <family val="3"/>
      <charset val="136"/>
    </font>
    <font>
      <sz val="12"/>
      <name val="圖龍中隸"/>
      <family val="3"/>
      <charset val="136"/>
    </font>
    <font>
      <sz val="10"/>
      <name val="標楷體"/>
      <family val="4"/>
      <charset val="136"/>
    </font>
    <font>
      <sz val="11"/>
      <name val="標楷體"/>
      <family val="4"/>
      <charset val="136"/>
    </font>
    <font>
      <sz val="7"/>
      <name val="標楷體"/>
      <family val="4"/>
      <charset val="136"/>
    </font>
    <font>
      <sz val="9"/>
      <name val="標楷體"/>
      <family val="4"/>
      <charset val="136"/>
    </font>
    <font>
      <sz val="12"/>
      <name val="Times New Roman"/>
      <family val="1"/>
    </font>
    <font>
      <sz val="10"/>
      <name val="Times New Roman"/>
      <family val="1"/>
    </font>
    <font>
      <sz val="7"/>
      <name val="Times New Roman"/>
      <family val="1"/>
    </font>
    <font>
      <sz val="9"/>
      <name val="Times New Roman"/>
      <family val="1"/>
    </font>
    <font>
      <sz val="11"/>
      <name val="Times New Roman"/>
      <family val="1"/>
    </font>
    <font>
      <sz val="10"/>
      <name val="圖龍中楷"/>
      <family val="3"/>
      <charset val="136"/>
    </font>
    <font>
      <sz val="11"/>
      <name val="圖龍中楷"/>
      <family val="3"/>
      <charset val="136"/>
    </font>
    <font>
      <sz val="11"/>
      <name val="華康隸書體W5"/>
      <family val="3"/>
      <charset val="136"/>
    </font>
    <font>
      <sz val="10"/>
      <name val="圖龍中隸"/>
      <family val="3"/>
      <charset val="136"/>
    </font>
    <font>
      <sz val="11"/>
      <name val="圖龍中隸"/>
      <family val="3"/>
      <charset val="136"/>
    </font>
    <font>
      <sz val="7"/>
      <name val="華康隸書體W5"/>
      <family val="1"/>
      <charset val="136"/>
    </font>
    <font>
      <sz val="12"/>
      <color indexed="8"/>
      <name val="新細明體"/>
      <family val="1"/>
      <charset val="136"/>
    </font>
    <font>
      <sz val="12"/>
      <name val="Courier"/>
      <family val="3"/>
    </font>
    <font>
      <sz val="12"/>
      <name val="圖龍中楷"/>
      <family val="3"/>
      <charset val="136"/>
    </font>
    <font>
      <sz val="10"/>
      <name val="新細明體"/>
      <family val="1"/>
      <charset val="136"/>
    </font>
    <font>
      <sz val="11"/>
      <name val="新細明體"/>
      <family val="1"/>
      <charset val="136"/>
    </font>
    <font>
      <b/>
      <sz val="12"/>
      <name val="Times New Roman"/>
      <family val="1"/>
    </font>
    <font>
      <b/>
      <sz val="12"/>
      <name val="標楷體"/>
      <family val="4"/>
      <charset val="136"/>
    </font>
    <font>
      <sz val="8"/>
      <name val="Times New Roman"/>
      <family val="1"/>
    </font>
    <font>
      <sz val="8"/>
      <name val="圖龍中楷"/>
      <family val="3"/>
      <charset val="136"/>
    </font>
    <font>
      <b/>
      <sz val="12"/>
      <name val="華康隸書體W5(P)"/>
      <family val="1"/>
      <charset val="136"/>
    </font>
    <font>
      <sz val="14"/>
      <name val="華康隸書體W5"/>
      <family val="3"/>
      <charset val="136"/>
    </font>
    <font>
      <sz val="8"/>
      <name val="華康隸書體W5"/>
      <family val="3"/>
      <charset val="136"/>
    </font>
    <font>
      <sz val="8"/>
      <name val="標楷體"/>
      <family val="4"/>
      <charset val="136"/>
    </font>
    <font>
      <sz val="18"/>
      <name val="華康隸書體W5"/>
      <family val="3"/>
      <charset val="136"/>
    </font>
    <font>
      <sz val="11"/>
      <name val="Courier"/>
      <family val="3"/>
    </font>
    <font>
      <u/>
      <sz val="12"/>
      <color indexed="12"/>
      <name val="Times New Roman"/>
      <family val="1"/>
    </font>
    <font>
      <u/>
      <sz val="12"/>
      <color indexed="12"/>
      <name val="標楷體"/>
      <family val="4"/>
      <charset val="136"/>
    </font>
    <font>
      <sz val="9"/>
      <name val="華康隸書體W5"/>
      <family val="3"/>
      <charset val="136"/>
    </font>
    <font>
      <sz val="8"/>
      <name val="新細明體"/>
      <family val="1"/>
      <charset val="136"/>
    </font>
    <font>
      <sz val="8"/>
      <name val="圖龍中隸"/>
      <family val="3"/>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1"/>
      <name val="Times"/>
      <family val="1"/>
    </font>
    <font>
      <sz val="12"/>
      <name val="細明體"/>
      <family val="3"/>
      <charset val="136"/>
    </font>
    <font>
      <sz val="12"/>
      <name val="華康隸書體W5"/>
      <family val="3"/>
      <charset val="136"/>
    </font>
    <font>
      <sz val="12"/>
      <name val="Arial"/>
      <family val="2"/>
    </font>
    <font>
      <sz val="10"/>
      <name val="華康隸書體W5"/>
      <family val="3"/>
      <charset val="136"/>
    </font>
    <font>
      <sz val="12"/>
      <name val="Times"/>
      <family val="1"/>
    </font>
    <font>
      <sz val="8"/>
      <name val="Times"/>
      <family val="1"/>
    </font>
    <font>
      <sz val="10"/>
      <color indexed="9"/>
      <name val="標楷體"/>
      <family val="4"/>
      <charset val="136"/>
    </font>
    <font>
      <sz val="6"/>
      <name val="Times New Roman"/>
      <family val="1"/>
    </font>
    <font>
      <sz val="6"/>
      <name val="Times"/>
      <family val="1"/>
    </font>
    <font>
      <sz val="8.5"/>
      <name val="Times New Roman"/>
      <family val="1"/>
    </font>
    <font>
      <sz val="8"/>
      <name val="細明體"/>
      <family val="3"/>
      <charset val="136"/>
    </font>
    <font>
      <sz val="10"/>
      <color indexed="9"/>
      <name val="標楷體"/>
      <family val="4"/>
      <charset val="136"/>
    </font>
    <font>
      <sz val="12"/>
      <color theme="1"/>
      <name val="新細明體"/>
      <family val="1"/>
      <charset val="136"/>
      <scheme val="minor"/>
    </font>
    <font>
      <sz val="12"/>
      <color rgb="FFFF0000"/>
      <name val="標楷體"/>
      <family val="4"/>
      <charset val="136"/>
    </font>
    <font>
      <sz val="10"/>
      <color theme="0"/>
      <name val="標楷體"/>
      <family val="4"/>
      <charset val="136"/>
    </font>
    <font>
      <sz val="12"/>
      <color rgb="FF6600FF"/>
      <name val="新細明體"/>
      <family val="1"/>
      <charset val="136"/>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21">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hair">
        <color indexed="64"/>
      </left>
      <right/>
      <top/>
      <bottom/>
      <diagonal/>
    </border>
    <border>
      <left/>
      <right style="hair">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s>
  <cellStyleXfs count="53">
    <xf numFmtId="0" fontId="0" fillId="0" borderId="0">
      <alignment vertical="center"/>
    </xf>
    <xf numFmtId="3" fontId="45" fillId="0" borderId="0" applyFont="0" applyFill="0" applyBorder="0" applyAlignment="0" applyProtection="0"/>
    <xf numFmtId="192" fontId="14" fillId="0" borderId="0" applyFont="0" applyFill="0" applyBorder="0" applyAlignment="0" applyProtection="0"/>
    <xf numFmtId="193" fontId="14" fillId="0" borderId="0" applyFont="0" applyFill="0" applyBorder="0" applyAlignment="0" applyProtection="0"/>
    <xf numFmtId="5" fontId="45" fillId="0" borderId="0" applyFont="0" applyFill="0" applyBorder="0" applyAlignment="0" applyProtection="0"/>
    <xf numFmtId="14" fontId="45" fillId="0" borderId="0" applyFont="0" applyFill="0" applyBorder="0" applyAlignment="0" applyProtection="0"/>
    <xf numFmtId="2" fontId="45" fillId="0" borderId="0" applyFont="0" applyFill="0" applyBorder="0" applyAlignment="0" applyProtection="0"/>
    <xf numFmtId="194" fontId="46" fillId="0" borderId="1" applyNumberFormat="0" applyFill="0" applyBorder="0" applyProtection="0">
      <alignment horizontal="left"/>
    </xf>
    <xf numFmtId="0" fontId="47" fillId="0" borderId="0" applyNumberFormat="0" applyFont="0" applyFill="0" applyAlignment="0" applyProtection="0"/>
    <xf numFmtId="0" fontId="48" fillId="0" borderId="0" applyNumberFormat="0" applyFont="0" applyFill="0" applyAlignment="0" applyProtection="0"/>
    <xf numFmtId="0" fontId="14" fillId="0" borderId="0"/>
    <xf numFmtId="10" fontId="45" fillId="0" borderId="0" applyFont="0" applyFill="0" applyBorder="0" applyAlignment="0" applyProtection="0"/>
    <xf numFmtId="194" fontId="49" fillId="0" borderId="1" applyNumberFormat="0" applyFill="0" applyBorder="0" applyProtection="0">
      <alignment horizontal="left"/>
    </xf>
    <xf numFmtId="194" fontId="49" fillId="0" borderId="1" applyNumberFormat="0" applyFill="0" applyBorder="0" applyProtection="0">
      <alignment horizontal="right"/>
    </xf>
    <xf numFmtId="0" fontId="45" fillId="0" borderId="2" applyNumberFormat="0" applyFont="0" applyBorder="0" applyAlignment="0" applyProtection="0"/>
    <xf numFmtId="194" fontId="50" fillId="0" borderId="0" applyNumberFormat="0" applyFill="0" applyBorder="0" applyAlignment="0" applyProtection="0">
      <alignment horizontal="left"/>
    </xf>
    <xf numFmtId="0" fontId="1" fillId="0" borderId="0"/>
    <xf numFmtId="0" fontId="1" fillId="0" borderId="0"/>
    <xf numFmtId="0" fontId="1" fillId="0" borderId="0"/>
    <xf numFmtId="0" fontId="64" fillId="0" borderId="0">
      <alignment vertical="center"/>
    </xf>
    <xf numFmtId="0" fontId="25" fillId="0" borderId="0"/>
    <xf numFmtId="0" fontId="1" fillId="0" borderId="0">
      <alignment vertical="center"/>
    </xf>
    <xf numFmtId="0" fontId="64" fillId="0" borderId="0">
      <alignment vertical="center"/>
    </xf>
    <xf numFmtId="0" fontId="64" fillId="0" borderId="0">
      <alignment vertical="center"/>
    </xf>
    <xf numFmtId="0" fontId="24" fillId="0" borderId="0">
      <alignment vertical="center"/>
    </xf>
    <xf numFmtId="0" fontId="64" fillId="0" borderId="0">
      <alignment vertical="center"/>
    </xf>
    <xf numFmtId="0" fontId="1"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6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3" fillId="0" borderId="0"/>
    <xf numFmtId="0" fontId="13" fillId="0" borderId="0"/>
    <xf numFmtId="0" fontId="1" fillId="0" borderId="0"/>
    <xf numFmtId="0" fontId="13" fillId="0" borderId="0"/>
    <xf numFmtId="0" fontId="13" fillId="0" borderId="0"/>
    <xf numFmtId="0" fontId="25" fillId="0" borderId="0"/>
    <xf numFmtId="0" fontId="13" fillId="0" borderId="0"/>
    <xf numFmtId="43" fontId="1" fillId="0" borderId="0" applyFont="0" applyFill="0" applyBorder="0" applyAlignment="0" applyProtection="0"/>
    <xf numFmtId="43" fontId="1" fillId="0" borderId="0" applyFont="0" applyFill="0" applyBorder="0" applyAlignment="0" applyProtection="0">
      <alignment vertical="center"/>
    </xf>
    <xf numFmtId="180" fontId="13" fillId="0" borderId="0" applyFont="0" applyFill="0" applyBorder="0" applyAlignment="0" applyProtection="0"/>
    <xf numFmtId="181" fontId="25" fillId="0" borderId="0" applyFont="0" applyFill="0" applyBorder="0" applyAlignment="0" applyProtection="0"/>
    <xf numFmtId="0" fontId="39" fillId="0" borderId="0" applyNumberFormat="0" applyFill="0" applyBorder="0" applyAlignment="0" applyProtection="0">
      <alignment vertical="top"/>
      <protection locked="0"/>
    </xf>
  </cellStyleXfs>
  <cellXfs count="1311">
    <xf numFmtId="0" fontId="0" fillId="0" borderId="0" xfId="0">
      <alignment vertical="center"/>
    </xf>
    <xf numFmtId="0" fontId="6" fillId="0" borderId="0" xfId="0" applyFont="1">
      <alignment vertical="center"/>
    </xf>
    <xf numFmtId="0" fontId="40" fillId="0" borderId="0" xfId="52" applyFont="1" applyFill="1" applyAlignment="1" applyProtection="1">
      <alignment vertical="center"/>
    </xf>
    <xf numFmtId="0" fontId="30" fillId="0" borderId="0" xfId="0" applyFont="1" applyBorder="1" applyAlignment="1">
      <alignment horizontal="left" vertical="center"/>
    </xf>
    <xf numFmtId="0" fontId="28" fillId="0" borderId="0" xfId="0" applyFont="1">
      <alignment vertical="center"/>
    </xf>
    <xf numFmtId="0" fontId="3" fillId="2" borderId="0" xfId="0" applyFont="1" applyFill="1" applyAlignment="1">
      <alignment horizontal="centerContinuous" vertical="center"/>
    </xf>
    <xf numFmtId="0" fontId="6" fillId="2" borderId="0" xfId="0" applyFont="1" applyFill="1" applyAlignment="1">
      <alignment horizontal="centerContinuous" vertical="center"/>
    </xf>
    <xf numFmtId="0" fontId="5" fillId="2" borderId="0" xfId="0" applyFont="1" applyFill="1" applyAlignment="1">
      <alignment horizontal="centerContinuous" vertical="center"/>
    </xf>
    <xf numFmtId="0" fontId="5" fillId="2" borderId="0" xfId="0" applyFont="1" applyFill="1">
      <alignment vertical="center"/>
    </xf>
    <xf numFmtId="0" fontId="35" fillId="2" borderId="0" xfId="0" applyFont="1" applyFill="1" applyAlignment="1">
      <alignment horizontal="centerContinuous" vertical="center"/>
    </xf>
    <xf numFmtId="0" fontId="10" fillId="2" borderId="0" xfId="0" applyFont="1" applyFill="1" applyAlignment="1">
      <alignment horizontal="centerContinuous" vertical="center"/>
    </xf>
    <xf numFmtId="0" fontId="20" fillId="2" borderId="0" xfId="0" applyFont="1" applyFill="1" applyAlignment="1">
      <alignment horizontal="centerContinuous" vertical="center"/>
    </xf>
    <xf numFmtId="0" fontId="31" fillId="2" borderId="0" xfId="0" applyFont="1" applyFill="1" applyAlignment="1">
      <alignment vertical="center"/>
    </xf>
    <xf numFmtId="0" fontId="10" fillId="2" borderId="0" xfId="0" applyFont="1" applyFill="1" applyAlignment="1">
      <alignment vertical="center"/>
    </xf>
    <xf numFmtId="0" fontId="42" fillId="2" borderId="0" xfId="0" applyFont="1" applyFill="1" applyAlignment="1">
      <alignment vertical="center"/>
    </xf>
    <xf numFmtId="0" fontId="6" fillId="2" borderId="0" xfId="0" applyFont="1" applyFill="1" applyAlignment="1">
      <alignment vertical="center"/>
    </xf>
    <xf numFmtId="0" fontId="9" fillId="2" borderId="3" xfId="0" applyFont="1" applyFill="1" applyBorder="1" applyAlignment="1">
      <alignment horizontal="center" vertical="center"/>
    </xf>
    <xf numFmtId="0" fontId="9" fillId="2" borderId="1" xfId="0" applyFont="1" applyFill="1" applyBorder="1" applyAlignment="1">
      <alignment vertical="center"/>
    </xf>
    <xf numFmtId="14" fontId="9" fillId="2" borderId="1" xfId="0" applyNumberFormat="1" applyFont="1" applyFill="1" applyBorder="1" applyAlignment="1">
      <alignment vertical="center"/>
    </xf>
    <xf numFmtId="0" fontId="9" fillId="2" borderId="3" xfId="0" applyFont="1" applyFill="1" applyBorder="1" applyAlignment="1">
      <alignment vertical="center"/>
    </xf>
    <xf numFmtId="0" fontId="44" fillId="2" borderId="1" xfId="0" applyFont="1" applyFill="1" applyBorder="1" applyAlignment="1">
      <alignment horizontal="center" vertical="center"/>
    </xf>
    <xf numFmtId="0" fontId="44" fillId="2" borderId="3" xfId="0" applyFont="1" applyFill="1" applyBorder="1" applyAlignment="1">
      <alignment horizontal="left" vertical="center"/>
    </xf>
    <xf numFmtId="0" fontId="44" fillId="2" borderId="1" xfId="0" applyFont="1" applyFill="1" applyBorder="1" applyAlignment="1">
      <alignment horizontal="left" vertical="center"/>
    </xf>
    <xf numFmtId="0" fontId="9" fillId="2" borderId="1" xfId="0" applyFont="1" applyFill="1" applyBorder="1" applyAlignment="1">
      <alignment horizontal="center" vertical="center"/>
    </xf>
    <xf numFmtId="0" fontId="9" fillId="2" borderId="0" xfId="0" applyFont="1" applyFill="1">
      <alignment vertical="center"/>
    </xf>
    <xf numFmtId="0" fontId="9" fillId="2" borderId="0" xfId="0" applyFont="1" applyFill="1" applyAlignment="1">
      <alignment vertical="center"/>
    </xf>
    <xf numFmtId="0" fontId="9" fillId="2" borderId="4" xfId="0" applyFont="1" applyFill="1" applyBorder="1" applyAlignment="1">
      <alignment vertical="center"/>
    </xf>
    <xf numFmtId="0" fontId="14" fillId="2" borderId="1" xfId="0" applyFont="1" applyFill="1" applyBorder="1" applyAlignment="1">
      <alignment horizontal="center" vertical="center"/>
    </xf>
    <xf numFmtId="0" fontId="9" fillId="2" borderId="5" xfId="0" applyFont="1" applyFill="1" applyBorder="1" applyAlignment="1">
      <alignment vertical="center"/>
    </xf>
    <xf numFmtId="14" fontId="9" fillId="2" borderId="3" xfId="0" applyNumberFormat="1" applyFont="1" applyFill="1" applyBorder="1" applyAlignment="1">
      <alignment horizontal="center" vertical="center"/>
    </xf>
    <xf numFmtId="0" fontId="9" fillId="2" borderId="0" xfId="0" applyFont="1" applyFill="1" applyAlignment="1">
      <alignment horizontal="center" vertical="center"/>
    </xf>
    <xf numFmtId="0" fontId="9" fillId="2" borderId="6" xfId="0" applyFont="1" applyFill="1" applyBorder="1" applyAlignment="1">
      <alignment horizontal="center" vertical="center"/>
    </xf>
    <xf numFmtId="0" fontId="9" fillId="2" borderId="4" xfId="0" applyFont="1" applyFill="1" applyBorder="1" applyAlignment="1">
      <alignment horizontal="center" vertical="center"/>
    </xf>
    <xf numFmtId="14" fontId="9" fillId="2" borderId="4"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vertical="center"/>
    </xf>
    <xf numFmtId="14" fontId="9" fillId="2" borderId="7" xfId="0" applyNumberFormat="1" applyFont="1" applyFill="1" applyBorder="1" applyAlignment="1">
      <alignment horizontal="center" vertical="center"/>
    </xf>
    <xf numFmtId="0" fontId="14" fillId="2" borderId="0" xfId="0" applyFont="1" applyFill="1" applyAlignment="1">
      <alignment vertical="center"/>
    </xf>
    <xf numFmtId="0" fontId="6" fillId="2" borderId="0" xfId="0" applyFont="1" applyFill="1">
      <alignment vertical="center"/>
    </xf>
    <xf numFmtId="0" fontId="9" fillId="2" borderId="4" xfId="0" applyFont="1" applyFill="1" applyBorder="1" applyAlignment="1" applyProtection="1">
      <alignment horizontal="center" vertical="center"/>
      <protection locked="0"/>
    </xf>
    <xf numFmtId="49" fontId="31" fillId="2" borderId="0" xfId="0" applyNumberFormat="1" applyFont="1" applyFill="1" applyAlignment="1" applyProtection="1">
      <alignment horizontal="center" vertical="center" wrapText="1"/>
      <protection locked="0"/>
    </xf>
    <xf numFmtId="0" fontId="12" fillId="2" borderId="4" xfId="0" applyFont="1" applyFill="1" applyBorder="1" applyAlignment="1" applyProtection="1">
      <alignment vertical="center" wrapText="1"/>
      <protection locked="0"/>
    </xf>
    <xf numFmtId="3" fontId="14" fillId="2" borderId="0" xfId="0" applyNumberFormat="1" applyFont="1" applyFill="1" applyAlignment="1">
      <alignment vertical="center"/>
    </xf>
    <xf numFmtId="176" fontId="14" fillId="2" borderId="0" xfId="0" applyNumberFormat="1" applyFont="1" applyFill="1" applyBorder="1" applyAlignment="1" applyProtection="1">
      <alignment vertical="center"/>
      <protection locked="0"/>
    </xf>
    <xf numFmtId="176" fontId="14" fillId="2" borderId="4" xfId="0" applyNumberFormat="1" applyFont="1" applyFill="1" applyBorder="1" applyAlignment="1" applyProtection="1">
      <alignment vertical="center"/>
      <protection locked="0"/>
    </xf>
    <xf numFmtId="176" fontId="14" fillId="2" borderId="0" xfId="0" applyNumberFormat="1" applyFont="1" applyFill="1" applyAlignment="1" applyProtection="1">
      <alignment vertical="center"/>
      <protection locked="0"/>
    </xf>
    <xf numFmtId="0" fontId="14" fillId="2" borderId="4" xfId="0" applyFont="1" applyFill="1" applyBorder="1" applyAlignment="1" applyProtection="1">
      <alignment horizontal="center" vertical="center"/>
      <protection locked="0"/>
    </xf>
    <xf numFmtId="49" fontId="31" fillId="2" borderId="0" xfId="0" quotePrefix="1" applyNumberFormat="1" applyFont="1" applyFill="1" applyAlignment="1" applyProtection="1">
      <alignment horizontal="center" vertical="center" wrapText="1"/>
      <protection locked="0"/>
    </xf>
    <xf numFmtId="0" fontId="31" fillId="2" borderId="0" xfId="0" applyNumberFormat="1" applyFont="1" applyFill="1" applyAlignment="1" applyProtection="1">
      <alignment horizontal="center" vertical="center" wrapText="1"/>
      <protection locked="0"/>
    </xf>
    <xf numFmtId="0" fontId="12" fillId="2" borderId="4" xfId="0" applyNumberFormat="1" applyFont="1" applyFill="1" applyBorder="1" applyAlignment="1" applyProtection="1">
      <alignment vertical="center" wrapText="1"/>
      <protection locked="0"/>
    </xf>
    <xf numFmtId="3" fontId="14" fillId="2" borderId="0" xfId="0" applyNumberFormat="1" applyFont="1" applyFill="1" applyBorder="1" applyAlignment="1" applyProtection="1">
      <alignment vertical="center"/>
      <protection locked="0"/>
    </xf>
    <xf numFmtId="176" fontId="14" fillId="2" borderId="7" xfId="0" applyNumberFormat="1" applyFont="1" applyFill="1" applyBorder="1" applyAlignment="1" applyProtection="1">
      <alignment vertical="center"/>
      <protection locked="0"/>
    </xf>
    <xf numFmtId="0" fontId="14" fillId="2" borderId="3" xfId="0" applyFont="1" applyFill="1" applyBorder="1" applyAlignment="1" applyProtection="1">
      <alignment horizontal="center" vertical="center"/>
      <protection locked="0"/>
    </xf>
    <xf numFmtId="0" fontId="31" fillId="2" borderId="1" xfId="0" applyNumberFormat="1" applyFont="1" applyFill="1" applyBorder="1" applyAlignment="1" applyProtection="1">
      <alignment horizontal="center" vertical="center" wrapText="1"/>
      <protection locked="0"/>
    </xf>
    <xf numFmtId="0" fontId="12" fillId="2" borderId="3" xfId="0" applyNumberFormat="1" applyFont="1" applyFill="1" applyBorder="1" applyAlignment="1" applyProtection="1">
      <alignment vertical="center" wrapText="1"/>
      <protection locked="0"/>
    </xf>
    <xf numFmtId="3" fontId="14" fillId="2" borderId="1" xfId="0" applyNumberFormat="1" applyFont="1" applyFill="1" applyBorder="1" applyAlignment="1" applyProtection="1">
      <alignment vertical="center"/>
      <protection locked="0"/>
    </xf>
    <xf numFmtId="176" fontId="14" fillId="2" borderId="1" xfId="0" applyNumberFormat="1" applyFont="1" applyFill="1" applyBorder="1" applyAlignment="1" applyProtection="1">
      <alignment vertical="center"/>
      <protection locked="0"/>
    </xf>
    <xf numFmtId="176" fontId="14" fillId="2" borderId="3" xfId="0" applyNumberFormat="1" applyFont="1" applyFill="1" applyBorder="1" applyAlignment="1" applyProtection="1">
      <alignment vertical="center"/>
      <protection locked="0"/>
    </xf>
    <xf numFmtId="0" fontId="14" fillId="2" borderId="7" xfId="0" applyFont="1" applyFill="1" applyBorder="1" applyAlignment="1" applyProtection="1">
      <alignment horizontal="center" vertical="center"/>
      <protection locked="0"/>
    </xf>
    <xf numFmtId="49" fontId="31" fillId="2" borderId="10" xfId="0" quotePrefix="1" applyNumberFormat="1" applyFont="1" applyFill="1" applyBorder="1" applyAlignment="1" applyProtection="1">
      <alignment horizontal="center" vertical="center" wrapText="1"/>
      <protection locked="0"/>
    </xf>
    <xf numFmtId="0" fontId="12" fillId="2" borderId="7" xfId="0" applyFont="1" applyFill="1" applyBorder="1" applyAlignment="1" applyProtection="1">
      <alignment vertical="center" wrapText="1"/>
      <protection locked="0"/>
    </xf>
    <xf numFmtId="3" fontId="14" fillId="2" borderId="10" xfId="0" applyNumberFormat="1" applyFont="1" applyFill="1" applyBorder="1" applyAlignment="1">
      <alignment vertical="center"/>
    </xf>
    <xf numFmtId="176" fontId="14" fillId="2" borderId="8" xfId="0" applyNumberFormat="1" applyFont="1" applyFill="1" applyBorder="1" applyAlignment="1" applyProtection="1">
      <alignment vertical="center"/>
      <protection locked="0"/>
    </xf>
    <xf numFmtId="3" fontId="14" fillId="2" borderId="8" xfId="0" applyNumberFormat="1" applyFont="1" applyFill="1" applyBorder="1" applyAlignment="1">
      <alignment vertical="center"/>
    </xf>
    <xf numFmtId="0" fontId="14" fillId="2" borderId="0" xfId="0" applyFont="1" applyFill="1" applyBorder="1" applyAlignment="1">
      <alignment vertical="center"/>
    </xf>
    <xf numFmtId="0" fontId="12" fillId="2" borderId="0" xfId="0" applyFont="1" applyFill="1" applyAlignment="1">
      <alignment vertical="center"/>
    </xf>
    <xf numFmtId="0" fontId="35" fillId="2" borderId="0" xfId="0" applyFont="1" applyFill="1" applyAlignment="1">
      <alignment vertical="center"/>
    </xf>
    <xf numFmtId="0" fontId="41" fillId="2" borderId="0" xfId="0" applyFont="1" applyFill="1" applyAlignment="1">
      <alignment vertical="center"/>
    </xf>
    <xf numFmtId="0" fontId="21" fillId="2" borderId="0" xfId="0" applyFont="1" applyFill="1" applyAlignment="1">
      <alignment vertical="center"/>
    </xf>
    <xf numFmtId="0" fontId="22" fillId="2" borderId="0" xfId="0" applyFont="1" applyFill="1" applyAlignment="1">
      <alignment vertical="center"/>
    </xf>
    <xf numFmtId="0" fontId="43" fillId="2" borderId="0" xfId="0" applyFont="1" applyFill="1" applyAlignment="1">
      <alignment vertical="center"/>
    </xf>
    <xf numFmtId="49" fontId="5" fillId="2" borderId="0" xfId="0" applyNumberFormat="1" applyFont="1" applyFill="1" applyAlignment="1">
      <alignment horizontal="centerContinuous" vertical="center"/>
    </xf>
    <xf numFmtId="0" fontId="5" fillId="2" borderId="0" xfId="0" applyFont="1" applyFill="1" applyAlignment="1">
      <alignment vertical="center"/>
    </xf>
    <xf numFmtId="0" fontId="9" fillId="2" borderId="3" xfId="0" applyFont="1" applyFill="1" applyBorder="1" applyAlignment="1">
      <alignment horizontal="right" vertical="center"/>
    </xf>
    <xf numFmtId="49" fontId="9" fillId="2" borderId="1" xfId="0" applyNumberFormat="1" applyFont="1" applyFill="1" applyBorder="1" applyAlignment="1">
      <alignment vertical="center"/>
    </xf>
    <xf numFmtId="0" fontId="9" fillId="2" borderId="4" xfId="0" applyFont="1" applyFill="1" applyBorder="1" applyAlignment="1">
      <alignment horizontal="right" vertical="center"/>
    </xf>
    <xf numFmtId="0" fontId="9" fillId="2" borderId="6" xfId="0" applyFont="1" applyFill="1" applyBorder="1" applyAlignment="1">
      <alignment vertical="center"/>
    </xf>
    <xf numFmtId="0" fontId="13" fillId="2" borderId="0" xfId="0" applyFont="1" applyFill="1" applyAlignment="1">
      <alignment vertical="center"/>
    </xf>
    <xf numFmtId="0" fontId="17" fillId="2" borderId="0" xfId="0" applyFont="1" applyFill="1" applyAlignment="1">
      <alignment vertical="center"/>
    </xf>
    <xf numFmtId="0" fontId="17" fillId="2" borderId="0" xfId="0" applyFont="1" applyFill="1" applyBorder="1" applyAlignment="1">
      <alignment vertical="center"/>
    </xf>
    <xf numFmtId="0" fontId="22" fillId="2" borderId="0" xfId="0" applyFont="1" applyFill="1">
      <alignment vertical="center"/>
    </xf>
    <xf numFmtId="178" fontId="5" fillId="2" borderId="0" xfId="0" applyNumberFormat="1" applyFont="1" applyFill="1" applyAlignment="1">
      <alignment horizontal="centerContinuous" vertical="center"/>
    </xf>
    <xf numFmtId="178" fontId="9" fillId="2" borderId="3" xfId="0" applyNumberFormat="1" applyFont="1" applyFill="1" applyBorder="1" applyAlignment="1">
      <alignment vertical="center"/>
    </xf>
    <xf numFmtId="178" fontId="0" fillId="2" borderId="0" xfId="0" applyNumberFormat="1" applyFont="1" applyFill="1" applyAlignment="1">
      <alignment vertical="center"/>
    </xf>
    <xf numFmtId="0" fontId="5" fillId="2" borderId="0" xfId="38" applyFont="1" applyFill="1" applyAlignment="1">
      <alignment horizontal="centerContinuous"/>
    </xf>
    <xf numFmtId="0" fontId="5" fillId="2" borderId="0" xfId="38" applyFont="1" applyFill="1" applyAlignment="1">
      <alignment horizontal="centerContinuous" vertical="center"/>
    </xf>
    <xf numFmtId="0" fontId="23" fillId="2" borderId="0" xfId="38" applyFont="1" applyFill="1" applyAlignment="1">
      <alignment horizontal="centerContinuous" vertical="center"/>
    </xf>
    <xf numFmtId="0" fontId="7" fillId="2" borderId="0" xfId="38" applyFont="1" applyFill="1" applyAlignment="1">
      <alignment horizontal="centerContinuous" vertical="center"/>
    </xf>
    <xf numFmtId="0" fontId="20" fillId="2" borderId="0" xfId="38" applyFont="1" applyFill="1" applyAlignment="1">
      <alignment horizontal="centerContinuous" vertical="center"/>
    </xf>
    <xf numFmtId="0" fontId="20" fillId="2" borderId="0" xfId="38" applyFont="1" applyFill="1" applyBorder="1"/>
    <xf numFmtId="0" fontId="5" fillId="2" borderId="0" xfId="38" applyFont="1" applyFill="1" applyBorder="1"/>
    <xf numFmtId="0" fontId="5" fillId="2" borderId="0" xfId="38" applyFont="1" applyFill="1"/>
    <xf numFmtId="0" fontId="3" fillId="2" borderId="0" xfId="38" applyFont="1" applyFill="1" applyAlignment="1">
      <alignment horizontal="centerContinuous"/>
    </xf>
    <xf numFmtId="0" fontId="8" fillId="2" borderId="0" xfId="38" applyFont="1" applyFill="1"/>
    <xf numFmtId="0" fontId="9" fillId="2" borderId="5" xfId="38" applyFont="1" applyFill="1" applyBorder="1" applyAlignment="1">
      <alignment vertical="center"/>
    </xf>
    <xf numFmtId="0" fontId="9" fillId="2" borderId="1" xfId="38" applyFont="1" applyFill="1" applyBorder="1" applyAlignment="1">
      <alignment horizontal="centerContinuous" vertical="center"/>
    </xf>
    <xf numFmtId="0" fontId="9" fillId="2" borderId="1" xfId="38" quotePrefix="1" applyFont="1" applyFill="1" applyBorder="1" applyAlignment="1">
      <alignment horizontal="centerContinuous" vertical="center"/>
    </xf>
    <xf numFmtId="0" fontId="9" fillId="2" borderId="0" xfId="38" applyFont="1" applyFill="1"/>
    <xf numFmtId="0" fontId="9" fillId="2" borderId="0" xfId="38" applyFont="1" applyFill="1" applyBorder="1"/>
    <xf numFmtId="0" fontId="9" fillId="2" borderId="3" xfId="38" applyFont="1" applyFill="1" applyBorder="1" applyAlignment="1">
      <alignment horizontal="center" vertical="center"/>
    </xf>
    <xf numFmtId="0" fontId="9" fillId="2" borderId="0" xfId="38" applyFont="1" applyFill="1" applyAlignment="1">
      <alignment vertical="center"/>
    </xf>
    <xf numFmtId="0" fontId="9" fillId="2" borderId="0" xfId="38" applyFont="1" applyFill="1" applyBorder="1" applyAlignment="1">
      <alignment vertical="center"/>
    </xf>
    <xf numFmtId="0" fontId="9" fillId="2" borderId="9" xfId="38" applyFont="1" applyFill="1" applyBorder="1" applyAlignment="1">
      <alignment vertical="center"/>
    </xf>
    <xf numFmtId="0" fontId="9" fillId="2" borderId="7" xfId="38" applyFont="1" applyFill="1" applyBorder="1" applyAlignment="1">
      <alignment horizontal="center" vertical="center"/>
    </xf>
    <xf numFmtId="0" fontId="17" fillId="2" borderId="0" xfId="38" applyFont="1" applyFill="1" applyAlignment="1">
      <alignment vertical="center"/>
    </xf>
    <xf numFmtId="0" fontId="17" fillId="2" borderId="0" xfId="38" applyFont="1" applyFill="1"/>
    <xf numFmtId="0" fontId="17" fillId="2" borderId="0" xfId="38" applyFont="1" applyFill="1" applyBorder="1"/>
    <xf numFmtId="49" fontId="31" fillId="2" borderId="0" xfId="38" quotePrefix="1" applyNumberFormat="1" applyFont="1" applyFill="1" applyAlignment="1" applyProtection="1">
      <alignment horizontal="center" vertical="center" wrapText="1"/>
      <protection locked="0"/>
    </xf>
    <xf numFmtId="0" fontId="17" fillId="2" borderId="0" xfId="38" applyFont="1" applyFill="1" applyBorder="1" applyAlignment="1">
      <alignment vertical="center"/>
    </xf>
    <xf numFmtId="3" fontId="17" fillId="2" borderId="0" xfId="38" applyNumberFormat="1" applyFont="1" applyFill="1" applyAlignment="1">
      <alignment vertical="center"/>
    </xf>
    <xf numFmtId="176" fontId="17" fillId="2" borderId="0" xfId="38" applyNumberFormat="1" applyFont="1" applyFill="1" applyBorder="1" applyAlignment="1">
      <alignment vertical="center"/>
    </xf>
    <xf numFmtId="176" fontId="17" fillId="2" borderId="4" xfId="38" applyNumberFormat="1" applyFont="1" applyFill="1" applyBorder="1" applyAlignment="1">
      <alignment vertical="center"/>
    </xf>
    <xf numFmtId="3" fontId="17" fillId="2" borderId="0" xfId="38" applyNumberFormat="1" applyFont="1" applyFill="1" applyBorder="1" applyAlignment="1">
      <alignment vertical="center"/>
    </xf>
    <xf numFmtId="3" fontId="17" fillId="2" borderId="8" xfId="38" applyNumberFormat="1" applyFont="1" applyFill="1" applyBorder="1" applyAlignment="1">
      <alignment vertical="center"/>
    </xf>
    <xf numFmtId="176" fontId="17" fillId="2" borderId="8" xfId="38" applyNumberFormat="1" applyFont="1" applyFill="1" applyBorder="1" applyAlignment="1">
      <alignment vertical="center"/>
    </xf>
    <xf numFmtId="176" fontId="17" fillId="2" borderId="7" xfId="38" applyNumberFormat="1" applyFont="1" applyFill="1" applyBorder="1" applyAlignment="1">
      <alignment vertical="center"/>
    </xf>
    <xf numFmtId="0" fontId="17" fillId="2" borderId="11" xfId="38" applyFont="1" applyFill="1" applyBorder="1" applyAlignment="1">
      <alignment vertical="center"/>
    </xf>
    <xf numFmtId="49" fontId="31" fillId="2" borderId="8" xfId="38" quotePrefix="1" applyNumberFormat="1" applyFont="1" applyFill="1" applyBorder="1" applyAlignment="1" applyProtection="1">
      <alignment horizontal="center" vertical="center" wrapText="1"/>
      <protection locked="0"/>
    </xf>
    <xf numFmtId="0" fontId="17" fillId="2" borderId="10" xfId="38" applyFont="1" applyFill="1" applyBorder="1" applyAlignment="1">
      <alignment vertical="center"/>
    </xf>
    <xf numFmtId="0" fontId="9" fillId="2" borderId="0" xfId="38" applyFont="1" applyFill="1" applyAlignment="1"/>
    <xf numFmtId="0" fontId="17" fillId="2" borderId="0" xfId="38" applyFont="1" applyFill="1" applyAlignment="1"/>
    <xf numFmtId="0" fontId="20" fillId="2" borderId="0" xfId="38" applyFont="1" applyFill="1" applyAlignment="1"/>
    <xf numFmtId="0" fontId="5" fillId="2" borderId="0" xfId="38" applyFont="1" applyFill="1" applyAlignment="1">
      <alignment vertical="center"/>
    </xf>
    <xf numFmtId="0" fontId="23" fillId="2" borderId="0" xfId="38" applyFont="1" applyFill="1" applyAlignment="1">
      <alignment vertical="center"/>
    </xf>
    <xf numFmtId="2" fontId="17" fillId="2" borderId="0" xfId="38" applyNumberFormat="1" applyFont="1" applyFill="1" applyBorder="1" applyAlignment="1">
      <alignment vertical="center"/>
    </xf>
    <xf numFmtId="0" fontId="23" fillId="2" borderId="0" xfId="38" applyFont="1" applyFill="1" applyBorder="1" applyAlignment="1">
      <alignment vertical="center"/>
    </xf>
    <xf numFmtId="0" fontId="20" fillId="2" borderId="0" xfId="38" applyFont="1" applyFill="1" applyAlignment="1">
      <alignment vertical="center"/>
    </xf>
    <xf numFmtId="0" fontId="23" fillId="2" borderId="0" xfId="38" applyFont="1" applyFill="1"/>
    <xf numFmtId="0" fontId="20" fillId="2" borderId="0" xfId="38" applyFont="1" applyFill="1"/>
    <xf numFmtId="0" fontId="22" fillId="2" borderId="0" xfId="38" applyFont="1" applyFill="1" applyAlignment="1"/>
    <xf numFmtId="176" fontId="14" fillId="2" borderId="0" xfId="38" applyNumberFormat="1" applyFont="1" applyFill="1" applyBorder="1" applyAlignment="1" applyProtection="1">
      <alignment vertical="center"/>
      <protection locked="0"/>
    </xf>
    <xf numFmtId="49" fontId="11" fillId="2" borderId="0" xfId="0" applyNumberFormat="1" applyFont="1" applyFill="1" applyAlignment="1" applyProtection="1">
      <alignment horizontal="center" vertical="center" wrapText="1"/>
      <protection locked="0"/>
    </xf>
    <xf numFmtId="0" fontId="14" fillId="2" borderId="0" xfId="38" applyNumberFormat="1" applyFont="1" applyFill="1" applyBorder="1" applyAlignment="1" applyProtection="1">
      <alignment vertical="center"/>
      <protection locked="0"/>
    </xf>
    <xf numFmtId="0" fontId="11" fillId="2" borderId="0" xfId="0" applyNumberFormat="1" applyFont="1" applyFill="1" applyAlignment="1" applyProtection="1">
      <alignment horizontal="center" vertical="center" wrapText="1"/>
      <protection locked="0"/>
    </xf>
    <xf numFmtId="49" fontId="15" fillId="2" borderId="0" xfId="0" quotePrefix="1" applyNumberFormat="1" applyFont="1" applyFill="1" applyAlignment="1" applyProtection="1">
      <alignment horizontal="center" vertical="center" wrapText="1"/>
      <protection locked="0"/>
    </xf>
    <xf numFmtId="49" fontId="15" fillId="2" borderId="0" xfId="0" applyNumberFormat="1" applyFont="1" applyFill="1" applyAlignment="1" applyProtection="1">
      <alignment horizontal="center" vertical="center" wrapText="1"/>
      <protection locked="0"/>
    </xf>
    <xf numFmtId="0" fontId="15" fillId="2" borderId="0" xfId="0" applyNumberFormat="1" applyFont="1" applyFill="1" applyAlignment="1" applyProtection="1">
      <alignment horizontal="center" vertical="center" wrapText="1"/>
      <protection locked="0"/>
    </xf>
    <xf numFmtId="0" fontId="14" fillId="2" borderId="1" xfId="38" applyNumberFormat="1" applyFont="1" applyFill="1" applyBorder="1" applyAlignment="1" applyProtection="1">
      <alignment vertical="center"/>
      <protection locked="0"/>
    </xf>
    <xf numFmtId="0" fontId="17" fillId="2" borderId="1" xfId="38" applyFont="1" applyFill="1" applyBorder="1" applyAlignment="1">
      <alignment vertical="center"/>
    </xf>
    <xf numFmtId="3" fontId="17" fillId="2" borderId="1" xfId="38" applyNumberFormat="1" applyFont="1" applyFill="1" applyBorder="1" applyAlignment="1">
      <alignment vertical="center"/>
    </xf>
    <xf numFmtId="176" fontId="17" fillId="2" borderId="1" xfId="38" applyNumberFormat="1" applyFont="1" applyFill="1" applyBorder="1" applyAlignment="1">
      <alignment vertical="center"/>
    </xf>
    <xf numFmtId="0" fontId="15" fillId="2" borderId="1" xfId="0" applyNumberFormat="1" applyFont="1" applyFill="1" applyBorder="1" applyAlignment="1" applyProtection="1">
      <alignment horizontal="center" vertical="center" wrapText="1"/>
      <protection locked="0"/>
    </xf>
    <xf numFmtId="176" fontId="14" fillId="2" borderId="8" xfId="38" applyNumberFormat="1" applyFont="1" applyFill="1" applyBorder="1" applyAlignment="1" applyProtection="1">
      <alignment vertical="center"/>
      <protection locked="0"/>
    </xf>
    <xf numFmtId="49" fontId="15" fillId="2" borderId="10" xfId="0" quotePrefix="1" applyNumberFormat="1" applyFont="1" applyFill="1" applyBorder="1" applyAlignment="1" applyProtection="1">
      <alignment horizontal="center" vertical="center" wrapText="1"/>
      <protection locked="0"/>
    </xf>
    <xf numFmtId="176" fontId="14" fillId="2" borderId="4" xfId="38" applyNumberFormat="1" applyFont="1" applyFill="1" applyBorder="1" applyAlignment="1" applyProtection="1">
      <alignment vertical="center"/>
      <protection locked="0"/>
    </xf>
    <xf numFmtId="0" fontId="14" fillId="2" borderId="4" xfId="38" applyNumberFormat="1" applyFont="1" applyFill="1" applyBorder="1" applyAlignment="1" applyProtection="1">
      <alignment vertical="center"/>
      <protection locked="0"/>
    </xf>
    <xf numFmtId="0" fontId="32" fillId="2" borderId="0" xfId="38" applyFont="1" applyFill="1" applyAlignment="1">
      <alignment horizontal="center" vertical="center"/>
    </xf>
    <xf numFmtId="0" fontId="31" fillId="2" borderId="0" xfId="38" applyFont="1" applyFill="1" applyAlignment="1">
      <alignment horizontal="center" vertical="center"/>
    </xf>
    <xf numFmtId="0" fontId="14" fillId="2" borderId="3" xfId="38" applyNumberFormat="1" applyFont="1" applyFill="1" applyBorder="1" applyAlignment="1" applyProtection="1">
      <alignment vertical="center"/>
      <protection locked="0"/>
    </xf>
    <xf numFmtId="176" fontId="17" fillId="2" borderId="3" xfId="38" applyNumberFormat="1" applyFont="1" applyFill="1" applyBorder="1" applyAlignment="1">
      <alignment vertical="center"/>
    </xf>
    <xf numFmtId="0" fontId="31" fillId="2" borderId="1" xfId="38" applyFont="1" applyFill="1" applyBorder="1" applyAlignment="1">
      <alignment horizontal="center" vertical="center"/>
    </xf>
    <xf numFmtId="176" fontId="14" fillId="2" borderId="7" xfId="38" applyNumberFormat="1" applyFont="1" applyFill="1" applyBorder="1" applyAlignment="1" applyProtection="1">
      <alignment vertical="center"/>
      <protection locked="0"/>
    </xf>
    <xf numFmtId="0" fontId="9" fillId="2" borderId="3" xfId="38" applyFont="1" applyFill="1" applyBorder="1" applyAlignment="1">
      <alignment horizontal="centerContinuous" vertical="center"/>
    </xf>
    <xf numFmtId="49" fontId="9" fillId="2" borderId="7" xfId="38" applyNumberFormat="1" applyFont="1" applyFill="1" applyBorder="1" applyAlignment="1">
      <alignment horizontal="center" vertical="center"/>
    </xf>
    <xf numFmtId="49" fontId="16" fillId="2" borderId="0" xfId="38" applyNumberFormat="1" applyFont="1" applyFill="1" applyAlignment="1">
      <alignment vertical="center"/>
    </xf>
    <xf numFmtId="49" fontId="16" fillId="2" borderId="0" xfId="38" quotePrefix="1" applyNumberFormat="1" applyFont="1" applyFill="1" applyBorder="1" applyAlignment="1">
      <alignment vertical="center"/>
    </xf>
    <xf numFmtId="3" fontId="14" fillId="2" borderId="8" xfId="38" applyNumberFormat="1" applyFont="1" applyFill="1" applyBorder="1" applyAlignment="1">
      <alignment vertical="center"/>
    </xf>
    <xf numFmtId="0" fontId="17" fillId="2" borderId="8" xfId="38" applyFont="1" applyFill="1" applyBorder="1"/>
    <xf numFmtId="49" fontId="16" fillId="2" borderId="8" xfId="38" quotePrefix="1" applyNumberFormat="1" applyFont="1" applyFill="1" applyBorder="1" applyAlignment="1">
      <alignment vertical="center"/>
    </xf>
    <xf numFmtId="49" fontId="41" fillId="2" borderId="0" xfId="38" applyNumberFormat="1" applyFont="1" applyFill="1" applyAlignment="1"/>
    <xf numFmtId="0" fontId="7" fillId="2" borderId="0" xfId="38" applyFont="1" applyFill="1" applyAlignment="1">
      <alignment vertical="center"/>
    </xf>
    <xf numFmtId="176" fontId="17" fillId="2" borderId="0" xfId="38" applyNumberFormat="1" applyFont="1" applyFill="1" applyAlignment="1">
      <alignment vertical="center"/>
    </xf>
    <xf numFmtId="2" fontId="16" fillId="2" borderId="0" xfId="38" quotePrefix="1" applyNumberFormat="1" applyFont="1" applyFill="1" applyBorder="1" applyAlignment="1">
      <alignment vertical="center"/>
    </xf>
    <xf numFmtId="0" fontId="16" fillId="2" borderId="0" xfId="38" applyFont="1" applyFill="1" applyBorder="1" applyAlignment="1">
      <alignment vertical="center"/>
    </xf>
    <xf numFmtId="0" fontId="17" fillId="2" borderId="12" xfId="38" applyFont="1" applyFill="1" applyBorder="1" applyAlignment="1">
      <alignment vertical="center"/>
    </xf>
    <xf numFmtId="49" fontId="16" fillId="2" borderId="1" xfId="38" applyNumberFormat="1" applyFont="1" applyFill="1" applyBorder="1" applyAlignment="1">
      <alignment vertical="center"/>
    </xf>
    <xf numFmtId="2" fontId="17" fillId="2" borderId="0" xfId="38" quotePrefix="1" applyNumberFormat="1" applyFont="1" applyFill="1" applyBorder="1" applyAlignment="1">
      <alignment vertical="center"/>
    </xf>
    <xf numFmtId="0" fontId="13" fillId="2" borderId="0" xfId="38" applyFont="1" applyFill="1" applyAlignment="1">
      <alignment vertical="center"/>
    </xf>
    <xf numFmtId="0" fontId="15" fillId="2" borderId="0" xfId="38" applyFont="1" applyFill="1" applyAlignment="1">
      <alignment vertical="center"/>
    </xf>
    <xf numFmtId="0" fontId="14" fillId="2" borderId="0" xfId="38" applyFont="1" applyFill="1" applyAlignment="1">
      <alignment vertical="center"/>
    </xf>
    <xf numFmtId="0" fontId="8" fillId="2" borderId="0" xfId="38" applyFont="1" applyFill="1" applyAlignment="1">
      <alignment horizontal="center"/>
    </xf>
    <xf numFmtId="0" fontId="20" fillId="2" borderId="0" xfId="38" applyFont="1" applyFill="1" applyBorder="1" applyAlignment="1">
      <alignment vertical="center"/>
    </xf>
    <xf numFmtId="0" fontId="12" fillId="2" borderId="0" xfId="38" applyFont="1" applyFill="1" applyBorder="1" applyAlignment="1" applyProtection="1">
      <alignment vertical="center"/>
      <protection locked="0"/>
    </xf>
    <xf numFmtId="3" fontId="14" fillId="2" borderId="0" xfId="38" applyNumberFormat="1" applyFont="1" applyFill="1" applyBorder="1" applyAlignment="1" applyProtection="1">
      <alignment vertical="center"/>
      <protection locked="0"/>
    </xf>
    <xf numFmtId="3" fontId="17" fillId="2" borderId="0" xfId="38" applyNumberFormat="1" applyFont="1" applyFill="1" applyBorder="1" applyAlignment="1" applyProtection="1">
      <alignment vertical="center"/>
      <protection locked="0"/>
    </xf>
    <xf numFmtId="0" fontId="20" fillId="2" borderId="0" xfId="38" applyFont="1" applyFill="1" applyBorder="1" applyAlignment="1"/>
    <xf numFmtId="0" fontId="5" fillId="2" borderId="0" xfId="38" applyFont="1" applyFill="1" applyAlignment="1"/>
    <xf numFmtId="3" fontId="14" fillId="2" borderId="0" xfId="38" applyNumberFormat="1" applyFont="1" applyFill="1" applyAlignment="1">
      <alignment vertical="center"/>
    </xf>
    <xf numFmtId="0" fontId="12" fillId="2" borderId="0" xfId="38" applyNumberFormat="1" applyFont="1" applyFill="1" applyBorder="1" applyAlignment="1" applyProtection="1">
      <alignment vertical="center"/>
      <protection locked="0"/>
    </xf>
    <xf numFmtId="0" fontId="12" fillId="2" borderId="1" xfId="38" applyNumberFormat="1" applyFont="1" applyFill="1" applyBorder="1" applyAlignment="1" applyProtection="1">
      <alignment vertical="center"/>
      <protection locked="0"/>
    </xf>
    <xf numFmtId="178" fontId="13" fillId="2" borderId="0" xfId="0" applyNumberFormat="1" applyFont="1" applyFill="1" applyAlignment="1">
      <alignment vertical="center"/>
    </xf>
    <xf numFmtId="49" fontId="22" fillId="2" borderId="0" xfId="0" applyNumberFormat="1" applyFont="1" applyFill="1" applyAlignment="1">
      <alignment vertical="center"/>
    </xf>
    <xf numFmtId="178" fontId="8" fillId="2" borderId="0" xfId="0" applyNumberFormat="1" applyFont="1" applyFill="1" applyAlignment="1">
      <alignment vertical="center"/>
    </xf>
    <xf numFmtId="49" fontId="17" fillId="2" borderId="0" xfId="0" applyNumberFormat="1" applyFont="1" applyFill="1" applyAlignment="1">
      <alignment vertical="center"/>
    </xf>
    <xf numFmtId="178" fontId="0" fillId="2" borderId="0" xfId="0" applyNumberFormat="1" applyFont="1" applyFill="1">
      <alignment vertical="center"/>
    </xf>
    <xf numFmtId="3" fontId="17" fillId="2" borderId="0" xfId="0" applyNumberFormat="1" applyFont="1" applyFill="1" applyAlignment="1">
      <alignment vertical="center"/>
    </xf>
    <xf numFmtId="0" fontId="16" fillId="2" borderId="0" xfId="0" applyFont="1" applyFill="1" applyBorder="1">
      <alignment vertical="center"/>
    </xf>
    <xf numFmtId="0" fontId="5" fillId="2" borderId="0" xfId="47" applyFont="1" applyFill="1" applyAlignment="1">
      <alignment vertical="center"/>
    </xf>
    <xf numFmtId="0" fontId="37" fillId="2" borderId="0" xfId="47" applyFont="1" applyFill="1" applyAlignment="1">
      <alignment vertical="center"/>
    </xf>
    <xf numFmtId="0" fontId="6" fillId="2" borderId="0" xfId="47" applyFont="1" applyFill="1"/>
    <xf numFmtId="0" fontId="10" fillId="2" borderId="0" xfId="47" applyFont="1" applyFill="1" applyAlignment="1">
      <alignment horizontal="right" vertical="center"/>
    </xf>
    <xf numFmtId="0" fontId="10" fillId="2" borderId="3" xfId="47" applyFont="1" applyFill="1" applyBorder="1" applyAlignment="1">
      <alignment horizontal="center" vertical="center"/>
    </xf>
    <xf numFmtId="0" fontId="10" fillId="2" borderId="3" xfId="47" quotePrefix="1" applyFont="1" applyFill="1" applyBorder="1" applyAlignment="1">
      <alignment horizontal="center" vertical="center"/>
    </xf>
    <xf numFmtId="0" fontId="17" fillId="2" borderId="1" xfId="47" quotePrefix="1" applyFont="1" applyFill="1" applyBorder="1" applyAlignment="1">
      <alignment horizontal="center" vertical="center"/>
    </xf>
    <xf numFmtId="177" fontId="17" fillId="2" borderId="5" xfId="47" quotePrefix="1" applyNumberFormat="1" applyFont="1" applyFill="1" applyBorder="1" applyAlignment="1">
      <alignment horizontal="center" vertical="center"/>
    </xf>
    <xf numFmtId="177" fontId="17" fillId="2" borderId="1" xfId="47" quotePrefix="1" applyNumberFormat="1" applyFont="1" applyFill="1" applyBorder="1" applyAlignment="1">
      <alignment horizontal="center" vertical="center"/>
    </xf>
    <xf numFmtId="0" fontId="17" fillId="2" borderId="5" xfId="47" quotePrefix="1" applyFont="1" applyFill="1" applyBorder="1" applyAlignment="1">
      <alignment horizontal="center" vertical="center"/>
    </xf>
    <xf numFmtId="0" fontId="17" fillId="2" borderId="0" xfId="47" applyFont="1" applyFill="1" applyBorder="1" applyAlignment="1">
      <alignment horizontal="right" vertical="center"/>
    </xf>
    <xf numFmtId="0" fontId="10" fillId="2" borderId="7" xfId="47" applyFont="1" applyFill="1" applyBorder="1" applyAlignment="1">
      <alignment horizontal="center" vertical="center"/>
    </xf>
    <xf numFmtId="0" fontId="10" fillId="2" borderId="7" xfId="47" applyFont="1" applyFill="1" applyBorder="1" applyAlignment="1">
      <alignment vertical="center"/>
    </xf>
    <xf numFmtId="0" fontId="10" fillId="2" borderId="8" xfId="47" applyFont="1" applyFill="1" applyBorder="1" applyAlignment="1">
      <alignment horizontal="center" vertical="center"/>
    </xf>
    <xf numFmtId="0" fontId="10" fillId="2" borderId="9" xfId="47" applyFont="1" applyFill="1" applyBorder="1" applyAlignment="1">
      <alignment horizontal="center" vertical="center"/>
    </xf>
    <xf numFmtId="0" fontId="10" fillId="2" borderId="0" xfId="47" applyFont="1" applyFill="1" applyBorder="1" applyAlignment="1">
      <alignment horizontal="right" vertical="center"/>
    </xf>
    <xf numFmtId="0" fontId="17" fillId="2" borderId="4" xfId="47" quotePrefix="1" applyFont="1" applyFill="1" applyBorder="1" applyAlignment="1">
      <alignment horizontal="left" vertical="center"/>
    </xf>
    <xf numFmtId="0" fontId="5" fillId="2" borderId="0" xfId="45" applyFont="1" applyFill="1" applyBorder="1" applyAlignment="1">
      <alignment horizontal="center" vertical="center"/>
    </xf>
    <xf numFmtId="2" fontId="5" fillId="2" borderId="0" xfId="45" applyNumberFormat="1" applyFont="1" applyFill="1" applyBorder="1" applyAlignment="1">
      <alignment horizontal="right" vertical="center"/>
    </xf>
    <xf numFmtId="2" fontId="5" fillId="2" borderId="0" xfId="45" applyNumberFormat="1" applyFont="1" applyFill="1" applyBorder="1" applyAlignment="1">
      <alignment horizontal="center" vertical="center"/>
    </xf>
    <xf numFmtId="0" fontId="5" fillId="2" borderId="0" xfId="45" applyFont="1" applyFill="1" applyAlignment="1">
      <alignment horizontal="center" vertical="center"/>
    </xf>
    <xf numFmtId="0" fontId="5" fillId="2" borderId="0" xfId="45" applyFont="1" applyFill="1" applyAlignment="1">
      <alignment horizontal="right" vertical="center"/>
    </xf>
    <xf numFmtId="0" fontId="5" fillId="2" borderId="0" xfId="45" applyFont="1" applyFill="1" applyAlignment="1">
      <alignment vertical="center"/>
    </xf>
    <xf numFmtId="0" fontId="22" fillId="2" borderId="0" xfId="43" applyFont="1" applyFill="1" applyBorder="1" applyAlignment="1">
      <alignment vertical="center"/>
    </xf>
    <xf numFmtId="0" fontId="22" fillId="2" borderId="0" xfId="43" applyFont="1" applyFill="1"/>
    <xf numFmtId="0" fontId="22" fillId="2" borderId="0" xfId="43" applyFont="1" applyFill="1" applyAlignment="1">
      <alignment vertical="center"/>
    </xf>
    <xf numFmtId="0" fontId="3" fillId="2" borderId="0" xfId="46" applyFont="1" applyFill="1" applyAlignment="1" applyProtection="1">
      <alignment horizontal="centerContinuous" vertical="center"/>
    </xf>
    <xf numFmtId="0" fontId="5" fillId="2" borderId="0" xfId="46" applyFont="1" applyFill="1" applyAlignment="1">
      <alignment horizontal="centerContinuous" vertical="center"/>
    </xf>
    <xf numFmtId="0" fontId="5" fillId="2" borderId="0" xfId="46" applyFont="1" applyFill="1" applyAlignment="1">
      <alignment horizontal="centerContinuous"/>
    </xf>
    <xf numFmtId="0" fontId="37" fillId="2" borderId="0" xfId="46" applyFont="1" applyFill="1" applyAlignment="1" applyProtection="1">
      <alignment horizontal="centerContinuous" vertical="center"/>
    </xf>
    <xf numFmtId="0" fontId="5" fillId="2" borderId="0" xfId="46" applyFont="1" applyFill="1" applyAlignment="1">
      <alignment vertical="center"/>
    </xf>
    <xf numFmtId="0" fontId="9" fillId="2" borderId="1" xfId="46" applyFont="1" applyFill="1" applyBorder="1" applyAlignment="1" applyProtection="1">
      <alignment horizontal="centerContinuous" vertical="center"/>
    </xf>
    <xf numFmtId="0" fontId="9" fillId="2" borderId="1" xfId="46" quotePrefix="1" applyFont="1" applyFill="1" applyBorder="1" applyAlignment="1" applyProtection="1">
      <alignment horizontal="centerContinuous" vertical="center"/>
    </xf>
    <xf numFmtId="0" fontId="9" fillId="2" borderId="1" xfId="46" applyFont="1" applyFill="1" applyBorder="1" applyAlignment="1">
      <alignment horizontal="centerContinuous" vertical="center"/>
    </xf>
    <xf numFmtId="0" fontId="9" fillId="2" borderId="3" xfId="46" applyFont="1" applyFill="1" applyBorder="1" applyAlignment="1">
      <alignment horizontal="centerContinuous" vertical="center"/>
    </xf>
    <xf numFmtId="0" fontId="10" fillId="2" borderId="0" xfId="46" applyFont="1" applyFill="1" applyAlignment="1">
      <alignment horizontal="center" vertical="center"/>
    </xf>
    <xf numFmtId="0" fontId="9" fillId="2" borderId="4" xfId="46" applyFont="1" applyFill="1" applyBorder="1" applyAlignment="1">
      <alignment horizontal="center" vertical="center"/>
    </xf>
    <xf numFmtId="0" fontId="9" fillId="2" borderId="0" xfId="46" applyFont="1" applyFill="1" applyBorder="1" applyAlignment="1">
      <alignment horizontal="center" vertical="center"/>
    </xf>
    <xf numFmtId="0" fontId="9" fillId="2" borderId="12" xfId="46" applyFont="1" applyFill="1" applyBorder="1" applyAlignment="1" applyProtection="1">
      <alignment horizontal="centerContinuous" vertical="center"/>
    </xf>
    <xf numFmtId="0" fontId="9" fillId="2" borderId="3" xfId="46" applyFont="1" applyFill="1" applyBorder="1" applyAlignment="1" applyProtection="1">
      <alignment horizontal="centerContinuous" vertical="center"/>
    </xf>
    <xf numFmtId="0" fontId="9" fillId="2" borderId="0" xfId="46" applyFont="1" applyFill="1" applyAlignment="1" applyProtection="1">
      <alignment horizontal="centerContinuous" vertical="center"/>
    </xf>
    <xf numFmtId="0" fontId="9" fillId="2" borderId="0" xfId="46" applyFont="1" applyFill="1" applyAlignment="1">
      <alignment horizontal="centerContinuous" vertical="center"/>
    </xf>
    <xf numFmtId="0" fontId="9" fillId="2" borderId="0" xfId="46" applyFont="1" applyFill="1" applyBorder="1"/>
    <xf numFmtId="0" fontId="9" fillId="2" borderId="4" xfId="46" applyFont="1" applyFill="1" applyBorder="1"/>
    <xf numFmtId="0" fontId="9" fillId="2" borderId="0" xfId="46" applyFont="1" applyFill="1" applyAlignment="1">
      <alignment horizontal="center" vertical="center"/>
    </xf>
    <xf numFmtId="0" fontId="9" fillId="2" borderId="12" xfId="46" quotePrefix="1" applyFont="1" applyFill="1" applyBorder="1" applyAlignment="1">
      <alignment horizontal="centerContinuous" vertical="center"/>
    </xf>
    <xf numFmtId="0" fontId="9" fillId="2" borderId="11" xfId="46" applyFont="1" applyFill="1" applyBorder="1" applyAlignment="1">
      <alignment horizontal="left" vertical="center"/>
    </xf>
    <xf numFmtId="0" fontId="9" fillId="2" borderId="11" xfId="46" applyFont="1" applyFill="1" applyBorder="1" applyAlignment="1" applyProtection="1">
      <alignment horizontal="centerContinuous" vertical="center"/>
    </xf>
    <xf numFmtId="0" fontId="9" fillId="2" borderId="4" xfId="46" applyFont="1" applyFill="1" applyBorder="1" applyAlignment="1" applyProtection="1">
      <alignment horizontal="centerContinuous" vertical="center"/>
    </xf>
    <xf numFmtId="0" fontId="9" fillId="2" borderId="0" xfId="46" applyFont="1" applyFill="1" applyBorder="1" applyAlignment="1" applyProtection="1">
      <alignment horizontal="centerContinuous" vertical="center"/>
    </xf>
    <xf numFmtId="0" fontId="10" fillId="2" borderId="0" xfId="46" applyFont="1" applyFill="1" applyAlignment="1">
      <alignment horizontal="right" vertical="center"/>
    </xf>
    <xf numFmtId="3" fontId="17" fillId="2" borderId="0" xfId="46" applyNumberFormat="1" applyFont="1" applyFill="1" applyAlignment="1" applyProtection="1">
      <alignment horizontal="right" vertical="center"/>
    </xf>
    <xf numFmtId="176" fontId="17" fillId="2" borderId="0" xfId="46" applyNumberFormat="1" applyFont="1" applyFill="1" applyBorder="1" applyAlignment="1" applyProtection="1">
      <alignment horizontal="right" vertical="center"/>
    </xf>
    <xf numFmtId="3" fontId="17" fillId="2" borderId="13" xfId="46" applyNumberFormat="1" applyFont="1" applyFill="1" applyBorder="1" applyAlignment="1" applyProtection="1">
      <alignment horizontal="right" vertical="center"/>
    </xf>
    <xf numFmtId="176" fontId="17" fillId="2" borderId="14" xfId="46" applyNumberFormat="1" applyFont="1" applyFill="1" applyBorder="1" applyAlignment="1" applyProtection="1">
      <alignment horizontal="right" vertical="center"/>
    </xf>
    <xf numFmtId="3" fontId="17" fillId="2" borderId="0" xfId="46" applyNumberFormat="1" applyFont="1" applyFill="1" applyBorder="1" applyAlignment="1" applyProtection="1">
      <alignment horizontal="right" vertical="center"/>
    </xf>
    <xf numFmtId="176" fontId="17" fillId="2" borderId="0" xfId="46" applyNumberFormat="1" applyFont="1" applyFill="1" applyAlignment="1">
      <alignment horizontal="right" vertical="center"/>
    </xf>
    <xf numFmtId="0" fontId="13" fillId="2" borderId="0" xfId="46" applyFont="1" applyFill="1" applyAlignment="1">
      <alignment vertical="center"/>
    </xf>
    <xf numFmtId="3" fontId="17" fillId="2" borderId="0" xfId="46" applyNumberFormat="1" applyFont="1" applyFill="1" applyAlignment="1">
      <alignment horizontal="right" vertical="center"/>
    </xf>
    <xf numFmtId="176" fontId="17" fillId="2" borderId="0" xfId="46" applyNumberFormat="1" applyFont="1" applyFill="1" applyBorder="1" applyAlignment="1" applyProtection="1">
      <alignment horizontal="right" vertical="center"/>
      <protection locked="0"/>
    </xf>
    <xf numFmtId="3" fontId="13" fillId="2" borderId="0" xfId="46" applyNumberFormat="1" applyFont="1" applyFill="1" applyAlignment="1">
      <alignment vertical="center"/>
    </xf>
    <xf numFmtId="0" fontId="5" fillId="2" borderId="0" xfId="44" applyFont="1" applyFill="1" applyAlignment="1">
      <alignment vertical="center"/>
    </xf>
    <xf numFmtId="0" fontId="5" fillId="2" borderId="0" xfId="44" applyFont="1" applyFill="1" applyBorder="1" applyAlignment="1">
      <alignment vertical="center"/>
    </xf>
    <xf numFmtId="2" fontId="37" fillId="2" borderId="0" xfId="45" applyNumberFormat="1" applyFont="1" applyFill="1" applyAlignment="1">
      <alignment horizontal="left" vertical="center"/>
    </xf>
    <xf numFmtId="0" fontId="5" fillId="2" borderId="0" xfId="45" applyFont="1" applyFill="1" applyAlignment="1">
      <alignment horizontal="left" vertical="center"/>
    </xf>
    <xf numFmtId="0" fontId="5" fillId="2" borderId="0" xfId="45" applyFont="1" applyFill="1"/>
    <xf numFmtId="0" fontId="6" fillId="2" borderId="15" xfId="45" applyFont="1" applyFill="1" applyBorder="1" applyAlignment="1">
      <alignment horizontal="centerContinuous" vertical="center"/>
    </xf>
    <xf numFmtId="0" fontId="6" fillId="2" borderId="16" xfId="45" applyFont="1" applyFill="1" applyBorder="1" applyAlignment="1">
      <alignment horizontal="centerContinuous" vertical="center"/>
    </xf>
    <xf numFmtId="2" fontId="6" fillId="2" borderId="16" xfId="45" applyNumberFormat="1" applyFont="1" applyFill="1" applyBorder="1" applyAlignment="1" applyProtection="1">
      <alignment horizontal="centerContinuous" vertical="center"/>
    </xf>
    <xf numFmtId="0" fontId="6" fillId="2" borderId="15" xfId="45" applyFont="1" applyFill="1" applyBorder="1" applyAlignment="1" applyProtection="1">
      <alignment horizontal="centerContinuous" vertical="center"/>
    </xf>
    <xf numFmtId="0" fontId="6" fillId="2" borderId="16" xfId="45" applyFont="1" applyFill="1" applyBorder="1" applyAlignment="1" applyProtection="1">
      <alignment horizontal="centerContinuous" vertical="center"/>
    </xf>
    <xf numFmtId="0" fontId="6" fillId="2" borderId="0" xfId="45" applyFont="1" applyFill="1" applyBorder="1" applyAlignment="1">
      <alignment vertical="center"/>
    </xf>
    <xf numFmtId="2" fontId="6" fillId="2" borderId="9" xfId="45" applyNumberFormat="1" applyFont="1" applyFill="1" applyBorder="1" applyAlignment="1" applyProtection="1">
      <alignment horizontal="center" vertical="center"/>
    </xf>
    <xf numFmtId="2" fontId="6" fillId="2" borderId="7" xfId="45" applyNumberFormat="1" applyFont="1" applyFill="1" applyBorder="1" applyAlignment="1" applyProtection="1">
      <alignment horizontal="centerContinuous" vertical="distributed"/>
    </xf>
    <xf numFmtId="2" fontId="6" fillId="2" borderId="17" xfId="45" applyNumberFormat="1" applyFont="1" applyFill="1" applyBorder="1" applyAlignment="1" applyProtection="1">
      <alignment horizontal="centerContinuous" vertical="center"/>
    </xf>
    <xf numFmtId="2" fontId="6" fillId="2" borderId="8" xfId="45" applyNumberFormat="1" applyFont="1" applyFill="1" applyBorder="1" applyAlignment="1" applyProtection="1">
      <alignment horizontal="centerContinuous" vertical="distributed"/>
    </xf>
    <xf numFmtId="0" fontId="6" fillId="2" borderId="0" xfId="45" applyFont="1" applyFill="1" applyAlignment="1">
      <alignment vertical="center"/>
    </xf>
    <xf numFmtId="176" fontId="13" fillId="2" borderId="0" xfId="45" applyNumberFormat="1" applyFont="1" applyFill="1" applyAlignment="1">
      <alignment horizontal="center" vertical="center"/>
    </xf>
    <xf numFmtId="176" fontId="13" fillId="2" borderId="14" xfId="45" applyNumberFormat="1" applyFont="1" applyFill="1" applyBorder="1" applyAlignment="1">
      <alignment horizontal="center" vertical="center"/>
    </xf>
    <xf numFmtId="176" fontId="13" fillId="2" borderId="0" xfId="45" applyNumberFormat="1" applyFont="1" applyFill="1" applyAlignment="1" applyProtection="1">
      <alignment horizontal="right" vertical="center"/>
    </xf>
    <xf numFmtId="176" fontId="13" fillId="2" borderId="14" xfId="45" applyNumberFormat="1" applyFont="1" applyFill="1" applyBorder="1" applyAlignment="1" applyProtection="1">
      <alignment horizontal="center" vertical="center"/>
    </xf>
    <xf numFmtId="176" fontId="13" fillId="2" borderId="0" xfId="45" applyNumberFormat="1" applyFont="1" applyFill="1" applyAlignment="1" applyProtection="1">
      <alignment horizontal="center" vertical="center"/>
    </xf>
    <xf numFmtId="176" fontId="13" fillId="2" borderId="13" xfId="45" applyNumberFormat="1" applyFont="1" applyFill="1" applyBorder="1" applyAlignment="1" applyProtection="1">
      <alignment horizontal="center" vertical="center"/>
    </xf>
    <xf numFmtId="176" fontId="13" fillId="2" borderId="14" xfId="45" applyNumberFormat="1" applyFont="1" applyFill="1" applyBorder="1" applyAlignment="1" applyProtection="1">
      <alignment horizontal="right" vertical="center"/>
    </xf>
    <xf numFmtId="176" fontId="13" fillId="2" borderId="0" xfId="45" applyNumberFormat="1" applyFont="1" applyFill="1" applyAlignment="1">
      <alignment vertical="center"/>
    </xf>
    <xf numFmtId="0" fontId="13" fillId="2" borderId="0" xfId="45" applyFont="1" applyFill="1" applyAlignment="1">
      <alignment vertical="center"/>
    </xf>
    <xf numFmtId="176" fontId="13" fillId="2" borderId="0" xfId="45" applyNumberFormat="1" applyFont="1" applyFill="1" applyBorder="1" applyAlignment="1">
      <alignment horizontal="center" vertical="center"/>
    </xf>
    <xf numFmtId="176" fontId="13" fillId="2" borderId="0" xfId="45" applyNumberFormat="1" applyFont="1" applyFill="1" applyBorder="1" applyAlignment="1">
      <alignment horizontal="right" vertical="center"/>
    </xf>
    <xf numFmtId="176" fontId="13" fillId="2" borderId="14" xfId="45" applyNumberFormat="1" applyFont="1" applyFill="1" applyBorder="1" applyAlignment="1">
      <alignment horizontal="right" vertical="center"/>
    </xf>
    <xf numFmtId="176" fontId="13" fillId="2" borderId="0" xfId="45" applyNumberFormat="1" applyFont="1" applyFill="1" applyBorder="1" applyAlignment="1">
      <alignment vertical="center"/>
    </xf>
    <xf numFmtId="0" fontId="13" fillId="2" borderId="0" xfId="45" applyFont="1" applyFill="1" applyBorder="1" applyAlignment="1">
      <alignment vertical="center"/>
    </xf>
    <xf numFmtId="0" fontId="26" fillId="2" borderId="0" xfId="45" applyFont="1" applyFill="1" applyAlignment="1">
      <alignment horizontal="center" vertical="center"/>
    </xf>
    <xf numFmtId="0" fontId="5" fillId="2" borderId="0" xfId="44" applyFont="1" applyFill="1" applyAlignment="1">
      <alignment horizontal="centerContinuous"/>
    </xf>
    <xf numFmtId="0" fontId="10" fillId="2" borderId="15" xfId="44" applyFont="1" applyFill="1" applyBorder="1" applyAlignment="1">
      <alignment horizontal="center" vertical="center"/>
    </xf>
    <xf numFmtId="0" fontId="17" fillId="2" borderId="17" xfId="44" applyFont="1" applyFill="1" applyBorder="1" applyAlignment="1">
      <alignment horizontal="center" vertical="center"/>
    </xf>
    <xf numFmtId="0" fontId="17" fillId="2" borderId="15" xfId="44" applyFont="1" applyFill="1" applyBorder="1" applyAlignment="1">
      <alignment horizontal="center" vertical="center"/>
    </xf>
    <xf numFmtId="0" fontId="6" fillId="2" borderId="0" xfId="44" applyFont="1" applyFill="1" applyAlignment="1">
      <alignment horizontal="center" vertical="center"/>
    </xf>
    <xf numFmtId="190" fontId="17" fillId="2" borderId="0" xfId="44" applyNumberFormat="1" applyFont="1" applyFill="1" applyAlignment="1">
      <alignment vertical="center"/>
    </xf>
    <xf numFmtId="0" fontId="14" fillId="2" borderId="0" xfId="44" applyFont="1" applyFill="1" applyAlignment="1">
      <alignment vertical="center"/>
    </xf>
    <xf numFmtId="0" fontId="17" fillId="2" borderId="4" xfId="44" quotePrefix="1" applyFont="1" applyFill="1" applyBorder="1" applyAlignment="1" applyProtection="1">
      <alignment horizontal="center" vertical="center"/>
    </xf>
    <xf numFmtId="0" fontId="5" fillId="2" borderId="0" xfId="43" applyFont="1" applyFill="1" applyAlignment="1">
      <alignment vertical="center"/>
    </xf>
    <xf numFmtId="0" fontId="5" fillId="2" borderId="0" xfId="43" applyFont="1" applyFill="1" applyAlignment="1">
      <alignment horizontal="centerContinuous"/>
    </xf>
    <xf numFmtId="0" fontId="34" fillId="2" borderId="0" xfId="43" applyFont="1" applyFill="1" applyAlignment="1">
      <alignment horizontal="centerContinuous" vertical="center"/>
    </xf>
    <xf numFmtId="0" fontId="3" fillId="2" borderId="0" xfId="43" applyNumberFormat="1" applyFont="1" applyFill="1" applyAlignment="1">
      <alignment horizontal="center" vertical="center"/>
    </xf>
    <xf numFmtId="0" fontId="5" fillId="2" borderId="0" xfId="43" applyFont="1" applyFill="1" applyAlignment="1">
      <alignment horizontal="centerContinuous" vertical="center"/>
    </xf>
    <xf numFmtId="0" fontId="35" fillId="2" borderId="0" xfId="43" applyFont="1" applyFill="1" applyAlignment="1">
      <alignment horizontal="centerContinuous" vertical="center"/>
    </xf>
    <xf numFmtId="0" fontId="6" fillId="2" borderId="0" xfId="43" applyFont="1" applyFill="1" applyAlignment="1">
      <alignment vertical="center"/>
    </xf>
    <xf numFmtId="0" fontId="26" fillId="2" borderId="0" xfId="43" applyFont="1" applyFill="1" applyAlignment="1">
      <alignment vertical="center"/>
    </xf>
    <xf numFmtId="49" fontId="26" fillId="2" borderId="0" xfId="43" applyNumberFormat="1" applyFont="1" applyFill="1" applyBorder="1" applyAlignment="1">
      <alignment horizontal="left" vertical="center"/>
    </xf>
    <xf numFmtId="0" fontId="32" fillId="2" borderId="0" xfId="43" applyFont="1" applyFill="1" applyAlignment="1">
      <alignment vertical="center"/>
    </xf>
    <xf numFmtId="49" fontId="6" fillId="2" borderId="12" xfId="43" applyNumberFormat="1" applyFont="1" applyFill="1" applyBorder="1" applyAlignment="1">
      <alignment horizontal="centerContinuous" vertical="center"/>
    </xf>
    <xf numFmtId="0" fontId="6" fillId="2" borderId="1" xfId="43" applyFont="1" applyFill="1" applyBorder="1" applyAlignment="1">
      <alignment horizontal="centerContinuous" vertical="center"/>
    </xf>
    <xf numFmtId="0" fontId="6" fillId="2" borderId="3" xfId="43" applyFont="1" applyFill="1" applyBorder="1" applyAlignment="1">
      <alignment horizontal="centerContinuous" vertical="center"/>
    </xf>
    <xf numFmtId="49" fontId="6" fillId="2" borderId="1" xfId="43" applyNumberFormat="1" applyFont="1" applyFill="1" applyBorder="1" applyAlignment="1">
      <alignment horizontal="centerContinuous" vertical="center"/>
    </xf>
    <xf numFmtId="0" fontId="6" fillId="2" borderId="15" xfId="43" applyFont="1" applyFill="1" applyBorder="1" applyAlignment="1">
      <alignment horizontal="centerContinuous" vertical="center"/>
    </xf>
    <xf numFmtId="0" fontId="6" fillId="2" borderId="12" xfId="43" applyFont="1" applyFill="1" applyBorder="1" applyAlignment="1">
      <alignment horizontal="centerContinuous" vertical="center"/>
    </xf>
    <xf numFmtId="0" fontId="13" fillId="2" borderId="0" xfId="43" applyFont="1" applyFill="1" applyAlignment="1">
      <alignment vertical="center"/>
    </xf>
    <xf numFmtId="189" fontId="13" fillId="2" borderId="0" xfId="43" applyNumberFormat="1" applyFont="1" applyFill="1" applyAlignment="1">
      <alignment horizontal="right" vertical="center"/>
    </xf>
    <xf numFmtId="184" fontId="13" fillId="2" borderId="0" xfId="43" applyNumberFormat="1" applyFont="1" applyFill="1" applyAlignment="1">
      <alignment horizontal="right" vertical="center"/>
    </xf>
    <xf numFmtId="184" fontId="13" fillId="2" borderId="0" xfId="43" applyNumberFormat="1" applyFont="1" applyFill="1" applyAlignment="1">
      <alignment horizontal="center" vertical="center"/>
    </xf>
    <xf numFmtId="0" fontId="33" fillId="2" borderId="0" xfId="0" applyFont="1" applyFill="1" applyAlignment="1">
      <alignment vertical="center"/>
    </xf>
    <xf numFmtId="0" fontId="9" fillId="2" borderId="0" xfId="0" applyFont="1" applyFill="1" applyBorder="1" applyAlignment="1">
      <alignment horizontal="right" vertical="center"/>
    </xf>
    <xf numFmtId="0" fontId="14" fillId="2" borderId="5" xfId="0" applyFont="1" applyFill="1" applyBorder="1" applyAlignment="1">
      <alignment vertical="center"/>
    </xf>
    <xf numFmtId="0" fontId="27" fillId="2" borderId="0" xfId="0" applyFont="1" applyFill="1" applyAlignment="1">
      <alignment vertical="center"/>
    </xf>
    <xf numFmtId="0" fontId="9" fillId="2" borderId="4" xfId="0" applyFont="1" applyFill="1" applyBorder="1" applyAlignment="1">
      <alignment horizontal="centerContinuous" vertical="center"/>
    </xf>
    <xf numFmtId="0" fontId="14" fillId="2" borderId="4" xfId="0" applyFont="1" applyFill="1" applyBorder="1" applyAlignment="1">
      <alignment vertical="center"/>
    </xf>
    <xf numFmtId="0" fontId="9" fillId="2" borderId="0" xfId="0" applyFont="1" applyFill="1" applyBorder="1" applyAlignment="1">
      <alignment horizontal="centerContinuous" vertical="center"/>
    </xf>
    <xf numFmtId="1" fontId="9" fillId="2" borderId="4" xfId="0" applyNumberFormat="1" applyFont="1" applyFill="1" applyBorder="1" applyAlignment="1">
      <alignment horizontal="centerContinuous" vertical="center"/>
    </xf>
    <xf numFmtId="3" fontId="9" fillId="2" borderId="4" xfId="0" applyNumberFormat="1" applyFont="1" applyFill="1" applyBorder="1" applyAlignment="1">
      <alignment horizontal="centerContinuous" vertical="center"/>
    </xf>
    <xf numFmtId="3" fontId="9" fillId="2" borderId="3" xfId="0" applyNumberFormat="1" applyFont="1" applyFill="1" applyBorder="1" applyAlignment="1">
      <alignment horizontal="center" vertical="center"/>
    </xf>
    <xf numFmtId="1" fontId="9" fillId="2" borderId="3" xfId="0" applyNumberFormat="1" applyFont="1" applyFill="1" applyBorder="1" applyAlignment="1">
      <alignment horizontal="center" vertical="center"/>
    </xf>
    <xf numFmtId="3" fontId="9" fillId="2" borderId="4" xfId="0" applyNumberFormat="1" applyFont="1" applyFill="1" applyBorder="1" applyAlignment="1">
      <alignment horizontal="center" vertical="center"/>
    </xf>
    <xf numFmtId="1" fontId="9" fillId="2" borderId="4" xfId="0" applyNumberFormat="1" applyFont="1" applyFill="1" applyBorder="1" applyAlignment="1">
      <alignment horizontal="center" vertical="center"/>
    </xf>
    <xf numFmtId="0" fontId="14" fillId="2" borderId="8" xfId="0" applyFont="1" applyFill="1" applyBorder="1" applyAlignment="1">
      <alignment vertical="center"/>
    </xf>
    <xf numFmtId="0" fontId="18" fillId="2" borderId="9" xfId="0" applyFont="1" applyFill="1" applyBorder="1" applyAlignment="1">
      <alignment vertical="center"/>
    </xf>
    <xf numFmtId="3" fontId="14" fillId="2" borderId="7" xfId="0" applyNumberFormat="1" applyFont="1" applyFill="1" applyBorder="1" applyAlignment="1">
      <alignment horizontal="center" vertical="center"/>
    </xf>
    <xf numFmtId="1" fontId="14" fillId="2" borderId="7" xfId="0" applyNumberFormat="1" applyFont="1" applyFill="1" applyBorder="1" applyAlignment="1">
      <alignment horizontal="center" vertical="center"/>
    </xf>
    <xf numFmtId="0" fontId="31" fillId="2" borderId="0" xfId="0" quotePrefix="1" applyFont="1" applyFill="1" applyAlignment="1">
      <alignment horizontal="center" vertical="center" wrapText="1"/>
    </xf>
    <xf numFmtId="0" fontId="9" fillId="2" borderId="4" xfId="0" applyFont="1" applyFill="1" applyBorder="1" applyAlignment="1">
      <alignment vertical="center" wrapText="1"/>
    </xf>
    <xf numFmtId="187" fontId="17" fillId="2" borderId="0" xfId="0" applyNumberFormat="1" applyFont="1" applyFill="1" applyAlignment="1">
      <alignment horizontal="right" vertical="center" wrapText="1"/>
    </xf>
    <xf numFmtId="186" fontId="17" fillId="2" borderId="0" xfId="0" applyNumberFormat="1" applyFont="1" applyFill="1" applyBorder="1" applyAlignment="1">
      <alignment horizontal="right" vertical="center" wrapText="1"/>
    </xf>
    <xf numFmtId="187" fontId="17" fillId="2" borderId="0" xfId="0" applyNumberFormat="1" applyFont="1" applyFill="1" applyBorder="1" applyAlignment="1">
      <alignment horizontal="right" vertical="center" wrapText="1"/>
    </xf>
    <xf numFmtId="0" fontId="14" fillId="2" borderId="0" xfId="0" applyFont="1" applyFill="1" applyAlignment="1">
      <alignment vertical="center" wrapText="1"/>
    </xf>
    <xf numFmtId="0" fontId="9" fillId="2" borderId="0" xfId="0" applyFont="1" applyFill="1" applyAlignment="1">
      <alignment horizontal="left" vertical="center"/>
    </xf>
    <xf numFmtId="3" fontId="9" fillId="2" borderId="0" xfId="0" applyNumberFormat="1" applyFont="1" applyFill="1" applyAlignment="1">
      <alignment vertical="center"/>
    </xf>
    <xf numFmtId="0" fontId="17" fillId="2" borderId="0" xfId="38" applyFont="1" applyFill="1" applyAlignment="1">
      <alignment wrapText="1"/>
    </xf>
    <xf numFmtId="0" fontId="17" fillId="2" borderId="0" xfId="38" applyFont="1" applyFill="1" applyBorder="1" applyAlignment="1">
      <alignment wrapText="1"/>
    </xf>
    <xf numFmtId="0" fontId="35" fillId="2" borderId="0" xfId="38" applyFont="1" applyFill="1" applyAlignment="1"/>
    <xf numFmtId="0" fontId="7" fillId="2" borderId="0" xfId="38" applyFont="1" applyFill="1" applyAlignment="1"/>
    <xf numFmtId="0" fontId="7" fillId="2" borderId="0" xfId="38" applyFont="1" applyFill="1" applyAlignment="1">
      <alignment horizontal="right" vertical="center"/>
    </xf>
    <xf numFmtId="0" fontId="7" fillId="2" borderId="0" xfId="38" applyFont="1" applyFill="1" applyBorder="1" applyAlignment="1"/>
    <xf numFmtId="0" fontId="5" fillId="2" borderId="0" xfId="41" applyFont="1" applyFill="1" applyProtection="1">
      <protection locked="0"/>
    </xf>
    <xf numFmtId="0" fontId="3" fillId="2" borderId="0" xfId="41" applyFont="1" applyFill="1" applyAlignment="1" applyProtection="1">
      <alignment horizontal="centerContinuous" vertical="center"/>
      <protection locked="0"/>
    </xf>
    <xf numFmtId="0" fontId="5" fillId="2" borderId="0" xfId="41" applyFont="1" applyFill="1" applyAlignment="1" applyProtection="1">
      <alignment horizontal="centerContinuous"/>
      <protection locked="0"/>
    </xf>
    <xf numFmtId="0" fontId="8" fillId="2" borderId="0" xfId="41" applyFont="1" applyFill="1" applyProtection="1">
      <protection locked="0"/>
    </xf>
    <xf numFmtId="0" fontId="8" fillId="2" borderId="0" xfId="41" quotePrefix="1" applyFont="1" applyFill="1" applyAlignment="1" applyProtection="1">
      <alignment horizontal="left"/>
      <protection locked="0"/>
    </xf>
    <xf numFmtId="0" fontId="6" fillId="2" borderId="3" xfId="41" applyFont="1" applyFill="1" applyBorder="1" applyAlignment="1" applyProtection="1">
      <alignment horizontal="center" vertical="center"/>
      <protection locked="0"/>
    </xf>
    <xf numFmtId="0" fontId="30" fillId="2" borderId="15" xfId="41" applyFont="1" applyFill="1" applyBorder="1" applyAlignment="1" applyProtection="1">
      <alignment horizontal="centerContinuous" vertical="center"/>
      <protection locked="0"/>
    </xf>
    <xf numFmtId="0" fontId="30" fillId="2" borderId="16" xfId="41" applyFont="1" applyFill="1" applyBorder="1" applyAlignment="1" applyProtection="1">
      <alignment horizontal="centerContinuous" vertical="center"/>
      <protection locked="0"/>
    </xf>
    <xf numFmtId="0" fontId="6" fillId="2" borderId="0" xfId="41" applyFont="1" applyFill="1" applyAlignment="1" applyProtection="1">
      <alignment horizontal="center" vertical="center"/>
      <protection locked="0"/>
    </xf>
    <xf numFmtId="0" fontId="6" fillId="2" borderId="4" xfId="41" quotePrefix="1" applyFont="1" applyFill="1" applyBorder="1" applyAlignment="1" applyProtection="1">
      <alignment horizontal="center" vertical="center"/>
      <protection locked="0"/>
    </xf>
    <xf numFmtId="0" fontId="6" fillId="2" borderId="6" xfId="41" applyFont="1" applyFill="1" applyBorder="1" applyAlignment="1" applyProtection="1">
      <alignment horizontal="center" vertical="center"/>
      <protection locked="0"/>
    </xf>
    <xf numFmtId="0" fontId="6" fillId="2" borderId="4" xfId="41" applyFont="1" applyFill="1" applyBorder="1" applyAlignment="1" applyProtection="1">
      <alignment horizontal="center" vertical="center"/>
      <protection locked="0"/>
    </xf>
    <xf numFmtId="0" fontId="6" fillId="2" borderId="7" xfId="41" applyFont="1" applyFill="1" applyBorder="1" applyAlignment="1" applyProtection="1">
      <alignment horizontal="center" vertical="center"/>
      <protection locked="0"/>
    </xf>
    <xf numFmtId="0" fontId="6" fillId="2" borderId="8" xfId="41" applyFont="1" applyFill="1" applyBorder="1" applyAlignment="1" applyProtection="1">
      <alignment horizontal="center" vertical="center"/>
      <protection locked="0"/>
    </xf>
    <xf numFmtId="0" fontId="6" fillId="2" borderId="9" xfId="41" applyFont="1" applyFill="1" applyBorder="1" applyAlignment="1" applyProtection="1">
      <alignment horizontal="center" vertical="center"/>
      <protection locked="0"/>
    </xf>
    <xf numFmtId="0" fontId="30" fillId="2" borderId="4" xfId="41" quotePrefix="1" applyFont="1" applyFill="1" applyBorder="1" applyAlignment="1" applyProtection="1">
      <alignment horizontal="center" vertical="center"/>
      <protection locked="0"/>
    </xf>
    <xf numFmtId="3" fontId="29" fillId="2" borderId="0" xfId="41" applyNumberFormat="1" applyFont="1" applyFill="1" applyAlignment="1">
      <alignment vertical="center"/>
    </xf>
    <xf numFmtId="176" fontId="29" fillId="2" borderId="0" xfId="41" applyNumberFormat="1" applyFont="1" applyFill="1" applyAlignment="1" applyProtection="1">
      <alignment vertical="center"/>
    </xf>
    <xf numFmtId="176" fontId="29" fillId="2" borderId="4" xfId="41" applyNumberFormat="1" applyFont="1" applyFill="1" applyBorder="1" applyAlignment="1" applyProtection="1">
      <alignment vertical="center"/>
    </xf>
    <xf numFmtId="0" fontId="29" fillId="2" borderId="0" xfId="41" applyFont="1" applyFill="1" applyAlignment="1" applyProtection="1">
      <alignment vertical="center"/>
      <protection locked="0"/>
    </xf>
    <xf numFmtId="0" fontId="6" fillId="2" borderId="7" xfId="41" quotePrefix="1" applyFont="1" applyFill="1" applyBorder="1" applyAlignment="1" applyProtection="1">
      <alignment horizontal="center" vertical="center"/>
      <protection locked="0"/>
    </xf>
    <xf numFmtId="0" fontId="19" fillId="2" borderId="0" xfId="41" applyFont="1" applyFill="1" applyBorder="1" applyAlignment="1" applyProtection="1">
      <alignment horizontal="center" vertical="center"/>
      <protection locked="0"/>
    </xf>
    <xf numFmtId="176" fontId="29" fillId="2" borderId="12" xfId="41" applyNumberFormat="1" applyFont="1" applyFill="1" applyBorder="1" applyAlignment="1" applyProtection="1">
      <alignment vertical="center"/>
    </xf>
    <xf numFmtId="176" fontId="29" fillId="2" borderId="1" xfId="41" applyNumberFormat="1" applyFont="1" applyFill="1" applyBorder="1" applyAlignment="1" applyProtection="1">
      <alignment vertical="center"/>
    </xf>
    <xf numFmtId="176" fontId="29" fillId="2" borderId="3" xfId="41" applyNumberFormat="1" applyFont="1" applyFill="1" applyBorder="1" applyAlignment="1" applyProtection="1">
      <alignment vertical="center"/>
    </xf>
    <xf numFmtId="0" fontId="26" fillId="2" borderId="0" xfId="41" applyFont="1" applyFill="1" applyAlignment="1" applyProtection="1">
      <alignment horizontal="center"/>
      <protection locked="0"/>
    </xf>
    <xf numFmtId="0" fontId="13" fillId="2" borderId="0" xfId="40" applyFont="1" applyFill="1"/>
    <xf numFmtId="0" fontId="6" fillId="2" borderId="0" xfId="40" applyFont="1" applyFill="1"/>
    <xf numFmtId="0" fontId="6" fillId="2" borderId="0" xfId="40" applyFont="1" applyFill="1" applyBorder="1"/>
    <xf numFmtId="49" fontId="10" fillId="2" borderId="12" xfId="40" applyNumberFormat="1" applyFont="1" applyFill="1" applyBorder="1" applyAlignment="1">
      <alignment horizontal="centerContinuous" vertical="center"/>
    </xf>
    <xf numFmtId="0" fontId="10" fillId="2" borderId="3" xfId="40" applyFont="1" applyFill="1" applyBorder="1" applyAlignment="1">
      <alignment horizontal="centerContinuous" vertical="center"/>
    </xf>
    <xf numFmtId="49" fontId="10" fillId="2" borderId="1" xfId="40" applyNumberFormat="1" applyFont="1" applyFill="1" applyBorder="1" applyAlignment="1">
      <alignment horizontal="centerContinuous" vertical="center"/>
    </xf>
    <xf numFmtId="0" fontId="10" fillId="2" borderId="15" xfId="40" applyFont="1" applyFill="1" applyBorder="1" applyAlignment="1">
      <alignment horizontal="centerContinuous" vertical="center"/>
    </xf>
    <xf numFmtId="0" fontId="28" fillId="2" borderId="0" xfId="40" applyFont="1" applyFill="1"/>
    <xf numFmtId="0" fontId="10" fillId="2" borderId="5" xfId="40" applyFont="1" applyFill="1" applyBorder="1" applyAlignment="1">
      <alignment horizontal="centerContinuous" vertical="center"/>
    </xf>
    <xf numFmtId="0" fontId="27" fillId="2" borderId="0" xfId="40" applyFont="1" applyFill="1"/>
    <xf numFmtId="182" fontId="10" fillId="2" borderId="4" xfId="0" applyNumberFormat="1" applyFont="1" applyFill="1" applyBorder="1" applyAlignment="1" applyProtection="1">
      <alignment horizontal="center" vertical="center"/>
    </xf>
    <xf numFmtId="41" fontId="17" fillId="2" borderId="12" xfId="0" applyNumberFormat="1" applyFont="1" applyFill="1" applyBorder="1" applyAlignment="1">
      <alignment vertical="center"/>
    </xf>
    <xf numFmtId="41" fontId="17" fillId="2" borderId="1" xfId="0" applyNumberFormat="1" applyFont="1" applyFill="1" applyBorder="1" applyAlignment="1">
      <alignment vertical="center"/>
    </xf>
    <xf numFmtId="41" fontId="17" fillId="2" borderId="1" xfId="0" applyNumberFormat="1" applyFont="1" applyFill="1" applyBorder="1" applyAlignment="1">
      <alignment horizontal="right" vertical="center"/>
    </xf>
    <xf numFmtId="191" fontId="17" fillId="2" borderId="3" xfId="0" applyNumberFormat="1" applyFont="1" applyFill="1" applyBorder="1" applyAlignment="1">
      <alignment horizontal="center" vertical="center"/>
    </xf>
    <xf numFmtId="41" fontId="17" fillId="2" borderId="11" xfId="0" applyNumberFormat="1" applyFont="1" applyFill="1" applyBorder="1" applyAlignment="1">
      <alignment vertical="center"/>
    </xf>
    <xf numFmtId="41" fontId="17" fillId="2" borderId="0" xfId="0" applyNumberFormat="1" applyFont="1" applyFill="1" applyBorder="1" applyAlignment="1">
      <alignment vertical="center"/>
    </xf>
    <xf numFmtId="41" fontId="17" fillId="2" borderId="0" xfId="0" applyNumberFormat="1" applyFont="1" applyFill="1" applyBorder="1" applyAlignment="1">
      <alignment horizontal="right" vertical="center"/>
    </xf>
    <xf numFmtId="191" fontId="17" fillId="2" borderId="4" xfId="0" applyNumberFormat="1" applyFont="1" applyFill="1" applyBorder="1" applyAlignment="1">
      <alignment horizontal="center" vertical="center"/>
    </xf>
    <xf numFmtId="41" fontId="17" fillId="2" borderId="10" xfId="0" applyNumberFormat="1" applyFont="1" applyFill="1" applyBorder="1" applyAlignment="1">
      <alignment vertical="center"/>
    </xf>
    <xf numFmtId="41" fontId="17" fillId="2" borderId="8" xfId="0" applyNumberFormat="1" applyFont="1" applyFill="1" applyBorder="1" applyAlignment="1">
      <alignment vertical="center"/>
    </xf>
    <xf numFmtId="191" fontId="17" fillId="2" borderId="8" xfId="0" applyNumberFormat="1" applyFont="1" applyFill="1" applyBorder="1" applyAlignment="1">
      <alignment horizontal="right" vertical="center"/>
    </xf>
    <xf numFmtId="2" fontId="3" fillId="2" borderId="0" xfId="0" applyNumberFormat="1" applyFont="1" applyFill="1" applyAlignment="1">
      <alignment horizontal="centerContinuous" vertical="center"/>
    </xf>
    <xf numFmtId="2" fontId="5" fillId="2" borderId="0" xfId="0" applyNumberFormat="1" applyFont="1" applyFill="1" applyAlignment="1">
      <alignment horizontal="centerContinuous" vertical="center"/>
    </xf>
    <xf numFmtId="2" fontId="10" fillId="2" borderId="0" xfId="0" applyNumberFormat="1" applyFont="1" applyFill="1" applyAlignment="1">
      <alignment horizontal="right" vertical="center"/>
    </xf>
    <xf numFmtId="2" fontId="6" fillId="2" borderId="0" xfId="0" applyNumberFormat="1" applyFont="1" applyFill="1" applyBorder="1" applyAlignment="1">
      <alignment horizontal="center" vertical="center"/>
    </xf>
    <xf numFmtId="0" fontId="6" fillId="2" borderId="0" xfId="0" applyFont="1" applyFill="1" applyBorder="1">
      <alignment vertical="center"/>
    </xf>
    <xf numFmtId="2" fontId="10" fillId="2" borderId="1" xfId="0" applyNumberFormat="1" applyFont="1" applyFill="1" applyBorder="1" applyAlignment="1">
      <alignment horizontal="centerContinuous" vertical="center"/>
    </xf>
    <xf numFmtId="0" fontId="10" fillId="2" borderId="0" xfId="0" applyFont="1" applyFill="1" applyAlignment="1">
      <alignment horizontal="center" vertical="center"/>
    </xf>
    <xf numFmtId="2" fontId="10" fillId="2" borderId="16" xfId="0" applyNumberFormat="1" applyFont="1" applyFill="1" applyBorder="1" applyAlignment="1">
      <alignment horizontal="centerContinuous" vertical="center"/>
    </xf>
    <xf numFmtId="41" fontId="17" fillId="2" borderId="0" xfId="0" applyNumberFormat="1" applyFont="1" applyFill="1" applyAlignment="1">
      <alignment vertical="center"/>
    </xf>
    <xf numFmtId="191" fontId="17" fillId="2" borderId="0" xfId="0" applyNumberFormat="1" applyFont="1" applyFill="1" applyAlignment="1">
      <alignment horizontal="right" vertical="center"/>
    </xf>
    <xf numFmtId="2" fontId="5" fillId="2" borderId="0" xfId="0" applyNumberFormat="1" applyFont="1" applyFill="1" applyAlignment="1">
      <alignment horizontal="center" vertical="center"/>
    </xf>
    <xf numFmtId="2" fontId="5" fillId="2" borderId="0" xfId="0" applyNumberFormat="1" applyFont="1" applyFill="1" applyAlignment="1">
      <alignment horizontal="right" vertical="center"/>
    </xf>
    <xf numFmtId="3" fontId="5" fillId="2" borderId="0" xfId="0" applyNumberFormat="1" applyFont="1" applyFill="1" applyAlignment="1">
      <alignment vertical="center"/>
    </xf>
    <xf numFmtId="0" fontId="7" fillId="2" borderId="0" xfId="0" applyFont="1" applyFill="1" applyAlignment="1">
      <alignment vertical="center"/>
    </xf>
    <xf numFmtId="2" fontId="7" fillId="2" borderId="0" xfId="0" applyNumberFormat="1" applyFont="1" applyFill="1" applyAlignment="1">
      <alignment horizontal="center" vertical="center"/>
    </xf>
    <xf numFmtId="2" fontId="7" fillId="2" borderId="0" xfId="0" applyNumberFormat="1" applyFont="1" applyFill="1" applyAlignment="1">
      <alignment horizontal="right" vertical="center"/>
    </xf>
    <xf numFmtId="3" fontId="7" fillId="2" borderId="0" xfId="0" applyNumberFormat="1" applyFont="1" applyFill="1" applyAlignment="1">
      <alignment vertical="center"/>
    </xf>
    <xf numFmtId="0" fontId="36" fillId="2" borderId="0" xfId="0" applyFont="1" applyFill="1" applyAlignment="1">
      <alignment horizontal="centerContinuous"/>
    </xf>
    <xf numFmtId="0" fontId="36" fillId="2" borderId="0" xfId="0" applyFont="1" applyFill="1" applyAlignment="1">
      <alignment horizontal="centerContinuous" vertical="center"/>
    </xf>
    <xf numFmtId="0" fontId="42" fillId="2" borderId="0" xfId="0" applyFont="1" applyFill="1" applyAlignment="1">
      <alignment horizontal="centerContinuous" vertical="center"/>
    </xf>
    <xf numFmtId="0" fontId="10" fillId="2" borderId="0" xfId="0" applyFont="1" applyFill="1">
      <alignment vertical="center"/>
    </xf>
    <xf numFmtId="0" fontId="36" fillId="2" borderId="0" xfId="0" applyFont="1" applyFill="1" applyAlignment="1">
      <alignment vertical="center"/>
    </xf>
    <xf numFmtId="49" fontId="36" fillId="2" borderId="0" xfId="0" applyNumberFormat="1" applyFont="1" applyFill="1" applyAlignment="1">
      <alignment vertical="center"/>
    </xf>
    <xf numFmtId="178" fontId="36" fillId="2" borderId="0" xfId="0" applyNumberFormat="1" applyFont="1" applyFill="1" applyAlignment="1">
      <alignment vertical="center"/>
    </xf>
    <xf numFmtId="3" fontId="31" fillId="2" borderId="0" xfId="0" applyNumberFormat="1" applyFont="1" applyFill="1" applyAlignment="1">
      <alignment vertical="center"/>
    </xf>
    <xf numFmtId="191" fontId="14" fillId="2" borderId="0" xfId="0" applyNumberFormat="1" applyFont="1" applyFill="1" applyBorder="1" applyAlignment="1" applyProtection="1">
      <alignment vertical="center"/>
      <protection locked="0"/>
    </xf>
    <xf numFmtId="191" fontId="14" fillId="2" borderId="1" xfId="0" applyNumberFormat="1" applyFont="1" applyFill="1" applyBorder="1" applyAlignment="1" applyProtection="1">
      <alignment vertical="center"/>
      <protection locked="0"/>
    </xf>
    <xf numFmtId="191" fontId="14" fillId="2" borderId="8" xfId="0" applyNumberFormat="1" applyFont="1" applyFill="1" applyBorder="1" applyAlignment="1" applyProtection="1">
      <alignment vertical="center"/>
      <protection locked="0"/>
    </xf>
    <xf numFmtId="0" fontId="20" fillId="2" borderId="0" xfId="0" applyFont="1" applyFill="1" applyAlignment="1">
      <alignment vertical="center"/>
    </xf>
    <xf numFmtId="0" fontId="31" fillId="2" borderId="0" xfId="0" applyFont="1" applyFill="1" applyAlignment="1">
      <alignment horizontal="center" vertical="center"/>
    </xf>
    <xf numFmtId="0" fontId="10" fillId="2" borderId="4" xfId="0" applyFont="1" applyFill="1" applyBorder="1" applyAlignment="1" applyProtection="1">
      <alignment horizontal="center" vertical="top"/>
      <protection locked="0"/>
    </xf>
    <xf numFmtId="49" fontId="16" fillId="2" borderId="0" xfId="0" applyNumberFormat="1" applyFont="1" applyFill="1" applyAlignment="1" applyProtection="1">
      <alignment horizontal="center" vertical="top" wrapText="1"/>
      <protection locked="0"/>
    </xf>
    <xf numFmtId="0" fontId="17" fillId="2" borderId="0" xfId="0" applyFont="1" applyFill="1" applyAlignment="1">
      <alignment vertical="top"/>
    </xf>
    <xf numFmtId="0" fontId="42" fillId="2" borderId="0" xfId="0" applyFont="1" applyFill="1">
      <alignment vertical="center"/>
    </xf>
    <xf numFmtId="0" fontId="31" fillId="2" borderId="0" xfId="0" applyFont="1" applyFill="1" applyBorder="1">
      <alignment vertical="center"/>
    </xf>
    <xf numFmtId="2" fontId="10" fillId="2" borderId="17" xfId="0" applyNumberFormat="1" applyFont="1" applyFill="1" applyBorder="1" applyAlignment="1">
      <alignment horizontal="centerContinuous" vertical="center"/>
    </xf>
    <xf numFmtId="2" fontId="10" fillId="2" borderId="18" xfId="0" applyNumberFormat="1" applyFont="1" applyFill="1" applyBorder="1" applyAlignment="1">
      <alignment horizontal="centerContinuous" vertical="center"/>
    </xf>
    <xf numFmtId="191" fontId="17" fillId="2" borderId="4" xfId="0" applyNumberFormat="1" applyFont="1" applyFill="1" applyBorder="1" applyAlignment="1">
      <alignment horizontal="right" vertical="center"/>
    </xf>
    <xf numFmtId="191" fontId="17" fillId="2" borderId="7" xfId="0" applyNumberFormat="1" applyFont="1" applyFill="1" applyBorder="1" applyAlignment="1">
      <alignment horizontal="right" vertical="center"/>
    </xf>
    <xf numFmtId="2" fontId="10" fillId="2" borderId="17" xfId="0" applyNumberFormat="1" applyFont="1" applyFill="1" applyBorder="1" applyAlignment="1">
      <alignment horizontal="center" vertical="center"/>
    </xf>
    <xf numFmtId="0" fontId="10" fillId="2" borderId="17" xfId="0" applyFont="1" applyFill="1" applyBorder="1" applyAlignment="1">
      <alignment horizontal="center" vertical="center"/>
    </xf>
    <xf numFmtId="2" fontId="10" fillId="2" borderId="18" xfId="0" applyNumberFormat="1" applyFont="1" applyFill="1" applyBorder="1" applyAlignment="1">
      <alignment horizontal="center" vertical="center"/>
    </xf>
    <xf numFmtId="184" fontId="17" fillId="2" borderId="4" xfId="47" applyNumberFormat="1" applyFont="1" applyFill="1" applyBorder="1" applyAlignment="1">
      <alignment horizontal="left" vertical="center"/>
    </xf>
    <xf numFmtId="184" fontId="17" fillId="2" borderId="0" xfId="47" applyNumberFormat="1" applyFont="1" applyFill="1" applyAlignment="1">
      <alignment horizontal="left" vertical="center"/>
    </xf>
    <xf numFmtId="184" fontId="17" fillId="2" borderId="6" xfId="47" applyNumberFormat="1" applyFont="1" applyFill="1" applyBorder="1" applyAlignment="1">
      <alignment horizontal="left" vertical="center"/>
    </xf>
    <xf numFmtId="184" fontId="17" fillId="2" borderId="11" xfId="47" applyNumberFormat="1" applyFont="1" applyFill="1" applyBorder="1" applyAlignment="1">
      <alignment horizontal="left" vertical="center"/>
    </xf>
    <xf numFmtId="184" fontId="17" fillId="2" borderId="0" xfId="47" applyNumberFormat="1" applyFont="1" applyFill="1" applyBorder="1" applyAlignment="1">
      <alignment horizontal="left" vertical="center"/>
    </xf>
    <xf numFmtId="0" fontId="17" fillId="2" borderId="0" xfId="47" applyFont="1" applyFill="1" applyAlignment="1">
      <alignment horizontal="left" vertical="center"/>
    </xf>
    <xf numFmtId="176" fontId="13" fillId="2" borderId="0" xfId="45" applyNumberFormat="1" applyFont="1" applyFill="1" applyBorder="1" applyAlignment="1" applyProtection="1">
      <alignment horizontal="right" vertical="center"/>
    </xf>
    <xf numFmtId="176" fontId="13" fillId="2" borderId="0" xfId="45" applyNumberFormat="1" applyFont="1" applyFill="1" applyBorder="1" applyAlignment="1" applyProtection="1">
      <alignment horizontal="center" vertical="center"/>
    </xf>
    <xf numFmtId="0" fontId="6" fillId="2" borderId="17" xfId="45" applyFont="1" applyFill="1" applyBorder="1" applyAlignment="1">
      <alignment horizontal="centerContinuous" vertical="center"/>
    </xf>
    <xf numFmtId="0" fontId="6" fillId="2" borderId="17" xfId="45" applyFont="1" applyFill="1" applyBorder="1" applyAlignment="1" applyProtection="1">
      <alignment horizontal="centerContinuous" vertical="center"/>
    </xf>
    <xf numFmtId="0" fontId="6" fillId="2" borderId="17" xfId="45" applyFont="1" applyFill="1" applyBorder="1" applyAlignment="1" applyProtection="1">
      <alignment horizontal="centerContinuous" vertical="center" wrapText="1"/>
    </xf>
    <xf numFmtId="0" fontId="6" fillId="2" borderId="18" xfId="45" applyFont="1" applyFill="1" applyBorder="1" applyAlignment="1">
      <alignment horizontal="centerContinuous" vertical="center"/>
    </xf>
    <xf numFmtId="0" fontId="9" fillId="2" borderId="17" xfId="46" applyFont="1" applyFill="1" applyBorder="1" applyAlignment="1" applyProtection="1">
      <alignment horizontal="centerContinuous" vertical="center"/>
    </xf>
    <xf numFmtId="0" fontId="9" fillId="2" borderId="17" xfId="46" applyFont="1" applyFill="1" applyBorder="1" applyAlignment="1" applyProtection="1">
      <alignment horizontal="centerContinuous" vertical="center" wrapText="1"/>
    </xf>
    <xf numFmtId="0" fontId="9" fillId="2" borderId="18" xfId="46" applyFont="1" applyFill="1" applyBorder="1" applyAlignment="1" applyProtection="1">
      <alignment horizontal="centerContinuous" vertical="center" wrapText="1"/>
    </xf>
    <xf numFmtId="0" fontId="31" fillId="2" borderId="8" xfId="0" quotePrefix="1" applyFont="1" applyFill="1" applyBorder="1" applyAlignment="1">
      <alignment horizontal="center" vertical="center" wrapText="1"/>
    </xf>
    <xf numFmtId="0" fontId="9" fillId="2" borderId="7" xfId="0" applyFont="1" applyFill="1" applyBorder="1" applyAlignment="1">
      <alignment vertical="center" wrapText="1"/>
    </xf>
    <xf numFmtId="187" fontId="17" fillId="2" borderId="8" xfId="0" applyNumberFormat="1" applyFont="1" applyFill="1" applyBorder="1" applyAlignment="1">
      <alignment horizontal="right" vertical="center" wrapText="1"/>
    </xf>
    <xf numFmtId="186" fontId="17" fillId="2" borderId="8" xfId="0" applyNumberFormat="1" applyFont="1" applyFill="1" applyBorder="1" applyAlignment="1">
      <alignment horizontal="right" vertical="center" wrapText="1"/>
    </xf>
    <xf numFmtId="0" fontId="13" fillId="2" borderId="0" xfId="45" applyFont="1" applyFill="1" applyAlignment="1">
      <alignment horizontal="center" vertical="center"/>
    </xf>
    <xf numFmtId="0" fontId="13" fillId="2" borderId="0" xfId="45" applyFont="1" applyFill="1" applyBorder="1" applyAlignment="1">
      <alignment horizontal="center" vertical="center"/>
    </xf>
    <xf numFmtId="0" fontId="13" fillId="2" borderId="0" xfId="47" applyFont="1" applyFill="1" applyAlignment="1">
      <alignment vertical="center"/>
    </xf>
    <xf numFmtId="0" fontId="17" fillId="2" borderId="3" xfId="47" applyFont="1" applyFill="1" applyBorder="1" applyAlignment="1">
      <alignment horizontal="center" vertical="center"/>
    </xf>
    <xf numFmtId="0" fontId="17" fillId="2" borderId="7" xfId="47" applyFont="1" applyFill="1" applyBorder="1" applyAlignment="1">
      <alignment horizontal="center" vertical="center"/>
    </xf>
    <xf numFmtId="0" fontId="14" fillId="2" borderId="3" xfId="46" applyFont="1" applyFill="1" applyBorder="1" applyAlignment="1" applyProtection="1">
      <alignment horizontal="center" vertical="center"/>
    </xf>
    <xf numFmtId="0" fontId="14" fillId="2" borderId="4" xfId="46" applyFont="1" applyFill="1" applyBorder="1" applyAlignment="1">
      <alignment horizontal="center" vertical="center"/>
    </xf>
    <xf numFmtId="0" fontId="14" fillId="2" borderId="4" xfId="46" quotePrefix="1" applyFont="1" applyFill="1" applyBorder="1" applyAlignment="1" applyProtection="1">
      <alignment horizontal="center" vertical="center"/>
    </xf>
    <xf numFmtId="0" fontId="13" fillId="2" borderId="0" xfId="46" applyFont="1" applyFill="1" applyAlignment="1" applyProtection="1">
      <alignment horizontal="center" vertical="center"/>
    </xf>
    <xf numFmtId="0" fontId="13" fillId="2" borderId="0" xfId="46" applyFont="1" applyFill="1" applyAlignment="1">
      <alignment horizontal="center" vertical="center"/>
    </xf>
    <xf numFmtId="0" fontId="17" fillId="2" borderId="16" xfId="44" quotePrefix="1" applyFont="1" applyFill="1" applyBorder="1" applyAlignment="1">
      <alignment horizontal="center" vertical="center"/>
    </xf>
    <xf numFmtId="0" fontId="13" fillId="2" borderId="0" xfId="44" applyFont="1" applyFill="1" applyAlignment="1">
      <alignment vertical="center"/>
    </xf>
    <xf numFmtId="0" fontId="13" fillId="2" borderId="0" xfId="44" applyFont="1" applyFill="1" applyAlignment="1">
      <alignment horizontal="center" vertical="center"/>
    </xf>
    <xf numFmtId="0" fontId="31" fillId="2" borderId="0" xfId="0" applyFont="1" applyFill="1" applyAlignment="1">
      <alignment horizontal="center" vertical="center" wrapText="1"/>
    </xf>
    <xf numFmtId="14" fontId="9" fillId="2" borderId="0" xfId="0" applyNumberFormat="1" applyFont="1" applyFill="1" applyBorder="1" applyAlignment="1">
      <alignment horizontal="right" vertical="center"/>
    </xf>
    <xf numFmtId="14" fontId="9" fillId="2" borderId="8" xfId="0" applyNumberFormat="1" applyFont="1" applyFill="1" applyBorder="1" applyAlignment="1">
      <alignment horizontal="right" vertical="center"/>
    </xf>
    <xf numFmtId="2" fontId="10" fillId="2" borderId="17" xfId="0" applyNumberFormat="1" applyFont="1" applyFill="1" applyBorder="1" applyAlignment="1">
      <alignment horizontal="center" vertical="center" wrapText="1"/>
    </xf>
    <xf numFmtId="2" fontId="10" fillId="2" borderId="18" xfId="0" applyNumberFormat="1" applyFont="1" applyFill="1" applyBorder="1" applyAlignment="1">
      <alignment horizontal="center" vertical="center" wrapText="1"/>
    </xf>
    <xf numFmtId="14" fontId="9" fillId="2" borderId="17"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wrapText="1"/>
    </xf>
    <xf numFmtId="0" fontId="9" fillId="2" borderId="7" xfId="38" applyFont="1" applyFill="1" applyBorder="1" applyAlignment="1">
      <alignment horizontal="center" vertical="center" wrapText="1"/>
    </xf>
    <xf numFmtId="49" fontId="9" fillId="2" borderId="16" xfId="38" applyNumberFormat="1" applyFont="1" applyFill="1" applyBorder="1" applyAlignment="1">
      <alignment horizontal="center" vertical="center"/>
    </xf>
    <xf numFmtId="49" fontId="41" fillId="2" borderId="0" xfId="38" applyNumberFormat="1" applyFont="1" applyFill="1" applyAlignment="1">
      <alignment horizontal="center" vertical="center"/>
    </xf>
    <xf numFmtId="49" fontId="9" fillId="2" borderId="1" xfId="38" applyNumberFormat="1" applyFont="1" applyFill="1" applyBorder="1" applyAlignment="1">
      <alignment horizontal="center" vertical="center"/>
    </xf>
    <xf numFmtId="14" fontId="9" fillId="2" borderId="8" xfId="0" applyNumberFormat="1" applyFont="1" applyFill="1" applyBorder="1" applyAlignment="1">
      <alignment horizontal="right" vertical="center" wrapText="1"/>
    </xf>
    <xf numFmtId="0" fontId="3" fillId="2" borderId="0" xfId="38" applyFont="1" applyFill="1" applyAlignment="1">
      <alignment horizontal="left" indent="31"/>
    </xf>
    <xf numFmtId="0" fontId="14" fillId="2" borderId="4" xfId="46" quotePrefix="1" applyFont="1" applyFill="1" applyBorder="1" applyAlignment="1" applyProtection="1">
      <alignment horizontal="left" vertical="center" indent="1"/>
    </xf>
    <xf numFmtId="182" fontId="10" fillId="2" borderId="7" xfId="0" applyNumberFormat="1" applyFont="1" applyFill="1" applyBorder="1" applyAlignment="1" applyProtection="1">
      <alignment horizontal="center" vertical="center"/>
    </xf>
    <xf numFmtId="0" fontId="0" fillId="2" borderId="0" xfId="0" applyFont="1" applyFill="1" applyAlignment="1">
      <alignment horizontal="center" vertical="center"/>
    </xf>
    <xf numFmtId="0" fontId="9" fillId="2" borderId="0" xfId="0" applyFont="1" applyFill="1" applyAlignment="1">
      <alignment horizontal="left" vertical="center" indent="3"/>
    </xf>
    <xf numFmtId="0" fontId="52" fillId="2" borderId="0" xfId="44" applyFont="1" applyFill="1" applyAlignment="1">
      <alignment vertical="center"/>
    </xf>
    <xf numFmtId="196" fontId="17" fillId="2" borderId="0" xfId="38" applyNumberFormat="1" applyFont="1" applyFill="1" applyBorder="1" applyAlignment="1">
      <alignment horizontal="right" vertical="center"/>
    </xf>
    <xf numFmtId="0" fontId="0" fillId="2" borderId="0" xfId="0" applyFont="1" applyFill="1">
      <alignment vertical="center"/>
    </xf>
    <xf numFmtId="0" fontId="0" fillId="2" borderId="0" xfId="0" applyFont="1" applyFill="1" applyBorder="1">
      <alignment vertical="center"/>
    </xf>
    <xf numFmtId="0" fontId="0" fillId="2" borderId="17" xfId="0" applyFont="1" applyFill="1" applyBorder="1" applyAlignment="1">
      <alignment horizontal="centerContinuous"/>
    </xf>
    <xf numFmtId="0" fontId="0" fillId="2" borderId="0" xfId="0" applyFont="1" applyFill="1" applyAlignment="1">
      <alignment vertical="center"/>
    </xf>
    <xf numFmtId="2" fontId="0" fillId="2" borderId="0" xfId="0" applyNumberFormat="1" applyFont="1" applyFill="1" applyAlignment="1">
      <alignment horizontal="center" vertical="center"/>
    </xf>
    <xf numFmtId="2" fontId="0" fillId="2" borderId="0" xfId="0" applyNumberFormat="1" applyFont="1" applyFill="1" applyAlignment="1">
      <alignment horizontal="right" vertical="center"/>
    </xf>
    <xf numFmtId="0" fontId="13" fillId="2" borderId="0" xfId="47" applyFont="1" applyFill="1" applyAlignment="1">
      <alignment horizontal="left" vertical="center"/>
    </xf>
    <xf numFmtId="184" fontId="13" fillId="2" borderId="0" xfId="47" applyNumberFormat="1" applyFont="1" applyFill="1" applyAlignment="1">
      <alignment horizontal="left" vertical="center"/>
    </xf>
    <xf numFmtId="0" fontId="1" fillId="2" borderId="0" xfId="43" applyFont="1" applyFill="1" applyAlignment="1">
      <alignment vertical="center"/>
    </xf>
    <xf numFmtId="0" fontId="25" fillId="2" borderId="0" xfId="46" applyFont="1" applyFill="1" applyAlignment="1">
      <alignment horizontal="centerContinuous"/>
    </xf>
    <xf numFmtId="0" fontId="25" fillId="2" borderId="0" xfId="46" applyFont="1" applyFill="1"/>
    <xf numFmtId="0" fontId="25" fillId="2" borderId="0" xfId="46" applyFont="1" applyFill="1" applyAlignment="1">
      <alignment vertical="center"/>
    </xf>
    <xf numFmtId="0" fontId="25" fillId="2" borderId="0" xfId="46" applyFont="1" applyFill="1" applyAlignment="1">
      <alignment horizontal="center" vertical="center"/>
    </xf>
    <xf numFmtId="0" fontId="25" fillId="2" borderId="0" xfId="46" applyFont="1" applyFill="1" applyAlignment="1" applyProtection="1">
      <alignment vertical="center"/>
    </xf>
    <xf numFmtId="0" fontId="6" fillId="2" borderId="18" xfId="45" applyFont="1" applyFill="1" applyBorder="1" applyAlignment="1" applyProtection="1">
      <alignment horizontal="centerContinuous" vertical="center"/>
    </xf>
    <xf numFmtId="2" fontId="6" fillId="2" borderId="17" xfId="45" applyNumberFormat="1" applyFont="1" applyFill="1" applyBorder="1" applyAlignment="1" applyProtection="1">
      <alignment horizontal="center" vertical="center"/>
    </xf>
    <xf numFmtId="0" fontId="13" fillId="2" borderId="4" xfId="45" applyFont="1" applyFill="1" applyBorder="1" applyAlignment="1">
      <alignment horizontal="left" vertical="center" indent="1"/>
    </xf>
    <xf numFmtId="176" fontId="13" fillId="2" borderId="11" xfId="45" applyNumberFormat="1" applyFont="1" applyFill="1" applyBorder="1" applyAlignment="1">
      <alignment horizontal="center" vertical="center"/>
    </xf>
    <xf numFmtId="176" fontId="13" fillId="2" borderId="11" xfId="45" applyNumberFormat="1" applyFont="1" applyFill="1" applyBorder="1" applyAlignment="1" applyProtection="1">
      <alignment horizontal="center" vertical="center"/>
    </xf>
    <xf numFmtId="2" fontId="6" fillId="2" borderId="18" xfId="45" applyNumberFormat="1" applyFont="1" applyFill="1" applyBorder="1" applyAlignment="1" applyProtection="1">
      <alignment horizontal="centerContinuous" vertical="center"/>
    </xf>
    <xf numFmtId="2" fontId="13" fillId="2" borderId="0" xfId="45" applyNumberFormat="1" applyFont="1" applyFill="1" applyAlignment="1">
      <alignment horizontal="center" vertical="center"/>
    </xf>
    <xf numFmtId="0" fontId="13" fillId="2" borderId="0" xfId="45" applyFont="1" applyFill="1" applyAlignment="1">
      <alignment horizontal="right" vertical="center"/>
    </xf>
    <xf numFmtId="0" fontId="13" fillId="2" borderId="0" xfId="44" applyFont="1" applyFill="1" applyAlignment="1">
      <alignment horizontal="centerContinuous"/>
    </xf>
    <xf numFmtId="0" fontId="54" fillId="2" borderId="0" xfId="0" applyFont="1" applyFill="1">
      <alignment vertical="center"/>
    </xf>
    <xf numFmtId="0" fontId="17" fillId="2" borderId="7" xfId="44" applyFont="1" applyFill="1" applyBorder="1" applyAlignment="1" applyProtection="1">
      <alignment horizontal="center" vertical="center" wrapText="1"/>
    </xf>
    <xf numFmtId="0" fontId="0" fillId="2" borderId="0" xfId="0" applyFont="1" applyFill="1" applyAlignment="1">
      <alignment horizontal="centerContinuous" vertical="center"/>
    </xf>
    <xf numFmtId="0" fontId="0" fillId="2" borderId="0" xfId="0" applyFont="1" applyFill="1" applyAlignment="1">
      <alignment horizontal="centerContinuous"/>
    </xf>
    <xf numFmtId="0" fontId="0" fillId="2" borderId="0" xfId="0" applyFont="1" applyFill="1" applyAlignment="1">
      <alignment horizontal="left" vertical="center"/>
    </xf>
    <xf numFmtId="188" fontId="0" fillId="2" borderId="0" xfId="0" applyNumberFormat="1" applyFont="1" applyFill="1" applyAlignment="1">
      <alignment vertical="center"/>
    </xf>
    <xf numFmtId="0" fontId="6" fillId="2" borderId="0" xfId="38" applyFont="1" applyFill="1" applyAlignment="1">
      <alignment horizontal="left" indent="36"/>
    </xf>
    <xf numFmtId="0" fontId="1" fillId="2" borderId="0" xfId="38" applyFont="1" applyFill="1"/>
    <xf numFmtId="0" fontId="55" fillId="2" borderId="0" xfId="38" applyFont="1" applyFill="1" applyAlignment="1"/>
    <xf numFmtId="0" fontId="1" fillId="2" borderId="0" xfId="38" applyFont="1" applyFill="1" applyAlignment="1">
      <alignment vertical="center"/>
    </xf>
    <xf numFmtId="0" fontId="1" fillId="2" borderId="0" xfId="38" applyFont="1" applyFill="1" applyBorder="1"/>
    <xf numFmtId="0" fontId="6" fillId="2" borderId="0" xfId="38" applyFont="1" applyFill="1" applyAlignment="1">
      <alignment horizontal="left" indent="38"/>
    </xf>
    <xf numFmtId="49" fontId="41" fillId="2" borderId="0" xfId="38" applyNumberFormat="1" applyFont="1" applyFill="1" applyAlignment="1">
      <alignment vertical="center"/>
    </xf>
    <xf numFmtId="0" fontId="13" fillId="2" borderId="0" xfId="38" applyFont="1" applyFill="1" applyBorder="1" applyAlignment="1">
      <alignment vertical="center"/>
    </xf>
    <xf numFmtId="49" fontId="16" fillId="2" borderId="0" xfId="38" applyNumberFormat="1" applyFont="1" applyFill="1" applyBorder="1" applyAlignment="1">
      <alignment vertical="center"/>
    </xf>
    <xf numFmtId="0" fontId="15" fillId="2" borderId="0" xfId="38" applyFont="1" applyFill="1" applyBorder="1" applyAlignment="1">
      <alignment vertical="center"/>
    </xf>
    <xf numFmtId="0" fontId="14" fillId="2" borderId="0" xfId="38" applyFont="1" applyFill="1" applyBorder="1" applyAlignment="1">
      <alignment vertical="center"/>
    </xf>
    <xf numFmtId="0" fontId="13" fillId="2" borderId="0" xfId="38" applyFont="1" applyFill="1" applyBorder="1"/>
    <xf numFmtId="0" fontId="12" fillId="2" borderId="0" xfId="38" applyNumberFormat="1" applyFont="1" applyFill="1" applyBorder="1" applyAlignment="1">
      <alignment vertical="center"/>
    </xf>
    <xf numFmtId="3" fontId="14" fillId="2" borderId="0" xfId="38" applyNumberFormat="1" applyFont="1" applyFill="1" applyBorder="1" applyAlignment="1">
      <alignment vertical="center"/>
    </xf>
    <xf numFmtId="176" fontId="14" fillId="2" borderId="0" xfId="38" applyNumberFormat="1" applyFont="1" applyFill="1" applyBorder="1" applyAlignment="1">
      <alignment vertical="center"/>
    </xf>
    <xf numFmtId="0" fontId="12" fillId="2" borderId="0" xfId="38" applyNumberFormat="1" applyFont="1" applyFill="1" applyBorder="1" applyAlignment="1">
      <alignment vertical="center" wrapText="1"/>
    </xf>
    <xf numFmtId="176" fontId="14" fillId="2" borderId="8" xfId="38" applyNumberFormat="1" applyFont="1" applyFill="1" applyBorder="1" applyAlignment="1">
      <alignment vertical="center"/>
    </xf>
    <xf numFmtId="49" fontId="16" fillId="2" borderId="8" xfId="38" applyNumberFormat="1" applyFont="1" applyFill="1" applyBorder="1" applyAlignment="1">
      <alignment vertical="center"/>
    </xf>
    <xf numFmtId="49" fontId="16" fillId="2" borderId="0" xfId="38" applyNumberFormat="1" applyFont="1" applyFill="1" applyBorder="1"/>
    <xf numFmtId="0" fontId="13" fillId="2" borderId="0" xfId="38" applyFont="1" applyFill="1"/>
    <xf numFmtId="0" fontId="1" fillId="2" borderId="0" xfId="38" applyFont="1" applyFill="1" applyBorder="1" applyAlignment="1">
      <alignment vertical="center"/>
    </xf>
    <xf numFmtId="179" fontId="1" fillId="2" borderId="0" xfId="39" applyNumberFormat="1" applyFont="1" applyFill="1">
      <alignment vertical="center"/>
    </xf>
    <xf numFmtId="0" fontId="35" fillId="2" borderId="0" xfId="38" applyFont="1" applyFill="1" applyAlignment="1">
      <alignment horizontal="right" vertical="center"/>
    </xf>
    <xf numFmtId="180" fontId="3" fillId="2" borderId="0" xfId="42" applyNumberFormat="1" applyFont="1" applyFill="1" applyAlignment="1">
      <alignment horizontal="centerContinuous" vertical="center"/>
    </xf>
    <xf numFmtId="180" fontId="53" fillId="2" borderId="0" xfId="42" applyNumberFormat="1" applyFont="1" applyFill="1" applyAlignment="1">
      <alignment horizontal="centerContinuous" vertical="center"/>
    </xf>
    <xf numFmtId="0" fontId="13" fillId="2" borderId="0" xfId="42" applyFont="1" applyFill="1" applyAlignment="1">
      <alignment horizontal="centerContinuous" vertical="center"/>
    </xf>
    <xf numFmtId="180" fontId="53" fillId="2" borderId="0" xfId="42" applyNumberFormat="1" applyFont="1" applyFill="1" applyAlignment="1">
      <alignment vertical="center"/>
    </xf>
    <xf numFmtId="180" fontId="6" fillId="2" borderId="0" xfId="42" applyNumberFormat="1" applyFont="1" applyFill="1" applyAlignment="1">
      <alignment horizontal="centerContinuous" vertical="center"/>
    </xf>
    <xf numFmtId="0" fontId="53" fillId="2" borderId="0" xfId="42" applyFont="1" applyFill="1" applyAlignment="1">
      <alignment horizontal="centerContinuous" vertical="center"/>
    </xf>
    <xf numFmtId="180" fontId="9" fillId="2" borderId="0" xfId="42" applyNumberFormat="1" applyFont="1" applyFill="1" applyAlignment="1">
      <alignment horizontal="right" vertical="center"/>
    </xf>
    <xf numFmtId="180" fontId="55" fillId="2" borderId="0" xfId="42" applyNumberFormat="1" applyFont="1" applyFill="1" applyAlignment="1">
      <alignment horizontal="right" vertical="center"/>
    </xf>
    <xf numFmtId="0" fontId="16" fillId="2" borderId="17" xfId="42" quotePrefix="1" applyNumberFormat="1" applyFont="1" applyFill="1" applyBorder="1" applyAlignment="1">
      <alignment horizontal="center" vertical="center" wrapText="1"/>
    </xf>
    <xf numFmtId="49" fontId="16" fillId="2" borderId="0" xfId="42" applyNumberFormat="1" applyFont="1" applyFill="1" applyAlignment="1">
      <alignment horizontal="center" vertical="center"/>
    </xf>
    <xf numFmtId="0" fontId="9" fillId="2" borderId="17" xfId="42" applyNumberFormat="1" applyFont="1" applyFill="1" applyBorder="1" applyAlignment="1">
      <alignment horizontal="center" vertical="center" wrapText="1"/>
    </xf>
    <xf numFmtId="0" fontId="9" fillId="2" borderId="17" xfId="42" quotePrefix="1" applyNumberFormat="1" applyFont="1" applyFill="1" applyBorder="1" applyAlignment="1">
      <alignment horizontal="center" vertical="center" wrapText="1"/>
    </xf>
    <xf numFmtId="49" fontId="10" fillId="2" borderId="0" xfId="42" applyNumberFormat="1" applyFont="1" applyFill="1" applyAlignment="1">
      <alignment horizontal="justify" vertical="center"/>
    </xf>
    <xf numFmtId="49" fontId="10" fillId="2" borderId="4" xfId="42" applyNumberFormat="1" applyFont="1" applyFill="1" applyBorder="1" applyAlignment="1">
      <alignment horizontal="center" vertical="center"/>
    </xf>
    <xf numFmtId="184" fontId="17" fillId="2" borderId="0" xfId="42" applyNumberFormat="1" applyFont="1" applyFill="1" applyAlignment="1">
      <alignment horizontal="right" vertical="center"/>
    </xf>
    <xf numFmtId="180" fontId="14" fillId="2" borderId="0" xfId="42" applyNumberFormat="1" applyFont="1" applyFill="1" applyAlignment="1">
      <alignment vertical="center"/>
    </xf>
    <xf numFmtId="41" fontId="17" fillId="2" borderId="0" xfId="42" applyNumberFormat="1" applyFont="1" applyFill="1" applyAlignment="1">
      <alignment horizontal="right" vertical="center"/>
    </xf>
    <xf numFmtId="183" fontId="17" fillId="2" borderId="0" xfId="42" applyNumberFormat="1" applyFont="1" applyFill="1" applyAlignment="1">
      <alignment horizontal="right" vertical="center"/>
    </xf>
    <xf numFmtId="49" fontId="17" fillId="2" borderId="4" xfId="42" applyNumberFormat="1" applyFont="1" applyFill="1" applyBorder="1" applyAlignment="1">
      <alignment horizontal="center" vertical="center"/>
    </xf>
    <xf numFmtId="184" fontId="17" fillId="2" borderId="0" xfId="42" applyNumberFormat="1" applyFont="1" applyFill="1" applyAlignment="1">
      <alignment horizontal="left" vertical="center"/>
    </xf>
    <xf numFmtId="49" fontId="17" fillId="2" borderId="4" xfId="42" quotePrefix="1" applyNumberFormat="1" applyFont="1" applyFill="1" applyBorder="1" applyAlignment="1">
      <alignment horizontal="center" vertical="center"/>
    </xf>
    <xf numFmtId="49" fontId="17" fillId="2" borderId="7" xfId="42" quotePrefix="1" applyNumberFormat="1" applyFont="1" applyFill="1" applyBorder="1" applyAlignment="1">
      <alignment horizontal="center" vertical="center"/>
    </xf>
    <xf numFmtId="184" fontId="17" fillId="2" borderId="8" xfId="42" applyNumberFormat="1" applyFont="1" applyFill="1" applyBorder="1" applyAlignment="1">
      <alignment horizontal="right" vertical="center"/>
    </xf>
    <xf numFmtId="41" fontId="17" fillId="2" borderId="8" xfId="42" applyNumberFormat="1" applyFont="1" applyFill="1" applyBorder="1" applyAlignment="1">
      <alignment horizontal="right" vertical="center"/>
    </xf>
    <xf numFmtId="183" fontId="17" fillId="2" borderId="8" xfId="42" applyNumberFormat="1" applyFont="1" applyFill="1" applyBorder="1" applyAlignment="1">
      <alignment horizontal="right" vertical="center"/>
    </xf>
    <xf numFmtId="49" fontId="13" fillId="2" borderId="0" xfId="42" applyNumberFormat="1" applyFont="1" applyFill="1" applyAlignment="1">
      <alignment vertical="center"/>
    </xf>
    <xf numFmtId="180" fontId="13" fillId="2" borderId="0" xfId="42" applyNumberFormat="1" applyFont="1" applyFill="1" applyAlignment="1">
      <alignment vertical="center"/>
    </xf>
    <xf numFmtId="0" fontId="6" fillId="2" borderId="0" xfId="42" applyFont="1" applyFill="1" applyAlignment="1">
      <alignment horizontal="center" vertical="center"/>
    </xf>
    <xf numFmtId="180" fontId="16" fillId="2" borderId="0" xfId="42" applyNumberFormat="1" applyFont="1" applyFill="1" applyAlignment="1">
      <alignment vertical="center"/>
    </xf>
    <xf numFmtId="49" fontId="18" fillId="2" borderId="0" xfId="42" applyNumberFormat="1" applyFont="1" applyFill="1" applyAlignment="1">
      <alignment vertical="center"/>
    </xf>
    <xf numFmtId="0" fontId="13" fillId="2" borderId="0" xfId="41" applyFont="1" applyFill="1" applyAlignment="1" applyProtection="1">
      <alignment horizontal="centerContinuous"/>
      <protection locked="0"/>
    </xf>
    <xf numFmtId="0" fontId="13" fillId="2" borderId="0" xfId="41" applyFont="1" applyFill="1" applyProtection="1">
      <protection locked="0"/>
    </xf>
    <xf numFmtId="3" fontId="13" fillId="2" borderId="0" xfId="41" applyNumberFormat="1" applyFont="1" applyFill="1" applyAlignment="1">
      <alignment vertical="center"/>
    </xf>
    <xf numFmtId="176" fontId="13" fillId="2" borderId="0" xfId="41" applyNumberFormat="1" applyFont="1" applyFill="1" applyAlignment="1" applyProtection="1">
      <alignment vertical="center"/>
    </xf>
    <xf numFmtId="176" fontId="13" fillId="2" borderId="4" xfId="41" applyNumberFormat="1" applyFont="1" applyFill="1" applyBorder="1" applyAlignment="1" applyProtection="1">
      <alignment vertical="center"/>
    </xf>
    <xf numFmtId="0" fontId="13" fillId="2" borderId="0" xfId="41" applyFont="1" applyFill="1" applyAlignment="1" applyProtection="1">
      <alignment vertical="center"/>
      <protection locked="0"/>
    </xf>
    <xf numFmtId="3" fontId="13" fillId="2" borderId="0" xfId="41" applyNumberFormat="1" applyFont="1" applyFill="1" applyAlignment="1" applyProtection="1">
      <alignment vertical="center"/>
      <protection locked="0"/>
    </xf>
    <xf numFmtId="3" fontId="13" fillId="2" borderId="10" xfId="41" applyNumberFormat="1" applyFont="1" applyFill="1" applyBorder="1" applyAlignment="1">
      <alignment vertical="center"/>
    </xf>
    <xf numFmtId="176" fontId="13" fillId="2" borderId="8" xfId="41" applyNumberFormat="1" applyFont="1" applyFill="1" applyBorder="1" applyAlignment="1" applyProtection="1">
      <alignment vertical="center"/>
    </xf>
    <xf numFmtId="176" fontId="13" fillId="2" borderId="7" xfId="41" applyNumberFormat="1" applyFont="1" applyFill="1" applyBorder="1" applyAlignment="1" applyProtection="1">
      <alignment vertical="center"/>
    </xf>
    <xf numFmtId="3" fontId="13" fillId="2" borderId="0" xfId="41" applyNumberFormat="1" applyFont="1" applyFill="1" applyBorder="1" applyAlignment="1" applyProtection="1">
      <alignment vertical="center"/>
      <protection locked="0"/>
    </xf>
    <xf numFmtId="2" fontId="13" fillId="2" borderId="0" xfId="41" applyNumberFormat="1" applyFont="1" applyFill="1" applyBorder="1" applyAlignment="1" applyProtection="1">
      <alignment vertical="center"/>
      <protection locked="0"/>
    </xf>
    <xf numFmtId="3" fontId="13" fillId="2" borderId="0" xfId="41" applyNumberFormat="1" applyFont="1" applyFill="1" applyBorder="1" applyAlignment="1" applyProtection="1">
      <alignment horizontal="right" vertical="center"/>
      <protection locked="0"/>
    </xf>
    <xf numFmtId="176" fontId="13" fillId="2" borderId="11" xfId="41" applyNumberFormat="1" applyFont="1" applyFill="1" applyBorder="1" applyAlignment="1" applyProtection="1">
      <alignment vertical="center"/>
    </xf>
    <xf numFmtId="176" fontId="13" fillId="2" borderId="0" xfId="41" applyNumberFormat="1" applyFont="1" applyFill="1" applyBorder="1" applyAlignment="1" applyProtection="1">
      <alignment vertical="center"/>
    </xf>
    <xf numFmtId="176" fontId="13" fillId="2" borderId="10" xfId="41" applyNumberFormat="1" applyFont="1" applyFill="1" applyBorder="1" applyAlignment="1" applyProtection="1">
      <alignment vertical="center"/>
    </xf>
    <xf numFmtId="0" fontId="1" fillId="2" borderId="0" xfId="40" applyFont="1" applyFill="1" applyAlignment="1">
      <alignment vertical="center"/>
    </xf>
    <xf numFmtId="177" fontId="31" fillId="2" borderId="11" xfId="0" quotePrefix="1" applyNumberFormat="1" applyFont="1" applyFill="1" applyBorder="1" applyAlignment="1" applyProtection="1">
      <alignment horizontal="center" vertical="center" wrapText="1"/>
      <protection locked="0"/>
    </xf>
    <xf numFmtId="0" fontId="12" fillId="2" borderId="0" xfId="0" applyFont="1" applyFill="1" applyBorder="1" applyAlignment="1">
      <alignment vertical="center" wrapText="1"/>
    </xf>
    <xf numFmtId="3" fontId="14" fillId="2" borderId="11" xfId="0" applyNumberFormat="1" applyFont="1" applyFill="1" applyBorder="1" applyAlignment="1">
      <alignment vertical="center" wrapText="1"/>
    </xf>
    <xf numFmtId="195" fontId="14" fillId="2" borderId="0" xfId="0" applyNumberFormat="1" applyFont="1" applyFill="1" applyBorder="1" applyAlignment="1">
      <alignment vertical="center" wrapText="1"/>
    </xf>
    <xf numFmtId="176" fontId="14" fillId="2" borderId="0" xfId="0" applyNumberFormat="1" applyFont="1" applyFill="1" applyBorder="1" applyAlignment="1">
      <alignment vertical="center" wrapText="1"/>
    </xf>
    <xf numFmtId="49" fontId="31" fillId="2" borderId="0" xfId="0" applyNumberFormat="1" applyFont="1" applyFill="1" applyBorder="1" applyAlignment="1">
      <alignment vertical="center" wrapText="1"/>
    </xf>
    <xf numFmtId="178" fontId="14" fillId="2" borderId="0" xfId="0" quotePrefix="1" applyNumberFormat="1" applyFont="1" applyFill="1" applyBorder="1" applyAlignment="1" applyProtection="1">
      <alignment vertical="center" wrapText="1"/>
      <protection locked="0"/>
    </xf>
    <xf numFmtId="178" fontId="14" fillId="2" borderId="0" xfId="0" quotePrefix="1" applyNumberFormat="1" applyFont="1" applyFill="1" applyBorder="1" applyAlignment="1" applyProtection="1">
      <alignment horizontal="right" vertical="center" wrapText="1"/>
      <protection locked="0"/>
    </xf>
    <xf numFmtId="0" fontId="31" fillId="2" borderId="11" xfId="0" quotePrefix="1" applyNumberFormat="1" applyFont="1" applyFill="1" applyBorder="1" applyAlignment="1" applyProtection="1">
      <alignment horizontal="center" vertical="center" wrapText="1"/>
      <protection locked="0"/>
    </xf>
    <xf numFmtId="0" fontId="31" fillId="2" borderId="10" xfId="0" applyFont="1" applyFill="1" applyBorder="1" applyAlignment="1" applyProtection="1">
      <alignment horizontal="center" vertical="center" wrapText="1"/>
      <protection locked="0"/>
    </xf>
    <xf numFmtId="0" fontId="12" fillId="2" borderId="8" xfId="0" applyFont="1" applyFill="1" applyBorder="1" applyAlignment="1">
      <alignment vertical="center" wrapText="1"/>
    </xf>
    <xf numFmtId="3" fontId="14" fillId="2" borderId="10" xfId="0" applyNumberFormat="1" applyFont="1" applyFill="1" applyBorder="1" applyAlignment="1">
      <alignment vertical="center" wrapText="1"/>
    </xf>
    <xf numFmtId="195" fontId="14" fillId="2" borderId="8" xfId="0" applyNumberFormat="1" applyFont="1" applyFill="1" applyBorder="1" applyAlignment="1">
      <alignment vertical="center" wrapText="1"/>
    </xf>
    <xf numFmtId="176" fontId="14" fillId="2" borderId="8" xfId="0" applyNumberFormat="1" applyFont="1" applyFill="1" applyBorder="1" applyAlignment="1">
      <alignment vertical="center" wrapText="1"/>
    </xf>
    <xf numFmtId="49" fontId="31" fillId="2" borderId="8" xfId="0" applyNumberFormat="1" applyFont="1" applyFill="1" applyBorder="1" applyAlignment="1">
      <alignment vertical="center" wrapText="1"/>
    </xf>
    <xf numFmtId="178" fontId="14" fillId="2" borderId="8" xfId="0" applyNumberFormat="1" applyFont="1" applyFill="1" applyBorder="1" applyAlignment="1" applyProtection="1">
      <alignment vertical="center" wrapText="1"/>
      <protection locked="0"/>
    </xf>
    <xf numFmtId="178" fontId="14" fillId="2" borderId="8" xfId="0" applyNumberFormat="1" applyFont="1" applyFill="1" applyBorder="1" applyAlignment="1" applyProtection="1">
      <alignment horizontal="right" vertical="center" wrapText="1"/>
      <protection locked="0"/>
    </xf>
    <xf numFmtId="0" fontId="12" fillId="2" borderId="0" xfId="0" applyFont="1" applyFill="1" applyBorder="1" applyAlignment="1" applyProtection="1">
      <alignment vertical="center" wrapText="1"/>
      <protection locked="0"/>
    </xf>
    <xf numFmtId="0" fontId="31" fillId="2" borderId="10" xfId="0" quotePrefix="1" applyNumberFormat="1" applyFont="1" applyFill="1" applyBorder="1" applyAlignment="1" applyProtection="1">
      <alignment horizontal="center" vertical="center" wrapText="1"/>
      <protection locked="0"/>
    </xf>
    <xf numFmtId="178" fontId="14" fillId="2" borderId="8" xfId="0" quotePrefix="1" applyNumberFormat="1" applyFont="1" applyFill="1" applyBorder="1" applyAlignment="1" applyProtection="1">
      <alignment vertical="center" wrapText="1"/>
      <protection locked="0"/>
    </xf>
    <xf numFmtId="178" fontId="14" fillId="2" borderId="8" xfId="0" quotePrefix="1" applyNumberFormat="1" applyFont="1" applyFill="1" applyBorder="1" applyAlignment="1" applyProtection="1">
      <alignment horizontal="right" vertical="center" wrapText="1"/>
      <protection locked="0"/>
    </xf>
    <xf numFmtId="0" fontId="9" fillId="2" borderId="0" xfId="0" applyFont="1" applyFill="1" applyAlignment="1" applyProtection="1">
      <protection locked="0"/>
    </xf>
    <xf numFmtId="178" fontId="35" fillId="2" borderId="0" xfId="0" applyNumberFormat="1" applyFont="1" applyFill="1" applyAlignment="1">
      <alignment vertical="center"/>
    </xf>
    <xf numFmtId="178" fontId="35" fillId="2" borderId="0" xfId="0" applyNumberFormat="1" applyFont="1" applyFill="1" applyAlignment="1">
      <alignment horizontal="right" vertical="center"/>
    </xf>
    <xf numFmtId="49" fontId="0" fillId="2" borderId="0" xfId="0" applyNumberFormat="1" applyFont="1" applyFill="1" applyAlignment="1">
      <alignment vertical="center"/>
    </xf>
    <xf numFmtId="2" fontId="0" fillId="2" borderId="0" xfId="0" applyNumberFormat="1" applyFont="1" applyFill="1" applyAlignment="1">
      <alignment vertical="center"/>
    </xf>
    <xf numFmtId="0" fontId="13" fillId="2" borderId="0" xfId="0" applyFont="1" applyFill="1" applyAlignment="1">
      <alignment vertical="top"/>
    </xf>
    <xf numFmtId="0" fontId="16" fillId="2" borderId="0" xfId="0" quotePrefix="1" applyNumberFormat="1" applyFont="1" applyFill="1" applyAlignment="1" applyProtection="1">
      <alignment horizontal="center" vertical="top" wrapText="1"/>
      <protection locked="0"/>
    </xf>
    <xf numFmtId="177" fontId="16" fillId="2" borderId="0" xfId="0" quotePrefix="1" applyNumberFormat="1" applyFont="1" applyFill="1" applyAlignment="1" applyProtection="1">
      <alignment horizontal="center" vertical="top" wrapText="1"/>
      <protection locked="0"/>
    </xf>
    <xf numFmtId="0" fontId="0" fillId="2" borderId="0" xfId="0" applyFont="1" applyFill="1" applyAlignment="1">
      <alignment vertical="top"/>
    </xf>
    <xf numFmtId="2" fontId="16" fillId="2" borderId="8" xfId="0" applyNumberFormat="1" applyFont="1" applyFill="1" applyBorder="1" applyAlignment="1">
      <alignment horizontal="center" vertical="top" wrapText="1"/>
    </xf>
    <xf numFmtId="0" fontId="35" fillId="2" borderId="0" xfId="0" applyFont="1" applyFill="1">
      <alignment vertical="center"/>
    </xf>
    <xf numFmtId="0" fontId="7" fillId="2" borderId="0" xfId="0" applyFont="1" applyFill="1">
      <alignment vertical="center"/>
    </xf>
    <xf numFmtId="0" fontId="0" fillId="2" borderId="0" xfId="0" applyFont="1" applyFill="1" applyProtection="1">
      <alignment vertical="center"/>
      <protection locked="0"/>
    </xf>
    <xf numFmtId="0" fontId="17" fillId="2" borderId="4" xfId="0" applyFont="1" applyFill="1" applyBorder="1" applyAlignment="1">
      <alignment horizontal="center" vertical="top"/>
    </xf>
    <xf numFmtId="0" fontId="17" fillId="2" borderId="7" xfId="0" applyFont="1" applyFill="1" applyBorder="1" applyAlignment="1">
      <alignment horizontal="center" vertical="top"/>
    </xf>
    <xf numFmtId="178" fontId="9" fillId="2" borderId="1" xfId="0" applyNumberFormat="1" applyFont="1" applyFill="1" applyBorder="1" applyAlignment="1">
      <alignment vertical="center"/>
    </xf>
    <xf numFmtId="49" fontId="9" fillId="2" borderId="16" xfId="0" applyNumberFormat="1" applyFont="1" applyFill="1" applyBorder="1" applyAlignment="1">
      <alignment horizontal="centerContinuous" vertical="center"/>
    </xf>
    <xf numFmtId="49" fontId="9" fillId="2" borderId="4" xfId="0" applyNumberFormat="1" applyFont="1" applyFill="1" applyBorder="1" applyAlignment="1">
      <alignment horizontal="centerContinuous" vertical="center"/>
    </xf>
    <xf numFmtId="178" fontId="9" fillId="2" borderId="4" xfId="0" applyNumberFormat="1" applyFont="1" applyFill="1" applyBorder="1" applyAlignment="1">
      <alignment horizontal="center" vertical="center"/>
    </xf>
    <xf numFmtId="178" fontId="9" fillId="2" borderId="0" xfId="0" applyNumberFormat="1" applyFont="1" applyFill="1" applyBorder="1" applyAlignment="1">
      <alignment horizontal="center" vertical="center"/>
    </xf>
    <xf numFmtId="0" fontId="9" fillId="2" borderId="7" xfId="0" applyFont="1" applyFill="1" applyBorder="1" applyAlignment="1">
      <alignment horizontal="right" vertical="center"/>
    </xf>
    <xf numFmtId="49" fontId="9" fillId="2" borderId="7" xfId="0" applyNumberFormat="1" applyFont="1" applyFill="1" applyBorder="1" applyAlignment="1">
      <alignment horizontal="centerContinuous" vertical="center"/>
    </xf>
    <xf numFmtId="178" fontId="9" fillId="2" borderId="7" xfId="0" applyNumberFormat="1" applyFont="1" applyFill="1" applyBorder="1" applyAlignment="1">
      <alignment horizontal="center" vertical="center"/>
    </xf>
    <xf numFmtId="178" fontId="9" fillId="2" borderId="8" xfId="0" applyNumberFormat="1" applyFont="1" applyFill="1" applyBorder="1" applyAlignment="1">
      <alignment horizontal="center" vertical="center"/>
    </xf>
    <xf numFmtId="49" fontId="16" fillId="2" borderId="0" xfId="0" quotePrefix="1" applyNumberFormat="1" applyFont="1" applyFill="1" applyAlignment="1" applyProtection="1">
      <alignment horizontal="center" vertical="top" wrapText="1"/>
      <protection locked="0"/>
    </xf>
    <xf numFmtId="49" fontId="16" fillId="2" borderId="8" xfId="0" applyNumberFormat="1" applyFont="1" applyFill="1" applyBorder="1" applyAlignment="1">
      <alignment horizontal="center" vertical="top" wrapText="1"/>
    </xf>
    <xf numFmtId="49" fontId="13" fillId="2" borderId="1" xfId="43" applyNumberFormat="1" applyFont="1" applyFill="1" applyBorder="1" applyAlignment="1">
      <alignment horizontal="centerContinuous" vertical="center"/>
    </xf>
    <xf numFmtId="0" fontId="13" fillId="2" borderId="0" xfId="43" quotePrefix="1" applyFont="1" applyFill="1" applyBorder="1" applyAlignment="1">
      <alignment horizontal="center" vertical="center"/>
    </xf>
    <xf numFmtId="0" fontId="13" fillId="2" borderId="8" xfId="43" applyFont="1" applyFill="1" applyBorder="1" applyAlignment="1">
      <alignment horizontal="centerContinuous" vertical="center"/>
    </xf>
    <xf numFmtId="0" fontId="13" fillId="2" borderId="0" xfId="45" applyFont="1" applyFill="1" applyBorder="1" applyAlignment="1">
      <alignment horizontal="left" vertical="center" indent="1"/>
    </xf>
    <xf numFmtId="49" fontId="31" fillId="2" borderId="3" xfId="43" applyNumberFormat="1" applyFont="1" applyFill="1" applyBorder="1" applyAlignment="1">
      <alignment horizontal="centerContinuous" vertical="center"/>
    </xf>
    <xf numFmtId="49" fontId="31" fillId="2" borderId="0" xfId="43" applyNumberFormat="1" applyFont="1" applyFill="1" applyAlignment="1">
      <alignment vertical="center"/>
    </xf>
    <xf numFmtId="49" fontId="31" fillId="2" borderId="4" xfId="43" quotePrefix="1" applyNumberFormat="1" applyFont="1" applyFill="1" applyBorder="1" applyAlignment="1">
      <alignment horizontal="center" vertical="center"/>
    </xf>
    <xf numFmtId="49" fontId="31" fillId="2" borderId="7" xfId="43" applyNumberFormat="1" applyFont="1" applyFill="1" applyBorder="1" applyAlignment="1">
      <alignment horizontal="centerContinuous" vertical="center"/>
    </xf>
    <xf numFmtId="49" fontId="31" fillId="2" borderId="0" xfId="45" applyNumberFormat="1" applyFont="1" applyFill="1" applyBorder="1" applyAlignment="1">
      <alignment horizontal="left" vertical="center" indent="1"/>
    </xf>
    <xf numFmtId="49" fontId="31" fillId="2" borderId="4" xfId="45" applyNumberFormat="1" applyFont="1" applyFill="1" applyBorder="1" applyAlignment="1">
      <alignment horizontal="left" vertical="center" indent="1"/>
    </xf>
    <xf numFmtId="49" fontId="31" fillId="2" borderId="4" xfId="45" applyNumberFormat="1" applyFont="1" applyFill="1" applyBorder="1" applyAlignment="1">
      <alignment horizontal="center" vertical="center"/>
    </xf>
    <xf numFmtId="49" fontId="31" fillId="2" borderId="0" xfId="43" applyNumberFormat="1" applyFont="1" applyFill="1" applyAlignment="1">
      <alignment horizontal="left" vertical="center" indent="3"/>
    </xf>
    <xf numFmtId="0" fontId="17" fillId="2" borderId="15" xfId="44" quotePrefix="1" applyFont="1" applyFill="1" applyBorder="1" applyAlignment="1">
      <alignment horizontal="center" vertical="center"/>
    </xf>
    <xf numFmtId="0" fontId="17" fillId="2" borderId="0" xfId="44" quotePrefix="1" applyFont="1" applyFill="1" applyBorder="1" applyAlignment="1" applyProtection="1">
      <alignment horizontal="center" vertical="center"/>
    </xf>
    <xf numFmtId="0" fontId="13" fillId="2" borderId="4" xfId="44" applyFont="1" applyFill="1" applyBorder="1" applyAlignment="1">
      <alignment horizontal="center" vertical="center"/>
    </xf>
    <xf numFmtId="0" fontId="13" fillId="2" borderId="0" xfId="45" applyFont="1" applyFill="1" applyAlignment="1">
      <alignment horizontal="left" vertical="center"/>
    </xf>
    <xf numFmtId="49" fontId="31" fillId="2" borderId="4" xfId="45" applyNumberFormat="1" applyFont="1" applyFill="1" applyBorder="1" applyAlignment="1">
      <alignment horizontal="left" vertical="center"/>
    </xf>
    <xf numFmtId="49" fontId="31" fillId="2" borderId="16" xfId="45" applyNumberFormat="1" applyFont="1" applyFill="1" applyBorder="1" applyAlignment="1">
      <alignment horizontal="left" vertical="center"/>
    </xf>
    <xf numFmtId="0" fontId="14" fillId="2" borderId="1" xfId="46" applyFont="1" applyFill="1" applyBorder="1" applyAlignment="1" applyProtection="1">
      <alignment horizontal="center" vertical="center"/>
    </xf>
    <xf numFmtId="0" fontId="14" fillId="2" borderId="0" xfId="46" applyFont="1" applyFill="1" applyBorder="1" applyAlignment="1">
      <alignment horizontal="center" vertical="center"/>
    </xf>
    <xf numFmtId="0" fontId="14" fillId="2" borderId="0" xfId="46" quotePrefix="1" applyFont="1" applyFill="1" applyBorder="1" applyAlignment="1" applyProtection="1">
      <alignment horizontal="center" vertical="center"/>
    </xf>
    <xf numFmtId="49" fontId="31" fillId="2" borderId="4" xfId="47" quotePrefix="1" applyNumberFormat="1" applyFont="1" applyFill="1" applyBorder="1" applyAlignment="1">
      <alignment horizontal="center" vertical="center"/>
    </xf>
    <xf numFmtId="0" fontId="13" fillId="2" borderId="0" xfId="45" applyFont="1" applyFill="1" applyAlignment="1">
      <alignment horizontal="left" vertical="center" indent="18"/>
    </xf>
    <xf numFmtId="2" fontId="3" fillId="2" borderId="8" xfId="45" applyNumberFormat="1" applyFont="1" applyFill="1" applyBorder="1" applyAlignment="1">
      <alignment horizontal="left" vertical="center" indent="23"/>
    </xf>
    <xf numFmtId="0" fontId="17" fillId="2" borderId="15" xfId="46" quotePrefix="1" applyFont="1" applyFill="1" applyBorder="1" applyAlignment="1" applyProtection="1">
      <alignment horizontal="center" vertical="center"/>
    </xf>
    <xf numFmtId="0" fontId="6" fillId="2" borderId="0" xfId="45" applyFont="1" applyFill="1" applyBorder="1" applyAlignment="1">
      <alignment horizontal="center" vertical="center"/>
    </xf>
    <xf numFmtId="0" fontId="13" fillId="2" borderId="15" xfId="45" applyFont="1" applyFill="1" applyBorder="1" applyAlignment="1">
      <alignment horizontal="center" vertical="center"/>
    </xf>
    <xf numFmtId="0" fontId="9" fillId="2" borderId="0" xfId="45" applyFont="1" applyFill="1" applyAlignment="1">
      <alignment horizontal="right" vertical="center"/>
    </xf>
    <xf numFmtId="0" fontId="14" fillId="2" borderId="8" xfId="46" applyFont="1" applyFill="1" applyBorder="1" applyAlignment="1" applyProtection="1">
      <alignment horizontal="right" vertical="center"/>
    </xf>
    <xf numFmtId="0" fontId="14" fillId="2" borderId="7" xfId="46" applyFont="1" applyFill="1" applyBorder="1" applyAlignment="1" applyProtection="1">
      <alignment horizontal="right" vertical="center"/>
    </xf>
    <xf numFmtId="0" fontId="12" fillId="2" borderId="18" xfId="46" applyFont="1" applyFill="1" applyBorder="1" applyAlignment="1">
      <alignment horizontal="center" vertical="center" wrapText="1"/>
    </xf>
    <xf numFmtId="0" fontId="12" fillId="2" borderId="17" xfId="46" applyFont="1" applyFill="1" applyBorder="1" applyAlignment="1">
      <alignment horizontal="center" vertical="center" wrapText="1"/>
    </xf>
    <xf numFmtId="2" fontId="6" fillId="2" borderId="0" xfId="45" applyNumberFormat="1" applyFont="1" applyFill="1" applyBorder="1" applyAlignment="1" applyProtection="1">
      <alignment horizontal="center" vertical="center"/>
    </xf>
    <xf numFmtId="2" fontId="6" fillId="2" borderId="0" xfId="45" applyNumberFormat="1" applyFont="1" applyFill="1" applyBorder="1" applyAlignment="1" applyProtection="1">
      <alignment horizontal="centerContinuous" vertical="distributed"/>
    </xf>
    <xf numFmtId="2" fontId="6" fillId="2" borderId="0" xfId="45" applyNumberFormat="1" applyFont="1" applyFill="1" applyBorder="1" applyAlignment="1" applyProtection="1">
      <alignment horizontal="centerContinuous" vertical="center"/>
    </xf>
    <xf numFmtId="2" fontId="6" fillId="2" borderId="11" xfId="45" applyNumberFormat="1" applyFont="1" applyFill="1" applyBorder="1" applyAlignment="1" applyProtection="1">
      <alignment horizontal="center" vertical="center"/>
    </xf>
    <xf numFmtId="2" fontId="6" fillId="2" borderId="11" xfId="45" applyNumberFormat="1" applyFont="1" applyFill="1" applyBorder="1" applyAlignment="1" applyProtection="1">
      <alignment horizontal="centerContinuous" vertical="center"/>
    </xf>
    <xf numFmtId="0" fontId="5" fillId="2" borderId="0" xfId="44" applyFont="1" applyFill="1" applyAlignment="1"/>
    <xf numFmtId="0" fontId="6" fillId="2" borderId="0" xfId="44" applyFont="1" applyFill="1" applyAlignment="1">
      <alignment horizontal="centerContinuous"/>
    </xf>
    <xf numFmtId="0" fontId="9" fillId="2" borderId="0" xfId="44" applyFont="1" applyFill="1" applyAlignment="1">
      <alignment horizontal="right"/>
    </xf>
    <xf numFmtId="0" fontId="17" fillId="2" borderId="0" xfId="44" quotePrefix="1" applyFont="1" applyFill="1" applyBorder="1" applyAlignment="1">
      <alignment horizontal="center" vertical="center"/>
    </xf>
    <xf numFmtId="0" fontId="17" fillId="2" borderId="4" xfId="44" quotePrefix="1" applyFont="1" applyFill="1" applyBorder="1" applyAlignment="1">
      <alignment horizontal="center" vertical="center"/>
    </xf>
    <xf numFmtId="0" fontId="10" fillId="2" borderId="0" xfId="44" applyFont="1" applyFill="1" applyBorder="1" applyAlignment="1">
      <alignment horizontal="center" vertical="center"/>
    </xf>
    <xf numFmtId="0" fontId="17" fillId="2" borderId="0" xfId="44" applyFont="1" applyFill="1" applyBorder="1" applyAlignment="1">
      <alignment horizontal="center" vertical="center"/>
    </xf>
    <xf numFmtId="180" fontId="65" fillId="2" borderId="0" xfId="42" applyNumberFormat="1" applyFont="1" applyFill="1" applyAlignment="1">
      <alignment horizontal="centerContinuous" vertical="center"/>
    </xf>
    <xf numFmtId="180" fontId="65" fillId="2" borderId="0" xfId="42" applyNumberFormat="1" applyFont="1" applyFill="1" applyAlignment="1">
      <alignment horizontal="center" vertical="center"/>
    </xf>
    <xf numFmtId="176" fontId="17" fillId="2" borderId="0" xfId="0" applyNumberFormat="1" applyFont="1" applyFill="1" applyAlignment="1">
      <alignment vertical="center" wrapText="1"/>
    </xf>
    <xf numFmtId="0" fontId="0" fillId="2" borderId="0" xfId="0" applyFont="1" applyFill="1" applyAlignment="1">
      <alignment horizontal="center" vertical="center"/>
    </xf>
    <xf numFmtId="0" fontId="0" fillId="2" borderId="0" xfId="0" applyFont="1" applyFill="1" applyAlignment="1">
      <alignment vertical="center"/>
    </xf>
    <xf numFmtId="0" fontId="0" fillId="2" borderId="0" xfId="0" applyFont="1" applyFill="1" applyAlignment="1">
      <alignment vertical="center"/>
    </xf>
    <xf numFmtId="0" fontId="9" fillId="2" borderId="0" xfId="0" applyFont="1" applyFill="1" applyAlignment="1" applyProtection="1">
      <alignment horizontal="left" vertical="center" indent="5"/>
      <protection locked="0"/>
    </xf>
    <xf numFmtId="0" fontId="56" fillId="2" borderId="0" xfId="46" applyFont="1" applyFill="1"/>
    <xf numFmtId="0" fontId="56" fillId="2" borderId="0" xfId="46" applyFont="1" applyFill="1" applyAlignment="1">
      <alignment vertical="center"/>
    </xf>
    <xf numFmtId="0" fontId="56" fillId="2" borderId="0" xfId="45" applyFont="1" applyFill="1" applyBorder="1" applyAlignment="1">
      <alignment vertical="center"/>
    </xf>
    <xf numFmtId="0" fontId="56" fillId="2" borderId="0" xfId="45" applyFont="1" applyFill="1" applyAlignment="1">
      <alignment vertical="center"/>
    </xf>
    <xf numFmtId="0" fontId="17" fillId="2" borderId="0" xfId="44" applyFont="1" applyFill="1" applyBorder="1" applyAlignment="1" applyProtection="1">
      <alignment horizontal="center" vertical="center" wrapText="1"/>
    </xf>
    <xf numFmtId="0" fontId="17" fillId="2" borderId="4" xfId="44" applyFont="1" applyFill="1" applyBorder="1" applyAlignment="1" applyProtection="1">
      <alignment horizontal="center" vertical="center" wrapText="1"/>
    </xf>
    <xf numFmtId="0" fontId="56" fillId="2" borderId="0" xfId="45" applyFont="1" applyFill="1" applyBorder="1" applyAlignment="1">
      <alignment horizontal="center" vertical="center"/>
    </xf>
    <xf numFmtId="0" fontId="51" fillId="2" borderId="0" xfId="47" quotePrefix="1" applyFont="1" applyFill="1" applyBorder="1" applyAlignment="1">
      <alignment horizontal="center" vertical="center"/>
    </xf>
    <xf numFmtId="0" fontId="51" fillId="2" borderId="0" xfId="44" quotePrefix="1" applyFont="1" applyFill="1" applyBorder="1" applyAlignment="1" applyProtection="1">
      <alignment horizontal="center" vertical="center"/>
    </xf>
    <xf numFmtId="176" fontId="13" fillId="2" borderId="0" xfId="45" applyNumberFormat="1" applyFont="1" applyFill="1" applyAlignment="1">
      <alignment horizontal="right" vertical="center"/>
    </xf>
    <xf numFmtId="176" fontId="13" fillId="2" borderId="14" xfId="45" applyNumberFormat="1" applyFont="1" applyFill="1" applyBorder="1" applyAlignment="1">
      <alignment vertical="center"/>
    </xf>
    <xf numFmtId="176" fontId="13" fillId="2" borderId="0" xfId="45" applyNumberFormat="1" applyFont="1" applyFill="1" applyAlignment="1" applyProtection="1">
      <alignment vertical="center"/>
    </xf>
    <xf numFmtId="176" fontId="13" fillId="2" borderId="13" xfId="45" applyNumberFormat="1" applyFont="1" applyFill="1" applyBorder="1" applyAlignment="1" applyProtection="1">
      <alignment vertical="center"/>
    </xf>
    <xf numFmtId="176" fontId="13" fillId="2" borderId="13" xfId="45" applyNumberFormat="1" applyFont="1" applyFill="1" applyBorder="1" applyAlignment="1">
      <alignment vertical="center"/>
    </xf>
    <xf numFmtId="176" fontId="13" fillId="2" borderId="13" xfId="45" applyNumberFormat="1" applyFont="1" applyFill="1" applyBorder="1" applyAlignment="1" applyProtection="1">
      <alignment horizontal="right" vertical="center"/>
    </xf>
    <xf numFmtId="176" fontId="13" fillId="2" borderId="13" xfId="45" applyNumberFormat="1" applyFont="1" applyFill="1" applyBorder="1" applyAlignment="1">
      <alignment horizontal="right" vertical="center"/>
    </xf>
    <xf numFmtId="176" fontId="13" fillId="2" borderId="11" xfId="45" applyNumberFormat="1" applyFont="1" applyFill="1" applyBorder="1" applyAlignment="1">
      <alignment horizontal="right" vertical="center"/>
    </xf>
    <xf numFmtId="176" fontId="13" fillId="2" borderId="11" xfId="45" applyNumberFormat="1" applyFont="1" applyFill="1" applyBorder="1" applyAlignment="1" applyProtection="1">
      <alignment horizontal="right" vertical="center"/>
    </xf>
    <xf numFmtId="181" fontId="0" fillId="0" borderId="0" xfId="51" applyFont="1" applyAlignment="1">
      <alignment vertical="center"/>
    </xf>
    <xf numFmtId="0" fontId="27" fillId="2" borderId="15" xfId="0" applyFont="1" applyFill="1" applyBorder="1" applyAlignment="1">
      <alignment vertical="center"/>
    </xf>
    <xf numFmtId="0" fontId="27" fillId="2" borderId="16" xfId="0" applyFont="1" applyFill="1" applyBorder="1" applyAlignment="1">
      <alignment vertical="center"/>
    </xf>
    <xf numFmtId="0" fontId="13" fillId="2" borderId="0" xfId="41" applyFont="1" applyFill="1" applyAlignment="1"/>
    <xf numFmtId="49" fontId="65" fillId="2" borderId="0" xfId="41" applyNumberFormat="1" applyFont="1" applyFill="1" applyAlignment="1" applyProtection="1">
      <alignment horizontal="left" vertical="top" indent="28"/>
      <protection locked="0"/>
    </xf>
    <xf numFmtId="190" fontId="17" fillId="2" borderId="0" xfId="44" applyNumberFormat="1" applyFont="1" applyFill="1" applyAlignment="1">
      <alignment horizontal="right" vertical="center"/>
    </xf>
    <xf numFmtId="190" fontId="17" fillId="2" borderId="0" xfId="50" applyNumberFormat="1" applyFont="1" applyFill="1" applyBorder="1" applyAlignment="1">
      <alignment horizontal="right" vertical="center"/>
    </xf>
    <xf numFmtId="190" fontId="17" fillId="2" borderId="8" xfId="44" applyNumberFormat="1" applyFont="1" applyFill="1" applyBorder="1" applyAlignment="1">
      <alignment horizontal="right" vertical="center"/>
    </xf>
    <xf numFmtId="190" fontId="17" fillId="2" borderId="0" xfId="44" applyNumberFormat="1" applyFont="1" applyFill="1" applyBorder="1" applyAlignment="1">
      <alignment horizontal="right" vertical="center"/>
    </xf>
    <xf numFmtId="0" fontId="6" fillId="2" borderId="0" xfId="0" applyFont="1" applyFill="1" applyBorder="1" applyAlignment="1">
      <alignment vertical="center"/>
    </xf>
    <xf numFmtId="2" fontId="6" fillId="2" borderId="0" xfId="0" applyNumberFormat="1" applyFont="1" applyFill="1" applyBorder="1" applyAlignment="1">
      <alignment vertical="center"/>
    </xf>
    <xf numFmtId="2" fontId="6" fillId="2" borderId="0" xfId="0" applyNumberFormat="1" applyFont="1" applyFill="1" applyBorder="1" applyAlignment="1">
      <alignment horizontal="left" vertical="center"/>
    </xf>
    <xf numFmtId="178" fontId="17" fillId="2" borderId="12" xfId="42" applyNumberFormat="1" applyFont="1" applyFill="1" applyBorder="1" applyAlignment="1">
      <alignment horizontal="right" vertical="center"/>
    </xf>
    <xf numFmtId="178" fontId="17" fillId="2" borderId="1" xfId="42" applyNumberFormat="1" applyFont="1" applyFill="1" applyBorder="1" applyAlignment="1">
      <alignment horizontal="right" vertical="center"/>
    </xf>
    <xf numFmtId="178" fontId="17" fillId="2" borderId="11" xfId="42" applyNumberFormat="1" applyFont="1" applyFill="1" applyBorder="1" applyAlignment="1">
      <alignment horizontal="right" vertical="center"/>
    </xf>
    <xf numFmtId="178" fontId="17" fillId="2" borderId="0" xfId="42" applyNumberFormat="1" applyFont="1" applyFill="1" applyBorder="1" applyAlignment="1">
      <alignment horizontal="right" vertical="center"/>
    </xf>
    <xf numFmtId="178" fontId="17" fillId="2" borderId="10" xfId="42" applyNumberFormat="1" applyFont="1" applyFill="1" applyBorder="1" applyAlignment="1">
      <alignment horizontal="right" vertical="center"/>
    </xf>
    <xf numFmtId="178" fontId="17" fillId="2" borderId="8" xfId="42" applyNumberFormat="1" applyFont="1" applyFill="1" applyBorder="1" applyAlignment="1">
      <alignment horizontal="right" vertical="center"/>
    </xf>
    <xf numFmtId="0" fontId="51" fillId="2" borderId="4" xfId="47" quotePrefix="1" applyFont="1" applyFill="1" applyBorder="1" applyAlignment="1">
      <alignment horizontal="left" vertical="center"/>
    </xf>
    <xf numFmtId="184" fontId="51" fillId="2" borderId="4" xfId="47" applyNumberFormat="1" applyFont="1" applyFill="1" applyBorder="1" applyAlignment="1">
      <alignment horizontal="left" vertical="center"/>
    </xf>
    <xf numFmtId="0" fontId="56" fillId="2" borderId="0" xfId="47" applyFont="1" applyFill="1" applyAlignment="1">
      <alignment horizontal="left" vertical="center"/>
    </xf>
    <xf numFmtId="49" fontId="57" fillId="2" borderId="4" xfId="47" quotePrefix="1" applyNumberFormat="1" applyFont="1" applyFill="1" applyBorder="1" applyAlignment="1">
      <alignment horizontal="center" vertical="center"/>
    </xf>
    <xf numFmtId="0" fontId="51" fillId="2" borderId="0" xfId="47" applyFont="1" applyFill="1" applyAlignment="1">
      <alignment horizontal="left" vertical="center"/>
    </xf>
    <xf numFmtId="184" fontId="56" fillId="2" borderId="0" xfId="47" applyNumberFormat="1" applyFont="1" applyFill="1" applyAlignment="1">
      <alignment horizontal="left" vertical="center"/>
    </xf>
    <xf numFmtId="0" fontId="51" fillId="2" borderId="0" xfId="43" applyFont="1" applyFill="1" applyAlignment="1">
      <alignment vertical="center"/>
    </xf>
    <xf numFmtId="0" fontId="56" fillId="2" borderId="0" xfId="47" applyFont="1" applyFill="1" applyAlignment="1">
      <alignment vertical="center"/>
    </xf>
    <xf numFmtId="14" fontId="17" fillId="2" borderId="5" xfId="47" quotePrefix="1" applyNumberFormat="1" applyFont="1" applyFill="1" applyBorder="1" applyAlignment="1">
      <alignment horizontal="center" vertical="center"/>
    </xf>
    <xf numFmtId="0" fontId="51" fillId="2" borderId="3" xfId="47" quotePrefix="1" applyFont="1" applyFill="1" applyBorder="1" applyAlignment="1">
      <alignment horizontal="center" vertical="center"/>
    </xf>
    <xf numFmtId="0" fontId="51" fillId="2" borderId="7" xfId="47" applyFont="1" applyFill="1" applyBorder="1" applyAlignment="1">
      <alignment horizontal="center" vertical="center"/>
    </xf>
    <xf numFmtId="178" fontId="17" fillId="2" borderId="0" xfId="47" applyNumberFormat="1" applyFont="1" applyFill="1" applyBorder="1" applyAlignment="1">
      <alignment horizontal="right" vertical="center"/>
    </xf>
    <xf numFmtId="178" fontId="17" fillId="2" borderId="0" xfId="47" applyNumberFormat="1" applyFont="1" applyFill="1" applyAlignment="1">
      <alignment horizontal="right" vertical="center"/>
    </xf>
    <xf numFmtId="178" fontId="17" fillId="2" borderId="6" xfId="47" applyNumberFormat="1" applyFont="1" applyFill="1" applyBorder="1" applyAlignment="1">
      <alignment horizontal="right" vertical="center"/>
    </xf>
    <xf numFmtId="178" fontId="51" fillId="2" borderId="0" xfId="47" applyNumberFormat="1" applyFont="1" applyFill="1" applyBorder="1" applyAlignment="1">
      <alignment horizontal="right" vertical="center"/>
    </xf>
    <xf numFmtId="178" fontId="51" fillId="2" borderId="0" xfId="47" applyNumberFormat="1" applyFont="1" applyFill="1" applyAlignment="1">
      <alignment horizontal="right" vertical="center"/>
    </xf>
    <xf numFmtId="178" fontId="51" fillId="2" borderId="6" xfId="47" applyNumberFormat="1" applyFont="1" applyFill="1" applyBorder="1" applyAlignment="1">
      <alignment horizontal="right" vertical="center"/>
    </xf>
    <xf numFmtId="178" fontId="51" fillId="2" borderId="11" xfId="47" applyNumberFormat="1" applyFont="1" applyFill="1" applyBorder="1" applyAlignment="1">
      <alignment horizontal="right" vertical="center"/>
    </xf>
    <xf numFmtId="0" fontId="51" fillId="2" borderId="1" xfId="47" applyFont="1" applyFill="1" applyBorder="1" applyAlignment="1">
      <alignment horizontal="center" vertical="center"/>
    </xf>
    <xf numFmtId="0" fontId="51" fillId="2" borderId="8" xfId="47" applyFont="1" applyFill="1" applyBorder="1" applyAlignment="1">
      <alignment horizontal="center" vertical="center"/>
    </xf>
    <xf numFmtId="49" fontId="59" fillId="2" borderId="4" xfId="47" quotePrefix="1" applyNumberFormat="1" applyFont="1" applyFill="1" applyBorder="1" applyAlignment="1">
      <alignment horizontal="center" vertical="center"/>
    </xf>
    <xf numFmtId="49" fontId="60" fillId="2" borderId="4" xfId="47" quotePrefix="1" applyNumberFormat="1" applyFont="1" applyFill="1" applyBorder="1" applyAlignment="1">
      <alignment horizontal="center" vertical="center"/>
    </xf>
    <xf numFmtId="0" fontId="12" fillId="2" borderId="4" xfId="0" applyFont="1" applyFill="1" applyBorder="1" applyAlignment="1" applyProtection="1">
      <alignment vertical="top" wrapText="1"/>
      <protection locked="0"/>
    </xf>
    <xf numFmtId="0" fontId="12" fillId="2" borderId="4" xfId="0" applyFont="1" applyFill="1" applyBorder="1" applyAlignment="1">
      <alignment vertical="top" wrapText="1"/>
    </xf>
    <xf numFmtId="0" fontId="12" fillId="2" borderId="7" xfId="0" applyFont="1" applyFill="1" applyBorder="1" applyAlignment="1">
      <alignment vertical="top" wrapText="1"/>
    </xf>
    <xf numFmtId="177" fontId="16" fillId="2" borderId="11" xfId="0" quotePrefix="1" applyNumberFormat="1" applyFont="1" applyFill="1" applyBorder="1" applyAlignment="1" applyProtection="1">
      <alignment horizontal="center" vertical="center" wrapText="1"/>
      <protection locked="0"/>
    </xf>
    <xf numFmtId="0" fontId="16" fillId="2" borderId="11" xfId="0" quotePrefix="1" applyNumberFormat="1" applyFont="1" applyFill="1" applyBorder="1" applyAlignment="1" applyProtection="1">
      <alignment horizontal="center" vertical="center" wrapText="1"/>
      <protection locked="0"/>
    </xf>
    <xf numFmtId="0" fontId="16" fillId="2" borderId="10" xfId="0" applyFont="1" applyFill="1" applyBorder="1" applyAlignment="1" applyProtection="1">
      <alignment horizontal="center" vertical="center" wrapText="1"/>
      <protection locked="0"/>
    </xf>
    <xf numFmtId="0" fontId="16" fillId="2" borderId="10" xfId="0" quotePrefix="1" applyNumberFormat="1" applyFont="1" applyFill="1" applyBorder="1" applyAlignment="1" applyProtection="1">
      <alignment horizontal="center" vertical="center" wrapText="1"/>
      <protection locked="0"/>
    </xf>
    <xf numFmtId="49" fontId="61" fillId="2" borderId="0" xfId="0" applyNumberFormat="1" applyFont="1" applyFill="1" applyAlignment="1" applyProtection="1">
      <alignment horizontal="center" vertical="center" wrapText="1"/>
      <protection locked="0"/>
    </xf>
    <xf numFmtId="49" fontId="61" fillId="2" borderId="0" xfId="0" quotePrefix="1" applyNumberFormat="1" applyFont="1" applyFill="1" applyAlignment="1" applyProtection="1">
      <alignment horizontal="center" vertical="center" wrapText="1"/>
      <protection locked="0"/>
    </xf>
    <xf numFmtId="0" fontId="61" fillId="2" borderId="0" xfId="0" applyNumberFormat="1" applyFont="1" applyFill="1" applyAlignment="1" applyProtection="1">
      <alignment horizontal="center" vertical="center" wrapText="1"/>
      <protection locked="0"/>
    </xf>
    <xf numFmtId="0" fontId="61" fillId="2" borderId="1" xfId="0" applyNumberFormat="1" applyFont="1" applyFill="1" applyBorder="1" applyAlignment="1" applyProtection="1">
      <alignment horizontal="center" vertical="center" wrapText="1"/>
      <protection locked="0"/>
    </xf>
    <xf numFmtId="49" fontId="61" fillId="2" borderId="10" xfId="0" quotePrefix="1" applyNumberFormat="1" applyFont="1" applyFill="1" applyBorder="1" applyAlignment="1" applyProtection="1">
      <alignment horizontal="center" vertical="center" wrapText="1"/>
      <protection locked="0"/>
    </xf>
    <xf numFmtId="49" fontId="36" fillId="2" borderId="1" xfId="0" applyNumberFormat="1" applyFont="1" applyFill="1" applyBorder="1" applyAlignment="1">
      <alignment horizontal="right" vertical="center"/>
    </xf>
    <xf numFmtId="49" fontId="36" fillId="2" borderId="16" xfId="0" applyNumberFormat="1" applyFont="1" applyFill="1" applyBorder="1" applyAlignment="1">
      <alignment horizontal="right" vertical="center"/>
    </xf>
    <xf numFmtId="49" fontId="31" fillId="2" borderId="0" xfId="0" applyNumberFormat="1" applyFont="1" applyFill="1" applyBorder="1" applyAlignment="1">
      <alignment horizontal="right" vertical="center" wrapText="1"/>
    </xf>
    <xf numFmtId="49" fontId="31" fillId="2" borderId="8" xfId="0" applyNumberFormat="1" applyFont="1" applyFill="1" applyBorder="1" applyAlignment="1">
      <alignment horizontal="right" vertical="center" wrapText="1"/>
    </xf>
    <xf numFmtId="49" fontId="36" fillId="2" borderId="0" xfId="0" applyNumberFormat="1" applyFont="1" applyFill="1" applyAlignment="1">
      <alignment horizontal="right" vertical="center"/>
    </xf>
    <xf numFmtId="49" fontId="42" fillId="2" borderId="0" xfId="0" applyNumberFormat="1" applyFont="1" applyFill="1" applyAlignment="1">
      <alignment horizontal="right" vertical="center"/>
    </xf>
    <xf numFmtId="49" fontId="43" fillId="2" borderId="0" xfId="0" applyNumberFormat="1" applyFont="1" applyFill="1" applyAlignment="1">
      <alignment horizontal="right" vertical="center"/>
    </xf>
    <xf numFmtId="49" fontId="31" fillId="2" borderId="0" xfId="0" applyNumberFormat="1" applyFont="1" applyFill="1" applyAlignment="1">
      <alignment horizontal="right" vertical="center"/>
    </xf>
    <xf numFmtId="0" fontId="9" fillId="2" borderId="6" xfId="38" applyFont="1" applyFill="1" applyBorder="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0" fontId="9" fillId="2" borderId="1" xfId="0" applyFont="1" applyFill="1" applyBorder="1" applyAlignment="1">
      <alignment horizontal="left" vertical="center"/>
    </xf>
    <xf numFmtId="2" fontId="3" fillId="2" borderId="0" xfId="40" applyNumberFormat="1" applyFont="1" applyFill="1" applyBorder="1" applyAlignment="1">
      <alignment horizontal="center" vertical="center"/>
    </xf>
    <xf numFmtId="191" fontId="17" fillId="2" borderId="1" xfId="0" applyNumberFormat="1" applyFont="1" applyFill="1" applyBorder="1" applyAlignment="1">
      <alignment horizontal="center" vertical="center"/>
    </xf>
    <xf numFmtId="191" fontId="17" fillId="2" borderId="0" xfId="0" applyNumberFormat="1" applyFont="1" applyFill="1" applyBorder="1" applyAlignment="1">
      <alignment horizontal="center" vertical="center"/>
    </xf>
    <xf numFmtId="0" fontId="1" fillId="2" borderId="0" xfId="40" applyFont="1" applyFill="1" applyBorder="1"/>
    <xf numFmtId="0" fontId="1" fillId="2" borderId="0" xfId="40" applyFont="1" applyFill="1" applyBorder="1" applyAlignment="1">
      <alignment vertical="center"/>
    </xf>
    <xf numFmtId="49" fontId="62" fillId="2" borderId="4" xfId="45" applyNumberFormat="1" applyFont="1" applyFill="1" applyBorder="1" applyAlignment="1">
      <alignment horizontal="center" vertical="center"/>
    </xf>
    <xf numFmtId="49" fontId="6" fillId="2" borderId="0" xfId="0" applyNumberFormat="1" applyFont="1" applyFill="1" applyAlignment="1" applyProtection="1">
      <alignment horizontal="centerContinuous"/>
      <protection locked="0"/>
    </xf>
    <xf numFmtId="49" fontId="35" fillId="2" borderId="0" xfId="0" applyNumberFormat="1" applyFont="1" applyFill="1" applyAlignment="1">
      <alignment horizontal="right" vertical="center"/>
    </xf>
    <xf numFmtId="0" fontId="35" fillId="2" borderId="0" xfId="0" applyFont="1" applyFill="1" applyAlignment="1">
      <alignment horizontal="right" vertical="center"/>
    </xf>
    <xf numFmtId="0" fontId="1" fillId="2" borderId="0" xfId="43" applyFont="1" applyFill="1" applyAlignment="1">
      <alignment horizontal="centerContinuous"/>
    </xf>
    <xf numFmtId="0" fontId="1" fillId="2" borderId="0" xfId="43" applyFont="1" applyFill="1"/>
    <xf numFmtId="0" fontId="1" fillId="2" borderId="0" xfId="43" applyFont="1" applyFill="1" applyAlignment="1">
      <alignment vertical="center"/>
    </xf>
    <xf numFmtId="3" fontId="9" fillId="2" borderId="18" xfId="0" applyNumberFormat="1" applyFont="1" applyFill="1" applyBorder="1" applyAlignment="1">
      <alignment horizontal="left" vertical="center" indent="12"/>
    </xf>
    <xf numFmtId="0" fontId="1" fillId="2" borderId="0" xfId="38" applyFont="1" applyFill="1" applyAlignment="1">
      <alignment horizontal="centerContinuous" vertical="center"/>
    </xf>
    <xf numFmtId="0" fontId="1" fillId="2" borderId="0" xfId="38" applyFont="1" applyFill="1"/>
    <xf numFmtId="49" fontId="9" fillId="2" borderId="1" xfId="38" applyNumberFormat="1" applyFont="1" applyFill="1" applyBorder="1" applyAlignment="1">
      <alignment horizontal="left" vertical="center" indent="9"/>
    </xf>
    <xf numFmtId="49" fontId="9" fillId="2" borderId="1" xfId="38" applyNumberFormat="1" applyFont="1" applyFill="1" applyBorder="1" applyAlignment="1">
      <alignment horizontal="left" vertical="center" indent="8"/>
    </xf>
    <xf numFmtId="0" fontId="1" fillId="2" borderId="0" xfId="38" applyFont="1" applyFill="1" applyAlignment="1">
      <alignment horizontal="centerContinuous"/>
    </xf>
    <xf numFmtId="3" fontId="1" fillId="2" borderId="0" xfId="38" applyNumberFormat="1" applyFont="1" applyFill="1" applyAlignment="1">
      <alignment vertical="center"/>
    </xf>
    <xf numFmtId="176" fontId="1" fillId="2" borderId="0" xfId="38" applyNumberFormat="1" applyFont="1" applyFill="1" applyAlignment="1">
      <alignment vertical="center"/>
    </xf>
    <xf numFmtId="0" fontId="1" fillId="2" borderId="0" xfId="38" applyFont="1" applyFill="1" applyAlignment="1">
      <alignment vertical="center"/>
    </xf>
    <xf numFmtId="180" fontId="5" fillId="2" borderId="0" xfId="42" applyNumberFormat="1" applyFont="1" applyFill="1" applyAlignment="1">
      <alignment horizontal="centerContinuous" vertical="center"/>
    </xf>
    <xf numFmtId="180" fontId="5" fillId="2" borderId="0" xfId="42" applyNumberFormat="1" applyFont="1" applyFill="1" applyAlignment="1">
      <alignment vertical="center"/>
    </xf>
    <xf numFmtId="0" fontId="5" fillId="2" borderId="0" xfId="42" applyFont="1" applyFill="1" applyAlignment="1">
      <alignment horizontal="centerContinuous" vertical="center"/>
    </xf>
    <xf numFmtId="180" fontId="6" fillId="2" borderId="0" xfId="42" applyNumberFormat="1" applyFont="1" applyFill="1" applyAlignment="1">
      <alignment horizontal="center" vertical="center"/>
    </xf>
    <xf numFmtId="49" fontId="6" fillId="2" borderId="0" xfId="0" applyNumberFormat="1" applyFont="1" applyFill="1" applyAlignment="1">
      <alignment horizontal="left" vertical="center" indent="39"/>
    </xf>
    <xf numFmtId="0" fontId="9" fillId="2" borderId="0" xfId="40" applyFont="1" applyFill="1"/>
    <xf numFmtId="49" fontId="6" fillId="2" borderId="0" xfId="0" applyNumberFormat="1" applyFont="1" applyFill="1" applyAlignment="1" applyProtection="1">
      <alignment horizontal="left" vertical="center" indent="44"/>
      <protection locked="0"/>
    </xf>
    <xf numFmtId="49" fontId="6" fillId="2" borderId="0" xfId="0" applyNumberFormat="1" applyFont="1" applyFill="1" applyAlignment="1" applyProtection="1">
      <alignment horizontal="left" vertical="center" indent="46"/>
      <protection locked="0"/>
    </xf>
    <xf numFmtId="49" fontId="6" fillId="2" borderId="0" xfId="0" applyNumberFormat="1" applyFont="1" applyFill="1" applyAlignment="1">
      <alignment horizontal="left" vertical="center" indent="43"/>
    </xf>
    <xf numFmtId="3" fontId="0" fillId="0" borderId="0" xfId="0" applyNumberFormat="1">
      <alignment vertical="center"/>
    </xf>
    <xf numFmtId="176" fontId="1" fillId="2" borderId="0" xfId="43" applyNumberFormat="1" applyFont="1" applyFill="1" applyAlignment="1">
      <alignment vertical="center"/>
    </xf>
    <xf numFmtId="198" fontId="1" fillId="2" borderId="0" xfId="43" applyNumberFormat="1" applyFont="1" applyFill="1" applyAlignment="1">
      <alignment vertical="center"/>
    </xf>
    <xf numFmtId="187" fontId="17" fillId="2" borderId="12" xfId="0" applyNumberFormat="1" applyFont="1" applyFill="1" applyBorder="1" applyAlignment="1">
      <alignment horizontal="right" vertical="center" wrapText="1"/>
    </xf>
    <xf numFmtId="187" fontId="17" fillId="2" borderId="11" xfId="0" applyNumberFormat="1" applyFont="1" applyFill="1" applyBorder="1" applyAlignment="1">
      <alignment horizontal="right" vertical="center" wrapText="1"/>
    </xf>
    <xf numFmtId="187" fontId="17" fillId="2" borderId="10" xfId="0" applyNumberFormat="1" applyFont="1" applyFill="1" applyBorder="1" applyAlignment="1">
      <alignment horizontal="right" vertical="center" wrapText="1"/>
    </xf>
    <xf numFmtId="189" fontId="13" fillId="2" borderId="0" xfId="43" applyNumberFormat="1" applyFont="1" applyFill="1" applyBorder="1" applyAlignment="1">
      <alignment horizontal="right" vertical="center"/>
    </xf>
    <xf numFmtId="184" fontId="13" fillId="2" borderId="0" xfId="43" applyNumberFormat="1" applyFont="1" applyFill="1" applyBorder="1" applyAlignment="1">
      <alignment horizontal="right" vertical="center"/>
    </xf>
    <xf numFmtId="184" fontId="13" fillId="2" borderId="0" xfId="43" applyNumberFormat="1" applyFont="1" applyFill="1" applyBorder="1" applyAlignment="1">
      <alignment horizontal="center" vertical="center"/>
    </xf>
    <xf numFmtId="0" fontId="1" fillId="2" borderId="0" xfId="43" applyFont="1" applyFill="1" applyBorder="1" applyAlignment="1">
      <alignment vertical="center"/>
    </xf>
    <xf numFmtId="176" fontId="1" fillId="2" borderId="0" xfId="43" applyNumberFormat="1" applyFont="1" applyFill="1" applyBorder="1" applyAlignment="1">
      <alignment vertical="center"/>
    </xf>
    <xf numFmtId="3" fontId="0" fillId="0" borderId="0" xfId="0" applyNumberFormat="1" applyBorder="1">
      <alignment vertical="center"/>
    </xf>
    <xf numFmtId="198" fontId="1" fillId="2" borderId="0" xfId="43" applyNumberFormat="1" applyFont="1" applyFill="1" applyBorder="1" applyAlignment="1">
      <alignment vertical="center"/>
    </xf>
    <xf numFmtId="0" fontId="14" fillId="2" borderId="0" xfId="44" applyFont="1" applyFill="1" applyBorder="1" applyAlignment="1">
      <alignment vertical="center"/>
    </xf>
    <xf numFmtId="0" fontId="54" fillId="2" borderId="0" xfId="0" applyFont="1" applyFill="1" applyBorder="1">
      <alignment vertical="center"/>
    </xf>
    <xf numFmtId="0" fontId="13" fillId="2" borderId="0" xfId="44" applyFont="1" applyFill="1" applyBorder="1" applyAlignment="1">
      <alignment vertical="center"/>
    </xf>
    <xf numFmtId="176" fontId="13" fillId="2" borderId="4" xfId="45" applyNumberFormat="1" applyFont="1" applyFill="1" applyBorder="1" applyAlignment="1" applyProtection="1">
      <alignment horizontal="right" vertical="center"/>
    </xf>
    <xf numFmtId="196" fontId="17" fillId="2" borderId="1" xfId="38" applyNumberFormat="1" applyFont="1" applyFill="1" applyBorder="1" applyAlignment="1">
      <alignment horizontal="right" vertical="center"/>
    </xf>
    <xf numFmtId="0" fontId="17" fillId="2" borderId="0" xfId="38" applyNumberFormat="1" applyFont="1" applyFill="1" applyAlignment="1">
      <alignment horizontal="right" vertical="center"/>
    </xf>
    <xf numFmtId="0" fontId="9" fillId="0" borderId="0" xfId="0" applyFont="1" applyFill="1" applyAlignment="1">
      <alignment vertical="center"/>
    </xf>
    <xf numFmtId="0" fontId="41" fillId="0" borderId="0" xfId="0" applyFont="1" applyFill="1" applyAlignment="1">
      <alignment vertical="center"/>
    </xf>
    <xf numFmtId="0" fontId="9" fillId="2" borderId="9" xfId="38" applyFont="1" applyFill="1" applyBorder="1" applyAlignment="1">
      <alignment horizontal="center" vertical="center"/>
    </xf>
    <xf numFmtId="3" fontId="17" fillId="3" borderId="0" xfId="0" applyNumberFormat="1" applyFont="1" applyFill="1" applyBorder="1" applyAlignment="1">
      <alignment vertical="center"/>
    </xf>
    <xf numFmtId="176" fontId="17" fillId="3" borderId="0" xfId="0" applyNumberFormat="1" applyFont="1" applyFill="1" applyBorder="1" applyAlignment="1" applyProtection="1">
      <alignment vertical="center"/>
      <protection locked="0"/>
    </xf>
    <xf numFmtId="3" fontId="17" fillId="3" borderId="0" xfId="0" applyNumberFormat="1" applyFont="1" applyFill="1" applyBorder="1" applyAlignment="1" applyProtection="1">
      <alignment vertical="center"/>
      <protection locked="0"/>
    </xf>
    <xf numFmtId="188" fontId="17" fillId="2" borderId="7" xfId="38" applyNumberFormat="1" applyFont="1" applyFill="1" applyBorder="1" applyAlignment="1">
      <alignment vertical="center"/>
    </xf>
    <xf numFmtId="3" fontId="17" fillId="3" borderId="8" xfId="0" applyNumberFormat="1" applyFont="1" applyFill="1" applyBorder="1" applyAlignment="1">
      <alignment vertical="center"/>
    </xf>
    <xf numFmtId="176" fontId="17" fillId="3" borderId="8" xfId="0" applyNumberFormat="1" applyFont="1" applyFill="1" applyBorder="1" applyAlignment="1" applyProtection="1">
      <alignment vertical="center"/>
      <protection locked="0"/>
    </xf>
    <xf numFmtId="176" fontId="17" fillId="2" borderId="0" xfId="0" applyNumberFormat="1" applyFont="1" applyFill="1" applyBorder="1" applyAlignment="1" applyProtection="1">
      <alignment vertical="center"/>
      <protection locked="0"/>
    </xf>
    <xf numFmtId="3" fontId="17" fillId="2" borderId="0" xfId="0" applyNumberFormat="1" applyFont="1" applyFill="1" applyBorder="1" applyAlignment="1" applyProtection="1">
      <alignment vertical="center"/>
      <protection locked="0"/>
    </xf>
    <xf numFmtId="3" fontId="17" fillId="2" borderId="1" xfId="0" applyNumberFormat="1" applyFont="1" applyFill="1" applyBorder="1" applyAlignment="1" applyProtection="1">
      <alignment vertical="center"/>
      <protection locked="0"/>
    </xf>
    <xf numFmtId="176" fontId="17" fillId="2" borderId="1" xfId="0" applyNumberFormat="1" applyFont="1" applyFill="1" applyBorder="1" applyAlignment="1" applyProtection="1">
      <alignment vertical="center"/>
      <protection locked="0"/>
    </xf>
    <xf numFmtId="3" fontId="17" fillId="2" borderId="8" xfId="0" applyNumberFormat="1" applyFont="1" applyFill="1" applyBorder="1" applyAlignment="1">
      <alignment vertical="center"/>
    </xf>
    <xf numFmtId="176" fontId="17" fillId="2" borderId="8" xfId="0" applyNumberFormat="1" applyFont="1" applyFill="1" applyBorder="1" applyAlignment="1" applyProtection="1">
      <alignment vertical="center"/>
      <protection locked="0"/>
    </xf>
    <xf numFmtId="176" fontId="17" fillId="2" borderId="4" xfId="0" applyNumberFormat="1" applyFont="1" applyFill="1" applyBorder="1" applyAlignment="1" applyProtection="1">
      <alignment vertical="center"/>
      <protection locked="0"/>
    </xf>
    <xf numFmtId="176" fontId="17" fillId="2" borderId="7" xfId="0" applyNumberFormat="1" applyFont="1" applyFill="1" applyBorder="1" applyAlignment="1" applyProtection="1">
      <alignment vertical="center"/>
      <protection locked="0"/>
    </xf>
    <xf numFmtId="176" fontId="17" fillId="2" borderId="3" xfId="0" applyNumberFormat="1" applyFont="1" applyFill="1" applyBorder="1" applyAlignment="1" applyProtection="1">
      <alignment vertical="center"/>
      <protection locked="0"/>
    </xf>
    <xf numFmtId="188" fontId="17" fillId="2" borderId="4" xfId="38" applyNumberFormat="1" applyFont="1" applyFill="1" applyBorder="1" applyAlignment="1">
      <alignment vertical="center"/>
    </xf>
    <xf numFmtId="188" fontId="17" fillId="2" borderId="3" xfId="38" applyNumberFormat="1" applyFont="1" applyFill="1" applyBorder="1" applyAlignment="1">
      <alignment vertical="center"/>
    </xf>
    <xf numFmtId="3" fontId="17" fillId="2" borderId="0" xfId="0" applyNumberFormat="1" applyFont="1" applyFill="1" applyBorder="1" applyAlignment="1">
      <alignment vertical="center" wrapText="1"/>
    </xf>
    <xf numFmtId="195" fontId="17" fillId="2" borderId="0" xfId="0" applyNumberFormat="1" applyFont="1" applyFill="1" applyBorder="1" applyAlignment="1">
      <alignment vertical="center" wrapText="1"/>
    </xf>
    <xf numFmtId="176" fontId="17" fillId="2" borderId="0" xfId="0" applyNumberFormat="1" applyFont="1" applyFill="1" applyBorder="1" applyAlignment="1">
      <alignment vertical="center" wrapText="1"/>
    </xf>
    <xf numFmtId="49" fontId="17" fillId="2" borderId="0" xfId="0" applyNumberFormat="1" applyFont="1" applyFill="1" applyBorder="1" applyAlignment="1">
      <alignment vertical="center" wrapText="1"/>
    </xf>
    <xf numFmtId="195" fontId="17" fillId="2" borderId="8" xfId="0" applyNumberFormat="1" applyFont="1" applyFill="1" applyBorder="1" applyAlignment="1">
      <alignment vertical="center" wrapText="1"/>
    </xf>
    <xf numFmtId="176" fontId="17" fillId="2" borderId="8" xfId="0" applyNumberFormat="1" applyFont="1" applyFill="1" applyBorder="1" applyAlignment="1">
      <alignment vertical="center" wrapText="1"/>
    </xf>
    <xf numFmtId="3" fontId="17" fillId="2" borderId="1" xfId="0" applyNumberFormat="1" applyFont="1" applyFill="1" applyBorder="1" applyAlignment="1">
      <alignment vertical="center" wrapText="1"/>
    </xf>
    <xf numFmtId="3" fontId="17" fillId="2" borderId="8" xfId="0" applyNumberFormat="1" applyFont="1" applyFill="1" applyBorder="1" applyAlignment="1">
      <alignment vertical="center" wrapText="1"/>
    </xf>
    <xf numFmtId="188" fontId="17" fillId="2" borderId="8" xfId="38" applyNumberFormat="1" applyFont="1" applyFill="1" applyBorder="1" applyAlignment="1">
      <alignment vertical="center"/>
    </xf>
    <xf numFmtId="0" fontId="31" fillId="2" borderId="0" xfId="0" applyNumberFormat="1" applyFont="1" applyFill="1" applyBorder="1" applyAlignment="1" applyProtection="1">
      <alignment horizontal="center" vertical="center" wrapText="1"/>
      <protection locked="0"/>
    </xf>
    <xf numFmtId="0" fontId="14" fillId="2" borderId="0" xfId="0" applyFont="1" applyFill="1" applyBorder="1" applyAlignment="1" applyProtection="1">
      <alignment horizontal="center" vertical="center"/>
      <protection locked="0"/>
    </xf>
    <xf numFmtId="49" fontId="31" fillId="2" borderId="11" xfId="0" quotePrefix="1" applyNumberFormat="1" applyFont="1" applyFill="1" applyBorder="1" applyAlignment="1" applyProtection="1">
      <alignment horizontal="center" vertical="center" wrapText="1"/>
      <protection locked="0"/>
    </xf>
    <xf numFmtId="0" fontId="31" fillId="2" borderId="10" xfId="0" applyNumberFormat="1" applyFont="1" applyFill="1" applyBorder="1" applyAlignment="1" applyProtection="1">
      <alignment horizontal="center" vertical="center" wrapText="1"/>
      <protection locked="0"/>
    </xf>
    <xf numFmtId="0" fontId="12" fillId="2" borderId="7" xfId="0" applyNumberFormat="1" applyFont="1" applyFill="1" applyBorder="1" applyAlignment="1" applyProtection="1">
      <alignment vertical="center" wrapText="1"/>
      <protection locked="0"/>
    </xf>
    <xf numFmtId="176" fontId="17" fillId="2" borderId="4" xfId="0" applyNumberFormat="1" applyFont="1" applyFill="1" applyBorder="1" applyAlignment="1">
      <alignment vertical="center" wrapText="1"/>
    </xf>
    <xf numFmtId="176" fontId="17" fillId="2" borderId="7" xfId="0" applyNumberFormat="1" applyFont="1" applyFill="1" applyBorder="1" applyAlignment="1">
      <alignment vertical="center" wrapText="1"/>
    </xf>
    <xf numFmtId="49" fontId="31" fillId="2" borderId="12" xfId="0" quotePrefix="1" applyNumberFormat="1" applyFont="1" applyFill="1" applyBorder="1" applyAlignment="1" applyProtection="1">
      <alignment horizontal="center" vertical="center" wrapText="1"/>
      <protection locked="0"/>
    </xf>
    <xf numFmtId="0" fontId="12" fillId="2" borderId="3" xfId="0" applyFont="1" applyFill="1" applyBorder="1" applyAlignment="1" applyProtection="1">
      <alignment vertical="center" wrapText="1"/>
      <protection locked="0"/>
    </xf>
    <xf numFmtId="176" fontId="17" fillId="2" borderId="0" xfId="0" applyNumberFormat="1" applyFont="1" applyFill="1" applyAlignment="1" applyProtection="1">
      <alignment vertical="center"/>
      <protection locked="0"/>
    </xf>
    <xf numFmtId="49" fontId="61" fillId="2" borderId="11" xfId="0" quotePrefix="1" applyNumberFormat="1" applyFont="1" applyFill="1" applyBorder="1" applyAlignment="1" applyProtection="1">
      <alignment horizontal="center" vertical="center" wrapText="1"/>
      <protection locked="0"/>
    </xf>
    <xf numFmtId="49" fontId="61" fillId="2" borderId="12" xfId="0" quotePrefix="1" applyNumberFormat="1" applyFont="1" applyFill="1" applyBorder="1" applyAlignment="1" applyProtection="1">
      <alignment horizontal="center" vertical="center" wrapText="1"/>
      <protection locked="0"/>
    </xf>
    <xf numFmtId="0" fontId="9" fillId="2" borderId="1" xfId="0" applyFont="1" applyFill="1" applyBorder="1" applyAlignment="1">
      <alignment horizontal="left" vertical="center"/>
    </xf>
    <xf numFmtId="3" fontId="17" fillId="2" borderId="12" xfId="0" applyNumberFormat="1" applyFont="1" applyFill="1" applyBorder="1" applyAlignment="1">
      <alignment vertical="center"/>
    </xf>
    <xf numFmtId="3" fontId="17" fillId="2" borderId="11" xfId="0" applyNumberFormat="1" applyFont="1" applyFill="1" applyBorder="1" applyAlignment="1">
      <alignment vertical="center" wrapText="1"/>
    </xf>
    <xf numFmtId="3" fontId="17" fillId="2" borderId="10" xfId="0" applyNumberFormat="1" applyFont="1" applyFill="1" applyBorder="1" applyAlignment="1">
      <alignment vertical="center" wrapText="1"/>
    </xf>
    <xf numFmtId="188" fontId="17" fillId="2" borderId="0" xfId="0" applyNumberFormat="1" applyFont="1" applyFill="1" applyAlignment="1">
      <alignment horizontal="right" vertical="center" wrapText="1"/>
    </xf>
    <xf numFmtId="188" fontId="17" fillId="2" borderId="8" xfId="0" applyNumberFormat="1" applyFont="1" applyFill="1" applyBorder="1" applyAlignment="1">
      <alignment horizontal="right" vertical="center" wrapText="1"/>
    </xf>
    <xf numFmtId="0" fontId="12" fillId="2" borderId="7" xfId="0" applyFont="1" applyFill="1" applyBorder="1" applyAlignment="1">
      <alignment vertical="center" wrapText="1"/>
    </xf>
    <xf numFmtId="3" fontId="14" fillId="2" borderId="0" xfId="0" applyNumberFormat="1" applyFont="1" applyFill="1" applyBorder="1" applyAlignment="1">
      <alignment vertical="center" wrapText="1"/>
    </xf>
    <xf numFmtId="0" fontId="12" fillId="2" borderId="4" xfId="0" applyFont="1" applyFill="1" applyBorder="1" applyAlignment="1">
      <alignment vertical="center" wrapText="1"/>
    </xf>
    <xf numFmtId="0" fontId="20" fillId="2" borderId="0" xfId="38" applyFont="1" applyFill="1" applyAlignment="1">
      <alignment horizontal="center" vertical="center"/>
    </xf>
    <xf numFmtId="0" fontId="3" fillId="2" borderId="0" xfId="38" applyFont="1" applyFill="1" applyAlignment="1">
      <alignment horizontal="center"/>
    </xf>
    <xf numFmtId="0" fontId="1" fillId="2" borderId="0" xfId="38" applyFont="1" applyFill="1" applyAlignment="1">
      <alignment horizontal="center" vertical="center"/>
    </xf>
    <xf numFmtId="0" fontId="9" fillId="2" borderId="1" xfId="38" applyFont="1" applyFill="1" applyBorder="1" applyAlignment="1">
      <alignment horizontal="center"/>
    </xf>
    <xf numFmtId="0" fontId="9" fillId="2" borderId="1" xfId="38" quotePrefix="1" applyFont="1" applyFill="1" applyBorder="1" applyAlignment="1">
      <alignment horizontal="center" vertical="center"/>
    </xf>
    <xf numFmtId="0" fontId="9" fillId="2" borderId="3" xfId="38" applyFont="1" applyFill="1" applyBorder="1" applyAlignment="1">
      <alignment horizontal="center"/>
    </xf>
    <xf numFmtId="41" fontId="17" fillId="2" borderId="11" xfId="0" applyNumberFormat="1" applyFont="1" applyFill="1" applyBorder="1" applyAlignment="1">
      <alignment horizontal="right" vertical="center"/>
    </xf>
    <xf numFmtId="41" fontId="17" fillId="2" borderId="12" xfId="0" applyNumberFormat="1" applyFont="1" applyFill="1" applyBorder="1" applyAlignment="1">
      <alignment horizontal="right" vertical="center"/>
    </xf>
    <xf numFmtId="49" fontId="10" fillId="2" borderId="18" xfId="40" applyNumberFormat="1" applyFont="1" applyFill="1" applyBorder="1" applyAlignment="1">
      <alignment horizontal="centerContinuous" vertical="center"/>
    </xf>
    <xf numFmtId="0" fontId="22" fillId="2" borderId="0" xfId="43" applyFont="1" applyFill="1" applyAlignment="1">
      <alignment vertical="center"/>
    </xf>
    <xf numFmtId="0" fontId="6" fillId="2" borderId="8" xfId="40" applyFont="1" applyFill="1" applyBorder="1" applyAlignment="1">
      <alignment horizontal="center" vertical="center"/>
    </xf>
    <xf numFmtId="0" fontId="10" fillId="2" borderId="1" xfId="40" applyFont="1" applyFill="1" applyBorder="1" applyAlignment="1">
      <alignment horizontal="centerContinuous" vertical="center"/>
    </xf>
    <xf numFmtId="0" fontId="10" fillId="2" borderId="5" xfId="40" applyFont="1" applyFill="1" applyBorder="1" applyAlignment="1">
      <alignment horizontal="center" vertical="center"/>
    </xf>
    <xf numFmtId="0" fontId="10" fillId="2" borderId="12" xfId="40" applyFont="1" applyFill="1" applyBorder="1" applyAlignment="1">
      <alignment horizontal="centerContinuous" vertical="center"/>
    </xf>
    <xf numFmtId="0" fontId="14" fillId="2" borderId="9" xfId="40" applyFont="1" applyFill="1" applyBorder="1" applyAlignment="1">
      <alignment horizontal="center" vertical="center"/>
    </xf>
    <xf numFmtId="191" fontId="17" fillId="2" borderId="1" xfId="0" applyNumberFormat="1" applyFont="1" applyFill="1" applyBorder="1" applyAlignment="1">
      <alignment horizontal="right" vertical="center"/>
    </xf>
    <xf numFmtId="191" fontId="17" fillId="2" borderId="0" xfId="0" applyNumberFormat="1" applyFont="1" applyFill="1" applyBorder="1" applyAlignment="1">
      <alignment horizontal="right" vertical="center"/>
    </xf>
    <xf numFmtId="0" fontId="6" fillId="2" borderId="0" xfId="40" applyFont="1" applyFill="1" applyBorder="1" applyAlignment="1">
      <alignment horizontal="center" vertical="center"/>
    </xf>
    <xf numFmtId="0" fontId="1" fillId="2" borderId="0" xfId="43" applyFont="1" applyFill="1" applyAlignment="1">
      <alignment vertical="center"/>
    </xf>
    <xf numFmtId="0" fontId="1" fillId="2" borderId="0" xfId="40" applyFont="1" applyFill="1"/>
    <xf numFmtId="0" fontId="7" fillId="2" borderId="0" xfId="38" applyFont="1" applyFill="1" applyAlignment="1">
      <alignment horizontal="center" vertical="center"/>
    </xf>
    <xf numFmtId="0" fontId="23" fillId="2" borderId="0" xfId="38" applyFont="1" applyFill="1" applyAlignment="1">
      <alignment horizontal="center" vertical="center"/>
    </xf>
    <xf numFmtId="0" fontId="5" fillId="2" borderId="0" xfId="38" applyFont="1" applyFill="1" applyAlignment="1">
      <alignment horizontal="center" vertical="center"/>
    </xf>
    <xf numFmtId="0" fontId="5" fillId="2" borderId="0" xfId="38" applyFont="1" applyFill="1" applyAlignment="1">
      <alignment horizontal="center"/>
    </xf>
    <xf numFmtId="49" fontId="6" fillId="2" borderId="18" xfId="43" applyNumberFormat="1" applyFont="1" applyFill="1" applyBorder="1" applyAlignment="1">
      <alignment horizontal="centerContinuous" vertical="center"/>
    </xf>
    <xf numFmtId="0" fontId="23" fillId="2" borderId="0" xfId="38" applyFont="1" applyFill="1" applyAlignment="1">
      <alignment horizontal="centerContinuous" vertical="center"/>
    </xf>
    <xf numFmtId="0" fontId="8" fillId="2" borderId="0" xfId="38" applyFont="1" applyFill="1"/>
    <xf numFmtId="0" fontId="9" fillId="2" borderId="5" xfId="38" applyFont="1" applyFill="1" applyBorder="1" applyAlignment="1">
      <alignment vertical="center"/>
    </xf>
    <xf numFmtId="0" fontId="9" fillId="2" borderId="3" xfId="38" applyFont="1" applyFill="1" applyBorder="1" applyAlignment="1">
      <alignment horizontal="center" vertical="center"/>
    </xf>
    <xf numFmtId="0" fontId="9" fillId="2" borderId="0" xfId="38" applyFont="1" applyFill="1" applyBorder="1" applyAlignment="1">
      <alignment vertical="center"/>
    </xf>
    <xf numFmtId="0" fontId="9" fillId="2" borderId="9" xfId="38" applyFont="1" applyFill="1" applyBorder="1" applyAlignment="1">
      <alignment vertical="center"/>
    </xf>
    <xf numFmtId="0" fontId="9" fillId="2" borderId="7" xfId="38" applyFont="1" applyFill="1" applyBorder="1" applyAlignment="1">
      <alignment horizontal="center" vertical="center"/>
    </xf>
    <xf numFmtId="0" fontId="17" fillId="2" borderId="0" xfId="38" applyFont="1" applyFill="1" applyBorder="1"/>
    <xf numFmtId="3" fontId="17" fillId="2" borderId="0" xfId="38" applyNumberFormat="1" applyFont="1" applyFill="1" applyAlignment="1">
      <alignment vertical="center"/>
    </xf>
    <xf numFmtId="176" fontId="17" fillId="2" borderId="0" xfId="38" applyNumberFormat="1" applyFont="1" applyFill="1" applyBorder="1" applyAlignment="1">
      <alignment vertical="center"/>
    </xf>
    <xf numFmtId="3" fontId="17" fillId="2" borderId="0" xfId="38" applyNumberFormat="1" applyFont="1" applyFill="1" applyBorder="1" applyAlignment="1">
      <alignment vertical="center"/>
    </xf>
    <xf numFmtId="0" fontId="17" fillId="2" borderId="11" xfId="38" applyFont="1" applyFill="1" applyBorder="1" applyAlignment="1">
      <alignment vertical="center"/>
    </xf>
    <xf numFmtId="0" fontId="17" fillId="2" borderId="10" xfId="38" applyFont="1" applyFill="1" applyBorder="1" applyAlignment="1">
      <alignment vertical="center"/>
    </xf>
    <xf numFmtId="0" fontId="9" fillId="2" borderId="0" xfId="38" applyFont="1" applyFill="1" applyAlignment="1"/>
    <xf numFmtId="0" fontId="23" fillId="2" borderId="0" xfId="38" applyFont="1" applyFill="1"/>
    <xf numFmtId="176" fontId="17" fillId="2" borderId="1" xfId="38" applyNumberFormat="1" applyFont="1" applyFill="1" applyBorder="1" applyAlignment="1">
      <alignment vertical="center"/>
    </xf>
    <xf numFmtId="0" fontId="7" fillId="2" borderId="0" xfId="38" applyFont="1" applyFill="1"/>
    <xf numFmtId="0" fontId="17" fillId="2" borderId="12" xfId="38" applyFont="1" applyFill="1" applyBorder="1" applyAlignment="1">
      <alignment vertical="center"/>
    </xf>
    <xf numFmtId="176" fontId="17" fillId="2" borderId="0" xfId="38" applyNumberFormat="1" applyFont="1" applyFill="1" applyBorder="1" applyAlignment="1" applyProtection="1">
      <alignment vertical="center"/>
      <protection locked="0"/>
    </xf>
    <xf numFmtId="176" fontId="17" fillId="2" borderId="8" xfId="38" applyNumberFormat="1" applyFont="1" applyFill="1" applyBorder="1" applyAlignment="1" applyProtection="1">
      <alignment vertical="center"/>
      <protection locked="0"/>
    </xf>
    <xf numFmtId="0" fontId="22" fillId="2" borderId="0" xfId="43" applyFont="1" applyFill="1" applyAlignment="1">
      <alignment vertical="center"/>
    </xf>
    <xf numFmtId="0" fontId="35" fillId="2" borderId="0" xfId="43" applyFont="1" applyFill="1" applyAlignment="1">
      <alignment horizontal="centerContinuous" vertical="center"/>
    </xf>
    <xf numFmtId="0" fontId="32" fillId="2" borderId="0" xfId="43" applyFont="1" applyFill="1" applyAlignment="1">
      <alignment vertical="center"/>
    </xf>
    <xf numFmtId="0" fontId="6" fillId="2" borderId="1" xfId="43" applyFont="1" applyFill="1" applyBorder="1" applyAlignment="1">
      <alignment horizontal="centerContinuous" vertical="center"/>
    </xf>
    <xf numFmtId="189" fontId="13" fillId="2" borderId="0" xfId="43" applyNumberFormat="1" applyFont="1" applyFill="1" applyAlignment="1">
      <alignment horizontal="right" vertical="center"/>
    </xf>
    <xf numFmtId="184" fontId="13" fillId="2" borderId="0" xfId="43" applyNumberFormat="1" applyFont="1" applyFill="1" applyAlignment="1">
      <alignment horizontal="right" vertical="center"/>
    </xf>
    <xf numFmtId="0" fontId="35" fillId="2" borderId="0" xfId="38" applyFont="1" applyFill="1" applyAlignment="1"/>
    <xf numFmtId="0" fontId="7" fillId="2" borderId="0" xfId="38" applyFont="1" applyFill="1" applyAlignment="1"/>
    <xf numFmtId="0" fontId="7" fillId="2" borderId="0" xfId="38" applyFont="1" applyFill="1" applyAlignment="1">
      <alignment horizontal="right" vertical="center"/>
    </xf>
    <xf numFmtId="0" fontId="7" fillId="2" borderId="0" xfId="38" applyFont="1" applyFill="1" applyBorder="1" applyAlignment="1"/>
    <xf numFmtId="14" fontId="9" fillId="2" borderId="17"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wrapText="1"/>
    </xf>
    <xf numFmtId="196" fontId="17" fillId="2" borderId="0" xfId="38" applyNumberFormat="1" applyFont="1" applyFill="1" applyBorder="1" applyAlignment="1">
      <alignment horizontal="right" vertical="center"/>
    </xf>
    <xf numFmtId="196" fontId="17" fillId="2" borderId="0" xfId="38" applyNumberFormat="1" applyFont="1" applyFill="1" applyAlignment="1">
      <alignment horizontal="right" vertical="center"/>
    </xf>
    <xf numFmtId="196" fontId="17" fillId="2" borderId="10" xfId="38" applyNumberFormat="1" applyFont="1" applyFill="1" applyBorder="1" applyAlignment="1">
      <alignment horizontal="right" vertical="center"/>
    </xf>
    <xf numFmtId="196" fontId="17" fillId="2" borderId="8" xfId="38" applyNumberFormat="1" applyFont="1" applyFill="1" applyBorder="1" applyAlignment="1">
      <alignment horizontal="right" vertical="center"/>
    </xf>
    <xf numFmtId="0" fontId="6" fillId="2" borderId="0" xfId="38" applyFont="1" applyFill="1" applyAlignment="1">
      <alignment horizontal="left" indent="36"/>
    </xf>
    <xf numFmtId="0" fontId="13" fillId="2" borderId="0" xfId="38" applyFont="1" applyFill="1" applyBorder="1"/>
    <xf numFmtId="0" fontId="12" fillId="2" borderId="0" xfId="0" applyFont="1" applyFill="1" applyBorder="1" applyAlignment="1">
      <alignment vertical="center" wrapText="1"/>
    </xf>
    <xf numFmtId="0" fontId="12" fillId="2" borderId="8" xfId="0" applyFont="1" applyFill="1" applyBorder="1" applyAlignment="1">
      <alignment vertical="center" wrapText="1"/>
    </xf>
    <xf numFmtId="0" fontId="12" fillId="2" borderId="0" xfId="0" applyFont="1" applyFill="1" applyBorder="1" applyAlignment="1" applyProtection="1">
      <alignment vertical="center" wrapText="1"/>
      <protection locked="0"/>
    </xf>
    <xf numFmtId="0" fontId="9" fillId="2" borderId="6" xfId="38" applyFont="1" applyFill="1" applyBorder="1" applyAlignment="1">
      <alignment horizontal="center" vertical="center"/>
    </xf>
    <xf numFmtId="0" fontId="1" fillId="2" borderId="0" xfId="38" applyFont="1" applyFill="1"/>
    <xf numFmtId="0" fontId="1" fillId="2" borderId="0" xfId="38" applyFont="1" applyFill="1" applyAlignment="1">
      <alignment vertical="center"/>
    </xf>
    <xf numFmtId="0" fontId="12" fillId="2" borderId="1" xfId="0" applyNumberFormat="1" applyFont="1" applyFill="1" applyBorder="1" applyAlignment="1" applyProtection="1">
      <alignment vertical="center" wrapText="1"/>
      <protection locked="0"/>
    </xf>
    <xf numFmtId="0" fontId="31" fillId="2" borderId="12" xfId="0" applyNumberFormat="1" applyFont="1" applyFill="1" applyBorder="1" applyAlignment="1" applyProtection="1">
      <alignment horizontal="center" vertical="center" wrapText="1"/>
      <protection locked="0"/>
    </xf>
    <xf numFmtId="3" fontId="14" fillId="2" borderId="12" xfId="0" applyNumberFormat="1" applyFont="1" applyFill="1" applyBorder="1" applyAlignment="1">
      <alignment vertical="center"/>
    </xf>
    <xf numFmtId="176" fontId="17" fillId="2" borderId="1" xfId="0" applyNumberFormat="1" applyFont="1" applyFill="1" applyBorder="1" applyAlignment="1">
      <alignment vertical="center" wrapText="1"/>
    </xf>
    <xf numFmtId="0" fontId="9" fillId="2" borderId="9" xfId="38" applyFont="1" applyFill="1" applyBorder="1" applyAlignment="1">
      <alignment horizontal="center" vertical="center"/>
    </xf>
    <xf numFmtId="0" fontId="66" fillId="2" borderId="0" xfId="0" applyFont="1" applyFill="1" applyAlignment="1" applyProtection="1">
      <protection locked="0"/>
    </xf>
    <xf numFmtId="0" fontId="9" fillId="2" borderId="0" xfId="38" applyFont="1" applyFill="1" applyAlignment="1">
      <alignment horizontal="left"/>
    </xf>
    <xf numFmtId="3" fontId="6" fillId="2" borderId="0" xfId="0" applyNumberFormat="1" applyFont="1" applyFill="1" applyAlignment="1">
      <alignment horizontal="centerContinuous" vertical="center"/>
    </xf>
    <xf numFmtId="0" fontId="9" fillId="2" borderId="12" xfId="0" applyFont="1" applyFill="1" applyBorder="1" applyAlignment="1">
      <alignment horizontal="center" vertical="center"/>
    </xf>
    <xf numFmtId="14" fontId="9" fillId="2" borderId="1" xfId="0" applyNumberFormat="1" applyFont="1" applyFill="1" applyBorder="1" applyAlignment="1">
      <alignment horizontal="center" vertical="center"/>
    </xf>
    <xf numFmtId="49" fontId="36" fillId="2" borderId="15" xfId="0" applyNumberFormat="1" applyFont="1" applyFill="1" applyBorder="1" applyAlignment="1">
      <alignment horizontal="right" vertical="center"/>
    </xf>
    <xf numFmtId="0" fontId="9" fillId="2" borderId="9" xfId="38" applyFont="1" applyFill="1" applyBorder="1" applyAlignment="1">
      <alignment horizontal="center" vertical="center"/>
    </xf>
    <xf numFmtId="3" fontId="17" fillId="3" borderId="8" xfId="0" applyNumberFormat="1" applyFont="1" applyFill="1" applyBorder="1" applyAlignment="1" applyProtection="1">
      <alignment vertical="center"/>
      <protection locked="0"/>
    </xf>
    <xf numFmtId="188" fontId="17" fillId="2" borderId="0" xfId="38" applyNumberFormat="1" applyFont="1" applyFill="1" applyBorder="1" applyAlignment="1">
      <alignment vertical="center"/>
    </xf>
    <xf numFmtId="196" fontId="17" fillId="2" borderId="11" xfId="38" applyNumberFormat="1" applyFont="1" applyFill="1" applyBorder="1" applyAlignment="1">
      <alignment horizontal="right" vertical="center"/>
    </xf>
    <xf numFmtId="196" fontId="17" fillId="2" borderId="12" xfId="38" applyNumberFormat="1" applyFont="1" applyFill="1" applyBorder="1" applyAlignment="1">
      <alignment horizontal="right" vertical="center"/>
    </xf>
    <xf numFmtId="3" fontId="17" fillId="2" borderId="0" xfId="0" applyNumberFormat="1" applyFont="1" applyFill="1" applyBorder="1" applyAlignment="1">
      <alignment vertical="center"/>
    </xf>
    <xf numFmtId="3" fontId="17" fillId="2" borderId="1" xfId="0" applyNumberFormat="1" applyFont="1" applyFill="1" applyBorder="1" applyAlignment="1">
      <alignment vertical="center"/>
    </xf>
    <xf numFmtId="3" fontId="17" fillId="2" borderId="8" xfId="0" applyNumberFormat="1" applyFont="1" applyFill="1" applyBorder="1" applyAlignment="1" applyProtection="1">
      <alignment vertical="center"/>
      <protection locked="0"/>
    </xf>
    <xf numFmtId="0" fontId="17" fillId="2" borderId="8" xfId="38" applyFont="1" applyFill="1" applyBorder="1" applyAlignment="1">
      <alignment vertical="center"/>
    </xf>
    <xf numFmtId="0" fontId="17" fillId="2" borderId="4" xfId="0" applyFont="1" applyFill="1" applyBorder="1" applyAlignment="1" applyProtection="1">
      <alignment horizontal="center" vertical="center"/>
      <protection locked="0"/>
    </xf>
    <xf numFmtId="0" fontId="17" fillId="2" borderId="3" xfId="0" applyFont="1" applyFill="1" applyBorder="1" applyAlignment="1" applyProtection="1">
      <alignment horizontal="center" vertical="center"/>
      <protection locked="0"/>
    </xf>
    <xf numFmtId="0" fontId="17" fillId="2" borderId="7" xfId="0" applyFont="1" applyFill="1" applyBorder="1" applyAlignment="1" applyProtection="1">
      <alignment horizontal="center" vertical="center"/>
      <protection locked="0"/>
    </xf>
    <xf numFmtId="3" fontId="17" fillId="2" borderId="10" xfId="0" applyNumberFormat="1" applyFont="1" applyFill="1" applyBorder="1" applyAlignment="1">
      <alignment vertical="center"/>
    </xf>
    <xf numFmtId="0" fontId="9" fillId="2" borderId="6" xfId="38" applyFont="1" applyFill="1" applyBorder="1" applyAlignment="1">
      <alignment vertical="center"/>
    </xf>
    <xf numFmtId="0" fontId="9" fillId="2" borderId="4" xfId="38" applyFont="1" applyFill="1" applyBorder="1" applyAlignment="1">
      <alignment horizontal="center" vertical="center"/>
    </xf>
    <xf numFmtId="0" fontId="12" fillId="2" borderId="1" xfId="0" applyFont="1" applyFill="1" applyBorder="1" applyAlignment="1">
      <alignment vertical="center" wrapText="1"/>
    </xf>
    <xf numFmtId="3" fontId="14" fillId="2" borderId="8" xfId="0" applyNumberFormat="1" applyFont="1" applyFill="1" applyBorder="1" applyAlignment="1">
      <alignment vertical="center" wrapText="1"/>
    </xf>
    <xf numFmtId="0" fontId="14" fillId="2" borderId="11" xfId="0" applyFont="1" applyFill="1" applyBorder="1" applyAlignment="1" applyProtection="1">
      <alignment horizontal="center" vertical="center"/>
      <protection locked="0"/>
    </xf>
    <xf numFmtId="0" fontId="9" fillId="2" borderId="12" xfId="0" applyFont="1" applyFill="1" applyBorder="1" applyAlignment="1" applyProtection="1">
      <alignment horizontal="center" vertical="center"/>
      <protection locked="0"/>
    </xf>
    <xf numFmtId="0" fontId="14" fillId="2" borderId="10" xfId="0" applyFont="1" applyFill="1" applyBorder="1" applyAlignment="1" applyProtection="1">
      <alignment horizontal="center" vertical="center"/>
      <protection locked="0"/>
    </xf>
    <xf numFmtId="195" fontId="17" fillId="2" borderId="1" xfId="0" applyNumberFormat="1" applyFont="1" applyFill="1" applyBorder="1" applyAlignment="1">
      <alignment vertical="center" wrapText="1"/>
    </xf>
    <xf numFmtId="49" fontId="17" fillId="2" borderId="1" xfId="0" applyNumberFormat="1" applyFont="1" applyFill="1" applyBorder="1" applyAlignment="1">
      <alignment vertical="center" wrapText="1"/>
    </xf>
    <xf numFmtId="49" fontId="31" fillId="2" borderId="1" xfId="0" applyNumberFormat="1" applyFont="1" applyFill="1" applyBorder="1" applyAlignment="1">
      <alignment vertical="center" wrapText="1"/>
    </xf>
    <xf numFmtId="188" fontId="17" fillId="2" borderId="1" xfId="38" applyNumberFormat="1" applyFont="1" applyFill="1" applyBorder="1" applyAlignment="1">
      <alignment vertical="center"/>
    </xf>
    <xf numFmtId="0" fontId="9" fillId="2" borderId="5" xfId="38" applyFont="1" applyFill="1" applyBorder="1" applyAlignment="1">
      <alignment horizontal="center" vertical="center"/>
    </xf>
    <xf numFmtId="178" fontId="17" fillId="2" borderId="0" xfId="0" quotePrefix="1" applyNumberFormat="1" applyFont="1" applyFill="1" applyBorder="1" applyAlignment="1" applyProtection="1">
      <alignment horizontal="right" vertical="center" wrapText="1"/>
      <protection locked="0"/>
    </xf>
    <xf numFmtId="178" fontId="17" fillId="2" borderId="8" xfId="0" applyNumberFormat="1" applyFont="1" applyFill="1" applyBorder="1" applyAlignment="1" applyProtection="1">
      <alignment horizontal="right" vertical="center" wrapText="1"/>
      <protection locked="0"/>
    </xf>
    <xf numFmtId="178" fontId="17" fillId="2" borderId="8" xfId="0" quotePrefix="1" applyNumberFormat="1" applyFont="1" applyFill="1" applyBorder="1" applyAlignment="1" applyProtection="1">
      <alignment horizontal="right" vertical="center" wrapText="1"/>
      <protection locked="0"/>
    </xf>
    <xf numFmtId="49" fontId="31" fillId="2" borderId="8" xfId="45" applyNumberFormat="1" applyFont="1" applyFill="1" applyBorder="1" applyAlignment="1">
      <alignment horizontal="center" vertical="center"/>
    </xf>
    <xf numFmtId="176" fontId="56" fillId="2" borderId="13" xfId="45" applyNumberFormat="1" applyFont="1" applyFill="1" applyBorder="1" applyAlignment="1" applyProtection="1">
      <alignment horizontal="right" vertical="center"/>
    </xf>
    <xf numFmtId="176" fontId="13" fillId="2" borderId="0" xfId="45" applyNumberFormat="1" applyFont="1" applyFill="1" applyBorder="1" applyAlignment="1" applyProtection="1">
      <alignment vertical="center"/>
    </xf>
    <xf numFmtId="41" fontId="13" fillId="2" borderId="8" xfId="0" applyNumberFormat="1" applyFont="1" applyFill="1" applyBorder="1" applyAlignment="1">
      <alignment vertical="center"/>
    </xf>
    <xf numFmtId="41" fontId="13" fillId="2" borderId="8" xfId="0" applyNumberFormat="1" applyFont="1" applyFill="1" applyBorder="1" applyAlignment="1">
      <alignment horizontal="right" vertical="center"/>
    </xf>
    <xf numFmtId="191" fontId="13" fillId="2" borderId="8" xfId="0" applyNumberFormat="1" applyFont="1" applyFill="1" applyBorder="1" applyAlignment="1">
      <alignment horizontal="center" vertical="center"/>
    </xf>
    <xf numFmtId="41" fontId="13" fillId="2" borderId="10" xfId="0" applyNumberFormat="1" applyFont="1" applyFill="1" applyBorder="1" applyAlignment="1">
      <alignment vertical="center"/>
    </xf>
    <xf numFmtId="3" fontId="17" fillId="2" borderId="11" xfId="46" applyNumberFormat="1" applyFont="1" applyFill="1" applyBorder="1" applyAlignment="1" applyProtection="1">
      <alignment horizontal="right" vertical="center"/>
    </xf>
    <xf numFmtId="0" fontId="13" fillId="2" borderId="0" xfId="46" applyFont="1" applyFill="1" applyBorder="1" applyAlignment="1">
      <alignment vertical="center"/>
    </xf>
    <xf numFmtId="176" fontId="56" fillId="2" borderId="4" xfId="45" applyNumberFormat="1" applyFont="1" applyFill="1" applyBorder="1" applyAlignment="1">
      <alignment horizontal="right" vertical="center"/>
    </xf>
    <xf numFmtId="176" fontId="56" fillId="2" borderId="11" xfId="45" applyNumberFormat="1" applyFont="1" applyFill="1" applyBorder="1" applyAlignment="1">
      <alignment horizontal="right" vertical="center"/>
    </xf>
    <xf numFmtId="176" fontId="17" fillId="2" borderId="0" xfId="46" applyNumberFormat="1" applyFont="1" applyFill="1" applyBorder="1" applyAlignment="1" applyProtection="1">
      <alignment horizontal="right" vertical="center"/>
    </xf>
    <xf numFmtId="176" fontId="17" fillId="2" borderId="14" xfId="46" applyNumberFormat="1" applyFont="1" applyFill="1" applyBorder="1" applyAlignment="1" applyProtection="1">
      <alignment horizontal="right" vertical="center"/>
    </xf>
    <xf numFmtId="3" fontId="17" fillId="2" borderId="0" xfId="46" applyNumberFormat="1" applyFont="1" applyFill="1" applyBorder="1" applyAlignment="1" applyProtection="1">
      <alignment horizontal="right" vertical="center"/>
    </xf>
    <xf numFmtId="176" fontId="13" fillId="2" borderId="14" xfId="45" applyNumberFormat="1" applyFont="1" applyFill="1" applyBorder="1" applyAlignment="1" applyProtection="1">
      <alignment horizontal="right" vertical="center"/>
    </xf>
    <xf numFmtId="176" fontId="13" fillId="2" borderId="0" xfId="45" applyNumberFormat="1" applyFont="1" applyFill="1" applyBorder="1" applyAlignment="1">
      <alignment horizontal="right" vertical="center"/>
    </xf>
    <xf numFmtId="176" fontId="13" fillId="2" borderId="14" xfId="45" applyNumberFormat="1" applyFont="1" applyFill="1" applyBorder="1" applyAlignment="1">
      <alignment horizontal="right" vertical="center"/>
    </xf>
    <xf numFmtId="184" fontId="17" fillId="2" borderId="4" xfId="47" applyNumberFormat="1" applyFont="1" applyFill="1" applyBorder="1" applyAlignment="1">
      <alignment horizontal="left" vertical="center"/>
    </xf>
    <xf numFmtId="184" fontId="17" fillId="2" borderId="6" xfId="47" applyNumberFormat="1" applyFont="1" applyFill="1" applyBorder="1" applyAlignment="1">
      <alignment horizontal="left" vertical="center"/>
    </xf>
    <xf numFmtId="184" fontId="17" fillId="2" borderId="0" xfId="47" applyNumberFormat="1" applyFont="1" applyFill="1" applyBorder="1" applyAlignment="1">
      <alignment horizontal="left" vertical="center"/>
    </xf>
    <xf numFmtId="176" fontId="13" fillId="2" borderId="0" xfId="45" applyNumberFormat="1" applyFont="1" applyFill="1" applyBorder="1" applyAlignment="1" applyProtection="1">
      <alignment horizontal="right" vertical="center"/>
    </xf>
    <xf numFmtId="0" fontId="13" fillId="2" borderId="0" xfId="45" applyFont="1" applyFill="1" applyBorder="1" applyAlignment="1">
      <alignment horizontal="center" vertical="center"/>
    </xf>
    <xf numFmtId="0" fontId="13" fillId="2" borderId="0" xfId="47" applyFont="1" applyFill="1" applyAlignment="1">
      <alignment horizontal="left" vertical="center"/>
    </xf>
    <xf numFmtId="184" fontId="13" fillId="2" borderId="0" xfId="47" applyNumberFormat="1" applyFont="1" applyFill="1" applyAlignment="1">
      <alignment horizontal="left" vertical="center"/>
    </xf>
    <xf numFmtId="49" fontId="31" fillId="2" borderId="4" xfId="45" applyNumberFormat="1" applyFont="1" applyFill="1" applyBorder="1" applyAlignment="1">
      <alignment horizontal="left" vertical="center"/>
    </xf>
    <xf numFmtId="49" fontId="31" fillId="2" borderId="4" xfId="47" quotePrefix="1" applyNumberFormat="1" applyFont="1" applyFill="1" applyBorder="1" applyAlignment="1">
      <alignment horizontal="center" vertical="center"/>
    </xf>
    <xf numFmtId="49" fontId="31" fillId="2" borderId="7" xfId="47" quotePrefix="1" applyNumberFormat="1" applyFont="1" applyFill="1" applyBorder="1" applyAlignment="1">
      <alignment horizontal="center" vertical="center"/>
    </xf>
    <xf numFmtId="49" fontId="57" fillId="2" borderId="7" xfId="45" applyNumberFormat="1" applyFont="1" applyFill="1" applyBorder="1" applyAlignment="1">
      <alignment horizontal="left" vertical="center"/>
    </xf>
    <xf numFmtId="0" fontId="56" fillId="2" borderId="0" xfId="46" applyFont="1" applyFill="1"/>
    <xf numFmtId="0" fontId="56" fillId="2" borderId="0" xfId="46" applyFont="1" applyFill="1" applyAlignment="1">
      <alignment vertical="center"/>
    </xf>
    <xf numFmtId="0" fontId="56" fillId="2" borderId="0" xfId="45" applyFont="1" applyFill="1" applyBorder="1" applyAlignment="1">
      <alignment vertical="center"/>
    </xf>
    <xf numFmtId="176" fontId="56" fillId="2" borderId="8" xfId="45" applyNumberFormat="1" applyFont="1" applyFill="1" applyBorder="1" applyAlignment="1" applyProtection="1">
      <alignment horizontal="right" vertical="center"/>
    </xf>
    <xf numFmtId="176" fontId="13" fillId="2" borderId="14" xfId="45" applyNumberFormat="1" applyFont="1" applyFill="1" applyBorder="1" applyAlignment="1" applyProtection="1">
      <alignment vertical="center"/>
    </xf>
    <xf numFmtId="176" fontId="13" fillId="2" borderId="13" xfId="45" applyNumberFormat="1" applyFont="1" applyFill="1" applyBorder="1" applyAlignment="1" applyProtection="1">
      <alignment horizontal="right" vertical="center"/>
    </xf>
    <xf numFmtId="176" fontId="56" fillId="2" borderId="8" xfId="45" applyNumberFormat="1" applyFont="1" applyFill="1" applyBorder="1" applyAlignment="1">
      <alignment horizontal="right" vertical="center"/>
    </xf>
    <xf numFmtId="176" fontId="13" fillId="2" borderId="8" xfId="45" applyNumberFormat="1" applyFont="1" applyFill="1" applyBorder="1" applyAlignment="1" applyProtection="1">
      <alignment horizontal="right" vertical="center"/>
    </xf>
    <xf numFmtId="176" fontId="13" fillId="2" borderId="19" xfId="45" applyNumberFormat="1" applyFont="1" applyFill="1" applyBorder="1" applyAlignment="1" applyProtection="1">
      <alignment horizontal="right" vertical="center"/>
    </xf>
    <xf numFmtId="176" fontId="13" fillId="2" borderId="20" xfId="45" applyNumberFormat="1" applyFont="1" applyFill="1" applyBorder="1" applyAlignment="1" applyProtection="1">
      <alignment horizontal="right" vertical="center"/>
    </xf>
    <xf numFmtId="184" fontId="51" fillId="2" borderId="4" xfId="47" applyNumberFormat="1" applyFont="1" applyFill="1" applyBorder="1" applyAlignment="1">
      <alignment horizontal="left" vertical="center"/>
    </xf>
    <xf numFmtId="0" fontId="56" fillId="2" borderId="0" xfId="47" applyFont="1" applyFill="1" applyAlignment="1">
      <alignment horizontal="left" vertical="center"/>
    </xf>
    <xf numFmtId="49" fontId="57" fillId="2" borderId="4" xfId="47" quotePrefix="1" applyNumberFormat="1" applyFont="1" applyFill="1" applyBorder="1" applyAlignment="1">
      <alignment horizontal="center" vertical="center"/>
    </xf>
    <xf numFmtId="184" fontId="56" fillId="2" borderId="0" xfId="47" applyNumberFormat="1" applyFont="1" applyFill="1" applyAlignment="1">
      <alignment horizontal="left" vertical="center"/>
    </xf>
    <xf numFmtId="49" fontId="57" fillId="2" borderId="7" xfId="47" quotePrefix="1" applyNumberFormat="1" applyFont="1" applyFill="1" applyBorder="1" applyAlignment="1">
      <alignment horizontal="center" vertical="center"/>
    </xf>
    <xf numFmtId="178" fontId="51" fillId="2" borderId="0" xfId="47" applyNumberFormat="1" applyFont="1" applyFill="1" applyBorder="1" applyAlignment="1">
      <alignment horizontal="right" vertical="center"/>
    </xf>
    <xf numFmtId="178" fontId="51" fillId="2" borderId="6" xfId="47" applyNumberFormat="1" applyFont="1" applyFill="1" applyBorder="1" applyAlignment="1">
      <alignment horizontal="right" vertical="center"/>
    </xf>
    <xf numFmtId="178" fontId="51" fillId="2" borderId="11" xfId="47" applyNumberFormat="1" applyFont="1" applyFill="1" applyBorder="1" applyAlignment="1">
      <alignment horizontal="right" vertical="center"/>
    </xf>
    <xf numFmtId="49" fontId="57" fillId="2" borderId="0" xfId="45" applyNumberFormat="1" applyFont="1" applyFill="1" applyBorder="1" applyAlignment="1">
      <alignment horizontal="left" vertical="center"/>
    </xf>
    <xf numFmtId="176" fontId="56" fillId="2" borderId="0" xfId="45" applyNumberFormat="1" applyFont="1" applyFill="1" applyBorder="1" applyAlignment="1">
      <alignment horizontal="right" vertical="center"/>
    </xf>
    <xf numFmtId="176" fontId="56" fillId="2" borderId="0" xfId="45" applyNumberFormat="1" applyFont="1" applyFill="1" applyBorder="1" applyAlignment="1" applyProtection="1">
      <alignment horizontal="right" vertical="center"/>
    </xf>
    <xf numFmtId="49" fontId="57" fillId="2" borderId="4" xfId="45" applyNumberFormat="1" applyFont="1" applyFill="1" applyBorder="1" applyAlignment="1">
      <alignment horizontal="left" vertical="center"/>
    </xf>
    <xf numFmtId="176" fontId="56" fillId="2" borderId="14" xfId="45" applyNumberFormat="1" applyFont="1" applyFill="1" applyBorder="1" applyAlignment="1">
      <alignment horizontal="right" vertical="center"/>
    </xf>
    <xf numFmtId="176" fontId="56" fillId="2" borderId="14" xfId="45" applyNumberFormat="1" applyFont="1" applyFill="1" applyBorder="1" applyAlignment="1" applyProtection="1">
      <alignment horizontal="right" vertical="center"/>
    </xf>
    <xf numFmtId="184" fontId="51" fillId="2" borderId="6" xfId="47" applyNumberFormat="1" applyFont="1" applyFill="1" applyBorder="1" applyAlignment="1">
      <alignment horizontal="left" vertical="center"/>
    </xf>
    <xf numFmtId="178" fontId="51" fillId="2" borderId="4" xfId="47" applyNumberFormat="1" applyFont="1" applyFill="1" applyBorder="1" applyAlignment="1">
      <alignment horizontal="right" vertical="center"/>
    </xf>
    <xf numFmtId="49" fontId="61" fillId="2" borderId="8" xfId="0" quotePrefix="1" applyNumberFormat="1" applyFont="1" applyFill="1" applyBorder="1" applyAlignment="1" applyProtection="1">
      <alignment horizontal="center" vertical="center" wrapText="1"/>
      <protection locked="0"/>
    </xf>
    <xf numFmtId="177" fontId="16" fillId="2" borderId="1" xfId="0" quotePrefix="1" applyNumberFormat="1" applyFont="1" applyFill="1" applyBorder="1" applyAlignment="1" applyProtection="1">
      <alignment horizontal="center" vertical="center" wrapText="1"/>
      <protection locked="0"/>
    </xf>
    <xf numFmtId="3" fontId="14" fillId="2" borderId="1" xfId="0" applyNumberFormat="1" applyFont="1" applyFill="1" applyBorder="1" applyAlignment="1">
      <alignment vertical="center" wrapText="1"/>
    </xf>
    <xf numFmtId="195" fontId="14" fillId="2" borderId="1" xfId="0" applyNumberFormat="1" applyFont="1" applyFill="1" applyBorder="1" applyAlignment="1">
      <alignment vertical="center" wrapText="1"/>
    </xf>
    <xf numFmtId="176" fontId="14" fillId="2" borderId="1" xfId="0" applyNumberFormat="1" applyFont="1" applyFill="1" applyBorder="1" applyAlignment="1">
      <alignment vertical="center" wrapText="1"/>
    </xf>
    <xf numFmtId="178" fontId="14" fillId="2" borderId="1" xfId="0" quotePrefix="1" applyNumberFormat="1" applyFont="1" applyFill="1" applyBorder="1" applyAlignment="1" applyProtection="1">
      <alignment vertical="center" wrapText="1"/>
      <protection locked="0"/>
    </xf>
    <xf numFmtId="177" fontId="16" fillId="2" borderId="0" xfId="0" quotePrefix="1" applyNumberFormat="1" applyFont="1" applyFill="1" applyBorder="1" applyAlignment="1" applyProtection="1">
      <alignment horizontal="center" vertical="center" wrapText="1"/>
      <protection locked="0"/>
    </xf>
    <xf numFmtId="0" fontId="16" fillId="2" borderId="0" xfId="0" quotePrefix="1" applyNumberFormat="1" applyFont="1" applyFill="1" applyBorder="1" applyAlignment="1" applyProtection="1">
      <alignment horizontal="center" vertical="center" wrapText="1"/>
      <protection locked="0"/>
    </xf>
    <xf numFmtId="0" fontId="16" fillId="2" borderId="8" xfId="0" applyFont="1" applyFill="1" applyBorder="1" applyAlignment="1" applyProtection="1">
      <alignment horizontal="center" vertical="center" wrapText="1"/>
      <protection locked="0"/>
    </xf>
    <xf numFmtId="0" fontId="16" fillId="2" borderId="8" xfId="0" quotePrefix="1" applyNumberFormat="1" applyFont="1" applyFill="1" applyBorder="1" applyAlignment="1" applyProtection="1">
      <alignment horizontal="center" vertical="center" wrapText="1"/>
      <protection locked="0"/>
    </xf>
    <xf numFmtId="178" fontId="14" fillId="2" borderId="1" xfId="0" quotePrefix="1" applyNumberFormat="1" applyFont="1" applyFill="1" applyBorder="1" applyAlignment="1" applyProtection="1">
      <alignment horizontal="right" vertical="center" wrapText="1"/>
      <protection locked="0"/>
    </xf>
    <xf numFmtId="3" fontId="17" fillId="2" borderId="12" xfId="0" applyNumberFormat="1" applyFont="1" applyFill="1" applyBorder="1" applyAlignment="1">
      <alignment vertical="center" wrapText="1"/>
    </xf>
    <xf numFmtId="178" fontId="17" fillId="2" borderId="1" xfId="0" quotePrefix="1" applyNumberFormat="1" applyFont="1" applyFill="1" applyBorder="1" applyAlignment="1" applyProtection="1">
      <alignment horizontal="right" vertical="center" wrapText="1"/>
      <protection locked="0"/>
    </xf>
    <xf numFmtId="0" fontId="17" fillId="2" borderId="0" xfId="47" quotePrefix="1" applyFont="1" applyFill="1" applyBorder="1" applyAlignment="1">
      <alignment horizontal="center" vertical="center"/>
    </xf>
    <xf numFmtId="0" fontId="6" fillId="2" borderId="15" xfId="41" applyFont="1" applyFill="1" applyBorder="1" applyAlignment="1" applyProtection="1">
      <alignment horizontal="centerContinuous" vertical="center"/>
      <protection locked="0"/>
    </xf>
    <xf numFmtId="0" fontId="6" fillId="2" borderId="16" xfId="41" applyFont="1" applyFill="1" applyBorder="1" applyAlignment="1" applyProtection="1">
      <alignment horizontal="centerContinuous" vertical="center"/>
      <protection locked="0"/>
    </xf>
    <xf numFmtId="0" fontId="6" fillId="2" borderId="1" xfId="41" applyFont="1" applyFill="1" applyBorder="1" applyAlignment="1" applyProtection="1">
      <alignment horizontal="centerContinuous" vertical="center"/>
      <protection locked="0"/>
    </xf>
    <xf numFmtId="0" fontId="9" fillId="2" borderId="1" xfId="0" applyFont="1" applyFill="1" applyBorder="1" applyAlignment="1">
      <alignment horizontal="center" vertical="center"/>
    </xf>
    <xf numFmtId="14" fontId="9" fillId="2" borderId="3"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xf numFmtId="0" fontId="5" fillId="2" borderId="0" xfId="31" applyFont="1" applyFill="1" applyAlignment="1">
      <alignment vertical="center"/>
    </xf>
    <xf numFmtId="49" fontId="6" fillId="2" borderId="0" xfId="31" applyNumberFormat="1" applyFont="1" applyFill="1" applyAlignment="1" applyProtection="1">
      <alignment horizontal="centerContinuous"/>
      <protection locked="0"/>
    </xf>
    <xf numFmtId="0" fontId="35" fillId="2" borderId="0" xfId="31" applyFont="1" applyFill="1" applyAlignment="1">
      <alignment horizontal="centerContinuous" vertical="center"/>
    </xf>
    <xf numFmtId="0" fontId="10" fillId="2" borderId="0" xfId="31" applyFont="1" applyFill="1" applyAlignment="1">
      <alignment horizontal="centerContinuous" vertical="center"/>
    </xf>
    <xf numFmtId="0" fontId="5" fillId="2" borderId="0" xfId="31" applyFont="1" applyFill="1" applyAlignment="1">
      <alignment horizontal="centerContinuous" vertical="center"/>
    </xf>
    <xf numFmtId="0" fontId="6" fillId="2" borderId="0" xfId="31" applyFont="1" applyFill="1" applyAlignment="1">
      <alignment horizontal="centerContinuous" vertical="center"/>
    </xf>
    <xf numFmtId="0" fontId="20" fillId="2" borderId="0" xfId="31" applyFont="1" applyFill="1" applyAlignment="1">
      <alignment horizontal="centerContinuous" vertical="center"/>
    </xf>
    <xf numFmtId="0" fontId="64" fillId="2" borderId="0" xfId="31" applyFont="1" applyFill="1" applyAlignment="1">
      <alignment vertical="center"/>
    </xf>
    <xf numFmtId="0" fontId="31" fillId="2" borderId="0" xfId="31" applyFont="1" applyFill="1" applyAlignment="1">
      <alignment vertical="center"/>
    </xf>
    <xf numFmtId="0" fontId="10" fillId="2" borderId="0" xfId="31" applyFont="1" applyFill="1" applyAlignment="1">
      <alignment vertical="center"/>
    </xf>
    <xf numFmtId="0" fontId="42" fillId="2" borderId="0" xfId="31" applyFont="1" applyFill="1" applyAlignment="1">
      <alignment vertical="center"/>
    </xf>
    <xf numFmtId="0" fontId="6" fillId="2" borderId="0" xfId="31" applyFont="1" applyFill="1" applyAlignment="1">
      <alignment vertical="center"/>
    </xf>
    <xf numFmtId="2" fontId="10" fillId="2" borderId="0" xfId="31" applyNumberFormat="1" applyFont="1" applyFill="1" applyAlignment="1">
      <alignment horizontal="right" vertical="center"/>
    </xf>
    <xf numFmtId="0" fontId="9" fillId="2" borderId="3" xfId="31" applyFont="1" applyFill="1" applyBorder="1" applyAlignment="1">
      <alignment horizontal="center" vertical="center"/>
    </xf>
    <xf numFmtId="0" fontId="9" fillId="2" borderId="1" xfId="31" applyFont="1" applyFill="1" applyBorder="1" applyAlignment="1">
      <alignment vertical="center"/>
    </xf>
    <xf numFmtId="0" fontId="9" fillId="2" borderId="1" xfId="31" applyFont="1" applyFill="1" applyBorder="1" applyAlignment="1">
      <alignment horizontal="left" vertical="center"/>
    </xf>
    <xf numFmtId="14" fontId="9" fillId="2" borderId="1" xfId="31" applyNumberFormat="1" applyFont="1" applyFill="1" applyBorder="1" applyAlignment="1">
      <alignment vertical="center"/>
    </xf>
    <xf numFmtId="0" fontId="9" fillId="2" borderId="3" xfId="31" applyFont="1" applyFill="1" applyBorder="1" applyAlignment="1">
      <alignment vertical="center"/>
    </xf>
    <xf numFmtId="0" fontId="44" fillId="2" borderId="1" xfId="31" applyFont="1" applyFill="1" applyBorder="1" applyAlignment="1">
      <alignment horizontal="center" vertical="center"/>
    </xf>
    <xf numFmtId="0" fontId="44" fillId="2" borderId="3" xfId="31" applyFont="1" applyFill="1" applyBorder="1" applyAlignment="1">
      <alignment horizontal="left" vertical="center"/>
    </xf>
    <xf numFmtId="0" fontId="44" fillId="2" borderId="1" xfId="31" applyFont="1" applyFill="1" applyBorder="1" applyAlignment="1">
      <alignment horizontal="left" vertical="center"/>
    </xf>
    <xf numFmtId="0" fontId="9" fillId="2" borderId="1" xfId="31" applyFont="1" applyFill="1" applyBorder="1" applyAlignment="1">
      <alignment horizontal="center" vertical="center"/>
    </xf>
    <xf numFmtId="0" fontId="9" fillId="2" borderId="0" xfId="31" applyFont="1" applyFill="1" applyAlignment="1">
      <alignment vertical="center"/>
    </xf>
    <xf numFmtId="0" fontId="9" fillId="2" borderId="4" xfId="31" applyFont="1" applyFill="1" applyBorder="1" applyAlignment="1">
      <alignment vertical="center"/>
    </xf>
    <xf numFmtId="0" fontId="14" fillId="2" borderId="1" xfId="31" applyFont="1" applyFill="1" applyBorder="1" applyAlignment="1">
      <alignment horizontal="center" vertical="center"/>
    </xf>
    <xf numFmtId="0" fontId="9" fillId="2" borderId="5" xfId="31" applyFont="1" applyFill="1" applyBorder="1" applyAlignment="1">
      <alignment vertical="center"/>
    </xf>
    <xf numFmtId="14" fontId="9" fillId="2" borderId="3" xfId="31" applyNumberFormat="1" applyFont="1" applyFill="1" applyBorder="1" applyAlignment="1">
      <alignment horizontal="center" vertical="center"/>
    </xf>
    <xf numFmtId="14" fontId="9" fillId="2" borderId="1" xfId="31" applyNumberFormat="1" applyFont="1" applyFill="1" applyBorder="1" applyAlignment="1">
      <alignment horizontal="center" vertical="center"/>
    </xf>
    <xf numFmtId="0" fontId="9" fillId="2" borderId="12" xfId="31" applyFont="1" applyFill="1" applyBorder="1" applyAlignment="1">
      <alignment horizontal="center" vertical="center"/>
    </xf>
    <xf numFmtId="0" fontId="9" fillId="2" borderId="0" xfId="31" applyFont="1" applyFill="1" applyAlignment="1">
      <alignment horizontal="center" vertical="center"/>
    </xf>
    <xf numFmtId="0" fontId="9" fillId="2" borderId="6" xfId="31" applyFont="1" applyFill="1" applyBorder="1" applyAlignment="1">
      <alignment horizontal="center" vertical="center"/>
    </xf>
    <xf numFmtId="0" fontId="9" fillId="2" borderId="4" xfId="31" applyFont="1" applyFill="1" applyBorder="1" applyAlignment="1">
      <alignment horizontal="center" vertical="center"/>
    </xf>
    <xf numFmtId="14" fontId="9" fillId="2" borderId="4" xfId="31" applyNumberFormat="1" applyFont="1" applyFill="1" applyBorder="1" applyAlignment="1">
      <alignment horizontal="center" vertical="center"/>
    </xf>
    <xf numFmtId="0" fontId="9" fillId="2" borderId="0" xfId="31" applyFont="1" applyFill="1" applyBorder="1" applyAlignment="1">
      <alignment horizontal="center" vertical="center"/>
    </xf>
    <xf numFmtId="0" fontId="9" fillId="2" borderId="7" xfId="31" applyFont="1" applyFill="1" applyBorder="1" applyAlignment="1">
      <alignment horizontal="center" vertical="center"/>
    </xf>
    <xf numFmtId="0" fontId="9" fillId="2" borderId="8" xfId="31" applyFont="1" applyFill="1" applyBorder="1" applyAlignment="1">
      <alignment horizontal="center" vertical="center"/>
    </xf>
    <xf numFmtId="0" fontId="9" fillId="2" borderId="9" xfId="31" applyFont="1" applyFill="1" applyBorder="1" applyAlignment="1">
      <alignment vertical="center"/>
    </xf>
    <xf numFmtId="14" fontId="9" fillId="2" borderId="7" xfId="31" applyNumberFormat="1" applyFont="1" applyFill="1" applyBorder="1" applyAlignment="1">
      <alignment horizontal="center" vertical="center"/>
    </xf>
    <xf numFmtId="0" fontId="9" fillId="2" borderId="0" xfId="31" applyFont="1" applyFill="1" applyBorder="1" applyAlignment="1" applyProtection="1">
      <alignment horizontal="center" vertical="center"/>
      <protection locked="0"/>
    </xf>
    <xf numFmtId="49" fontId="31" fillId="2" borderId="12" xfId="31" applyNumberFormat="1" applyFont="1" applyFill="1" applyBorder="1" applyAlignment="1" applyProtection="1">
      <alignment horizontal="center" vertical="center" wrapText="1"/>
      <protection locked="0"/>
    </xf>
    <xf numFmtId="0" fontId="12" fillId="2" borderId="4" xfId="31" applyFont="1" applyFill="1" applyBorder="1" applyAlignment="1" applyProtection="1">
      <alignment vertical="center" wrapText="1"/>
      <protection locked="0"/>
    </xf>
    <xf numFmtId="3" fontId="14" fillId="2" borderId="0" xfId="31" applyNumberFormat="1" applyFont="1" applyFill="1" applyAlignment="1">
      <alignment vertical="center"/>
    </xf>
    <xf numFmtId="191" fontId="14" fillId="2" borderId="0" xfId="31" applyNumberFormat="1" applyFont="1" applyFill="1" applyBorder="1" applyAlignment="1" applyProtection="1">
      <alignment vertical="center"/>
      <protection locked="0"/>
    </xf>
    <xf numFmtId="176" fontId="17" fillId="2" borderId="4" xfId="31" applyNumberFormat="1" applyFont="1" applyFill="1" applyBorder="1" applyAlignment="1" applyProtection="1">
      <alignment vertical="center"/>
      <protection locked="0"/>
    </xf>
    <xf numFmtId="49" fontId="31" fillId="2" borderId="0" xfId="31" applyNumberFormat="1" applyFont="1" applyFill="1" applyAlignment="1" applyProtection="1">
      <alignment horizontal="center" vertical="center" wrapText="1"/>
      <protection locked="0"/>
    </xf>
    <xf numFmtId="0" fontId="13" fillId="2" borderId="0" xfId="31" applyFont="1" applyFill="1" applyAlignment="1">
      <alignment vertical="center"/>
    </xf>
    <xf numFmtId="0" fontId="14" fillId="2" borderId="0" xfId="31" applyFont="1" applyFill="1" applyBorder="1" applyAlignment="1" applyProtection="1">
      <alignment horizontal="center" vertical="center"/>
      <protection locked="0"/>
    </xf>
    <xf numFmtId="0" fontId="31" fillId="2" borderId="11" xfId="31" applyNumberFormat="1" applyFont="1" applyFill="1" applyBorder="1" applyAlignment="1" applyProtection="1">
      <alignment horizontal="center" vertical="center" wrapText="1"/>
      <protection locked="0"/>
    </xf>
    <xf numFmtId="188" fontId="17" fillId="2" borderId="4" xfId="31" applyNumberFormat="1" applyFont="1" applyFill="1" applyBorder="1" applyAlignment="1" applyProtection="1">
      <alignment vertical="center"/>
      <protection locked="0"/>
    </xf>
    <xf numFmtId="0" fontId="31" fillId="2" borderId="0" xfId="31" applyNumberFormat="1" applyFont="1" applyFill="1" applyAlignment="1" applyProtection="1">
      <alignment horizontal="center" vertical="center" wrapText="1"/>
      <protection locked="0"/>
    </xf>
    <xf numFmtId="0" fontId="17" fillId="2" borderId="0" xfId="31" applyFont="1" applyFill="1" applyAlignment="1">
      <alignment vertical="center"/>
    </xf>
    <xf numFmtId="0" fontId="12" fillId="2" borderId="4" xfId="31" applyNumberFormat="1" applyFont="1" applyFill="1" applyBorder="1" applyAlignment="1" applyProtection="1">
      <alignment vertical="center" wrapText="1"/>
      <protection locked="0"/>
    </xf>
    <xf numFmtId="0" fontId="31" fillId="2" borderId="10" xfId="31" applyNumberFormat="1" applyFont="1" applyFill="1" applyBorder="1" applyAlignment="1" applyProtection="1">
      <alignment horizontal="center" vertical="center" wrapText="1"/>
      <protection locked="0"/>
    </xf>
    <xf numFmtId="0" fontId="12" fillId="2" borderId="7" xfId="31" applyNumberFormat="1" applyFont="1" applyFill="1" applyBorder="1" applyAlignment="1" applyProtection="1">
      <alignment vertical="center" wrapText="1"/>
      <protection locked="0"/>
    </xf>
    <xf numFmtId="3" fontId="14" fillId="2" borderId="0" xfId="31" applyNumberFormat="1" applyFont="1" applyFill="1" applyBorder="1" applyAlignment="1" applyProtection="1">
      <alignment vertical="center"/>
      <protection locked="0"/>
    </xf>
    <xf numFmtId="191" fontId="14" fillId="2" borderId="8" xfId="31" applyNumberFormat="1" applyFont="1" applyFill="1" applyBorder="1" applyAlignment="1" applyProtection="1">
      <alignment vertical="center"/>
      <protection locked="0"/>
    </xf>
    <xf numFmtId="176" fontId="17" fillId="2" borderId="7" xfId="31" applyNumberFormat="1" applyFont="1" applyFill="1" applyBorder="1" applyAlignment="1" applyProtection="1">
      <alignment vertical="center"/>
      <protection locked="0"/>
    </xf>
    <xf numFmtId="0" fontId="14" fillId="2" borderId="3" xfId="31" applyFont="1" applyFill="1" applyBorder="1" applyAlignment="1" applyProtection="1">
      <alignment horizontal="center" vertical="center"/>
      <protection locked="0"/>
    </xf>
    <xf numFmtId="0" fontId="31" fillId="2" borderId="12" xfId="31" applyNumberFormat="1" applyFont="1" applyFill="1" applyBorder="1" applyAlignment="1" applyProtection="1">
      <alignment horizontal="center" vertical="center" wrapText="1"/>
      <protection locked="0"/>
    </xf>
    <xf numFmtId="3" fontId="14" fillId="2" borderId="1" xfId="31" applyNumberFormat="1" applyFont="1" applyFill="1" applyBorder="1" applyAlignment="1" applyProtection="1">
      <alignment vertical="center"/>
      <protection locked="0"/>
    </xf>
    <xf numFmtId="0" fontId="12" fillId="2" borderId="3" xfId="31" applyFont="1" applyFill="1" applyBorder="1" applyAlignment="1" applyProtection="1">
      <alignment vertical="center" wrapText="1"/>
      <protection locked="0"/>
    </xf>
    <xf numFmtId="0" fontId="14" fillId="2" borderId="4" xfId="31" applyFont="1" applyFill="1" applyBorder="1" applyAlignment="1" applyProtection="1">
      <alignment horizontal="center" vertical="center"/>
      <protection locked="0"/>
    </xf>
    <xf numFmtId="0" fontId="14" fillId="2" borderId="7" xfId="31" applyFont="1" applyFill="1" applyBorder="1" applyAlignment="1" applyProtection="1">
      <alignment horizontal="center" vertical="center"/>
      <protection locked="0"/>
    </xf>
    <xf numFmtId="0" fontId="12" fillId="2" borderId="7" xfId="31" applyFont="1" applyFill="1" applyBorder="1" applyAlignment="1" applyProtection="1">
      <alignment vertical="center" wrapText="1"/>
      <protection locked="0"/>
    </xf>
    <xf numFmtId="3" fontId="14" fillId="2" borderId="10" xfId="31" applyNumberFormat="1" applyFont="1" applyFill="1" applyBorder="1" applyAlignment="1">
      <alignment vertical="center"/>
    </xf>
    <xf numFmtId="3" fontId="14" fillId="2" borderId="8" xfId="31" applyNumberFormat="1" applyFont="1" applyFill="1" applyBorder="1" applyAlignment="1">
      <alignment vertical="center"/>
    </xf>
    <xf numFmtId="0" fontId="17" fillId="2" borderId="0" xfId="31" applyFont="1" applyFill="1" applyBorder="1" applyAlignment="1">
      <alignment vertical="center"/>
    </xf>
    <xf numFmtId="0" fontId="41" fillId="2" borderId="0" xfId="31" applyFont="1" applyFill="1" applyAlignment="1">
      <alignment vertical="center"/>
    </xf>
    <xf numFmtId="0" fontId="35" fillId="2" borderId="0" xfId="31" applyFont="1" applyFill="1" applyAlignment="1">
      <alignment vertical="center"/>
    </xf>
    <xf numFmtId="191" fontId="14" fillId="2" borderId="1" xfId="31" applyNumberFormat="1" applyFont="1" applyFill="1" applyBorder="1" applyAlignment="1" applyProtection="1">
      <alignment vertical="center"/>
      <protection locked="0"/>
    </xf>
    <xf numFmtId="0" fontId="31" fillId="2" borderId="11" xfId="0" applyNumberFormat="1" applyFont="1" applyFill="1" applyBorder="1" applyAlignment="1" applyProtection="1">
      <alignment horizontal="center" vertical="center" wrapText="1"/>
      <protection locked="0"/>
    </xf>
    <xf numFmtId="3" fontId="14" fillId="2" borderId="8" xfId="0" applyNumberFormat="1" applyFont="1" applyFill="1" applyBorder="1" applyAlignment="1" applyProtection="1">
      <alignment vertical="center"/>
      <protection locked="0"/>
    </xf>
    <xf numFmtId="0" fontId="31" fillId="2" borderId="8" xfId="0" applyNumberFormat="1" applyFont="1" applyFill="1" applyBorder="1" applyAlignment="1" applyProtection="1">
      <alignment horizontal="center" vertical="center" wrapText="1"/>
      <protection locked="0"/>
    </xf>
    <xf numFmtId="0" fontId="9" fillId="2" borderId="10" xfId="40" quotePrefix="1" applyFont="1" applyFill="1" applyBorder="1" applyAlignment="1">
      <alignment horizontal="center" vertical="center"/>
    </xf>
    <xf numFmtId="0" fontId="9" fillId="2" borderId="9" xfId="40" quotePrefix="1" applyFont="1" applyFill="1" applyBorder="1" applyAlignment="1">
      <alignment horizontal="center" vertical="center"/>
    </xf>
    <xf numFmtId="0" fontId="9" fillId="2" borderId="8" xfId="43" quotePrefix="1" applyFont="1" applyFill="1" applyBorder="1" applyAlignment="1">
      <alignment horizontal="center" vertical="center"/>
    </xf>
    <xf numFmtId="0" fontId="9" fillId="2" borderId="10" xfId="43" quotePrefix="1" applyFont="1" applyFill="1" applyBorder="1" applyAlignment="1">
      <alignment horizontal="center" vertical="center"/>
    </xf>
    <xf numFmtId="216" fontId="1" fillId="2" borderId="0" xfId="40" applyNumberFormat="1" applyFont="1" applyFill="1"/>
    <xf numFmtId="0" fontId="39" fillId="0" borderId="0" xfId="52" applyFill="1" applyAlignment="1" applyProtection="1">
      <alignment vertical="center"/>
    </xf>
    <xf numFmtId="3" fontId="13" fillId="2" borderId="0" xfId="45" applyNumberFormat="1" applyFont="1" applyFill="1" applyAlignment="1">
      <alignment vertical="center"/>
    </xf>
    <xf numFmtId="0" fontId="6" fillId="2" borderId="8" xfId="45" applyFont="1" applyFill="1" applyBorder="1" applyAlignment="1">
      <alignment horizontal="center" vertical="center"/>
    </xf>
    <xf numFmtId="190" fontId="13" fillId="2" borderId="0" xfId="41" applyNumberFormat="1" applyFont="1" applyFill="1" applyAlignment="1" applyProtection="1">
      <alignment vertical="center"/>
    </xf>
    <xf numFmtId="190" fontId="13" fillId="2" borderId="8" xfId="41" applyNumberFormat="1" applyFont="1" applyFill="1" applyBorder="1" applyAlignment="1" applyProtection="1">
      <alignment vertical="center"/>
    </xf>
    <xf numFmtId="3" fontId="9" fillId="2" borderId="0" xfId="0" applyNumberFormat="1" applyFont="1" applyFill="1" applyBorder="1" applyAlignment="1">
      <alignment horizontal="centerContinuous" vertical="center"/>
    </xf>
    <xf numFmtId="3" fontId="9" fillId="2" borderId="1" xfId="0" applyNumberFormat="1" applyFont="1" applyFill="1" applyBorder="1" applyAlignment="1">
      <alignment horizontal="center" vertical="center"/>
    </xf>
    <xf numFmtId="3" fontId="9" fillId="2" borderId="0" xfId="0" applyNumberFormat="1" applyFont="1" applyFill="1" applyBorder="1" applyAlignment="1">
      <alignment horizontal="center" vertical="center"/>
    </xf>
    <xf numFmtId="3" fontId="14" fillId="2" borderId="8" xfId="0" applyNumberFormat="1" applyFont="1" applyFill="1" applyBorder="1" applyAlignment="1">
      <alignment horizontal="center" vertical="center"/>
    </xf>
    <xf numFmtId="176" fontId="9" fillId="2" borderId="0" xfId="0" applyNumberFormat="1" applyFont="1" applyFill="1" applyAlignment="1">
      <alignment vertical="center"/>
    </xf>
    <xf numFmtId="219" fontId="17" fillId="2" borderId="0" xfId="42" applyNumberFormat="1" applyFont="1" applyFill="1" applyAlignment="1">
      <alignment horizontal="right" vertical="center"/>
    </xf>
    <xf numFmtId="219" fontId="17" fillId="2" borderId="8" xfId="42" applyNumberFormat="1" applyFont="1" applyFill="1" applyBorder="1" applyAlignment="1">
      <alignment horizontal="right" vertical="center"/>
    </xf>
    <xf numFmtId="219" fontId="17" fillId="2" borderId="0" xfId="42" applyNumberFormat="1" applyFont="1" applyFill="1" applyAlignment="1">
      <alignment vertical="center"/>
    </xf>
    <xf numFmtId="219" fontId="17" fillId="2" borderId="8" xfId="42" applyNumberFormat="1" applyFont="1" applyFill="1" applyBorder="1" applyAlignment="1">
      <alignment vertical="center"/>
    </xf>
    <xf numFmtId="0" fontId="9" fillId="2" borderId="6" xfId="38" applyFont="1" applyFill="1" applyBorder="1" applyAlignment="1">
      <alignment horizontal="center" vertical="center"/>
    </xf>
    <xf numFmtId="0" fontId="9" fillId="2" borderId="7" xfId="38" applyFont="1" applyFill="1" applyBorder="1" applyAlignment="1">
      <alignment horizontal="center" vertical="center" wrapText="1"/>
    </xf>
    <xf numFmtId="220" fontId="17" fillId="2" borderId="8" xfId="0" applyNumberFormat="1" applyFont="1" applyFill="1" applyBorder="1" applyAlignment="1">
      <alignment vertical="center"/>
    </xf>
    <xf numFmtId="220" fontId="17" fillId="2" borderId="8" xfId="0" applyNumberFormat="1" applyFont="1" applyFill="1" applyBorder="1" applyAlignment="1">
      <alignment horizontal="right" vertical="center"/>
    </xf>
    <xf numFmtId="220" fontId="17" fillId="2" borderId="7" xfId="0" applyNumberFormat="1" applyFont="1" applyFill="1" applyBorder="1" applyAlignment="1">
      <alignment horizontal="right" vertical="center"/>
    </xf>
    <xf numFmtId="220" fontId="17" fillId="2" borderId="10" xfId="0" applyNumberFormat="1" applyFont="1" applyFill="1" applyBorder="1" applyAlignment="1">
      <alignment vertical="center"/>
    </xf>
    <xf numFmtId="220" fontId="17" fillId="2" borderId="11" xfId="0" applyNumberFormat="1" applyFont="1" applyFill="1" applyBorder="1" applyAlignment="1">
      <alignment vertical="center"/>
    </xf>
    <xf numFmtId="220" fontId="17" fillId="2" borderId="0" xfId="0" applyNumberFormat="1" applyFont="1" applyFill="1" applyBorder="1" applyAlignment="1">
      <alignment vertical="center"/>
    </xf>
    <xf numFmtId="220" fontId="17" fillId="2" borderId="0" xfId="0" applyNumberFormat="1" applyFont="1" applyFill="1" applyBorder="1" applyAlignment="1">
      <alignment horizontal="right" vertical="center"/>
    </xf>
    <xf numFmtId="220" fontId="17" fillId="2" borderId="11" xfId="0" applyNumberFormat="1" applyFont="1" applyFill="1" applyBorder="1" applyAlignment="1">
      <alignment horizontal="right" vertical="center"/>
    </xf>
    <xf numFmtId="220" fontId="17" fillId="2" borderId="4" xfId="0" applyNumberFormat="1" applyFont="1" applyFill="1" applyBorder="1" applyAlignment="1">
      <alignment horizontal="right" vertical="center"/>
    </xf>
    <xf numFmtId="221" fontId="17" fillId="2" borderId="0" xfId="47" applyNumberFormat="1" applyFont="1" applyFill="1" applyAlignment="1">
      <alignment horizontal="right" vertical="center"/>
    </xf>
    <xf numFmtId="221" fontId="17" fillId="2" borderId="0" xfId="47" applyNumberFormat="1" applyFont="1" applyFill="1" applyBorder="1" applyAlignment="1">
      <alignment horizontal="right" vertical="center"/>
    </xf>
    <xf numFmtId="0" fontId="21" fillId="2" borderId="0" xfId="43" applyFont="1" applyFill="1" applyAlignment="1">
      <alignment vertical="center"/>
    </xf>
    <xf numFmtId="0" fontId="21" fillId="2" borderId="0" xfId="43" applyFont="1" applyFill="1" applyBorder="1" applyAlignment="1">
      <alignment vertical="center"/>
    </xf>
    <xf numFmtId="0" fontId="21" fillId="2" borderId="0" xfId="43" applyFont="1" applyFill="1"/>
    <xf numFmtId="0" fontId="9" fillId="2" borderId="0" xfId="45" applyFont="1" applyFill="1" applyBorder="1" applyAlignment="1">
      <alignment horizontal="left" vertical="center"/>
    </xf>
    <xf numFmtId="0" fontId="9" fillId="2" borderId="0" xfId="43" applyFont="1" applyFill="1" applyAlignment="1">
      <alignment vertical="center"/>
    </xf>
    <xf numFmtId="0" fontId="9" fillId="2" borderId="0" xfId="43" applyFont="1" applyFill="1" applyBorder="1" applyAlignment="1">
      <alignment vertical="center"/>
    </xf>
    <xf numFmtId="176" fontId="13" fillId="2" borderId="20" xfId="45" applyNumberFormat="1" applyFont="1" applyFill="1" applyBorder="1" applyAlignment="1" applyProtection="1">
      <alignment vertical="center"/>
    </xf>
    <xf numFmtId="176" fontId="13" fillId="2" borderId="19" xfId="45" applyNumberFormat="1" applyFont="1" applyFill="1" applyBorder="1" applyAlignment="1" applyProtection="1">
      <alignment vertical="center"/>
    </xf>
    <xf numFmtId="176" fontId="13" fillId="2" borderId="8" xfId="45" applyNumberFormat="1" applyFont="1" applyFill="1" applyBorder="1" applyAlignment="1" applyProtection="1">
      <alignment vertical="center"/>
    </xf>
    <xf numFmtId="176" fontId="56" fillId="2" borderId="19" xfId="45" applyNumberFormat="1" applyFont="1" applyFill="1" applyBorder="1" applyAlignment="1">
      <alignment horizontal="right" vertical="center"/>
    </xf>
    <xf numFmtId="176" fontId="56" fillId="2" borderId="19" xfId="45" applyNumberFormat="1" applyFont="1" applyFill="1" applyBorder="1" applyAlignment="1" applyProtection="1">
      <alignment horizontal="right" vertical="center"/>
    </xf>
    <xf numFmtId="176" fontId="56" fillId="2" borderId="20" xfId="45" applyNumberFormat="1" applyFont="1" applyFill="1" applyBorder="1" applyAlignment="1" applyProtection="1">
      <alignment horizontal="right" vertical="center"/>
    </xf>
    <xf numFmtId="176" fontId="13" fillId="2" borderId="19" xfId="45" applyNumberFormat="1" applyFont="1" applyFill="1" applyBorder="1" applyAlignment="1">
      <alignment horizontal="right" vertical="center"/>
    </xf>
    <xf numFmtId="176" fontId="13" fillId="2" borderId="8" xfId="45" applyNumberFormat="1" applyFont="1" applyFill="1" applyBorder="1" applyAlignment="1">
      <alignment horizontal="right" vertical="center"/>
    </xf>
    <xf numFmtId="0" fontId="9" fillId="2" borderId="0" xfId="43" applyFont="1" applyFill="1" applyAlignment="1">
      <alignment horizontal="left" vertical="center" indent="3"/>
    </xf>
    <xf numFmtId="49" fontId="31" fillId="2" borderId="7" xfId="45" applyNumberFormat="1" applyFont="1" applyFill="1" applyBorder="1" applyAlignment="1">
      <alignment horizontal="left" vertical="center"/>
    </xf>
    <xf numFmtId="191" fontId="13" fillId="0" borderId="8" xfId="0" applyNumberFormat="1" applyFont="1" applyFill="1" applyBorder="1" applyAlignment="1">
      <alignment horizontal="right" vertical="center"/>
    </xf>
    <xf numFmtId="189" fontId="13" fillId="2" borderId="8" xfId="43" applyNumberFormat="1" applyFont="1" applyFill="1" applyBorder="1" applyAlignment="1">
      <alignment horizontal="right" vertical="center"/>
    </xf>
    <xf numFmtId="0" fontId="17" fillId="2" borderId="7" xfId="44" quotePrefix="1" applyFont="1" applyFill="1" applyBorder="1" applyAlignment="1" applyProtection="1">
      <alignment horizontal="center" vertical="center"/>
    </xf>
    <xf numFmtId="0" fontId="9" fillId="2" borderId="1" xfId="44" applyFont="1" applyFill="1" applyBorder="1" applyAlignment="1" applyProtection="1">
      <alignment horizontal="center" vertical="center" wrapText="1"/>
    </xf>
    <xf numFmtId="0" fontId="9" fillId="2" borderId="8" xfId="44" applyFont="1" applyFill="1" applyBorder="1" applyAlignment="1" applyProtection="1">
      <alignment horizontal="center" vertical="center" wrapText="1"/>
    </xf>
    <xf numFmtId="0" fontId="14" fillId="2" borderId="0" xfId="44" applyFont="1" applyFill="1" applyBorder="1" applyAlignment="1" applyProtection="1">
      <alignment horizontal="left" vertical="center" indent="3"/>
    </xf>
    <xf numFmtId="3" fontId="17" fillId="2" borderId="8" xfId="46" applyNumberFormat="1" applyFont="1" applyFill="1" applyBorder="1" applyAlignment="1" applyProtection="1">
      <alignment horizontal="right" vertical="center"/>
    </xf>
    <xf numFmtId="176" fontId="17" fillId="2" borderId="8" xfId="46" applyNumberFormat="1" applyFont="1" applyFill="1" applyBorder="1" applyAlignment="1" applyProtection="1">
      <alignment horizontal="right" vertical="center"/>
    </xf>
    <xf numFmtId="3" fontId="17" fillId="2" borderId="20" xfId="46" applyNumberFormat="1" applyFont="1" applyFill="1" applyBorder="1" applyAlignment="1" applyProtection="1">
      <alignment horizontal="right" vertical="center"/>
    </xf>
    <xf numFmtId="176" fontId="17" fillId="2" borderId="19" xfId="46" applyNumberFormat="1" applyFont="1" applyFill="1" applyBorder="1" applyAlignment="1" applyProtection="1">
      <alignment horizontal="right" vertical="center"/>
    </xf>
    <xf numFmtId="0" fontId="10" fillId="2" borderId="0" xfId="46" applyFont="1" applyFill="1" applyAlignment="1">
      <alignment vertical="center"/>
    </xf>
    <xf numFmtId="0" fontId="17" fillId="2" borderId="0" xfId="46" applyFont="1" applyFill="1" applyAlignment="1" applyProtection="1">
      <alignment horizontal="center" vertical="center"/>
    </xf>
    <xf numFmtId="0" fontId="38" fillId="2" borderId="0" xfId="46" applyFont="1" applyFill="1" applyAlignment="1" applyProtection="1">
      <alignment vertical="center"/>
    </xf>
    <xf numFmtId="0" fontId="38" fillId="2" borderId="0" xfId="46" applyFont="1" applyFill="1" applyAlignment="1">
      <alignment vertical="center"/>
    </xf>
    <xf numFmtId="0" fontId="38" fillId="2" borderId="0" xfId="46" applyFont="1" applyFill="1" applyAlignment="1">
      <alignment horizontal="center" vertical="center"/>
    </xf>
    <xf numFmtId="184" fontId="17" fillId="2" borderId="9" xfId="47" applyNumberFormat="1" applyFont="1" applyFill="1" applyBorder="1" applyAlignment="1">
      <alignment horizontal="left" vertical="center"/>
    </xf>
    <xf numFmtId="221" fontId="17" fillId="2" borderId="8" xfId="47" applyNumberFormat="1" applyFont="1" applyFill="1" applyBorder="1" applyAlignment="1">
      <alignment horizontal="right" vertical="center"/>
    </xf>
    <xf numFmtId="184" fontId="17" fillId="2" borderId="8" xfId="47" applyNumberFormat="1" applyFont="1" applyFill="1" applyBorder="1" applyAlignment="1">
      <alignment horizontal="left" vertical="center"/>
    </xf>
    <xf numFmtId="184" fontId="17" fillId="2" borderId="7" xfId="47" applyNumberFormat="1" applyFont="1" applyFill="1" applyBorder="1" applyAlignment="1">
      <alignment horizontal="left" vertical="center"/>
    </xf>
    <xf numFmtId="184" fontId="51" fillId="2" borderId="7" xfId="47" applyNumberFormat="1" applyFont="1" applyFill="1" applyBorder="1" applyAlignment="1">
      <alignment horizontal="left" vertical="center"/>
    </xf>
    <xf numFmtId="178" fontId="51" fillId="2" borderId="8" xfId="47" applyNumberFormat="1" applyFont="1" applyFill="1" applyBorder="1" applyAlignment="1">
      <alignment horizontal="right" vertical="center"/>
    </xf>
    <xf numFmtId="178" fontId="51" fillId="2" borderId="9" xfId="47" applyNumberFormat="1" applyFont="1" applyFill="1" applyBorder="1" applyAlignment="1">
      <alignment horizontal="right" vertical="center"/>
    </xf>
    <xf numFmtId="178" fontId="51" fillId="2" borderId="10" xfId="47" applyNumberFormat="1" applyFont="1" applyFill="1" applyBorder="1" applyAlignment="1">
      <alignment horizontal="right" vertical="center"/>
    </xf>
    <xf numFmtId="41" fontId="17" fillId="2" borderId="7" xfId="0" applyNumberFormat="1" applyFont="1" applyFill="1" applyBorder="1" applyAlignment="1">
      <alignment vertical="center"/>
    </xf>
    <xf numFmtId="41" fontId="17" fillId="2" borderId="10" xfId="0" applyNumberFormat="1" applyFont="1" applyFill="1" applyBorder="1" applyAlignment="1">
      <alignment horizontal="right" vertical="center"/>
    </xf>
    <xf numFmtId="0" fontId="13" fillId="2" borderId="8" xfId="45" applyFont="1" applyFill="1" applyBorder="1" applyAlignment="1">
      <alignment horizontal="center" vertical="center"/>
    </xf>
    <xf numFmtId="0" fontId="13" fillId="2" borderId="8" xfId="45" applyFont="1" applyFill="1" applyBorder="1" applyAlignment="1">
      <alignment horizontal="center" vertical="center"/>
    </xf>
    <xf numFmtId="0" fontId="13" fillId="2" borderId="0" xfId="46" quotePrefix="1" applyFont="1" applyFill="1" applyBorder="1" applyAlignment="1" applyProtection="1">
      <alignment horizontal="center" vertical="center"/>
    </xf>
    <xf numFmtId="0" fontId="56" fillId="2" borderId="0" xfId="44" quotePrefix="1" applyFont="1" applyFill="1" applyBorder="1" applyAlignment="1" applyProtection="1">
      <alignment horizontal="center" vertical="center"/>
    </xf>
    <xf numFmtId="0" fontId="17" fillId="2" borderId="0" xfId="44" applyFont="1" applyFill="1" applyBorder="1" applyAlignment="1" applyProtection="1">
      <alignment horizontal="left" vertical="center"/>
    </xf>
    <xf numFmtId="0" fontId="10" fillId="2" borderId="0" xfId="45" applyFont="1" applyFill="1" applyBorder="1" applyAlignment="1">
      <alignment horizontal="left" vertical="center"/>
    </xf>
    <xf numFmtId="0" fontId="20" fillId="2" borderId="0" xfId="45" applyFont="1" applyFill="1" applyAlignment="1">
      <alignment vertical="center"/>
    </xf>
    <xf numFmtId="0" fontId="20" fillId="2" borderId="0" xfId="45" applyFont="1" applyFill="1" applyBorder="1" applyAlignment="1">
      <alignment horizontal="center" vertical="center"/>
    </xf>
    <xf numFmtId="2" fontId="20" fillId="2" borderId="0" xfId="45" applyNumberFormat="1" applyFont="1" applyFill="1" applyBorder="1" applyAlignment="1">
      <alignment horizontal="right" vertical="center"/>
    </xf>
    <xf numFmtId="2" fontId="20" fillId="2" borderId="0" xfId="45" applyNumberFormat="1" applyFont="1" applyFill="1" applyBorder="1" applyAlignment="1">
      <alignment horizontal="center" vertical="center"/>
    </xf>
    <xf numFmtId="0" fontId="20" fillId="2" borderId="0" xfId="45" applyFont="1" applyFill="1" applyAlignment="1">
      <alignment horizontal="center" vertical="center"/>
    </xf>
    <xf numFmtId="0" fontId="28" fillId="2" borderId="0" xfId="43" applyFont="1" applyFill="1" applyAlignment="1">
      <alignment vertical="center"/>
    </xf>
    <xf numFmtId="0" fontId="56" fillId="2" borderId="0" xfId="47" quotePrefix="1" applyFont="1" applyFill="1" applyBorder="1" applyAlignment="1">
      <alignment horizontal="center" vertical="center"/>
    </xf>
    <xf numFmtId="0" fontId="13" fillId="2" borderId="0" xfId="47" quotePrefix="1" applyFont="1" applyFill="1" applyBorder="1" applyAlignment="1">
      <alignment horizontal="center" vertical="center"/>
    </xf>
    <xf numFmtId="0" fontId="31" fillId="2" borderId="1" xfId="0" quotePrefix="1" applyFont="1" applyFill="1" applyBorder="1" applyAlignment="1">
      <alignment horizontal="center" vertical="center" wrapText="1"/>
    </xf>
    <xf numFmtId="0" fontId="9" fillId="2" borderId="3" xfId="0" applyFont="1" applyFill="1" applyBorder="1" applyAlignment="1">
      <alignment vertical="center" wrapText="1"/>
    </xf>
    <xf numFmtId="187" fontId="17" fillId="2" borderId="1" xfId="0" applyNumberFormat="1" applyFont="1" applyFill="1" applyBorder="1" applyAlignment="1">
      <alignment horizontal="right" vertical="center" wrapText="1"/>
    </xf>
    <xf numFmtId="188" fontId="17" fillId="2" borderId="1" xfId="0" applyNumberFormat="1" applyFont="1" applyFill="1" applyBorder="1" applyAlignment="1">
      <alignment horizontal="right" vertical="center" wrapText="1"/>
    </xf>
    <xf numFmtId="186" fontId="17" fillId="2" borderId="1" xfId="0" applyNumberFormat="1" applyFont="1" applyFill="1" applyBorder="1" applyAlignment="1">
      <alignment horizontal="right" vertical="center" wrapText="1"/>
    </xf>
    <xf numFmtId="0" fontId="31" fillId="2" borderId="0" xfId="0" quotePrefix="1" applyFont="1" applyFill="1" applyBorder="1" applyAlignment="1">
      <alignment horizontal="center" vertical="center" wrapText="1"/>
    </xf>
    <xf numFmtId="188" fontId="17" fillId="2" borderId="0" xfId="0" applyNumberFormat="1" applyFont="1" applyFill="1" applyBorder="1" applyAlignment="1">
      <alignment horizontal="right" vertical="center" wrapText="1"/>
    </xf>
    <xf numFmtId="195" fontId="17" fillId="2" borderId="0" xfId="38" applyNumberFormat="1" applyFont="1" applyFill="1" applyBorder="1"/>
    <xf numFmtId="195" fontId="0" fillId="0" borderId="0" xfId="0" applyNumberFormat="1">
      <alignment vertical="center"/>
    </xf>
    <xf numFmtId="195" fontId="17" fillId="2" borderId="0" xfId="38" applyNumberFormat="1" applyFont="1" applyFill="1" applyBorder="1" applyAlignment="1">
      <alignment wrapText="1"/>
    </xf>
    <xf numFmtId="0" fontId="3" fillId="2" borderId="0" xfId="0" applyFont="1" applyFill="1" applyAlignment="1">
      <alignment horizontal="center" vertical="center"/>
    </xf>
    <xf numFmtId="182" fontId="10" fillId="2" borderId="7" xfId="0" applyNumberFormat="1" applyFont="1" applyFill="1" applyBorder="1" applyAlignment="1" applyProtection="1">
      <alignment horizontal="center" vertical="center"/>
    </xf>
    <xf numFmtId="2" fontId="3" fillId="2" borderId="0" xfId="40" applyNumberFormat="1" applyFont="1" applyFill="1" applyAlignment="1">
      <alignment horizontal="center" vertical="center"/>
    </xf>
    <xf numFmtId="0" fontId="4" fillId="2" borderId="0" xfId="0" applyFont="1" applyFill="1" applyAlignment="1">
      <alignment horizontal="center" vertical="center"/>
    </xf>
    <xf numFmtId="14" fontId="9" fillId="2" borderId="3"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xf numFmtId="3" fontId="1" fillId="2" borderId="0" xfId="38" applyNumberFormat="1" applyFont="1" applyFill="1"/>
    <xf numFmtId="0" fontId="67" fillId="2" borderId="0" xfId="38" applyFont="1" applyFill="1"/>
    <xf numFmtId="3" fontId="67" fillId="2" borderId="0" xfId="38" applyNumberFormat="1" applyFont="1" applyFill="1"/>
    <xf numFmtId="178" fontId="17" fillId="2" borderId="8" xfId="0" applyNumberFormat="1" applyFont="1" applyFill="1" applyBorder="1" applyAlignment="1">
      <alignment horizontal="right" vertical="center"/>
    </xf>
    <xf numFmtId="178" fontId="17" fillId="2" borderId="7" xfId="0" applyNumberFormat="1" applyFont="1" applyFill="1" applyBorder="1" applyAlignment="1">
      <alignment horizontal="right" vertical="center"/>
    </xf>
    <xf numFmtId="14" fontId="9" fillId="2" borderId="18" xfId="0" applyNumberFormat="1" applyFont="1" applyFill="1" applyBorder="1" applyAlignment="1">
      <alignment horizontal="center" vertical="center"/>
    </xf>
    <xf numFmtId="0" fontId="27" fillId="0" borderId="16" xfId="0" applyFont="1" applyBorder="1" applyAlignment="1">
      <alignment horizontal="center" vertical="center"/>
    </xf>
    <xf numFmtId="14" fontId="9" fillId="2" borderId="5" xfId="0" applyNumberFormat="1" applyFont="1" applyFill="1" applyBorder="1" applyAlignment="1">
      <alignment horizontal="center" vertical="center"/>
    </xf>
    <xf numFmtId="14" fontId="9" fillId="2" borderId="9" xfId="0" applyNumberFormat="1" applyFont="1" applyFill="1" applyBorder="1" applyAlignment="1">
      <alignment horizontal="center" vertical="center"/>
    </xf>
    <xf numFmtId="0" fontId="27" fillId="0" borderId="15" xfId="0" applyFont="1" applyBorder="1" applyAlignment="1">
      <alignment horizontal="center" vertical="center"/>
    </xf>
    <xf numFmtId="0" fontId="3" fillId="2" borderId="0" xfId="0" applyFont="1" applyFill="1" applyAlignment="1">
      <alignment horizontal="center" vertical="center"/>
    </xf>
    <xf numFmtId="0" fontId="6" fillId="2" borderId="0" xfId="0" applyFont="1" applyFill="1" applyAlignment="1">
      <alignment horizontal="center" vertical="center"/>
    </xf>
    <xf numFmtId="0" fontId="9" fillId="2" borderId="18"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1" xfId="0" applyFont="1" applyFill="1" applyBorder="1" applyAlignment="1">
      <alignment horizontal="center" vertical="center"/>
    </xf>
    <xf numFmtId="0" fontId="6" fillId="2" borderId="0" xfId="0" applyFont="1" applyFill="1" applyAlignment="1">
      <alignment horizontal="center"/>
    </xf>
    <xf numFmtId="0" fontId="3" fillId="2" borderId="0" xfId="0" applyFont="1" applyFill="1" applyAlignment="1" applyProtection="1">
      <alignment horizontal="center"/>
      <protection locked="0"/>
    </xf>
    <xf numFmtId="0" fontId="3" fillId="2" borderId="0" xfId="31" applyFont="1" applyFill="1" applyAlignment="1">
      <alignment horizontal="center" vertical="center"/>
    </xf>
    <xf numFmtId="14" fontId="9" fillId="2" borderId="18" xfId="0" applyNumberFormat="1" applyFont="1" applyFill="1" applyBorder="1" applyAlignment="1">
      <alignment horizontal="right" vertical="center"/>
    </xf>
    <xf numFmtId="0" fontId="27" fillId="0" borderId="15" xfId="0" applyFont="1" applyBorder="1" applyAlignment="1">
      <alignment horizontal="right" vertical="center"/>
    </xf>
    <xf numFmtId="182" fontId="10" fillId="2" borderId="3" xfId="0" applyNumberFormat="1" applyFont="1" applyFill="1" applyBorder="1" applyAlignment="1" applyProtection="1">
      <alignment horizontal="center" vertical="center"/>
    </xf>
    <xf numFmtId="182" fontId="10" fillId="2" borderId="7" xfId="0" applyNumberFormat="1" applyFont="1" applyFill="1" applyBorder="1" applyAlignment="1" applyProtection="1">
      <alignment horizontal="center" vertical="center"/>
    </xf>
    <xf numFmtId="2" fontId="3" fillId="2" borderId="0" xfId="0" applyNumberFormat="1" applyFont="1" applyFill="1" applyAlignment="1">
      <alignment horizontal="center" vertical="center"/>
    </xf>
    <xf numFmtId="0" fontId="6" fillId="2" borderId="0" xfId="0" applyFont="1" applyFill="1" applyBorder="1" applyAlignment="1">
      <alignment horizontal="center" vertical="center"/>
    </xf>
    <xf numFmtId="182" fontId="10" fillId="2" borderId="3" xfId="40" applyNumberFormat="1" applyFont="1" applyFill="1" applyBorder="1" applyAlignment="1" applyProtection="1">
      <alignment horizontal="center" vertical="center"/>
    </xf>
    <xf numFmtId="182" fontId="10" fillId="2" borderId="4" xfId="40" applyNumberFormat="1" applyFont="1" applyFill="1" applyBorder="1" applyAlignment="1" applyProtection="1">
      <alignment horizontal="center" vertical="center"/>
    </xf>
    <xf numFmtId="182" fontId="10" fillId="2" borderId="7" xfId="40" applyNumberFormat="1" applyFont="1" applyFill="1" applyBorder="1" applyAlignment="1" applyProtection="1">
      <alignment horizontal="center" vertical="center"/>
    </xf>
    <xf numFmtId="2" fontId="3" fillId="2" borderId="0" xfId="40" applyNumberFormat="1" applyFont="1" applyFill="1" applyAlignment="1">
      <alignment horizontal="center" vertical="center"/>
    </xf>
    <xf numFmtId="49" fontId="6" fillId="2" borderId="0" xfId="40" applyNumberFormat="1" applyFont="1" applyFill="1" applyBorder="1" applyAlignment="1">
      <alignment horizontal="center" vertical="center"/>
    </xf>
    <xf numFmtId="0" fontId="6" fillId="2" borderId="0" xfId="41" applyFont="1" applyFill="1" applyAlignment="1" applyProtection="1">
      <alignment horizontal="center" vertical="top"/>
      <protection locked="0"/>
    </xf>
    <xf numFmtId="0" fontId="13" fillId="2" borderId="0" xfId="41" applyFont="1" applyFill="1" applyAlignment="1">
      <alignment horizontal="center"/>
    </xf>
    <xf numFmtId="0" fontId="3" fillId="2" borderId="0" xfId="41" applyFont="1" applyFill="1" applyAlignment="1" applyProtection="1">
      <alignment horizontal="center" vertical="center"/>
      <protection locked="0"/>
    </xf>
    <xf numFmtId="0" fontId="6" fillId="2" borderId="5" xfId="41" applyFont="1" applyFill="1" applyBorder="1" applyAlignment="1" applyProtection="1">
      <alignment horizontal="center" vertical="center"/>
      <protection locked="0"/>
    </xf>
    <xf numFmtId="0" fontId="6" fillId="2" borderId="9" xfId="41" applyFont="1" applyFill="1" applyBorder="1" applyAlignment="1" applyProtection="1">
      <alignment horizontal="center" vertical="center"/>
      <protection locked="0"/>
    </xf>
    <xf numFmtId="49" fontId="6" fillId="2" borderId="0" xfId="41" applyNumberFormat="1" applyFont="1" applyFill="1" applyAlignment="1" applyProtection="1">
      <alignment horizontal="center" vertical="top"/>
      <protection locked="0"/>
    </xf>
    <xf numFmtId="0" fontId="6" fillId="2" borderId="12" xfId="41" applyFont="1" applyFill="1" applyBorder="1" applyAlignment="1" applyProtection="1">
      <alignment horizontal="center" vertical="center"/>
      <protection locked="0"/>
    </xf>
    <xf numFmtId="0" fontId="6" fillId="2" borderId="10" xfId="41" applyFont="1" applyFill="1" applyBorder="1" applyAlignment="1" applyProtection="1">
      <alignment horizontal="center" vertical="center"/>
      <protection locked="0"/>
    </xf>
    <xf numFmtId="49" fontId="10" fillId="2" borderId="3" xfId="42" applyNumberFormat="1" applyFont="1" applyFill="1" applyBorder="1" applyAlignment="1">
      <alignment horizontal="center" vertical="center"/>
    </xf>
    <xf numFmtId="0" fontId="13" fillId="2" borderId="7" xfId="42" applyFont="1" applyFill="1" applyBorder="1" applyAlignment="1">
      <alignment horizontal="center" vertical="center"/>
    </xf>
    <xf numFmtId="49" fontId="10" fillId="2" borderId="12" xfId="42" applyNumberFormat="1" applyFont="1" applyFill="1" applyBorder="1" applyAlignment="1">
      <alignment horizontal="center" vertical="center"/>
    </xf>
    <xf numFmtId="0" fontId="13" fillId="2" borderId="10" xfId="42" applyFont="1" applyFill="1" applyBorder="1" applyAlignment="1">
      <alignment horizontal="center" vertical="center"/>
    </xf>
    <xf numFmtId="180" fontId="3" fillId="2" borderId="0" xfId="42" applyNumberFormat="1" applyFont="1" applyFill="1" applyAlignment="1">
      <alignment horizontal="center" vertical="center"/>
    </xf>
    <xf numFmtId="0" fontId="3" fillId="2" borderId="0" xfId="38" applyFont="1" applyFill="1" applyBorder="1" applyAlignment="1">
      <alignment horizontal="center" vertical="center"/>
    </xf>
    <xf numFmtId="0" fontId="9" fillId="2" borderId="5" xfId="38" applyFont="1" applyFill="1" applyBorder="1" applyAlignment="1">
      <alignment horizontal="center" vertical="center" wrapText="1"/>
    </xf>
    <xf numFmtId="0" fontId="9" fillId="2" borderId="9" xfId="38" applyFont="1" applyFill="1" applyBorder="1" applyAlignment="1">
      <alignment horizontal="center" vertical="center" wrapText="1"/>
    </xf>
    <xf numFmtId="0" fontId="9" fillId="2" borderId="12" xfId="38" applyFont="1" applyFill="1" applyBorder="1" applyAlignment="1">
      <alignment horizontal="center" vertical="center" wrapText="1"/>
    </xf>
    <xf numFmtId="0" fontId="0" fillId="0" borderId="11" xfId="0" applyFont="1" applyBorder="1" applyAlignment="1">
      <alignment horizontal="center" vertical="center"/>
    </xf>
    <xf numFmtId="0" fontId="0" fillId="0" borderId="10" xfId="0" applyFont="1" applyBorder="1" applyAlignment="1">
      <alignment horizontal="center" vertical="center"/>
    </xf>
    <xf numFmtId="0" fontId="9" fillId="2" borderId="3" xfId="38" applyFont="1" applyFill="1" applyBorder="1" applyAlignment="1">
      <alignment horizontal="center" vertical="center" wrapText="1"/>
    </xf>
    <xf numFmtId="0" fontId="0" fillId="0" borderId="4" xfId="0" applyFont="1" applyBorder="1" applyAlignment="1">
      <alignment horizontal="center" vertical="center"/>
    </xf>
    <xf numFmtId="0" fontId="0" fillId="0" borderId="7" xfId="0" applyFont="1" applyBorder="1" applyAlignment="1">
      <alignment horizontal="center" vertical="center"/>
    </xf>
    <xf numFmtId="0" fontId="0" fillId="0" borderId="16" xfId="0" applyFont="1" applyBorder="1" applyAlignment="1">
      <alignment horizontal="center" vertical="center"/>
    </xf>
    <xf numFmtId="0" fontId="9" fillId="2" borderId="18" xfId="38" applyFont="1" applyFill="1" applyBorder="1" applyAlignment="1">
      <alignment horizontal="center" vertical="center"/>
    </xf>
    <xf numFmtId="0" fontId="9" fillId="2" borderId="16" xfId="38" applyFont="1" applyFill="1" applyBorder="1" applyAlignment="1">
      <alignment horizontal="center" vertical="center"/>
    </xf>
    <xf numFmtId="0" fontId="9" fillId="2" borderId="9" xfId="38" applyFont="1" applyFill="1" applyBorder="1" applyAlignment="1">
      <alignment horizontal="center" vertical="center"/>
    </xf>
    <xf numFmtId="14" fontId="9" fillId="2" borderId="18" xfId="0" applyNumberFormat="1" applyFont="1" applyFill="1" applyBorder="1" applyAlignment="1">
      <alignment horizontal="left" vertical="center" indent="3"/>
    </xf>
    <xf numFmtId="0" fontId="0" fillId="0" borderId="15" xfId="0" applyFont="1" applyBorder="1" applyAlignment="1">
      <alignment horizontal="left" vertical="center" indent="3"/>
    </xf>
    <xf numFmtId="0" fontId="9" fillId="2" borderId="6" xfId="38" applyFont="1" applyFill="1" applyBorder="1" applyAlignment="1">
      <alignment horizontal="center" vertical="center" wrapText="1"/>
    </xf>
    <xf numFmtId="0" fontId="9" fillId="2" borderId="4" xfId="38" applyFont="1" applyFill="1" applyBorder="1" applyAlignment="1">
      <alignment horizontal="center" vertical="center" wrapText="1"/>
    </xf>
    <xf numFmtId="0" fontId="9" fillId="2" borderId="7" xfId="38" applyFont="1" applyFill="1" applyBorder="1" applyAlignment="1">
      <alignment horizontal="center" vertical="center" wrapText="1"/>
    </xf>
    <xf numFmtId="14" fontId="9" fillId="2" borderId="16" xfId="0" applyNumberFormat="1" applyFont="1" applyFill="1" applyBorder="1" applyAlignment="1">
      <alignment horizontal="center" vertical="center"/>
    </xf>
    <xf numFmtId="0" fontId="9" fillId="2" borderId="6" xfId="38" applyFont="1" applyFill="1" applyBorder="1" applyAlignment="1">
      <alignment horizontal="center" vertical="center"/>
    </xf>
    <xf numFmtId="0" fontId="4" fillId="2" borderId="0" xfId="0" applyFont="1" applyFill="1" applyAlignment="1">
      <alignment horizontal="center" vertical="center"/>
    </xf>
    <xf numFmtId="0" fontId="3" fillId="2" borderId="0" xfId="43" applyNumberFormat="1" applyFont="1" applyFill="1" applyAlignment="1">
      <alignment horizontal="center" vertical="center"/>
    </xf>
    <xf numFmtId="0" fontId="6" fillId="2" borderId="5" xfId="43" applyFont="1" applyFill="1" applyBorder="1" applyAlignment="1">
      <alignment horizontal="center" vertical="center" wrapText="1"/>
    </xf>
    <xf numFmtId="0" fontId="1" fillId="2" borderId="9" xfId="43" applyFont="1" applyFill="1" applyBorder="1" applyAlignment="1">
      <alignment horizontal="center" vertical="center"/>
    </xf>
    <xf numFmtId="0" fontId="6" fillId="2" borderId="12" xfId="43" applyFont="1" applyFill="1" applyBorder="1" applyAlignment="1">
      <alignment horizontal="center" vertical="center" wrapText="1"/>
    </xf>
    <xf numFmtId="0" fontId="1" fillId="2" borderId="10" xfId="43" applyFont="1" applyFill="1" applyBorder="1" applyAlignment="1">
      <alignment vertical="center"/>
    </xf>
    <xf numFmtId="0" fontId="1" fillId="2" borderId="10" xfId="43" applyFont="1" applyFill="1" applyBorder="1" applyAlignment="1">
      <alignment horizontal="center" vertical="center"/>
    </xf>
    <xf numFmtId="0" fontId="3" fillId="2" borderId="0" xfId="44" applyFont="1" applyFill="1" applyAlignment="1">
      <alignment horizontal="center" vertical="center"/>
    </xf>
    <xf numFmtId="49" fontId="31" fillId="2" borderId="3" xfId="45" applyNumberFormat="1" applyFont="1" applyFill="1" applyBorder="1" applyAlignment="1">
      <alignment horizontal="left" vertical="center"/>
    </xf>
    <xf numFmtId="49" fontId="31" fillId="2" borderId="7" xfId="45" applyNumberFormat="1" applyFont="1" applyFill="1" applyBorder="1" applyAlignment="1">
      <alignment horizontal="left" vertical="center"/>
    </xf>
    <xf numFmtId="0" fontId="13" fillId="2" borderId="1" xfId="45" applyFont="1" applyFill="1" applyBorder="1" applyAlignment="1">
      <alignment horizontal="center" vertical="center"/>
    </xf>
    <xf numFmtId="0" fontId="13" fillId="2" borderId="8" xfId="45" applyFont="1" applyFill="1" applyBorder="1" applyAlignment="1">
      <alignment horizontal="center" vertical="center"/>
    </xf>
    <xf numFmtId="2" fontId="3" fillId="2" borderId="0" xfId="45" applyNumberFormat="1" applyFont="1" applyFill="1" applyAlignment="1">
      <alignment horizontal="center" vertical="center"/>
    </xf>
    <xf numFmtId="2" fontId="6" fillId="2" borderId="18" xfId="45" applyNumberFormat="1" applyFont="1" applyFill="1" applyBorder="1" applyAlignment="1" applyProtection="1">
      <alignment horizontal="center" vertical="center"/>
    </xf>
    <xf numFmtId="2" fontId="6" fillId="2" borderId="16" xfId="45" applyNumberFormat="1" applyFont="1" applyFill="1" applyBorder="1" applyAlignment="1" applyProtection="1">
      <alignment horizontal="center" vertical="center"/>
    </xf>
    <xf numFmtId="0" fontId="6" fillId="2" borderId="18" xfId="45" applyFont="1" applyFill="1" applyBorder="1" applyAlignment="1">
      <alignment horizontal="center" vertical="center"/>
    </xf>
    <xf numFmtId="0" fontId="6" fillId="2" borderId="16" xfId="45" applyFont="1" applyFill="1" applyBorder="1" applyAlignment="1">
      <alignment horizontal="center" vertical="center"/>
    </xf>
    <xf numFmtId="0" fontId="6" fillId="2" borderId="18" xfId="45" applyFont="1" applyFill="1" applyBorder="1" applyAlignment="1" applyProtection="1">
      <alignment horizontal="center" vertical="center"/>
    </xf>
    <xf numFmtId="0" fontId="6" fillId="2" borderId="16" xfId="45" applyFont="1" applyFill="1" applyBorder="1" applyAlignment="1" applyProtection="1">
      <alignment horizontal="center" vertical="center"/>
    </xf>
    <xf numFmtId="0" fontId="3" fillId="2" borderId="0" xfId="46" applyFont="1" applyFill="1" applyAlignment="1">
      <alignment horizontal="center" vertical="center"/>
    </xf>
    <xf numFmtId="0" fontId="9" fillId="2" borderId="12" xfId="46" applyFont="1" applyFill="1" applyBorder="1" applyAlignment="1">
      <alignment horizontal="center" vertical="center"/>
    </xf>
    <xf numFmtId="0" fontId="9" fillId="2" borderId="3" xfId="46" applyFont="1" applyFill="1" applyBorder="1" applyAlignment="1">
      <alignment horizontal="center" vertical="center"/>
    </xf>
    <xf numFmtId="0" fontId="3" fillId="2" borderId="0" xfId="47" applyFont="1" applyFill="1" applyAlignment="1">
      <alignment horizontal="center" vertical="center"/>
    </xf>
    <xf numFmtId="0" fontId="9" fillId="2" borderId="18" xfId="0" applyFont="1" applyFill="1" applyBorder="1" applyAlignment="1">
      <alignment horizontal="distributed" vertical="center" indent="8"/>
    </xf>
    <xf numFmtId="0" fontId="9" fillId="2" borderId="15" xfId="0" applyFont="1" applyFill="1" applyBorder="1" applyAlignment="1">
      <alignment horizontal="distributed" vertical="center" indent="8"/>
    </xf>
    <xf numFmtId="0" fontId="9" fillId="2" borderId="16" xfId="0" applyFont="1" applyFill="1" applyBorder="1" applyAlignment="1">
      <alignment horizontal="distributed" vertical="center" indent="8"/>
    </xf>
    <xf numFmtId="0" fontId="9" fillId="2" borderId="1" xfId="0" applyFont="1" applyFill="1" applyBorder="1" applyAlignment="1">
      <alignment horizontal="distributed" vertical="center" indent="8"/>
    </xf>
    <xf numFmtId="14" fontId="9" fillId="2" borderId="12" xfId="0" applyNumberFormat="1" applyFont="1" applyFill="1" applyBorder="1" applyAlignment="1">
      <alignment horizontal="center" vertical="center"/>
    </xf>
    <xf numFmtId="14" fontId="9" fillId="2" borderId="3" xfId="0" applyNumberFormat="1" applyFont="1" applyFill="1" applyBorder="1" applyAlignment="1">
      <alignment horizontal="center" vertical="center"/>
    </xf>
    <xf numFmtId="14" fontId="9" fillId="2" borderId="10"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cellXfs>
  <cellStyles count="53">
    <cellStyle name="Comma0" xfId="1" xr:uid="{0016F38A-691E-4D44-8FCC-5F7631E8751F}"/>
    <cellStyle name="Currency [0]_~ME00001" xfId="2" xr:uid="{0C31B1B3-4403-4198-B5CA-82263A8DA446}"/>
    <cellStyle name="Currency_~ME00001" xfId="3" xr:uid="{9835BDA4-7F94-4755-96D3-A5F4869B39F9}"/>
    <cellStyle name="Currency0" xfId="4" xr:uid="{879FC41E-4906-4BE7-BBA4-0054D48F9BD3}"/>
    <cellStyle name="Date" xfId="5" xr:uid="{4C2E1197-B768-4EF8-85E7-2BCC82D60E1A}"/>
    <cellStyle name="Fixed" xfId="6" xr:uid="{3702DE1C-55A8-49C6-A19F-4DE2C001BF99}"/>
    <cellStyle name="Heading" xfId="7" xr:uid="{2920C53E-89C4-4513-A210-CE26A465D2F0}"/>
    <cellStyle name="Heading 1" xfId="8" xr:uid="{B6623B3D-D295-493C-9100-F9216F6F04B2}"/>
    <cellStyle name="Heading 2" xfId="9" xr:uid="{D2F418AF-FF41-418C-B31A-309172CA44A6}"/>
    <cellStyle name="Normal_~ME00001" xfId="10" xr:uid="{520963B1-3160-4EBA-B724-9B652C66410F}"/>
    <cellStyle name="Percent_china.xls Chart 1" xfId="11" xr:uid="{CDAB85EC-B956-46AA-95FC-0C8702938CEB}"/>
    <cellStyle name="Stub" xfId="12" xr:uid="{337DFEE0-9AC1-441F-A26E-359AB6686D48}"/>
    <cellStyle name="Top" xfId="13" xr:uid="{23FCCD36-6EE7-4BFA-B966-E6FFA5B52C65}"/>
    <cellStyle name="Total" xfId="14" xr:uid="{D7CD9241-2BA0-45F3-91F7-9F7EC074486A}"/>
    <cellStyle name="Totals" xfId="15" xr:uid="{21C807C0-0A88-4A4B-B0BB-1C03BCE5EADC}"/>
    <cellStyle name="一般" xfId="0" builtinId="0"/>
    <cellStyle name="一般 10 2" xfId="16" xr:uid="{7321E25E-BF91-415E-8A03-0431D160F1A4}"/>
    <cellStyle name="一般 11 2" xfId="17" xr:uid="{1519A832-04DD-430C-BBAD-429BC2A67D06}"/>
    <cellStyle name="一般 12 2" xfId="18" xr:uid="{5EC59C30-27B7-4BD0-AB2B-D88DEE3A3859}"/>
    <cellStyle name="一般 12 3" xfId="19" xr:uid="{EF41C625-FE23-4E8F-ACB8-F02A385FADD4}"/>
    <cellStyle name="一般 13" xfId="20" xr:uid="{6754B02A-4B83-4657-B505-BE19C93A9F56}"/>
    <cellStyle name="一般 14" xfId="21" xr:uid="{C119963B-CC18-41C7-ABD6-B446BA98EBB9}"/>
    <cellStyle name="一般 15" xfId="22" xr:uid="{8633A82D-0926-44E4-B41C-B36797C69E01}"/>
    <cellStyle name="一般 16" xfId="23" xr:uid="{86204BC6-0439-4E96-8BE3-B1D60B290518}"/>
    <cellStyle name="一般 2" xfId="24" xr:uid="{5A547726-D95B-42F3-825D-AC35A26C3A1F}"/>
    <cellStyle name="一般 2 2" xfId="25" xr:uid="{BA291127-C5B1-46FD-8786-CF8BA2A5BD40}"/>
    <cellStyle name="一般 2 2 2" xfId="26" xr:uid="{93272CD6-13C4-4D81-8060-80C08EE5CF33}"/>
    <cellStyle name="一般 2_修正34" xfId="27" xr:uid="{948E98BC-B21B-4738-83B5-2AF28859563D}"/>
    <cellStyle name="一般 3" xfId="28" xr:uid="{92BABDFB-4643-4C16-BD04-7C0E4A618796}"/>
    <cellStyle name="一般 3 2" xfId="29" xr:uid="{2AB8AAC8-1F24-4B2C-958E-3B778D219862}"/>
    <cellStyle name="一般 3_99_死因統計統計表_新制行政區_(修正格式)_201108" xfId="30" xr:uid="{AC5D8090-80D2-4C67-80DC-1BD0464B5E47}"/>
    <cellStyle name="一般 4" xfId="31" xr:uid="{6DEDEAE1-7CA9-425A-BB42-65285E55CE6D}"/>
    <cellStyle name="一般 4 2" xfId="32" xr:uid="{B9B96171-8C5D-40B4-A61C-6D3DE90CE79D}"/>
    <cellStyle name="一般 5 2" xfId="33" xr:uid="{67087AA1-229A-4054-B2B2-D8C7D683AFFF}"/>
    <cellStyle name="一般 6 2" xfId="34" xr:uid="{99C7D019-A2B0-4943-8B06-16D7B3B71FFF}"/>
    <cellStyle name="一般 7 2" xfId="35" xr:uid="{EF774522-9E1D-4872-A7E9-3BB3C98F8D74}"/>
    <cellStyle name="一般 8 2" xfId="36" xr:uid="{25A6987E-3794-4AAB-8D69-F387276E7FC4}"/>
    <cellStyle name="一般 9 2" xfId="37" xr:uid="{809A753C-2948-4843-8237-6020F66A6EE5}"/>
    <cellStyle name="一般_97_new" xfId="38" xr:uid="{A77C9299-DBFC-48CE-BFB2-1A692FADC462}"/>
    <cellStyle name="一般_Book4" xfId="39" xr:uid="{2EBA20F0-A3FB-412C-B92C-2EBA08B74928}"/>
    <cellStyle name="一般_表16" xfId="40" xr:uid="{889B55C4-EB4B-4DCD-9AD6-C55FA80474E5}"/>
    <cellStyle name="一般_表17" xfId="41" xr:uid="{8C2ADE23-F49F-4829-BCEA-550F8A68BE67}"/>
    <cellStyle name="一般_表18" xfId="42" xr:uid="{EECAF144-56CE-4F30-9917-F191B3E825F9}"/>
    <cellStyle name="一般_表26" xfId="43" xr:uid="{7A3F0D3F-7441-4056-9262-BC5B7872F795}"/>
    <cellStyle name="一般_表27" xfId="44" xr:uid="{4D83C9FF-00C7-4E07-8E07-CA40953A24E4}"/>
    <cellStyle name="一般_表28" xfId="45" xr:uid="{199E180E-BFCC-44B9-962C-94034C73073E}"/>
    <cellStyle name="一般_表34" xfId="46" xr:uid="{590F877F-9EC7-4487-B14F-B866A285D84B}"/>
    <cellStyle name="一般_表35" xfId="47" xr:uid="{40A083EF-A166-4264-88B5-C843669C5AFE}"/>
    <cellStyle name="千分位 2 2" xfId="48" xr:uid="{EEA554DB-C68B-490C-B83B-21CF5C2C384D}"/>
    <cellStyle name="千分位 3" xfId="49" xr:uid="{F83C91B0-749F-4CD7-BF1F-20499BF2B31D}"/>
    <cellStyle name="千分位_表27" xfId="50" xr:uid="{4415007E-A2E1-41B5-8EB9-A7D881D302B7}"/>
    <cellStyle name="貨幣[0]" xfId="51" xr:uid="{33697522-FCD6-4234-8DC7-25767C274BE5}"/>
    <cellStyle name="超連結" xfId="5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55"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externalLink" Target="externalLinks/externalLink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表38!$C$7:$C$21</c:f>
              <c:numCache>
                <c:formatCode>0.0</c:formatCode>
                <c:ptCount val="4"/>
                <c:pt idx="0">
                  <c:v>34.9</c:v>
                </c:pt>
                <c:pt idx="1">
                  <c:v>37</c:v>
                </c:pt>
                <c:pt idx="2">
                  <c:v>36.1</c:v>
                </c:pt>
                <c:pt idx="3">
                  <c:v>37.6</c:v>
                </c:pt>
              </c:numCache>
            </c:numRef>
          </c:val>
          <c:smooth val="0"/>
          <c:extLst>
            <c:ext xmlns:c16="http://schemas.microsoft.com/office/drawing/2014/chart" uri="{C3380CC4-5D6E-409C-BE32-E72D297353CC}">
              <c16:uniqueId val="{00000000-0A77-4161-ACB3-7426F7CB7B31}"/>
            </c:ext>
          </c:extLst>
        </c:ser>
        <c:ser>
          <c:idx val="1"/>
          <c:order val="1"/>
          <c:spPr>
            <a:ln w="12700">
              <a:solidFill>
                <a:srgbClr val="99CC00"/>
              </a:solidFill>
              <a:prstDash val="solid"/>
            </a:ln>
          </c:spPr>
          <c:marker>
            <c:symbol val="none"/>
          </c:marker>
          <c:val>
            <c:numRef>
              <c:f>表38!$E$7:$E$21</c:f>
              <c:numCache>
                <c:formatCode>0.0</c:formatCode>
                <c:ptCount val="4"/>
                <c:pt idx="0">
                  <c:v>40.5</c:v>
                </c:pt>
                <c:pt idx="1">
                  <c:v>39.9</c:v>
                </c:pt>
                <c:pt idx="2">
                  <c:v>40.1</c:v>
                </c:pt>
                <c:pt idx="3">
                  <c:v>38.6</c:v>
                </c:pt>
              </c:numCache>
            </c:numRef>
          </c:val>
          <c:smooth val="0"/>
          <c:extLst>
            <c:ext xmlns:c16="http://schemas.microsoft.com/office/drawing/2014/chart" uri="{C3380CC4-5D6E-409C-BE32-E72D297353CC}">
              <c16:uniqueId val="{00000001-0A77-4161-ACB3-7426F7CB7B31}"/>
            </c:ext>
          </c:extLst>
        </c:ser>
        <c:ser>
          <c:idx val="2"/>
          <c:order val="2"/>
          <c:spPr>
            <a:ln w="12700">
              <a:solidFill>
                <a:srgbClr val="FFFF00"/>
              </a:solidFill>
              <a:prstDash val="solid"/>
            </a:ln>
          </c:spPr>
          <c:marker>
            <c:symbol val="none"/>
          </c:marker>
          <c:val>
            <c:numRef>
              <c:f>表38!$G$7:$G$21</c:f>
              <c:numCache>
                <c:formatCode>0.0</c:formatCode>
                <c:ptCount val="4"/>
                <c:pt idx="0">
                  <c:v>14</c:v>
                </c:pt>
                <c:pt idx="1">
                  <c:v>14.9</c:v>
                </c:pt>
                <c:pt idx="2">
                  <c:v>15.7</c:v>
                </c:pt>
                <c:pt idx="3">
                  <c:v>15.9</c:v>
                </c:pt>
              </c:numCache>
            </c:numRef>
          </c:val>
          <c:smooth val="0"/>
          <c:extLst>
            <c:ext xmlns:c16="http://schemas.microsoft.com/office/drawing/2014/chart" uri="{C3380CC4-5D6E-409C-BE32-E72D297353CC}">
              <c16:uniqueId val="{00000002-0A77-4161-ACB3-7426F7CB7B31}"/>
            </c:ext>
          </c:extLst>
        </c:ser>
        <c:ser>
          <c:idx val="3"/>
          <c:order val="3"/>
          <c:spPr>
            <a:ln w="12700">
              <a:solidFill>
                <a:srgbClr val="FF0000"/>
              </a:solidFill>
              <a:prstDash val="solid"/>
            </a:ln>
          </c:spPr>
          <c:marker>
            <c:symbol val="none"/>
          </c:marker>
          <c:val>
            <c:numRef>
              <c:f>表38!$I$7:$I$21</c:f>
              <c:numCache>
                <c:formatCode>0.0</c:formatCode>
                <c:ptCount val="4"/>
                <c:pt idx="0">
                  <c:v>8.5</c:v>
                </c:pt>
                <c:pt idx="1">
                  <c:v>9.4</c:v>
                </c:pt>
                <c:pt idx="2">
                  <c:v>9.6</c:v>
                </c:pt>
                <c:pt idx="3">
                  <c:v>10.5</c:v>
                </c:pt>
              </c:numCache>
            </c:numRef>
          </c:val>
          <c:smooth val="0"/>
          <c:extLst>
            <c:ext xmlns:c16="http://schemas.microsoft.com/office/drawing/2014/chart" uri="{C3380CC4-5D6E-409C-BE32-E72D297353CC}">
              <c16:uniqueId val="{00000003-0A77-4161-ACB3-7426F7CB7B31}"/>
            </c:ext>
          </c:extLst>
        </c:ser>
        <c:ser>
          <c:idx val="4"/>
          <c:order val="4"/>
          <c:spPr>
            <a:ln w="12700">
              <a:solidFill>
                <a:srgbClr val="33CCCC"/>
              </a:solidFill>
              <a:prstDash val="solid"/>
            </a:ln>
          </c:spPr>
          <c:marker>
            <c:symbol val="none"/>
          </c:marker>
          <c:val>
            <c:numRef>
              <c:f>表38!$K$7:$K$21</c:f>
              <c:numCache>
                <c:formatCode>0.0</c:formatCode>
                <c:ptCount val="4"/>
                <c:pt idx="0">
                  <c:v>6.1478999999999999</c:v>
                </c:pt>
                <c:pt idx="1">
                  <c:v>7.0807000000000002</c:v>
                </c:pt>
                <c:pt idx="2">
                  <c:v>6.7568000000000001</c:v>
                </c:pt>
                <c:pt idx="3">
                  <c:v>6.9515000000000002</c:v>
                </c:pt>
              </c:numCache>
            </c:numRef>
          </c:val>
          <c:smooth val="0"/>
          <c:extLst>
            <c:ext xmlns:c16="http://schemas.microsoft.com/office/drawing/2014/chart" uri="{C3380CC4-5D6E-409C-BE32-E72D297353CC}">
              <c16:uniqueId val="{00000004-0A77-4161-ACB3-7426F7CB7B31}"/>
            </c:ext>
          </c:extLst>
        </c:ser>
        <c:dLbls>
          <c:showLegendKey val="0"/>
          <c:showVal val="0"/>
          <c:showCatName val="0"/>
          <c:showSerName val="0"/>
          <c:showPercent val="0"/>
          <c:showBubbleSize val="0"/>
        </c:dLbls>
        <c:smooth val="0"/>
        <c:axId val="1271257711"/>
        <c:axId val="1"/>
      </c:lineChart>
      <c:catAx>
        <c:axId val="1271257711"/>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271257711"/>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表38!$D$7:$D$21</c:f>
              <c:numCache>
                <c:formatCode>0.0</c:formatCode>
                <c:ptCount val="4"/>
                <c:pt idx="0">
                  <c:v>37.700000000000003</c:v>
                </c:pt>
                <c:pt idx="1">
                  <c:v>39.1</c:v>
                </c:pt>
                <c:pt idx="2">
                  <c:v>37.200000000000003</c:v>
                </c:pt>
                <c:pt idx="3">
                  <c:v>37.799999999999997</c:v>
                </c:pt>
              </c:numCache>
            </c:numRef>
          </c:val>
          <c:smooth val="0"/>
          <c:extLst>
            <c:ext xmlns:c16="http://schemas.microsoft.com/office/drawing/2014/chart" uri="{C3380CC4-5D6E-409C-BE32-E72D297353CC}">
              <c16:uniqueId val="{00000000-1C10-4BE0-8C73-960FDA1FF251}"/>
            </c:ext>
          </c:extLst>
        </c:ser>
        <c:ser>
          <c:idx val="1"/>
          <c:order val="1"/>
          <c:spPr>
            <a:ln w="12700">
              <a:solidFill>
                <a:srgbClr val="99CC00"/>
              </a:solidFill>
              <a:prstDash val="solid"/>
            </a:ln>
          </c:spPr>
          <c:marker>
            <c:symbol val="none"/>
          </c:marker>
          <c:val>
            <c:numRef>
              <c:f>表38!$F$7:$F$21</c:f>
              <c:numCache>
                <c:formatCode>0.0</c:formatCode>
                <c:ptCount val="4"/>
                <c:pt idx="0">
                  <c:v>43.8</c:v>
                </c:pt>
                <c:pt idx="1">
                  <c:v>42.4</c:v>
                </c:pt>
                <c:pt idx="2">
                  <c:v>41.8</c:v>
                </c:pt>
                <c:pt idx="3">
                  <c:v>39.200000000000003</c:v>
                </c:pt>
              </c:numCache>
            </c:numRef>
          </c:val>
          <c:smooth val="0"/>
          <c:extLst>
            <c:ext xmlns:c16="http://schemas.microsoft.com/office/drawing/2014/chart" uri="{C3380CC4-5D6E-409C-BE32-E72D297353CC}">
              <c16:uniqueId val="{00000001-1C10-4BE0-8C73-960FDA1FF251}"/>
            </c:ext>
          </c:extLst>
        </c:ser>
        <c:ser>
          <c:idx val="2"/>
          <c:order val="2"/>
          <c:spPr>
            <a:ln w="12700">
              <a:solidFill>
                <a:srgbClr val="FFFF00"/>
              </a:solidFill>
              <a:prstDash val="solid"/>
            </a:ln>
          </c:spPr>
          <c:marker>
            <c:symbol val="none"/>
          </c:marker>
          <c:val>
            <c:numRef>
              <c:f>表38!$H$7:$H$21</c:f>
              <c:numCache>
                <c:formatCode>0.0</c:formatCode>
                <c:ptCount val="4"/>
                <c:pt idx="0">
                  <c:v>15.6</c:v>
                </c:pt>
                <c:pt idx="1">
                  <c:v>16</c:v>
                </c:pt>
                <c:pt idx="2">
                  <c:v>16.5</c:v>
                </c:pt>
                <c:pt idx="3">
                  <c:v>16.3</c:v>
                </c:pt>
              </c:numCache>
            </c:numRef>
          </c:val>
          <c:smooth val="0"/>
          <c:extLst>
            <c:ext xmlns:c16="http://schemas.microsoft.com/office/drawing/2014/chart" uri="{C3380CC4-5D6E-409C-BE32-E72D297353CC}">
              <c16:uniqueId val="{00000002-1C10-4BE0-8C73-960FDA1FF251}"/>
            </c:ext>
          </c:extLst>
        </c:ser>
        <c:ser>
          <c:idx val="3"/>
          <c:order val="3"/>
          <c:spPr>
            <a:ln w="12700">
              <a:solidFill>
                <a:srgbClr val="FF0000"/>
              </a:solidFill>
              <a:prstDash val="solid"/>
            </a:ln>
          </c:spPr>
          <c:marker>
            <c:symbol val="none"/>
          </c:marker>
          <c:val>
            <c:numRef>
              <c:f>表38!$J$7:$J$21</c:f>
              <c:numCache>
                <c:formatCode>0.0</c:formatCode>
                <c:ptCount val="4"/>
                <c:pt idx="0">
                  <c:v>9.3000000000000007</c:v>
                </c:pt>
                <c:pt idx="1">
                  <c:v>10</c:v>
                </c:pt>
                <c:pt idx="2">
                  <c:v>9.9</c:v>
                </c:pt>
                <c:pt idx="3">
                  <c:v>10.7</c:v>
                </c:pt>
              </c:numCache>
            </c:numRef>
          </c:val>
          <c:smooth val="0"/>
          <c:extLst>
            <c:ext xmlns:c16="http://schemas.microsoft.com/office/drawing/2014/chart" uri="{C3380CC4-5D6E-409C-BE32-E72D297353CC}">
              <c16:uniqueId val="{00000003-1C10-4BE0-8C73-960FDA1FF251}"/>
            </c:ext>
          </c:extLst>
        </c:ser>
        <c:ser>
          <c:idx val="4"/>
          <c:order val="4"/>
          <c:spPr>
            <a:ln w="12700">
              <a:solidFill>
                <a:srgbClr val="33CCCC"/>
              </a:solidFill>
              <a:prstDash val="solid"/>
            </a:ln>
          </c:spPr>
          <c:marker>
            <c:symbol val="none"/>
          </c:marker>
          <c:val>
            <c:numRef>
              <c:f>表38!$L$7:$L$21</c:f>
              <c:numCache>
                <c:formatCode>0.0</c:formatCode>
                <c:ptCount val="4"/>
                <c:pt idx="0">
                  <c:v>6.8480999999999996</c:v>
                </c:pt>
                <c:pt idx="1">
                  <c:v>7.6483999999999996</c:v>
                </c:pt>
                <c:pt idx="2">
                  <c:v>7.1355000000000004</c:v>
                </c:pt>
                <c:pt idx="3">
                  <c:v>7.1914999999999996</c:v>
                </c:pt>
              </c:numCache>
            </c:numRef>
          </c:val>
          <c:smooth val="0"/>
          <c:extLst>
            <c:ext xmlns:c16="http://schemas.microsoft.com/office/drawing/2014/chart" uri="{C3380CC4-5D6E-409C-BE32-E72D297353CC}">
              <c16:uniqueId val="{00000004-1C10-4BE0-8C73-960FDA1FF251}"/>
            </c:ext>
          </c:extLst>
        </c:ser>
        <c:dLbls>
          <c:showLegendKey val="0"/>
          <c:showVal val="0"/>
          <c:showCatName val="0"/>
          <c:showSerName val="0"/>
          <c:showPercent val="0"/>
          <c:showBubbleSize val="0"/>
        </c:dLbls>
        <c:smooth val="0"/>
        <c:axId val="1271266991"/>
        <c:axId val="1"/>
      </c:lineChart>
      <c:catAx>
        <c:axId val="1271266991"/>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271266991"/>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[2]表38!$E$7:$E$21</c:f>
              <c:numCache>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Cache>
            </c:numRef>
          </c:val>
          <c:smooth val="0"/>
          <c:extLst>
            <c:ext xmlns:c16="http://schemas.microsoft.com/office/drawing/2014/chart" uri="{C3380CC4-5D6E-409C-BE32-E72D297353CC}">
              <c16:uniqueId val="{00000000-4B0E-4F38-8002-71013A00E095}"/>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4B0E-4F38-8002-71013A00E095}"/>
            </c:ext>
          </c:extLst>
        </c:ser>
        <c:ser>
          <c:idx val="2"/>
          <c:order val="2"/>
          <c:spPr>
            <a:ln w="12700">
              <a:solidFill>
                <a:srgbClr val="FFFF00"/>
              </a:solidFill>
              <a:prstDash val="solid"/>
            </a:ln>
          </c:spPr>
          <c:marker>
            <c:symbol val="none"/>
          </c:marker>
          <c:val>
            <c:numRef>
              <c:f>[2]表38!$G$7:$G$21</c:f>
              <c:numCache>
                <c:formatCode>General</c:formatCode>
                <c:ptCount val="15"/>
                <c:pt idx="0">
                  <c:v>6.8</c:v>
                </c:pt>
                <c:pt idx="1">
                  <c:v>7.8</c:v>
                </c:pt>
                <c:pt idx="2">
                  <c:v>7.7</c:v>
                </c:pt>
                <c:pt idx="3">
                  <c:v>8.1999999999999993</c:v>
                </c:pt>
                <c:pt idx="4">
                  <c:v>8.4</c:v>
                </c:pt>
                <c:pt idx="5">
                  <c:v>9.1</c:v>
                </c:pt>
                <c:pt idx="6">
                  <c:v>8.6999999999999993</c:v>
                </c:pt>
                <c:pt idx="7">
                  <c:v>9.8000000000000007</c:v>
                </c:pt>
                <c:pt idx="8">
                  <c:v>10.3</c:v>
                </c:pt>
                <c:pt idx="9">
                  <c:v>11.4</c:v>
                </c:pt>
                <c:pt idx="10">
                  <c:v>13</c:v>
                </c:pt>
                <c:pt idx="11">
                  <c:v>14</c:v>
                </c:pt>
                <c:pt idx="12">
                  <c:v>14.9</c:v>
                </c:pt>
                <c:pt idx="13">
                  <c:v>15.7</c:v>
                </c:pt>
                <c:pt idx="14">
                  <c:v>15.9</c:v>
                </c:pt>
              </c:numCache>
            </c:numRef>
          </c:val>
          <c:smooth val="0"/>
          <c:extLst>
            <c:ext xmlns:c16="http://schemas.microsoft.com/office/drawing/2014/chart" uri="{C3380CC4-5D6E-409C-BE32-E72D297353CC}">
              <c16:uniqueId val="{00000002-4B0E-4F38-8002-71013A00E095}"/>
            </c:ext>
          </c:extLst>
        </c:ser>
        <c:ser>
          <c:idx val="3"/>
          <c:order val="3"/>
          <c:spPr>
            <a:ln w="12700">
              <a:solidFill>
                <a:srgbClr val="FF0000"/>
              </a:solidFill>
              <a:prstDash val="solid"/>
            </a:ln>
          </c:spPr>
          <c:marker>
            <c:symbol val="none"/>
          </c:marker>
          <c:val>
            <c:numRef>
              <c:f>[2]表38!$I$7:$I$21</c:f>
              <c:numCache>
                <c:formatCode>General</c:formatCode>
                <c:ptCount val="15"/>
                <c:pt idx="0">
                  <c:v>3.2</c:v>
                </c:pt>
                <c:pt idx="1">
                  <c:v>3.5</c:v>
                </c:pt>
                <c:pt idx="2">
                  <c:v>3.7</c:v>
                </c:pt>
                <c:pt idx="3">
                  <c:v>4</c:v>
                </c:pt>
                <c:pt idx="4">
                  <c:v>4.4000000000000004</c:v>
                </c:pt>
                <c:pt idx="5">
                  <c:v>3.7</c:v>
                </c:pt>
                <c:pt idx="6">
                  <c:v>4.7</c:v>
                </c:pt>
                <c:pt idx="7">
                  <c:v>5.0999999999999996</c:v>
                </c:pt>
                <c:pt idx="8">
                  <c:v>5.9</c:v>
                </c:pt>
                <c:pt idx="9">
                  <c:v>6.3</c:v>
                </c:pt>
                <c:pt idx="10">
                  <c:v>7.6</c:v>
                </c:pt>
                <c:pt idx="11">
                  <c:v>8.5</c:v>
                </c:pt>
                <c:pt idx="12">
                  <c:v>9.4</c:v>
                </c:pt>
                <c:pt idx="13">
                  <c:v>9.6</c:v>
                </c:pt>
                <c:pt idx="14">
                  <c:v>10.5</c:v>
                </c:pt>
              </c:numCache>
            </c:numRef>
          </c:val>
          <c:smooth val="0"/>
          <c:extLst>
            <c:ext xmlns:c16="http://schemas.microsoft.com/office/drawing/2014/chart" uri="{C3380CC4-5D6E-409C-BE32-E72D297353CC}">
              <c16:uniqueId val="{00000003-4B0E-4F38-8002-71013A00E095}"/>
            </c:ext>
          </c:extLst>
        </c:ser>
        <c:ser>
          <c:idx val="4"/>
          <c:order val="4"/>
          <c:spPr>
            <a:ln w="12700">
              <a:solidFill>
                <a:srgbClr val="33CCCC"/>
              </a:solidFill>
              <a:prstDash val="solid"/>
            </a:ln>
          </c:spPr>
          <c:marker>
            <c:symbol val="none"/>
          </c:marker>
          <c:val>
            <c:numRef>
              <c:f>[2]表38!$K$7:$K$21</c:f>
              <c:numCache>
                <c:formatCode>General</c:formatCode>
                <c:ptCount val="15"/>
                <c:pt idx="0">
                  <c:v>4.7408999999999999</c:v>
                </c:pt>
                <c:pt idx="1">
                  <c:v>4.7408999999999999</c:v>
                </c:pt>
                <c:pt idx="2">
                  <c:v>5.1783999999999999</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6.1478999999999999</c:v>
                </c:pt>
                <c:pt idx="12">
                  <c:v>7.0807000000000002</c:v>
                </c:pt>
                <c:pt idx="13">
                  <c:v>6.7568000000000001</c:v>
                </c:pt>
                <c:pt idx="14">
                  <c:v>6.9515000000000002</c:v>
                </c:pt>
              </c:numCache>
            </c:numRef>
          </c:val>
          <c:smooth val="0"/>
          <c:extLst>
            <c:ext xmlns:c16="http://schemas.microsoft.com/office/drawing/2014/chart" uri="{C3380CC4-5D6E-409C-BE32-E72D297353CC}">
              <c16:uniqueId val="{00000004-4B0E-4F38-8002-71013A00E095}"/>
            </c:ext>
          </c:extLst>
        </c:ser>
        <c:dLbls>
          <c:showLegendKey val="0"/>
          <c:showVal val="0"/>
          <c:showCatName val="0"/>
          <c:showSerName val="0"/>
          <c:showPercent val="0"/>
          <c:showBubbleSize val="0"/>
        </c:dLbls>
        <c:smooth val="0"/>
        <c:axId val="1271282303"/>
        <c:axId val="1"/>
      </c:lineChart>
      <c:catAx>
        <c:axId val="1271282303"/>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271282303"/>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[2]表38!$F$7:$F$21</c:f>
              <c:numCache>
                <c:formatCode>General</c:formatCode>
                <c:ptCount val="15"/>
                <c:pt idx="0">
                  <c:v>34.700000000000003</c:v>
                </c:pt>
                <c:pt idx="1">
                  <c:v>34.1</c:v>
                </c:pt>
                <c:pt idx="2">
                  <c:v>34.4</c:v>
                </c:pt>
                <c:pt idx="3">
                  <c:v>35.9</c:v>
                </c:pt>
                <c:pt idx="4">
                  <c:v>34.799999999999997</c:v>
                </c:pt>
                <c:pt idx="5">
                  <c:v>33.4</c:v>
                </c:pt>
                <c:pt idx="6">
                  <c:v>34.5</c:v>
                </c:pt>
                <c:pt idx="7">
                  <c:v>37.9</c:v>
                </c:pt>
                <c:pt idx="8">
                  <c:v>41</c:v>
                </c:pt>
                <c:pt idx="9">
                  <c:v>40</c:v>
                </c:pt>
                <c:pt idx="10">
                  <c:v>40.4</c:v>
                </c:pt>
                <c:pt idx="11">
                  <c:v>43.8</c:v>
                </c:pt>
                <c:pt idx="12">
                  <c:v>42.4</c:v>
                </c:pt>
                <c:pt idx="13">
                  <c:v>41.8</c:v>
                </c:pt>
                <c:pt idx="14">
                  <c:v>39.200000000000003</c:v>
                </c:pt>
              </c:numCache>
            </c:numRef>
          </c:val>
          <c:smooth val="0"/>
          <c:extLst>
            <c:ext xmlns:c16="http://schemas.microsoft.com/office/drawing/2014/chart" uri="{C3380CC4-5D6E-409C-BE32-E72D297353CC}">
              <c16:uniqueId val="{00000000-4DD0-4936-AE61-EE57294F3B23}"/>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4DD0-4936-AE61-EE57294F3B23}"/>
            </c:ext>
          </c:extLst>
        </c:ser>
        <c:ser>
          <c:idx val="2"/>
          <c:order val="2"/>
          <c:spPr>
            <a:ln w="12700">
              <a:solidFill>
                <a:srgbClr val="FFFF00"/>
              </a:solidFill>
              <a:prstDash val="solid"/>
            </a:ln>
          </c:spPr>
          <c:marker>
            <c:symbol val="none"/>
          </c:marker>
          <c:val>
            <c:numRef>
              <c:f>[2]表38!$H$7:$H$21</c:f>
              <c:numCache>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Cache>
            </c:numRef>
          </c:val>
          <c:smooth val="0"/>
          <c:extLst>
            <c:ext xmlns:c16="http://schemas.microsoft.com/office/drawing/2014/chart" uri="{C3380CC4-5D6E-409C-BE32-E72D297353CC}">
              <c16:uniqueId val="{00000002-4DD0-4936-AE61-EE57294F3B23}"/>
            </c:ext>
          </c:extLst>
        </c:ser>
        <c:ser>
          <c:idx val="3"/>
          <c:order val="3"/>
          <c:spPr>
            <a:ln w="12700">
              <a:solidFill>
                <a:srgbClr val="FF0000"/>
              </a:solidFill>
              <a:prstDash val="solid"/>
            </a:ln>
          </c:spPr>
          <c:marker>
            <c:symbol val="none"/>
          </c:marker>
          <c:val>
            <c:numRef>
              <c:f>[2]表38!$J$7:$J$21</c:f>
              <c:numCache>
                <c:formatCode>General</c:formatCode>
                <c:ptCount val="15"/>
                <c:pt idx="0">
                  <c:v>4.5</c:v>
                </c:pt>
                <c:pt idx="1">
                  <c:v>4.7</c:v>
                </c:pt>
                <c:pt idx="2">
                  <c:v>4.9000000000000004</c:v>
                </c:pt>
                <c:pt idx="3">
                  <c:v>5.3</c:v>
                </c:pt>
                <c:pt idx="4">
                  <c:v>5.6</c:v>
                </c:pt>
                <c:pt idx="5">
                  <c:v>4.5999999999999996</c:v>
                </c:pt>
                <c:pt idx="6">
                  <c:v>5.5</c:v>
                </c:pt>
                <c:pt idx="7">
                  <c:v>6</c:v>
                </c:pt>
                <c:pt idx="8">
                  <c:v>6.7</c:v>
                </c:pt>
                <c:pt idx="9">
                  <c:v>7</c:v>
                </c:pt>
                <c:pt idx="10">
                  <c:v>8.4</c:v>
                </c:pt>
                <c:pt idx="11">
                  <c:v>9.3000000000000007</c:v>
                </c:pt>
                <c:pt idx="12">
                  <c:v>10</c:v>
                </c:pt>
                <c:pt idx="13">
                  <c:v>9.9</c:v>
                </c:pt>
                <c:pt idx="14">
                  <c:v>10.7</c:v>
                </c:pt>
              </c:numCache>
            </c:numRef>
          </c:val>
          <c:smooth val="0"/>
          <c:extLst>
            <c:ext xmlns:c16="http://schemas.microsoft.com/office/drawing/2014/chart" uri="{C3380CC4-5D6E-409C-BE32-E72D297353CC}">
              <c16:uniqueId val="{00000003-4DD0-4936-AE61-EE57294F3B23}"/>
            </c:ext>
          </c:extLst>
        </c:ser>
        <c:ser>
          <c:idx val="4"/>
          <c:order val="4"/>
          <c:spPr>
            <a:ln w="12700">
              <a:solidFill>
                <a:srgbClr val="33CCCC"/>
              </a:solidFill>
              <a:prstDash val="solid"/>
            </a:ln>
          </c:spPr>
          <c:marker>
            <c:symbol val="none"/>
          </c:marker>
          <c:val>
            <c:numRef>
              <c:f>[2]表38!$L$7:$L$21</c:f>
              <c:numCache>
                <c:formatCode>General</c:formatCode>
                <c:ptCount val="15"/>
                <c:pt idx="0">
                  <c:v>6.8506999999999998</c:v>
                </c:pt>
                <c:pt idx="1">
                  <c:v>6.7611999999999997</c:v>
                </c:pt>
                <c:pt idx="2">
                  <c:v>7.1025999999999998</c:v>
                </c:pt>
                <c:pt idx="3">
                  <c:v>7.2096999999999998</c:v>
                </c:pt>
                <c:pt idx="4">
                  <c:v>6.2739000000000003</c:v>
                </c:pt>
                <c:pt idx="5">
                  <c:v>6.0778999999999996</c:v>
                </c:pt>
                <c:pt idx="6">
                  <c:v>6.9603999999999999</c:v>
                </c:pt>
                <c:pt idx="7">
                  <c:v>5.9443999999999999</c:v>
                </c:pt>
                <c:pt idx="8">
                  <c:v>6.2438000000000002</c:v>
                </c:pt>
                <c:pt idx="9">
                  <c:v>6.3639000000000001</c:v>
                </c:pt>
                <c:pt idx="10">
                  <c:v>6.694</c:v>
                </c:pt>
                <c:pt idx="11">
                  <c:v>6.8480999999999996</c:v>
                </c:pt>
                <c:pt idx="12">
                  <c:v>7.6483999999999996</c:v>
                </c:pt>
                <c:pt idx="13">
                  <c:v>7.1355000000000004</c:v>
                </c:pt>
                <c:pt idx="14">
                  <c:v>7.1914999999999996</c:v>
                </c:pt>
              </c:numCache>
            </c:numRef>
          </c:val>
          <c:smooth val="0"/>
          <c:extLst>
            <c:ext xmlns:c16="http://schemas.microsoft.com/office/drawing/2014/chart" uri="{C3380CC4-5D6E-409C-BE32-E72D297353CC}">
              <c16:uniqueId val="{00000004-4DD0-4936-AE61-EE57294F3B23}"/>
            </c:ext>
          </c:extLst>
        </c:ser>
        <c:dLbls>
          <c:showLegendKey val="0"/>
          <c:showVal val="0"/>
          <c:showCatName val="0"/>
          <c:showSerName val="0"/>
          <c:showPercent val="0"/>
          <c:showBubbleSize val="0"/>
        </c:dLbls>
        <c:smooth val="0"/>
        <c:axId val="1271273951"/>
        <c:axId val="1"/>
      </c:lineChart>
      <c:catAx>
        <c:axId val="1271273951"/>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271273951"/>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[2]表38!$F$7:$F$21</c:f>
              <c:numCache>
                <c:formatCode>General</c:formatCode>
                <c:ptCount val="15"/>
                <c:pt idx="0">
                  <c:v>34.700000000000003</c:v>
                </c:pt>
                <c:pt idx="1">
                  <c:v>34.1</c:v>
                </c:pt>
                <c:pt idx="2">
                  <c:v>34.4</c:v>
                </c:pt>
                <c:pt idx="3">
                  <c:v>35.9</c:v>
                </c:pt>
                <c:pt idx="4">
                  <c:v>34.799999999999997</c:v>
                </c:pt>
                <c:pt idx="5">
                  <c:v>33.4</c:v>
                </c:pt>
                <c:pt idx="6">
                  <c:v>34.5</c:v>
                </c:pt>
                <c:pt idx="7">
                  <c:v>37.9</c:v>
                </c:pt>
                <c:pt idx="8">
                  <c:v>41</c:v>
                </c:pt>
                <c:pt idx="9">
                  <c:v>40</c:v>
                </c:pt>
                <c:pt idx="10">
                  <c:v>40.4</c:v>
                </c:pt>
                <c:pt idx="11">
                  <c:v>43.8</c:v>
                </c:pt>
                <c:pt idx="12">
                  <c:v>42.4</c:v>
                </c:pt>
                <c:pt idx="13">
                  <c:v>41.8</c:v>
                </c:pt>
                <c:pt idx="14">
                  <c:v>39.200000000000003</c:v>
                </c:pt>
              </c:numCache>
            </c:numRef>
          </c:val>
          <c:smooth val="0"/>
          <c:extLst>
            <c:ext xmlns:c16="http://schemas.microsoft.com/office/drawing/2014/chart" uri="{C3380CC4-5D6E-409C-BE32-E72D297353CC}">
              <c16:uniqueId val="{00000000-D921-4D6C-BA79-E3F932BAA9FA}"/>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D921-4D6C-BA79-E3F932BAA9FA}"/>
            </c:ext>
          </c:extLst>
        </c:ser>
        <c:ser>
          <c:idx val="2"/>
          <c:order val="2"/>
          <c:spPr>
            <a:ln w="12700">
              <a:solidFill>
                <a:srgbClr val="FFFF00"/>
              </a:solidFill>
              <a:prstDash val="solid"/>
            </a:ln>
          </c:spPr>
          <c:marker>
            <c:symbol val="none"/>
          </c:marker>
          <c:val>
            <c:numRef>
              <c:f>[2]表38!$H$7:$H$21</c:f>
              <c:numCache>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Cache>
            </c:numRef>
          </c:val>
          <c:smooth val="0"/>
          <c:extLst>
            <c:ext xmlns:c16="http://schemas.microsoft.com/office/drawing/2014/chart" uri="{C3380CC4-5D6E-409C-BE32-E72D297353CC}">
              <c16:uniqueId val="{00000002-D921-4D6C-BA79-E3F932BAA9FA}"/>
            </c:ext>
          </c:extLst>
        </c:ser>
        <c:ser>
          <c:idx val="3"/>
          <c:order val="3"/>
          <c:spPr>
            <a:ln w="12700">
              <a:solidFill>
                <a:srgbClr val="FF0000"/>
              </a:solidFill>
              <a:prstDash val="solid"/>
            </a:ln>
          </c:spPr>
          <c:marker>
            <c:symbol val="none"/>
          </c:marker>
          <c:val>
            <c:numRef>
              <c:f>[2]表38!$J$7:$J$21</c:f>
              <c:numCache>
                <c:formatCode>General</c:formatCode>
                <c:ptCount val="15"/>
                <c:pt idx="0">
                  <c:v>4.5</c:v>
                </c:pt>
                <c:pt idx="1">
                  <c:v>4.7</c:v>
                </c:pt>
                <c:pt idx="2">
                  <c:v>4.9000000000000004</c:v>
                </c:pt>
                <c:pt idx="3">
                  <c:v>5.3</c:v>
                </c:pt>
                <c:pt idx="4">
                  <c:v>5.6</c:v>
                </c:pt>
                <c:pt idx="5">
                  <c:v>4.5999999999999996</c:v>
                </c:pt>
                <c:pt idx="6">
                  <c:v>5.5</c:v>
                </c:pt>
                <c:pt idx="7">
                  <c:v>6</c:v>
                </c:pt>
                <c:pt idx="8">
                  <c:v>6.7</c:v>
                </c:pt>
                <c:pt idx="9">
                  <c:v>7</c:v>
                </c:pt>
                <c:pt idx="10">
                  <c:v>8.4</c:v>
                </c:pt>
                <c:pt idx="11">
                  <c:v>9.3000000000000007</c:v>
                </c:pt>
                <c:pt idx="12">
                  <c:v>10</c:v>
                </c:pt>
                <c:pt idx="13">
                  <c:v>9.9</c:v>
                </c:pt>
                <c:pt idx="14">
                  <c:v>10.7</c:v>
                </c:pt>
              </c:numCache>
            </c:numRef>
          </c:val>
          <c:smooth val="0"/>
          <c:extLst>
            <c:ext xmlns:c16="http://schemas.microsoft.com/office/drawing/2014/chart" uri="{C3380CC4-5D6E-409C-BE32-E72D297353CC}">
              <c16:uniqueId val="{00000003-D921-4D6C-BA79-E3F932BAA9FA}"/>
            </c:ext>
          </c:extLst>
        </c:ser>
        <c:ser>
          <c:idx val="4"/>
          <c:order val="4"/>
          <c:spPr>
            <a:ln w="12700">
              <a:solidFill>
                <a:srgbClr val="33CCCC"/>
              </a:solidFill>
              <a:prstDash val="solid"/>
            </a:ln>
          </c:spPr>
          <c:marker>
            <c:symbol val="none"/>
          </c:marker>
          <c:val>
            <c:numRef>
              <c:f>[2]表38!$L$7:$L$21</c:f>
              <c:numCache>
                <c:formatCode>General</c:formatCode>
                <c:ptCount val="15"/>
                <c:pt idx="0">
                  <c:v>6.8506999999999998</c:v>
                </c:pt>
                <c:pt idx="1">
                  <c:v>6.7611999999999997</c:v>
                </c:pt>
                <c:pt idx="2">
                  <c:v>7.1025999999999998</c:v>
                </c:pt>
                <c:pt idx="3">
                  <c:v>7.2096999999999998</c:v>
                </c:pt>
                <c:pt idx="4">
                  <c:v>6.2739000000000003</c:v>
                </c:pt>
                <c:pt idx="5">
                  <c:v>6.0778999999999996</c:v>
                </c:pt>
                <c:pt idx="6">
                  <c:v>6.9603999999999999</c:v>
                </c:pt>
                <c:pt idx="7">
                  <c:v>5.9443999999999999</c:v>
                </c:pt>
                <c:pt idx="8">
                  <c:v>6.2438000000000002</c:v>
                </c:pt>
                <c:pt idx="9">
                  <c:v>6.3639000000000001</c:v>
                </c:pt>
                <c:pt idx="10">
                  <c:v>6.694</c:v>
                </c:pt>
                <c:pt idx="11">
                  <c:v>6.8480999999999996</c:v>
                </c:pt>
                <c:pt idx="12">
                  <c:v>7.6483999999999996</c:v>
                </c:pt>
                <c:pt idx="13">
                  <c:v>7.1355000000000004</c:v>
                </c:pt>
                <c:pt idx="14">
                  <c:v>7.1914999999999996</c:v>
                </c:pt>
              </c:numCache>
            </c:numRef>
          </c:val>
          <c:smooth val="0"/>
          <c:extLst>
            <c:ext xmlns:c16="http://schemas.microsoft.com/office/drawing/2014/chart" uri="{C3380CC4-5D6E-409C-BE32-E72D297353CC}">
              <c16:uniqueId val="{00000004-D921-4D6C-BA79-E3F932BAA9FA}"/>
            </c:ext>
          </c:extLst>
        </c:ser>
        <c:dLbls>
          <c:showLegendKey val="0"/>
          <c:showVal val="0"/>
          <c:showCatName val="0"/>
          <c:showSerName val="0"/>
          <c:showPercent val="0"/>
          <c:showBubbleSize val="0"/>
        </c:dLbls>
        <c:smooth val="0"/>
        <c:axId val="1271160271"/>
        <c:axId val="1"/>
      </c:lineChart>
      <c:catAx>
        <c:axId val="1271160271"/>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271160271"/>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26.261109511242299</c:v>
              </c:pt>
              <c:pt idx="1">
                <c:v>26.154492776141002</c:v>
              </c:pt>
              <c:pt idx="2">
                <c:v>27.184084882206299</c:v>
              </c:pt>
              <c:pt idx="3">
                <c:v>28.586799047587999</c:v>
              </c:pt>
              <c:pt idx="4">
                <c:v>28.530827593030001</c:v>
              </c:pt>
              <c:pt idx="5">
                <c:v>27.818414700363402</c:v>
              </c:pt>
              <c:pt idx="6">
                <c:v>29.417471592925601</c:v>
              </c:pt>
              <c:pt idx="7">
                <c:v>32.668955150580203</c:v>
              </c:pt>
              <c:pt idx="8">
                <c:v>35.860857269788902</c:v>
              </c:pt>
              <c:pt idx="9">
                <c:v>36.031157425694602</c:v>
              </c:pt>
              <c:pt idx="10">
                <c:v>36.944539533123198</c:v>
              </c:pt>
              <c:pt idx="11">
                <c:v>40.523282616209897</c:v>
              </c:pt>
              <c:pt idx="12">
                <c:v>39.937808941084803</c:v>
              </c:pt>
              <c:pt idx="13">
                <c:v>40.058602665253602</c:v>
              </c:pt>
              <c:pt idx="14">
                <c:v>38.5881695340018</c:v>
              </c:pt>
            </c:numLit>
          </c:val>
          <c:smooth val="0"/>
          <c:extLst>
            <c:ext xmlns:c16="http://schemas.microsoft.com/office/drawing/2014/chart" uri="{C3380CC4-5D6E-409C-BE32-E72D297353CC}">
              <c16:uniqueId val="{00000000-F4E9-48F7-B14C-51FD47D6A244}"/>
            </c:ext>
          </c:extLst>
        </c:ser>
        <c:ser>
          <c:idx val="1"/>
          <c:order val="1"/>
          <c:spPr>
            <a:ln w="12700">
              <a:solidFill>
                <a:srgbClr val="99CC00"/>
              </a:solidFill>
              <a:prstDash val="solid"/>
            </a:ln>
          </c:spPr>
          <c:marker>
            <c:symbol val="none"/>
          </c:marker>
          <c:val>
            <c:numLit>
              <c:formatCode>General</c:formatCode>
              <c:ptCount val="15"/>
              <c:pt idx="0">
                <c:v>20.090906318298099</c:v>
              </c:pt>
              <c:pt idx="1">
                <c:v>20.278197750275201</c:v>
              </c:pt>
              <c:pt idx="2">
                <c:v>21.4631961914661</c:v>
              </c:pt>
              <c:pt idx="3">
                <c:v>22.779647994902799</c:v>
              </c:pt>
              <c:pt idx="4">
                <c:v>23.931886199774901</c:v>
              </c:pt>
              <c:pt idx="5">
                <c:v>23.5438078350961</c:v>
              </c:pt>
              <c:pt idx="6">
                <c:v>25.4232074319814</c:v>
              </c:pt>
              <c:pt idx="7">
                <c:v>27.238198609613701</c:v>
              </c:pt>
              <c:pt idx="8">
                <c:v>27.211843457314</c:v>
              </c:pt>
              <c:pt idx="9">
                <c:v>29.607211606247802</c:v>
              </c:pt>
              <c:pt idx="10">
                <c:v>32.414380915464498</c:v>
              </c:pt>
              <c:pt idx="11">
                <c:v>34.874142972016799</c:v>
              </c:pt>
              <c:pt idx="12">
                <c:v>37.040765805462001</c:v>
              </c:pt>
              <c:pt idx="13">
                <c:v>36.0688086832198</c:v>
              </c:pt>
              <c:pt idx="14">
                <c:v>37.5950916415824</c:v>
              </c:pt>
            </c:numLit>
          </c:val>
          <c:smooth val="0"/>
          <c:extLst>
            <c:ext xmlns:c16="http://schemas.microsoft.com/office/drawing/2014/chart" uri="{C3380CC4-5D6E-409C-BE32-E72D297353CC}">
              <c16:uniqueId val="{00000001-F4E9-48F7-B14C-51FD47D6A244}"/>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F4E9-48F7-B14C-51FD47D6A244}"/>
            </c:ext>
          </c:extLst>
        </c:ser>
        <c:ser>
          <c:idx val="3"/>
          <c:order val="3"/>
          <c:spPr>
            <a:ln w="12700">
              <a:solidFill>
                <a:srgbClr val="FF0000"/>
              </a:solidFill>
              <a:prstDash val="solid"/>
            </a:ln>
          </c:spPr>
          <c:marker>
            <c:symbol val="none"/>
          </c:marker>
          <c:val>
            <c:numLit>
              <c:formatCode>General</c:formatCode>
              <c:ptCount val="15"/>
              <c:pt idx="0">
                <c:v>6.7842038369403399</c:v>
              </c:pt>
              <c:pt idx="1">
                <c:v>7.8483397972578501</c:v>
              </c:pt>
              <c:pt idx="2">
                <c:v>7.7330633336900698</c:v>
              </c:pt>
              <c:pt idx="3">
                <c:v>8.1690511447016991</c:v>
              </c:pt>
              <c:pt idx="4">
                <c:v>8.4249514599126591</c:v>
              </c:pt>
              <c:pt idx="5">
                <c:v>9.0560463118749492</c:v>
              </c:pt>
              <c:pt idx="6">
                <c:v>8.7457347978968407</c:v>
              </c:pt>
              <c:pt idx="7">
                <c:v>9.7922449546958408</c:v>
              </c:pt>
              <c:pt idx="8">
                <c:v>10.341616515561499</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F4E9-48F7-B14C-51FD47D6A244}"/>
            </c:ext>
          </c:extLst>
        </c:ser>
        <c:ser>
          <c:idx val="4"/>
          <c:order val="4"/>
          <c:spPr>
            <a:ln w="12700">
              <a:solidFill>
                <a:srgbClr val="33CCCC"/>
              </a:solidFill>
              <a:prstDash val="solid"/>
            </a:ln>
          </c:spPr>
          <c:marker>
            <c:symbol val="none"/>
          </c:marker>
          <c:val>
            <c:numLit>
              <c:formatCode>General</c:formatCode>
              <c:ptCount val="15"/>
              <c:pt idx="0">
                <c:v>3.1706590632584599</c:v>
              </c:pt>
              <c:pt idx="1">
                <c:v>3.4759779051306898</c:v>
              </c:pt>
              <c:pt idx="2">
                <c:v>3.7383048513629298</c:v>
              </c:pt>
              <c:pt idx="3">
                <c:v>3.9820464361269798</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9.3659065347306694</c:v>
              </c:pt>
              <c:pt idx="13">
                <c:v>9.6040678404217807</c:v>
              </c:pt>
              <c:pt idx="14">
                <c:v>10.5159855393672</c:v>
              </c:pt>
            </c:numLit>
          </c:val>
          <c:smooth val="0"/>
          <c:extLst>
            <c:ext xmlns:c16="http://schemas.microsoft.com/office/drawing/2014/chart" uri="{C3380CC4-5D6E-409C-BE32-E72D297353CC}">
              <c16:uniqueId val="{00000004-F4E9-48F7-B14C-51FD47D6A244}"/>
            </c:ext>
          </c:extLst>
        </c:ser>
        <c:dLbls>
          <c:showLegendKey val="0"/>
          <c:showVal val="0"/>
          <c:showCatName val="0"/>
          <c:showSerName val="0"/>
          <c:showPercent val="0"/>
          <c:showBubbleSize val="0"/>
        </c:dLbls>
        <c:smooth val="0"/>
        <c:axId val="1271156095"/>
        <c:axId val="1"/>
      </c:lineChart>
      <c:catAx>
        <c:axId val="1271156095"/>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271156095"/>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35.868307282907097</c:v>
              </c:pt>
              <c:pt idx="4">
                <c:v>34.7607869738913</c:v>
              </c:pt>
              <c:pt idx="5">
                <c:v>33.417878002444603</c:v>
              </c:pt>
              <c:pt idx="6">
                <c:v>34.493719060024603</c:v>
              </c:pt>
              <c:pt idx="7">
                <c:v>37.883331809094997</c:v>
              </c:pt>
              <c:pt idx="8">
                <c:v>40.970517424591101</c:v>
              </c:pt>
              <c:pt idx="9">
                <c:v>39.988662272856899</c:v>
              </c:pt>
              <c:pt idx="10">
                <c:v>40.446659564168897</c:v>
              </c:pt>
              <c:pt idx="11">
                <c:v>43.845200559834801</c:v>
              </c:pt>
              <c:pt idx="12">
                <c:v>42.400181817373898</c:v>
              </c:pt>
              <c:pt idx="13">
                <c:v>41.7654343125011</c:v>
              </c:pt>
              <c:pt idx="14">
                <c:v>39.206632285293402</c:v>
              </c:pt>
            </c:numLit>
          </c:val>
          <c:smooth val="0"/>
          <c:extLst>
            <c:ext xmlns:c16="http://schemas.microsoft.com/office/drawing/2014/chart" uri="{C3380CC4-5D6E-409C-BE32-E72D297353CC}">
              <c16:uniqueId val="{00000000-297D-46E7-BD53-96A0DBED4774}"/>
            </c:ext>
          </c:extLst>
        </c:ser>
        <c:ser>
          <c:idx val="1"/>
          <c:order val="1"/>
          <c:spPr>
            <a:ln w="12700">
              <a:solidFill>
                <a:srgbClr val="99CC00"/>
              </a:solidFill>
              <a:prstDash val="solid"/>
            </a:ln>
          </c:spPr>
          <c:marker>
            <c:symbol val="none"/>
          </c:marker>
          <c:val>
            <c:numLit>
              <c:formatCode>General</c:formatCode>
              <c:ptCount val="15"/>
              <c:pt idx="0">
                <c:v>28.102560939036699</c:v>
              </c:pt>
              <c:pt idx="1">
                <c:v>27.9663461392737</c:v>
              </c:pt>
              <c:pt idx="2">
                <c:v>28.536789530345601</c:v>
              </c:pt>
              <c:pt idx="3">
                <c:v>29.892398081029398</c:v>
              </c:pt>
              <c:pt idx="4">
                <c:v>30.650036898356799</c:v>
              </c:pt>
              <c:pt idx="5">
                <c:v>29.1988817061223</c:v>
              </c:pt>
              <c:pt idx="6">
                <c:v>30.978683791158598</c:v>
              </c:pt>
              <c:pt idx="7">
                <c:v>32.171114188874398</c:v>
              </c:pt>
              <c:pt idx="8">
                <c:v>31.4152153716452</c:v>
              </c:pt>
              <c:pt idx="9">
                <c:v>33.2793349603594</c:v>
              </c:pt>
              <c:pt idx="10">
                <c:v>35.880193593210102</c:v>
              </c:pt>
              <c:pt idx="11">
                <c:v>37.709048093042597</c:v>
              </c:pt>
              <c:pt idx="12">
                <c:v>39.115368465870297</c:v>
              </c:pt>
              <c:pt idx="13">
                <c:v>37.190041822552601</c:v>
              </c:pt>
              <c:pt idx="14">
                <c:v>37.840946601602703</c:v>
              </c:pt>
            </c:numLit>
          </c:val>
          <c:smooth val="0"/>
          <c:extLst>
            <c:ext xmlns:c16="http://schemas.microsoft.com/office/drawing/2014/chart" uri="{C3380CC4-5D6E-409C-BE32-E72D297353CC}">
              <c16:uniqueId val="{00000001-297D-46E7-BD53-96A0DBED4774}"/>
            </c:ext>
          </c:extLst>
        </c:ser>
        <c:ser>
          <c:idx val="2"/>
          <c:order val="2"/>
          <c:spPr>
            <a:ln w="12700">
              <a:solidFill>
                <a:srgbClr val="FFFF00"/>
              </a:solidFill>
              <a:prstDash val="solid"/>
            </a:ln>
          </c:spPr>
          <c:marker>
            <c:symbol val="none"/>
          </c:marker>
          <c:val>
            <c:numLit>
              <c:formatCode>General</c:formatCode>
              <c:ptCount val="15"/>
              <c:pt idx="0">
                <c:v>20.785271288111399</c:v>
              </c:pt>
              <c:pt idx="1">
                <c:v>19.145573756369402</c:v>
              </c:pt>
              <c:pt idx="2">
                <c:v>20.688453264679101</c:v>
              </c:pt>
              <c:pt idx="3">
                <c:v>18.714615281952099</c:v>
              </c:pt>
              <c:pt idx="4">
                <c:v>19.151618108042101</c:v>
              </c:pt>
              <c:pt idx="5">
                <c:v>17.422369081245801</c:v>
              </c:pt>
              <c:pt idx="6">
                <c:v>16.477922036730799</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297D-46E7-BD53-96A0DBED4774}"/>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10.945962147993299</c:v>
              </c:pt>
              <c:pt idx="3">
                <c:v>10.799016535078</c:v>
              </c:pt>
              <c:pt idx="4">
                <c:v>11.1147038703002</c:v>
              </c:pt>
              <c:pt idx="5">
                <c:v>11.707379641130499</c:v>
              </c:pt>
              <c:pt idx="6">
                <c:v>11.0530183747412</c:v>
              </c:pt>
              <c:pt idx="7">
                <c:v>11.8418149360628</c:v>
              </c:pt>
              <c:pt idx="8">
                <c:v>12.091174095049601</c:v>
              </c:pt>
              <c:pt idx="9">
                <c:v>13.1124524530349</c:v>
              </c:pt>
              <c:pt idx="10">
                <c:v>14.7228033287444</c:v>
              </c:pt>
              <c:pt idx="11">
                <c:v>15.581238574100301</c:v>
              </c:pt>
              <c:pt idx="12">
                <c:v>15.965633137246</c:v>
              </c:pt>
              <c:pt idx="13">
                <c:v>16.496710941350798</c:v>
              </c:pt>
              <c:pt idx="14">
                <c:v>16.339540753664899</c:v>
              </c:pt>
            </c:numLit>
          </c:val>
          <c:smooth val="0"/>
          <c:extLst>
            <c:ext xmlns:c16="http://schemas.microsoft.com/office/drawing/2014/chart" uri="{C3380CC4-5D6E-409C-BE32-E72D297353CC}">
              <c16:uniqueId val="{00000003-297D-46E7-BD53-96A0DBED4774}"/>
            </c:ext>
          </c:extLst>
        </c:ser>
        <c:ser>
          <c:idx val="4"/>
          <c:order val="4"/>
          <c:spPr>
            <a:ln w="12700">
              <a:solidFill>
                <a:srgbClr val="33CCCC"/>
              </a:solidFill>
              <a:prstDash val="solid"/>
            </a:ln>
          </c:spPr>
          <c:marker>
            <c:symbol val="none"/>
          </c:marker>
          <c:val>
            <c:numLit>
              <c:formatCode>General</c:formatCode>
              <c:ptCount val="15"/>
              <c:pt idx="0">
                <c:v>4.4602441839710698</c:v>
              </c:pt>
              <c:pt idx="1">
                <c:v>4.6781236713862704</c:v>
              </c:pt>
              <c:pt idx="2">
                <c:v>4.8906759415168599</c:v>
              </c:pt>
              <c:pt idx="3">
                <c:v>5.3116942354378898</c:v>
              </c:pt>
              <c:pt idx="4">
                <c:v>5.6133957735387598</c:v>
              </c:pt>
              <c:pt idx="5">
                <c:v>4.5959557844801102</c:v>
              </c:pt>
              <c:pt idx="6">
                <c:v>5.53341186506215</c:v>
              </c:pt>
              <c:pt idx="7">
                <c:v>6.0062126763427299</c:v>
              </c:pt>
              <c:pt idx="8">
                <c:v>6.6870629942490298</c:v>
              </c:pt>
              <c:pt idx="9">
                <c:v>7.0271952389807897</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297D-46E7-BD53-96A0DBED4774}"/>
            </c:ext>
          </c:extLst>
        </c:ser>
        <c:dLbls>
          <c:showLegendKey val="0"/>
          <c:showVal val="0"/>
          <c:showCatName val="0"/>
          <c:showSerName val="0"/>
          <c:showPercent val="0"/>
          <c:showBubbleSize val="0"/>
        </c:dLbls>
        <c:smooth val="0"/>
        <c:axId val="1271158879"/>
        <c:axId val="1"/>
      </c:lineChart>
      <c:catAx>
        <c:axId val="1271158879"/>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271158879"/>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523875</xdr:colOff>
      <xdr:row>36</xdr:row>
      <xdr:rowOff>0</xdr:rowOff>
    </xdr:from>
    <xdr:to>
      <xdr:col>3</xdr:col>
      <xdr:colOff>695325</xdr:colOff>
      <xdr:row>36</xdr:row>
      <xdr:rowOff>0</xdr:rowOff>
    </xdr:to>
    <xdr:graphicFrame macro="">
      <xdr:nvGraphicFramePr>
        <xdr:cNvPr id="5409102" name="Chart 1">
          <a:extLst>
            <a:ext uri="{FF2B5EF4-FFF2-40B4-BE49-F238E27FC236}">
              <a16:creationId xmlns:a16="http://schemas.microsoft.com/office/drawing/2014/main" id="{3955A3A1-9C4E-F930-4B50-0319AE0B1D2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142875</xdr:colOff>
      <xdr:row>36</xdr:row>
      <xdr:rowOff>0</xdr:rowOff>
    </xdr:from>
    <xdr:to>
      <xdr:col>6</xdr:col>
      <xdr:colOff>133350</xdr:colOff>
      <xdr:row>36</xdr:row>
      <xdr:rowOff>0</xdr:rowOff>
    </xdr:to>
    <xdr:graphicFrame macro="">
      <xdr:nvGraphicFramePr>
        <xdr:cNvPr id="5409103" name="Chart 2">
          <a:extLst>
            <a:ext uri="{FF2B5EF4-FFF2-40B4-BE49-F238E27FC236}">
              <a16:creationId xmlns:a16="http://schemas.microsoft.com/office/drawing/2014/main" id="{5354713A-DF5A-364F-96D7-FB0C78992F3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523875</xdr:colOff>
      <xdr:row>36</xdr:row>
      <xdr:rowOff>0</xdr:rowOff>
    </xdr:from>
    <xdr:to>
      <xdr:col>5</xdr:col>
      <xdr:colOff>695325</xdr:colOff>
      <xdr:row>36</xdr:row>
      <xdr:rowOff>0</xdr:rowOff>
    </xdr:to>
    <xdr:graphicFrame macro="">
      <xdr:nvGraphicFramePr>
        <xdr:cNvPr id="5409104" name="Chart 1">
          <a:extLst>
            <a:ext uri="{FF2B5EF4-FFF2-40B4-BE49-F238E27FC236}">
              <a16:creationId xmlns:a16="http://schemas.microsoft.com/office/drawing/2014/main" id="{6D1C88D3-5D3D-8126-412A-67B575B118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0</xdr:colOff>
      <xdr:row>36</xdr:row>
      <xdr:rowOff>0</xdr:rowOff>
    </xdr:from>
    <xdr:to>
      <xdr:col>6</xdr:col>
      <xdr:colOff>133350</xdr:colOff>
      <xdr:row>36</xdr:row>
      <xdr:rowOff>0</xdr:rowOff>
    </xdr:to>
    <xdr:graphicFrame macro="">
      <xdr:nvGraphicFramePr>
        <xdr:cNvPr id="5409105" name="Chart 2">
          <a:extLst>
            <a:ext uri="{FF2B5EF4-FFF2-40B4-BE49-F238E27FC236}">
              <a16:creationId xmlns:a16="http://schemas.microsoft.com/office/drawing/2014/main" id="{E9B69AAA-CB65-EDBB-BD43-76693D92B93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142875</xdr:colOff>
      <xdr:row>36</xdr:row>
      <xdr:rowOff>0</xdr:rowOff>
    </xdr:from>
    <xdr:to>
      <xdr:col>4</xdr:col>
      <xdr:colOff>133350</xdr:colOff>
      <xdr:row>36</xdr:row>
      <xdr:rowOff>0</xdr:rowOff>
    </xdr:to>
    <xdr:graphicFrame macro="">
      <xdr:nvGraphicFramePr>
        <xdr:cNvPr id="5409106" name="Chart 2">
          <a:extLst>
            <a:ext uri="{FF2B5EF4-FFF2-40B4-BE49-F238E27FC236}">
              <a16:creationId xmlns:a16="http://schemas.microsoft.com/office/drawing/2014/main" id="{2D4CD2AC-4FB5-2A1E-BC70-096A6F5F195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523875</xdr:colOff>
      <xdr:row>36</xdr:row>
      <xdr:rowOff>0</xdr:rowOff>
    </xdr:from>
    <xdr:to>
      <xdr:col>3</xdr:col>
      <xdr:colOff>695325</xdr:colOff>
      <xdr:row>36</xdr:row>
      <xdr:rowOff>0</xdr:rowOff>
    </xdr:to>
    <xdr:graphicFrame macro="">
      <xdr:nvGraphicFramePr>
        <xdr:cNvPr id="3899976" name="Chart 1">
          <a:extLst>
            <a:ext uri="{FF2B5EF4-FFF2-40B4-BE49-F238E27FC236}">
              <a16:creationId xmlns:a16="http://schemas.microsoft.com/office/drawing/2014/main" id="{8377AA80-2D40-3561-A514-EB0AF99F01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142875</xdr:colOff>
      <xdr:row>36</xdr:row>
      <xdr:rowOff>0</xdr:rowOff>
    </xdr:from>
    <xdr:to>
      <xdr:col>6</xdr:col>
      <xdr:colOff>133350</xdr:colOff>
      <xdr:row>36</xdr:row>
      <xdr:rowOff>0</xdr:rowOff>
    </xdr:to>
    <xdr:graphicFrame macro="">
      <xdr:nvGraphicFramePr>
        <xdr:cNvPr id="3899977" name="Chart 2">
          <a:extLst>
            <a:ext uri="{FF2B5EF4-FFF2-40B4-BE49-F238E27FC236}">
              <a16:creationId xmlns:a16="http://schemas.microsoft.com/office/drawing/2014/main" id="{BEC4F1D8-E527-2C6A-E9C7-661F22F7AFC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auce\Downloads\&#27665;&#22283;106&#24180;&#27515;&#22240;&#32080;&#26524;&#25688;&#35201;&#34920;_10705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目錄"/>
      <sheetName val="表1"/>
      <sheetName val="表2"/>
      <sheetName val="表3"/>
      <sheetName val="表4"/>
      <sheetName val="表5"/>
      <sheetName val="表6"/>
      <sheetName val="表7"/>
      <sheetName val="表8"/>
      <sheetName val="表9"/>
      <sheetName val="表10"/>
      <sheetName val="表11"/>
      <sheetName val="表12"/>
      <sheetName val="表13"/>
      <sheetName val="表14"/>
      <sheetName val="表15"/>
      <sheetName val="表16"/>
      <sheetName val="表17"/>
      <sheetName val="表18"/>
      <sheetName val="表19"/>
      <sheetName val="表20"/>
      <sheetName val="表21"/>
      <sheetName val="表22"/>
      <sheetName val="表23"/>
      <sheetName val="表24"/>
      <sheetName val="表25"/>
      <sheetName val="表26"/>
      <sheetName val="表27"/>
      <sheetName val="表28"/>
      <sheetName val="表29"/>
      <sheetName val="表30"/>
      <sheetName val="表31"/>
      <sheetName val="表32"/>
      <sheetName val="表33"/>
      <sheetName val="表34"/>
      <sheetName val="表35"/>
      <sheetName val="表36"/>
      <sheetName val="表37"/>
      <sheetName val="表38"/>
      <sheetName val="表39"/>
      <sheetName val="表40"/>
      <sheetName val="表41"/>
      <sheetName val="表42"/>
      <sheetName val="表43"/>
      <sheetName val="表44"/>
      <sheetName val="表45"/>
      <sheetName val="表46"/>
      <sheetName val="表47"/>
      <sheetName val="表4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7">
          <cell r="E7">
            <v>26.3</v>
          </cell>
          <cell r="F7">
            <v>34.700000000000003</v>
          </cell>
          <cell r="G7">
            <v>6.8</v>
          </cell>
          <cell r="H7">
            <v>10</v>
          </cell>
          <cell r="I7">
            <v>3.2</v>
          </cell>
          <cell r="J7">
            <v>4.5</v>
          </cell>
          <cell r="K7">
            <v>4.7408999999999999</v>
          </cell>
          <cell r="L7">
            <v>6.8506999999999998</v>
          </cell>
        </row>
        <row r="8">
          <cell r="E8">
            <v>26.2</v>
          </cell>
          <cell r="F8">
            <v>34.1</v>
          </cell>
          <cell r="G8">
            <v>7.8</v>
          </cell>
          <cell r="H8">
            <v>11.7</v>
          </cell>
          <cell r="I8">
            <v>3.5</v>
          </cell>
          <cell r="J8">
            <v>4.7</v>
          </cell>
          <cell r="K8">
            <v>4.7408999999999999</v>
          </cell>
          <cell r="L8">
            <v>6.7611999999999997</v>
          </cell>
        </row>
        <row r="9">
          <cell r="E9">
            <v>27.2</v>
          </cell>
          <cell r="F9">
            <v>34.4</v>
          </cell>
          <cell r="G9">
            <v>7.7</v>
          </cell>
          <cell r="H9">
            <v>10.9</v>
          </cell>
          <cell r="I9">
            <v>3.7</v>
          </cell>
          <cell r="J9">
            <v>4.9000000000000004</v>
          </cell>
          <cell r="K9">
            <v>5.1783999999999999</v>
          </cell>
          <cell r="L9">
            <v>7.1025999999999998</v>
          </cell>
        </row>
        <row r="10">
          <cell r="E10">
            <v>28.6</v>
          </cell>
          <cell r="F10">
            <v>35.9</v>
          </cell>
          <cell r="G10">
            <v>8.1999999999999993</v>
          </cell>
          <cell r="H10">
            <v>10.8</v>
          </cell>
          <cell r="I10">
            <v>4</v>
          </cell>
          <cell r="J10">
            <v>5.3</v>
          </cell>
          <cell r="K10">
            <v>5.2606000000000002</v>
          </cell>
          <cell r="L10">
            <v>7.2096999999999998</v>
          </cell>
        </row>
        <row r="11">
          <cell r="E11">
            <v>28.5</v>
          </cell>
          <cell r="F11">
            <v>34.799999999999997</v>
          </cell>
          <cell r="G11">
            <v>8.4</v>
          </cell>
          <cell r="H11">
            <v>11.1</v>
          </cell>
          <cell r="I11">
            <v>4.4000000000000004</v>
          </cell>
          <cell r="J11">
            <v>5.6</v>
          </cell>
          <cell r="K11">
            <v>4.8308</v>
          </cell>
          <cell r="L11">
            <v>6.2739000000000003</v>
          </cell>
        </row>
        <row r="12">
          <cell r="E12">
            <v>27.8</v>
          </cell>
          <cell r="F12">
            <v>33.4</v>
          </cell>
          <cell r="G12">
            <v>9.1</v>
          </cell>
          <cell r="H12">
            <v>11.7</v>
          </cell>
          <cell r="I12">
            <v>3.7</v>
          </cell>
          <cell r="J12">
            <v>4.5999999999999996</v>
          </cell>
          <cell r="K12">
            <v>4.9058000000000002</v>
          </cell>
          <cell r="L12">
            <v>6.0778999999999996</v>
          </cell>
        </row>
        <row r="13">
          <cell r="E13">
            <v>29.4</v>
          </cell>
          <cell r="F13">
            <v>34.5</v>
          </cell>
          <cell r="G13">
            <v>8.6999999999999993</v>
          </cell>
          <cell r="H13">
            <v>11.1</v>
          </cell>
          <cell r="I13">
            <v>4.7</v>
          </cell>
          <cell r="J13">
            <v>5.5</v>
          </cell>
          <cell r="K13">
            <v>5.6128</v>
          </cell>
          <cell r="L13">
            <v>6.9603999999999999</v>
          </cell>
        </row>
        <row r="14">
          <cell r="E14">
            <v>32.700000000000003</v>
          </cell>
          <cell r="F14">
            <v>37.9</v>
          </cell>
          <cell r="G14">
            <v>9.8000000000000007</v>
          </cell>
          <cell r="H14">
            <v>11.8</v>
          </cell>
          <cell r="I14">
            <v>5.0999999999999996</v>
          </cell>
          <cell r="J14">
            <v>6</v>
          </cell>
          <cell r="K14">
            <v>5.0368000000000004</v>
          </cell>
          <cell r="L14">
            <v>5.9443999999999999</v>
          </cell>
        </row>
        <row r="15">
          <cell r="E15">
            <v>35.9</v>
          </cell>
          <cell r="F15">
            <v>41</v>
          </cell>
          <cell r="G15">
            <v>10.3</v>
          </cell>
          <cell r="H15">
            <v>12.1</v>
          </cell>
          <cell r="I15">
            <v>5.9</v>
          </cell>
          <cell r="J15">
            <v>6.7</v>
          </cell>
          <cell r="K15">
            <v>5.3661000000000003</v>
          </cell>
          <cell r="L15">
            <v>6.2438000000000002</v>
          </cell>
        </row>
        <row r="16">
          <cell r="E16">
            <v>36</v>
          </cell>
          <cell r="F16">
            <v>40</v>
          </cell>
          <cell r="G16">
            <v>11.4</v>
          </cell>
          <cell r="H16">
            <v>13.1</v>
          </cell>
          <cell r="I16">
            <v>6.3</v>
          </cell>
          <cell r="J16">
            <v>7</v>
          </cell>
          <cell r="K16">
            <v>5.5956000000000001</v>
          </cell>
          <cell r="L16">
            <v>6.3639000000000001</v>
          </cell>
        </row>
        <row r="17">
          <cell r="E17">
            <v>36.9</v>
          </cell>
          <cell r="F17">
            <v>40.4</v>
          </cell>
          <cell r="G17">
            <v>13</v>
          </cell>
          <cell r="H17">
            <v>14.7</v>
          </cell>
          <cell r="I17">
            <v>7.6</v>
          </cell>
          <cell r="J17">
            <v>8.4</v>
          </cell>
          <cell r="K17">
            <v>5.9550000000000001</v>
          </cell>
          <cell r="L17">
            <v>6.694</v>
          </cell>
        </row>
        <row r="18">
          <cell r="E18">
            <v>40.5</v>
          </cell>
          <cell r="F18">
            <v>43.8</v>
          </cell>
          <cell r="G18">
            <v>14</v>
          </cell>
          <cell r="H18">
            <v>15.6</v>
          </cell>
          <cell r="I18">
            <v>8.5</v>
          </cell>
          <cell r="J18">
            <v>9.3000000000000007</v>
          </cell>
          <cell r="K18">
            <v>6.1478999999999999</v>
          </cell>
          <cell r="L18">
            <v>6.8480999999999996</v>
          </cell>
        </row>
        <row r="19">
          <cell r="E19">
            <v>39.9</v>
          </cell>
          <cell r="F19">
            <v>42.4</v>
          </cell>
          <cell r="G19">
            <v>14.9</v>
          </cell>
          <cell r="H19">
            <v>16</v>
          </cell>
          <cell r="I19">
            <v>9.4</v>
          </cell>
          <cell r="J19">
            <v>10</v>
          </cell>
          <cell r="K19">
            <v>7.0807000000000002</v>
          </cell>
          <cell r="L19">
            <v>7.6483999999999996</v>
          </cell>
        </row>
        <row r="20">
          <cell r="E20">
            <v>40.1</v>
          </cell>
          <cell r="F20">
            <v>41.8</v>
          </cell>
          <cell r="G20">
            <v>15.7</v>
          </cell>
          <cell r="H20">
            <v>16.5</v>
          </cell>
          <cell r="I20">
            <v>9.6</v>
          </cell>
          <cell r="J20">
            <v>9.9</v>
          </cell>
          <cell r="K20">
            <v>6.7568000000000001</v>
          </cell>
          <cell r="L20">
            <v>7.1355000000000004</v>
          </cell>
        </row>
        <row r="21">
          <cell r="E21">
            <v>38.6</v>
          </cell>
          <cell r="F21">
            <v>39.200000000000003</v>
          </cell>
          <cell r="G21">
            <v>15.9</v>
          </cell>
          <cell r="H21">
            <v>16.3</v>
          </cell>
          <cell r="I21">
            <v>10.5</v>
          </cell>
          <cell r="J21">
            <v>10.7</v>
          </cell>
          <cell r="K21">
            <v>6.9515000000000002</v>
          </cell>
          <cell r="L21">
            <v>7.1914999999999996</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85389-D313-4131-B782-43CB9922EC28}">
  <sheetPr codeName="工作表1"/>
  <dimension ref="A1:B49"/>
  <sheetViews>
    <sheetView tabSelected="1" zoomScaleNormal="100" workbookViewId="0">
      <selection activeCell="A2" sqref="A2"/>
    </sheetView>
  </sheetViews>
  <sheetFormatPr defaultRowHeight="16.5"/>
  <cols>
    <col min="1" max="1" width="81.75" style="1" customWidth="1"/>
    <col min="2" max="2" width="54.25" customWidth="1"/>
  </cols>
  <sheetData>
    <row r="1" spans="1:2">
      <c r="A1" s="3" t="s">
        <v>371</v>
      </c>
      <c r="B1" s="4"/>
    </row>
    <row r="2" spans="1:2">
      <c r="A2" s="2" t="s">
        <v>307</v>
      </c>
      <c r="B2" s="4"/>
    </row>
    <row r="3" spans="1:2">
      <c r="A3" s="2" t="s">
        <v>308</v>
      </c>
      <c r="B3" s="4"/>
    </row>
    <row r="4" spans="1:2">
      <c r="A4" s="2" t="s">
        <v>309</v>
      </c>
    </row>
    <row r="5" spans="1:2">
      <c r="A5" s="2" t="s">
        <v>310</v>
      </c>
    </row>
    <row r="6" spans="1:2">
      <c r="A6" s="2" t="s">
        <v>311</v>
      </c>
    </row>
    <row r="7" spans="1:2">
      <c r="A7" s="2" t="s">
        <v>312</v>
      </c>
    </row>
    <row r="8" spans="1:2">
      <c r="A8" s="2" t="s">
        <v>313</v>
      </c>
    </row>
    <row r="9" spans="1:2">
      <c r="A9" s="2" t="s">
        <v>423</v>
      </c>
      <c r="B9" s="1"/>
    </row>
    <row r="10" spans="1:2">
      <c r="A10" s="2" t="s">
        <v>424</v>
      </c>
      <c r="B10" s="1"/>
    </row>
    <row r="11" spans="1:2">
      <c r="A11" s="1119" t="s">
        <v>425</v>
      </c>
      <c r="B11" s="1"/>
    </row>
    <row r="12" spans="1:2">
      <c r="A12" s="1119" t="s">
        <v>426</v>
      </c>
      <c r="B12" s="1"/>
    </row>
    <row r="13" spans="1:2">
      <c r="A13" s="1119" t="s">
        <v>427</v>
      </c>
      <c r="B13" s="1"/>
    </row>
    <row r="14" spans="1:2">
      <c r="A14" s="1119" t="s">
        <v>428</v>
      </c>
    </row>
    <row r="15" spans="1:2">
      <c r="A15" s="1119" t="s">
        <v>429</v>
      </c>
    </row>
    <row r="16" spans="1:2">
      <c r="A16" s="1119" t="s">
        <v>430</v>
      </c>
    </row>
    <row r="17" spans="1:1">
      <c r="A17" s="1119" t="s">
        <v>431</v>
      </c>
    </row>
    <row r="18" spans="1:1">
      <c r="A18" s="1119" t="s">
        <v>432</v>
      </c>
    </row>
    <row r="19" spans="1:1">
      <c r="A19" s="1119" t="s">
        <v>433</v>
      </c>
    </row>
    <row r="20" spans="1:1">
      <c r="A20" s="1119" t="s">
        <v>434</v>
      </c>
    </row>
    <row r="21" spans="1:1">
      <c r="A21" s="1119" t="s">
        <v>435</v>
      </c>
    </row>
    <row r="22" spans="1:1">
      <c r="A22" s="1119" t="s">
        <v>436</v>
      </c>
    </row>
    <row r="23" spans="1:1">
      <c r="A23" s="1119" t="s">
        <v>437</v>
      </c>
    </row>
    <row r="24" spans="1:1">
      <c r="A24" s="1119" t="s">
        <v>438</v>
      </c>
    </row>
    <row r="25" spans="1:1">
      <c r="A25" s="1119" t="s">
        <v>439</v>
      </c>
    </row>
    <row r="26" spans="1:1">
      <c r="A26" s="1119" t="s">
        <v>440</v>
      </c>
    </row>
    <row r="27" spans="1:1">
      <c r="A27" s="1119" t="s">
        <v>441</v>
      </c>
    </row>
    <row r="28" spans="1:1">
      <c r="A28" s="1119" t="s">
        <v>442</v>
      </c>
    </row>
    <row r="29" spans="1:1">
      <c r="A29" s="1119" t="s">
        <v>443</v>
      </c>
    </row>
    <row r="30" spans="1:1">
      <c r="A30" s="1119" t="s">
        <v>444</v>
      </c>
    </row>
    <row r="31" spans="1:1">
      <c r="A31" s="1119" t="s">
        <v>445</v>
      </c>
    </row>
    <row r="32" spans="1:1">
      <c r="A32" s="1119" t="s">
        <v>446</v>
      </c>
    </row>
    <row r="33" spans="1:2">
      <c r="A33" s="1119" t="s">
        <v>447</v>
      </c>
    </row>
    <row r="34" spans="1:2">
      <c r="A34" s="1119" t="s">
        <v>448</v>
      </c>
    </row>
    <row r="35" spans="1:2">
      <c r="A35" s="1119" t="s">
        <v>449</v>
      </c>
    </row>
    <row r="36" spans="1:2">
      <c r="A36" s="1119" t="s">
        <v>450</v>
      </c>
    </row>
    <row r="37" spans="1:2">
      <c r="A37" s="1119" t="s">
        <v>451</v>
      </c>
    </row>
    <row r="38" spans="1:2">
      <c r="A38" s="1119" t="s">
        <v>452</v>
      </c>
    </row>
    <row r="39" spans="1:2">
      <c r="A39" s="1119" t="s">
        <v>453</v>
      </c>
    </row>
    <row r="40" spans="1:2">
      <c r="A40" s="1119" t="s">
        <v>454</v>
      </c>
    </row>
    <row r="41" spans="1:2">
      <c r="A41" s="1119" t="s">
        <v>455</v>
      </c>
    </row>
    <row r="42" spans="1:2">
      <c r="A42" s="1119" t="s">
        <v>456</v>
      </c>
    </row>
    <row r="43" spans="1:2">
      <c r="A43" s="1119" t="s">
        <v>457</v>
      </c>
    </row>
    <row r="44" spans="1:2">
      <c r="A44" s="1119" t="s">
        <v>458</v>
      </c>
    </row>
    <row r="45" spans="1:2">
      <c r="A45" s="1119" t="s">
        <v>459</v>
      </c>
    </row>
    <row r="46" spans="1:2">
      <c r="A46" s="1119" t="s">
        <v>460</v>
      </c>
      <c r="B46" s="696"/>
    </row>
    <row r="47" spans="1:2">
      <c r="A47" s="1119" t="s">
        <v>461</v>
      </c>
    </row>
    <row r="48" spans="1:2">
      <c r="A48" s="1119" t="s">
        <v>462</v>
      </c>
    </row>
    <row r="49" spans="1:1">
      <c r="A49" s="1119" t="s">
        <v>463</v>
      </c>
    </row>
  </sheetData>
  <phoneticPr fontId="2" type="noConversion"/>
  <hyperlinks>
    <hyperlink ref="A2" location="表1!Print_Area" display="表1.ICD-10全國主要死亡原因" xr:uid="{F681B013-3DDB-495B-84E7-0719E09A0914}"/>
    <hyperlink ref="A3" location="表2!Print_Area" display="表2.ICD-10嬰兒主要死亡原因" xr:uid="{BCEC12B8-C905-4CF4-A6C5-F26A47C81065}"/>
    <hyperlink ref="A4" location="表3!Print_Area" display="表3.ICD-10少年主要死亡原因" xr:uid="{3512CBE3-0C90-433C-9A1C-81440CF8BC9C}"/>
    <hyperlink ref="A5" location="表4!Print_Area" display="表4.ICD-10青年主要死亡原因" xr:uid="{1A7EA67A-660D-4B3E-8BA4-54B53AA28CF8}"/>
    <hyperlink ref="A6" location="表5!Print_Area" display="表5.ICD-10壯年人口主要死亡原因" xr:uid="{3AE9935B-97B4-4407-B2DA-75CCCCAD5609}"/>
    <hyperlink ref="A8" location="表7!Print_Area" display="表7.ICD-10老年人口主要死亡原因" xr:uid="{70A34208-F7FE-48A3-8232-63CA880AE11B}"/>
    <hyperlink ref="A14" location="表13!A1" display="表13  主要癌症死亡原因" xr:uid="{662D47AD-BC75-4DC6-8C79-2B7FCFBCB9C2}"/>
    <hyperlink ref="A15" location="表14!A1" display="表14  縣市別死亡概況" xr:uid="{BED803F0-6900-4499-8136-37106912163E}"/>
    <hyperlink ref="A16" location="表15!A1" display="表15  縣市別惡性腫瘤死亡概況" xr:uid="{0028ACE4-BFE3-4CD9-B7FE-256F5DA0E9C0}"/>
    <hyperlink ref="A17" location="表16!A1" display="表16  縣市別心臟疾病(高血壓性疾病除外)死亡概況" xr:uid="{7C324676-2BE6-44A9-AAA4-C42560E42FD4}"/>
    <hyperlink ref="A18" location="表17!A1" display="表17  縣市別腦血管疾病死亡概況" xr:uid="{96B280CA-257E-450A-A618-F10F7C66E3CB}"/>
    <hyperlink ref="A19" location="表18!A1" display="表18  縣市別肺炎死亡概況" xr:uid="{91AD8620-562F-469D-AA94-FD4F234958EC}"/>
    <hyperlink ref="A20" location="表19!A1" display="表19  縣市別糖尿病死亡概況" xr:uid="{7C42AE1B-B322-4D3A-98BA-2BD6086377A3}"/>
    <hyperlink ref="A21" location="表20!A1" display="表20    縣市別事故傷害死亡概況" xr:uid="{8ABE71A7-8827-4757-BFAD-D7D961CFF0E6}"/>
    <hyperlink ref="A22" location="表21!A1" display="表21    縣市別蓄意自我傷害(自殺)死亡概況" xr:uid="{28FAE1F6-95D4-446D-9381-2FEAF7397E3D}"/>
    <hyperlink ref="A23" location="表22!A1" display="表22    縣市別新生兒、嬰兒及孕產婦死亡概況" xr:uid="{9FFD17B6-6A5B-4D92-94E1-F937A6E2DB71}"/>
    <hyperlink ref="A24" location="表23!Print_Area" display="表23    年齡別死亡概況" xr:uid="{E61047F9-4DA5-40ED-A5D7-B10F14FB9427}"/>
    <hyperlink ref="A25" location="表24!A1" display="表24    十大死亡原因年齡別死亡率、死亡人數" xr:uid="{895FCD18-4934-43D4-9382-494F1CC20833}"/>
    <hyperlink ref="A26" location="表25!A1" display="表25    主要死亡原因－與上年比較" xr:uid="{97F180CB-0059-49DB-8532-28B6DD202C77}"/>
    <hyperlink ref="A27" location="表26!A1" display="表26    男性主要死亡原因－與上年比較" xr:uid="{974C37F8-99D4-4FEE-9229-3CF26856AA6B}"/>
    <hyperlink ref="A28" location="表27!A1" display="表27    女性主要死亡原因－與上年比較" xr:uid="{7B156D50-AE69-4352-A572-3E1D68BC9EA5}"/>
    <hyperlink ref="A29" location="表28!A1" display="表28    主要癌症死亡原因－與上年比較" xr:uid="{AF93BF78-A8AD-4972-876E-262F4EF3F446}"/>
    <hyperlink ref="A30" location="表29!A1" display="表29    男性主要癌症死亡原因－與上年比較" xr:uid="{9A732505-9178-4BD7-A696-1A347833116C}"/>
    <hyperlink ref="A31" location="表30!A1" display="表30    女性主要癌症死亡原因－與上年比較" xr:uid="{B2C1A7CC-E0D5-4021-B979-E2F5D06FD7BE}"/>
    <hyperlink ref="A32" location="表31!A1" display="表31    70歲以下人口主要死亡原因之潛在生命年數損失（PYLL）－與上年比較" xr:uid="{51CC7FDF-5206-4EE6-A8A1-7B504C34C50C}"/>
    <hyperlink ref="A33" location="表32!A1" display="表32    歷年新生兒、嬰兒及孕產婦死亡概況" xr:uid="{28EC0CB3-D9AA-4FC0-BE8A-38FD6ED4C730}"/>
    <hyperlink ref="A34" location="表33!A1" display="表33    歷年年齡別死亡率" xr:uid="{B964068F-747E-4A40-88BF-E6167FB15FE8}"/>
    <hyperlink ref="A35" location="表34!A1" display="表34    歷年主要死亡原因死亡率" xr:uid="{9F2EF71C-35E5-480A-A123-2D55624C2386}"/>
    <hyperlink ref="A36" location="表35!A1" display="表35    歷年男性主要死亡原因死亡率" xr:uid="{4C0F6085-99AD-497F-BD0B-7E5333957D44}"/>
    <hyperlink ref="A37" location="表36!A1" display="表36    歷年女性主要死亡原因死亡率" xr:uid="{BF5A5EF6-F960-4F96-9C15-6C84D311FC26}"/>
    <hyperlink ref="A38" location="表37!A1" display="表37    歷年主要癌症死亡原因死亡率" xr:uid="{47546B92-5C7A-4F41-B2F7-C23FB009DDCE}"/>
    <hyperlink ref="A39" location="表38!A1" display="表38    歷年男性主要癌症死亡原因死亡率" xr:uid="{41E2C8F5-8BCE-49B2-BA7A-77C1B692A5B8}"/>
    <hyperlink ref="A40" location="表39!A1" display="表39    歷年女性主要癌症死亡原因死亡率" xr:uid="{FAFF8844-E23C-48A9-8993-195D286C13EF}"/>
    <hyperlink ref="A41" location="表40!A1" display="表40    歷年事故傷害與蓄意自我傷害（自殺）死亡概況" xr:uid="{F8E6FAC2-17F9-4D8E-9B1D-13E122251137}"/>
    <hyperlink ref="A46:A48" location="表38!Print_Area" display="表38.全國歷年運輸事故死亡率按年齡別分" xr:uid="{65A36E27-E84D-48FF-B1E4-0C07D04B3DD7}"/>
    <hyperlink ref="A48:A49" location="表38!Print_Area" display="表38.全國歷年運輸事故死亡率按年齡別分" xr:uid="{1E7E9438-E374-4338-8F66-4720A318FFF2}"/>
    <hyperlink ref="A46" location="表45!A1" display="表45    山地鄉主要死亡原因" xr:uid="{92DB770F-75BF-4C1E-800B-7950DC0F9359}"/>
    <hyperlink ref="A47" location="表46!A1" display="表46  主要死亡原因-按山地鄉、非山地鄉分" xr:uid="{99F0305A-C9BE-4CE4-B756-76FE698C8CA3}"/>
    <hyperlink ref="A48" location="表47!A1" display="表47    山地鄉主要癌症死因" xr:uid="{F6369C52-3BD9-4545-9E2B-3AF8AEA4924F}"/>
    <hyperlink ref="A49" location="表48!A1" display="表48    主要癌症死亡原因-按山地鄉、非山地鄉分" xr:uid="{4A27F0E5-8976-42B5-95CD-ABD4B30B0C7F}"/>
    <hyperlink ref="A42" location="表36!Print_Area" display="表41    歷年蓄意自我傷害（自殺）年齡別死亡率" xr:uid="{2129D320-678C-4085-811B-A81813057854}"/>
    <hyperlink ref="A43" location="表42!A1" display="表42    歷年事故傷害年齡別死亡率" xr:uid="{C633CF10-FDFD-4EB1-A853-0F495D55D615}"/>
    <hyperlink ref="A44" location="表43!A1" display="表43    歷年運輸事故年齡別死亡率" xr:uid="{46541805-60CC-4CF0-B41E-C51BECF119DF}"/>
    <hyperlink ref="A45" location="表44!A1" display="表44    歷年機動車事故年齡別死亡率" xr:uid="{CB032A55-3366-4F43-89F7-EC68AA8FABFD}"/>
    <hyperlink ref="A7" location="表6!Print_Area" display="表6.ICD-10中年人口主要死亡原因" xr:uid="{CD38E7F5-6049-4E62-8166-EEA5DFEC3ECC}"/>
    <hyperlink ref="A9" location="表8!A1" display="表8  0-17歲兒童及少年主要死亡原因" xr:uid="{C76A6595-FE10-4AB0-9C60-05150B8C53AA}"/>
    <hyperlink ref="A10" location="表9!A1" display="表9  0-11歲兒童主要死亡原因" xr:uid="{8FED2771-C784-4AAF-944E-2F8E19613466}"/>
    <hyperlink ref="A11" location="表10!A1" display="表10  1-5歲兒童主要死亡原因" xr:uid="{BA81970C-8BB0-4CD5-94D8-527A21145EC5}"/>
    <hyperlink ref="A12" location="表11!A1" display="表11  6-11歲兒童主要死亡原因" xr:uid="{41A2BFC0-06CB-4652-BF4D-D385F5ABB4F7}"/>
    <hyperlink ref="A13" location="表12!A1" display="表12  12-17歲少年主要死亡原因" xr:uid="{E754835C-6314-4938-865B-1F1DAB2AEDF3}"/>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1A58B-BD27-4B81-AB02-6787E5B242C8}">
  <sheetPr codeName="工作表2"/>
  <dimension ref="A1:AE81"/>
  <sheetViews>
    <sheetView showZeros="0" view="pageBreakPreview" topLeftCell="A4" zoomScaleNormal="90" zoomScaleSheetLayoutView="100" workbookViewId="0">
      <selection activeCell="F14" sqref="F14"/>
    </sheetView>
  </sheetViews>
  <sheetFormatPr defaultRowHeight="16.5"/>
  <cols>
    <col min="1" max="1" width="3.375" style="484" customWidth="1"/>
    <col min="2" max="2" width="10.625" style="12" customWidth="1"/>
    <col min="3" max="3" width="18.125" style="13" customWidth="1"/>
    <col min="4" max="4" width="7.125" style="484" customWidth="1"/>
    <col min="5" max="5" width="6.25" style="484" customWidth="1"/>
    <col min="6" max="6" width="6" style="484" customWidth="1"/>
    <col min="7" max="7" width="7.75" style="484" customWidth="1"/>
    <col min="8" max="8" width="10.625" style="14" customWidth="1"/>
    <col min="9" max="9" width="18.75" style="15" customWidth="1"/>
    <col min="10" max="10" width="6.75" style="484" customWidth="1"/>
    <col min="11" max="12" width="6.25" style="484" customWidth="1"/>
    <col min="13" max="13" width="8.125" style="484" customWidth="1"/>
    <col min="14" max="14" width="10.625" style="14" customWidth="1"/>
    <col min="15" max="15" width="18.75" style="15" customWidth="1"/>
    <col min="16" max="16" width="6.75" style="484" customWidth="1"/>
    <col min="17" max="17" width="6.125" style="484" customWidth="1"/>
    <col min="18" max="18" width="5.875" style="484" customWidth="1"/>
    <col min="19" max="19" width="7.75" style="484" customWidth="1"/>
    <col min="20" max="16384" width="9" style="481"/>
  </cols>
  <sheetData>
    <row r="1" spans="1:31" s="8" customFormat="1" ht="25.5">
      <c r="A1" s="1227" t="s">
        <v>300</v>
      </c>
      <c r="B1" s="1227"/>
      <c r="C1" s="1227"/>
      <c r="D1" s="1227"/>
      <c r="E1" s="1227"/>
      <c r="F1" s="1227"/>
      <c r="G1" s="1227"/>
      <c r="H1" s="1227"/>
      <c r="I1" s="1227"/>
      <c r="J1" s="1227"/>
      <c r="K1" s="1227"/>
      <c r="L1" s="1227"/>
      <c r="M1" s="1227"/>
      <c r="N1" s="1227"/>
      <c r="O1" s="1227"/>
      <c r="P1" s="1227"/>
      <c r="Q1" s="1227"/>
      <c r="R1" s="1227"/>
      <c r="S1" s="1227"/>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766"/>
      <c r="B3" s="9"/>
      <c r="C3" s="10"/>
      <c r="D3" s="7"/>
      <c r="E3" s="7"/>
      <c r="F3" s="7"/>
      <c r="G3" s="7"/>
      <c r="H3" s="9"/>
      <c r="I3" s="1228" t="s">
        <v>646</v>
      </c>
      <c r="J3" s="1228"/>
      <c r="K3" s="1228"/>
      <c r="L3" s="7"/>
      <c r="M3" s="7"/>
      <c r="N3" s="9"/>
      <c r="O3" s="6"/>
      <c r="P3" s="7"/>
      <c r="Q3" s="7"/>
      <c r="R3" s="7"/>
      <c r="S3" s="11"/>
    </row>
    <row r="4" spans="1:31" ht="16.5" customHeight="1">
      <c r="A4" s="676"/>
      <c r="D4" s="676"/>
      <c r="E4" s="676"/>
      <c r="F4" s="676"/>
      <c r="G4" s="676"/>
      <c r="J4" s="676"/>
      <c r="K4" s="676"/>
      <c r="L4" s="676"/>
      <c r="M4" s="676"/>
      <c r="P4" s="676"/>
      <c r="Q4" s="676"/>
      <c r="R4" s="676"/>
      <c r="S4" s="390" t="s">
        <v>314</v>
      </c>
    </row>
    <row r="5" spans="1:31" s="25" customFormat="1" ht="14.25" customHeight="1">
      <c r="A5" s="16" t="s">
        <v>0</v>
      </c>
      <c r="B5" s="1229" t="s">
        <v>206</v>
      </c>
      <c r="C5" s="1230"/>
      <c r="D5" s="1230"/>
      <c r="E5" s="1230"/>
      <c r="F5" s="1230"/>
      <c r="G5" s="1231"/>
      <c r="H5" s="1229" t="s">
        <v>207</v>
      </c>
      <c r="I5" s="1230"/>
      <c r="J5" s="1230"/>
      <c r="K5" s="1230"/>
      <c r="L5" s="1230"/>
      <c r="M5" s="1231"/>
      <c r="N5" s="1229" t="s">
        <v>208</v>
      </c>
      <c r="O5" s="1230"/>
      <c r="P5" s="1230"/>
      <c r="Q5" s="1230"/>
      <c r="R5" s="1230"/>
      <c r="S5" s="1232"/>
      <c r="T5" s="24"/>
      <c r="U5" s="24"/>
      <c r="V5" s="24"/>
      <c r="W5" s="24"/>
      <c r="X5" s="24"/>
      <c r="Y5" s="24"/>
      <c r="Z5" s="24"/>
      <c r="AA5" s="24"/>
      <c r="AB5" s="24"/>
    </row>
    <row r="6" spans="1:31" s="25" customFormat="1" ht="14.25" customHeight="1">
      <c r="A6" s="26" t="s">
        <v>4</v>
      </c>
      <c r="B6" s="27" t="s">
        <v>5</v>
      </c>
      <c r="C6" s="28"/>
      <c r="D6" s="16" t="s">
        <v>6</v>
      </c>
      <c r="E6" s="1222" t="s">
        <v>180</v>
      </c>
      <c r="F6" s="1223"/>
      <c r="G6" s="16" t="s">
        <v>344</v>
      </c>
      <c r="H6" s="27" t="s">
        <v>5</v>
      </c>
      <c r="I6" s="28"/>
      <c r="J6" s="16" t="s">
        <v>6</v>
      </c>
      <c r="K6" s="1222" t="s">
        <v>183</v>
      </c>
      <c r="L6" s="1223"/>
      <c r="M6" s="16" t="s">
        <v>344</v>
      </c>
      <c r="N6" s="27" t="s">
        <v>5</v>
      </c>
      <c r="O6" s="28"/>
      <c r="P6" s="16" t="s">
        <v>6</v>
      </c>
      <c r="Q6" s="1222" t="s">
        <v>183</v>
      </c>
      <c r="R6" s="1226"/>
      <c r="S6" s="936" t="s">
        <v>344</v>
      </c>
    </row>
    <row r="7" spans="1:31" s="25" customFormat="1" ht="14.25" customHeight="1">
      <c r="A7" s="26"/>
      <c r="B7" s="30" t="s">
        <v>7</v>
      </c>
      <c r="C7" s="31" t="s">
        <v>8</v>
      </c>
      <c r="D7" s="32"/>
      <c r="E7" s="1224" t="s">
        <v>181</v>
      </c>
      <c r="F7" s="33" t="s">
        <v>182</v>
      </c>
      <c r="G7" s="32" t="s">
        <v>319</v>
      </c>
      <c r="H7" s="30" t="s">
        <v>7</v>
      </c>
      <c r="I7" s="31" t="s">
        <v>8</v>
      </c>
      <c r="J7" s="32"/>
      <c r="K7" s="1224" t="s">
        <v>181</v>
      </c>
      <c r="L7" s="33" t="s">
        <v>182</v>
      </c>
      <c r="M7" s="32" t="s">
        <v>302</v>
      </c>
      <c r="N7" s="30" t="s">
        <v>7</v>
      </c>
      <c r="O7" s="31" t="s">
        <v>8</v>
      </c>
      <c r="P7" s="32"/>
      <c r="Q7" s="1224" t="s">
        <v>181</v>
      </c>
      <c r="R7" s="33" t="s">
        <v>182</v>
      </c>
      <c r="S7" s="34" t="s">
        <v>301</v>
      </c>
    </row>
    <row r="8" spans="1:31" s="25" customFormat="1" ht="14.25" customHeight="1">
      <c r="A8" s="35" t="s">
        <v>9</v>
      </c>
      <c r="B8" s="36" t="s">
        <v>10</v>
      </c>
      <c r="C8" s="37"/>
      <c r="D8" s="35" t="s">
        <v>11</v>
      </c>
      <c r="E8" s="1225"/>
      <c r="F8" s="38" t="s">
        <v>160</v>
      </c>
      <c r="G8" s="35" t="s">
        <v>13</v>
      </c>
      <c r="H8" s="36" t="s">
        <v>10</v>
      </c>
      <c r="I8" s="37"/>
      <c r="J8" s="35" t="s">
        <v>11</v>
      </c>
      <c r="K8" s="1225"/>
      <c r="L8" s="38" t="s">
        <v>160</v>
      </c>
      <c r="M8" s="35" t="s">
        <v>13</v>
      </c>
      <c r="N8" s="36" t="s">
        <v>10</v>
      </c>
      <c r="O8" s="37"/>
      <c r="P8" s="35" t="s">
        <v>11</v>
      </c>
      <c r="Q8" s="1225"/>
      <c r="R8" s="38" t="s">
        <v>160</v>
      </c>
      <c r="S8" s="36" t="s">
        <v>13</v>
      </c>
    </row>
    <row r="9" spans="1:31" s="25" customFormat="1" ht="29.65" customHeight="1">
      <c r="A9" s="41"/>
      <c r="B9" s="743" t="s">
        <v>578</v>
      </c>
      <c r="C9" s="43" t="s">
        <v>579</v>
      </c>
      <c r="D9" s="44">
        <v>172859</v>
      </c>
      <c r="E9" s="45">
        <v>733.07209999999998</v>
      </c>
      <c r="F9" s="45">
        <v>415.03530000000001</v>
      </c>
      <c r="G9" s="46">
        <v>100</v>
      </c>
      <c r="H9" s="743" t="s">
        <v>578</v>
      </c>
      <c r="I9" s="43" t="s">
        <v>579</v>
      </c>
      <c r="J9" s="44">
        <v>101949</v>
      </c>
      <c r="K9" s="45">
        <v>870.15070000000003</v>
      </c>
      <c r="L9" s="45">
        <v>538.38490000000002</v>
      </c>
      <c r="M9" s="46">
        <v>100</v>
      </c>
      <c r="N9" s="743" t="s">
        <v>614</v>
      </c>
      <c r="O9" s="43" t="s">
        <v>615</v>
      </c>
      <c r="P9" s="44">
        <v>70910</v>
      </c>
      <c r="Q9" s="45">
        <v>597.69889999999998</v>
      </c>
      <c r="R9" s="45">
        <v>304.47480000000002</v>
      </c>
      <c r="S9" s="47">
        <v>100</v>
      </c>
      <c r="U9" s="481"/>
      <c r="V9" s="481"/>
      <c r="W9" s="481"/>
      <c r="X9" s="481"/>
      <c r="Y9" s="481"/>
      <c r="Z9" s="481"/>
      <c r="AA9" s="481"/>
      <c r="AB9" s="481"/>
      <c r="AC9" s="481"/>
      <c r="AD9" s="481"/>
    </row>
    <row r="10" spans="1:31" s="25" customFormat="1" ht="29.65" customHeight="1">
      <c r="A10" s="48">
        <v>1</v>
      </c>
      <c r="B10" s="744" t="s">
        <v>580</v>
      </c>
      <c r="C10" s="43" t="s">
        <v>581</v>
      </c>
      <c r="D10" s="44">
        <v>48784</v>
      </c>
      <c r="E10" s="45">
        <v>206.886</v>
      </c>
      <c r="F10" s="45">
        <v>121.7606</v>
      </c>
      <c r="G10" s="46">
        <v>28.22185</v>
      </c>
      <c r="H10" s="744" t="s">
        <v>580</v>
      </c>
      <c r="I10" s="43" t="s">
        <v>581</v>
      </c>
      <c r="J10" s="44">
        <v>29624</v>
      </c>
      <c r="K10" s="45">
        <v>252.845</v>
      </c>
      <c r="L10" s="45">
        <v>158.4967</v>
      </c>
      <c r="M10" s="46">
        <v>29.057670000000002</v>
      </c>
      <c r="N10" s="744" t="s">
        <v>616</v>
      </c>
      <c r="O10" s="43" t="s">
        <v>617</v>
      </c>
      <c r="P10" s="44">
        <v>19160</v>
      </c>
      <c r="Q10" s="45">
        <v>161.4992</v>
      </c>
      <c r="R10" s="45">
        <v>89.344399999999993</v>
      </c>
      <c r="S10" s="47">
        <v>27.02017</v>
      </c>
      <c r="U10" s="477"/>
      <c r="V10" s="481"/>
      <c r="W10" s="481"/>
      <c r="X10" s="481"/>
      <c r="Y10" s="481"/>
      <c r="Z10" s="481"/>
      <c r="AA10" s="481"/>
      <c r="AB10" s="481"/>
      <c r="AC10" s="481"/>
      <c r="AD10" s="481"/>
      <c r="AE10" s="481"/>
    </row>
    <row r="11" spans="1:31" s="25" customFormat="1" ht="33.950000000000003" customHeight="1">
      <c r="A11" s="48">
        <v>2</v>
      </c>
      <c r="B11" s="744" t="s">
        <v>582</v>
      </c>
      <c r="C11" s="43" t="s">
        <v>583</v>
      </c>
      <c r="D11" s="44">
        <v>21569</v>
      </c>
      <c r="E11" s="45">
        <v>91.471000000000004</v>
      </c>
      <c r="F11" s="45">
        <v>48.816180000000003</v>
      </c>
      <c r="G11" s="46">
        <v>12.4778</v>
      </c>
      <c r="H11" s="744" t="s">
        <v>582</v>
      </c>
      <c r="I11" s="43" t="s">
        <v>583</v>
      </c>
      <c r="J11" s="44">
        <v>12566</v>
      </c>
      <c r="K11" s="45">
        <v>107.252</v>
      </c>
      <c r="L11" s="45">
        <v>63.869959999999999</v>
      </c>
      <c r="M11" s="46">
        <v>12.32577</v>
      </c>
      <c r="N11" s="744" t="s">
        <v>618</v>
      </c>
      <c r="O11" s="43" t="s">
        <v>619</v>
      </c>
      <c r="P11" s="44">
        <v>9003</v>
      </c>
      <c r="Q11" s="45">
        <v>75.886099999999999</v>
      </c>
      <c r="R11" s="45">
        <v>35.124679999999998</v>
      </c>
      <c r="S11" s="47">
        <v>12.69638</v>
      </c>
    </row>
    <row r="12" spans="1:31" s="25" customFormat="1" ht="29.65" customHeight="1">
      <c r="A12" s="48">
        <v>3</v>
      </c>
      <c r="B12" s="744" t="s">
        <v>584</v>
      </c>
      <c r="C12" s="43" t="s">
        <v>585</v>
      </c>
      <c r="D12" s="44">
        <v>13421</v>
      </c>
      <c r="E12" s="45">
        <v>56.915999999999997</v>
      </c>
      <c r="F12" s="45">
        <v>27.431539999999998</v>
      </c>
      <c r="G12" s="46">
        <v>7.764132</v>
      </c>
      <c r="H12" s="744" t="s">
        <v>584</v>
      </c>
      <c r="I12" s="43" t="s">
        <v>585</v>
      </c>
      <c r="J12" s="44">
        <v>7999</v>
      </c>
      <c r="K12" s="45">
        <v>68.272000000000006</v>
      </c>
      <c r="L12" s="45">
        <v>36.879280000000001</v>
      </c>
      <c r="M12" s="46">
        <v>7.8460799999999997</v>
      </c>
      <c r="N12" s="744" t="s">
        <v>620</v>
      </c>
      <c r="O12" s="43" t="s">
        <v>621</v>
      </c>
      <c r="P12" s="44">
        <v>5422</v>
      </c>
      <c r="Q12" s="45">
        <v>45.701920000000001</v>
      </c>
      <c r="R12" s="45">
        <v>19.504460000000002</v>
      </c>
      <c r="S12" s="47">
        <v>7.646312</v>
      </c>
    </row>
    <row r="13" spans="1:31" s="25" customFormat="1" ht="29.65" customHeight="1">
      <c r="A13" s="48">
        <v>4</v>
      </c>
      <c r="B13" s="744" t="s">
        <v>586</v>
      </c>
      <c r="C13" s="43" t="s">
        <v>587</v>
      </c>
      <c r="D13" s="44">
        <v>11520</v>
      </c>
      <c r="E13" s="45">
        <v>48.853999999999999</v>
      </c>
      <c r="F13" s="45">
        <v>26.097429999999999</v>
      </c>
      <c r="G13" s="46">
        <v>6.6643910000000002</v>
      </c>
      <c r="H13" s="744" t="s">
        <v>586</v>
      </c>
      <c r="I13" s="43" t="s">
        <v>587</v>
      </c>
      <c r="J13" s="44">
        <v>6754</v>
      </c>
      <c r="K13" s="45">
        <v>57.646000000000001</v>
      </c>
      <c r="L13" s="45">
        <v>34.283140000000003</v>
      </c>
      <c r="M13" s="46">
        <v>6.6248810000000002</v>
      </c>
      <c r="N13" s="744" t="s">
        <v>622</v>
      </c>
      <c r="O13" s="43" t="s">
        <v>623</v>
      </c>
      <c r="P13" s="44">
        <v>4766</v>
      </c>
      <c r="Q13" s="45">
        <v>40.172519999999999</v>
      </c>
      <c r="R13" s="45">
        <v>18.892399999999999</v>
      </c>
      <c r="S13" s="47">
        <v>6.7211959999999999</v>
      </c>
    </row>
    <row r="14" spans="1:31" s="25" customFormat="1" ht="29.65" customHeight="1">
      <c r="A14" s="48">
        <v>5</v>
      </c>
      <c r="B14" s="744" t="s">
        <v>588</v>
      </c>
      <c r="C14" s="43" t="s">
        <v>589</v>
      </c>
      <c r="D14" s="44">
        <v>9374</v>
      </c>
      <c r="E14" s="45">
        <v>39.753</v>
      </c>
      <c r="F14" s="45">
        <v>21.541640000000001</v>
      </c>
      <c r="G14" s="46">
        <v>5.422917</v>
      </c>
      <c r="H14" s="744" t="s">
        <v>590</v>
      </c>
      <c r="I14" s="43" t="s">
        <v>591</v>
      </c>
      <c r="J14" s="44">
        <v>4803</v>
      </c>
      <c r="K14" s="45">
        <v>40.994</v>
      </c>
      <c r="L14" s="45">
        <v>31.066649999999999</v>
      </c>
      <c r="M14" s="46">
        <v>4.7111789999999996</v>
      </c>
      <c r="N14" s="744" t="s">
        <v>624</v>
      </c>
      <c r="O14" s="43" t="s">
        <v>625</v>
      </c>
      <c r="P14" s="44">
        <v>4702</v>
      </c>
      <c r="Q14" s="45">
        <v>39.63306</v>
      </c>
      <c r="R14" s="45">
        <v>18.99644</v>
      </c>
      <c r="S14" s="47">
        <v>6.6309399999999998</v>
      </c>
    </row>
    <row r="15" spans="1:31" s="25" customFormat="1" ht="29.65" customHeight="1">
      <c r="A15" s="48">
        <v>6</v>
      </c>
      <c r="B15" s="744" t="s">
        <v>590</v>
      </c>
      <c r="C15" s="43" t="s">
        <v>591</v>
      </c>
      <c r="D15" s="44">
        <v>6846</v>
      </c>
      <c r="E15" s="45">
        <v>29.032</v>
      </c>
      <c r="F15" s="45">
        <v>21.059419999999999</v>
      </c>
      <c r="G15" s="46">
        <v>3.9604529999999998</v>
      </c>
      <c r="H15" s="744" t="s">
        <v>588</v>
      </c>
      <c r="I15" s="43" t="s">
        <v>589</v>
      </c>
      <c r="J15" s="44">
        <v>4672</v>
      </c>
      <c r="K15" s="45">
        <v>39.875999999999998</v>
      </c>
      <c r="L15" s="45">
        <v>24.181899999999999</v>
      </c>
      <c r="M15" s="46">
        <v>4.5826840000000004</v>
      </c>
      <c r="N15" s="744" t="s">
        <v>626</v>
      </c>
      <c r="O15" s="43" t="s">
        <v>627</v>
      </c>
      <c r="P15" s="44">
        <v>2983</v>
      </c>
      <c r="Q15" s="45">
        <v>25.143640000000001</v>
      </c>
      <c r="R15" s="45">
        <v>11.01638</v>
      </c>
      <c r="S15" s="47">
        <v>4.2067410000000001</v>
      </c>
    </row>
    <row r="16" spans="1:31" s="25" customFormat="1" ht="29.65" customHeight="1">
      <c r="A16" s="48">
        <v>7</v>
      </c>
      <c r="B16" s="744" t="s">
        <v>592</v>
      </c>
      <c r="C16" s="43" t="s">
        <v>593</v>
      </c>
      <c r="D16" s="44">
        <v>6146</v>
      </c>
      <c r="E16" s="45">
        <v>26.064</v>
      </c>
      <c r="F16" s="45">
        <v>12.745620000000001</v>
      </c>
      <c r="G16" s="46">
        <v>3.5554990000000002</v>
      </c>
      <c r="H16" s="744" t="s">
        <v>592</v>
      </c>
      <c r="I16" s="43" t="s">
        <v>593</v>
      </c>
      <c r="J16" s="44">
        <v>4472</v>
      </c>
      <c r="K16" s="45">
        <v>38.168999999999997</v>
      </c>
      <c r="L16" s="45">
        <v>20.775289999999998</v>
      </c>
      <c r="M16" s="46">
        <v>4.3865069999999999</v>
      </c>
      <c r="N16" s="744" t="s">
        <v>628</v>
      </c>
      <c r="O16" s="43" t="s">
        <v>629</v>
      </c>
      <c r="P16" s="44">
        <v>2734</v>
      </c>
      <c r="Q16" s="45">
        <v>23.044830000000001</v>
      </c>
      <c r="R16" s="45">
        <v>10.84639</v>
      </c>
      <c r="S16" s="47">
        <v>3.8555920000000001</v>
      </c>
    </row>
    <row r="17" spans="1:20" s="25" customFormat="1" ht="29.65" customHeight="1">
      <c r="A17" s="48">
        <v>8</v>
      </c>
      <c r="B17" s="744" t="s">
        <v>594</v>
      </c>
      <c r="C17" s="43" t="s">
        <v>595</v>
      </c>
      <c r="D17" s="44">
        <v>5991</v>
      </c>
      <c r="E17" s="45">
        <v>25.407</v>
      </c>
      <c r="F17" s="45">
        <v>12.762639999999999</v>
      </c>
      <c r="G17" s="46">
        <v>3.4658310000000001</v>
      </c>
      <c r="H17" s="744" t="s">
        <v>598</v>
      </c>
      <c r="I17" s="43" t="s">
        <v>599</v>
      </c>
      <c r="J17" s="44">
        <v>3062</v>
      </c>
      <c r="K17" s="45">
        <v>26.134</v>
      </c>
      <c r="L17" s="45">
        <v>17.802350000000001</v>
      </c>
      <c r="M17" s="46">
        <v>3.003463</v>
      </c>
      <c r="N17" s="744" t="s">
        <v>630</v>
      </c>
      <c r="O17" s="43" t="s">
        <v>631</v>
      </c>
      <c r="P17" s="44">
        <v>2043</v>
      </c>
      <c r="Q17" s="45">
        <v>17.220400000000001</v>
      </c>
      <c r="R17" s="45">
        <v>11.49249</v>
      </c>
      <c r="S17" s="47">
        <v>2.8811170000000002</v>
      </c>
    </row>
    <row r="18" spans="1:20" s="25" customFormat="1" ht="29.65" customHeight="1">
      <c r="A18" s="48">
        <v>9</v>
      </c>
      <c r="B18" s="744" t="s">
        <v>596</v>
      </c>
      <c r="C18" s="43" t="s">
        <v>597</v>
      </c>
      <c r="D18" s="44">
        <v>5523</v>
      </c>
      <c r="E18" s="45">
        <v>23.422000000000001</v>
      </c>
      <c r="F18" s="45">
        <v>12.273999999999999</v>
      </c>
      <c r="G18" s="46">
        <v>3.19509</v>
      </c>
      <c r="H18" s="744" t="s">
        <v>594</v>
      </c>
      <c r="I18" s="43" t="s">
        <v>595</v>
      </c>
      <c r="J18" s="44">
        <v>3008</v>
      </c>
      <c r="K18" s="45">
        <v>25.672999999999998</v>
      </c>
      <c r="L18" s="45">
        <v>14.64437</v>
      </c>
      <c r="M18" s="46">
        <v>2.9504950000000001</v>
      </c>
      <c r="N18" s="744" t="s">
        <v>632</v>
      </c>
      <c r="O18" s="43" t="s">
        <v>633</v>
      </c>
      <c r="P18" s="44">
        <v>1674</v>
      </c>
      <c r="Q18" s="45">
        <v>14.110110000000001</v>
      </c>
      <c r="R18" s="45">
        <v>6.1895319999999998</v>
      </c>
      <c r="S18" s="47">
        <v>2.3607390000000001</v>
      </c>
    </row>
    <row r="19" spans="1:20" s="25" customFormat="1" ht="29.65" customHeight="1">
      <c r="A19" s="48">
        <v>10</v>
      </c>
      <c r="B19" s="744" t="s">
        <v>598</v>
      </c>
      <c r="C19" s="43" t="s">
        <v>599</v>
      </c>
      <c r="D19" s="44">
        <v>4315</v>
      </c>
      <c r="E19" s="45">
        <v>18.298999999999999</v>
      </c>
      <c r="F19" s="45">
        <v>11.622299999999999</v>
      </c>
      <c r="G19" s="46">
        <v>2.496254</v>
      </c>
      <c r="H19" s="744" t="s">
        <v>596</v>
      </c>
      <c r="I19" s="43" t="s">
        <v>597</v>
      </c>
      <c r="J19" s="44">
        <v>2789</v>
      </c>
      <c r="K19" s="45">
        <v>23.803999999999998</v>
      </c>
      <c r="L19" s="45">
        <v>13.838649999999999</v>
      </c>
      <c r="M19" s="46">
        <v>2.7356820000000002</v>
      </c>
      <c r="N19" s="744" t="s">
        <v>634</v>
      </c>
      <c r="O19" s="43" t="s">
        <v>635</v>
      </c>
      <c r="P19" s="44">
        <v>1562</v>
      </c>
      <c r="Q19" s="45">
        <v>13.166069999999999</v>
      </c>
      <c r="R19" s="45">
        <v>6.1822590000000002</v>
      </c>
      <c r="S19" s="47">
        <v>2.2027920000000001</v>
      </c>
    </row>
    <row r="20" spans="1:20" s="25" customFormat="1" ht="29.65" customHeight="1">
      <c r="A20" s="48"/>
      <c r="B20" s="745"/>
      <c r="C20" s="51" t="s">
        <v>610</v>
      </c>
      <c r="D20" s="52">
        <v>39370</v>
      </c>
      <c r="E20" s="45">
        <v>166.9629654980595</v>
      </c>
      <c r="F20" s="45">
        <v>98.923985066261096</v>
      </c>
      <c r="G20" s="53">
        <v>22.77578835929862</v>
      </c>
      <c r="H20" s="745"/>
      <c r="I20" s="51" t="s">
        <v>613</v>
      </c>
      <c r="J20" s="52">
        <v>22200</v>
      </c>
      <c r="K20" s="45">
        <v>189.48047909370976</v>
      </c>
      <c r="L20" s="45">
        <v>122.54662102964301</v>
      </c>
      <c r="M20" s="53">
        <v>21.775593679192536</v>
      </c>
      <c r="N20" s="745"/>
      <c r="O20" s="51" t="s">
        <v>613</v>
      </c>
      <c r="P20" s="52">
        <v>16861</v>
      </c>
      <c r="Q20" s="45">
        <v>142.12101603250821</v>
      </c>
      <c r="R20" s="45">
        <v>76.885321390237806</v>
      </c>
      <c r="S20" s="45">
        <v>23.778028486814272</v>
      </c>
    </row>
    <row r="21" spans="1:20" s="25" customFormat="1" ht="29.65" customHeight="1">
      <c r="A21" s="54">
        <v>11</v>
      </c>
      <c r="B21" s="746" t="s">
        <v>600</v>
      </c>
      <c r="C21" s="56" t="s">
        <v>601</v>
      </c>
      <c r="D21" s="57">
        <v>3865</v>
      </c>
      <c r="E21" s="58">
        <v>16.39</v>
      </c>
      <c r="F21" s="58">
        <v>12.450760000000001</v>
      </c>
      <c r="G21" s="59">
        <v>2.2359260000000001</v>
      </c>
      <c r="H21" s="746" t="s">
        <v>600</v>
      </c>
      <c r="I21" s="56" t="s">
        <v>601</v>
      </c>
      <c r="J21" s="57">
        <v>2551</v>
      </c>
      <c r="K21" s="58">
        <v>21.773</v>
      </c>
      <c r="L21" s="58">
        <v>16.605399999999999</v>
      </c>
      <c r="M21" s="59">
        <v>2.5022319999999998</v>
      </c>
      <c r="N21" s="746" t="s">
        <v>636</v>
      </c>
      <c r="O21" s="56" t="s">
        <v>637</v>
      </c>
      <c r="P21" s="57">
        <v>1314</v>
      </c>
      <c r="Q21" s="58">
        <v>11.07568</v>
      </c>
      <c r="R21" s="58">
        <v>8.4862260000000003</v>
      </c>
      <c r="S21" s="58">
        <v>1.8530530000000001</v>
      </c>
    </row>
    <row r="22" spans="1:20" s="25" customFormat="1" ht="29.65" customHeight="1">
      <c r="A22" s="48">
        <v>12</v>
      </c>
      <c r="B22" s="744" t="s">
        <v>602</v>
      </c>
      <c r="C22" s="43" t="s">
        <v>603</v>
      </c>
      <c r="D22" s="44">
        <v>3773</v>
      </c>
      <c r="E22" s="45">
        <v>16</v>
      </c>
      <c r="F22" s="45">
        <v>8.4177940000000007</v>
      </c>
      <c r="G22" s="46">
        <v>2.1827040000000002</v>
      </c>
      <c r="H22" s="744" t="s">
        <v>602</v>
      </c>
      <c r="I22" s="43" t="s">
        <v>603</v>
      </c>
      <c r="J22" s="44">
        <v>2211</v>
      </c>
      <c r="K22" s="45">
        <v>18.870999999999999</v>
      </c>
      <c r="L22" s="45">
        <v>10.98897</v>
      </c>
      <c r="M22" s="46">
        <v>2.1687310000000002</v>
      </c>
      <c r="N22" s="744" t="s">
        <v>638</v>
      </c>
      <c r="O22" s="43" t="s">
        <v>639</v>
      </c>
      <c r="P22" s="44">
        <v>1253</v>
      </c>
      <c r="Q22" s="45">
        <v>10.56151</v>
      </c>
      <c r="R22" s="45">
        <v>5.6599029999999999</v>
      </c>
      <c r="S22" s="47">
        <v>1.767029</v>
      </c>
    </row>
    <row r="23" spans="1:20" s="25" customFormat="1" ht="29.65" customHeight="1">
      <c r="A23" s="48">
        <v>13</v>
      </c>
      <c r="B23" s="744" t="s">
        <v>604</v>
      </c>
      <c r="C23" s="43" t="s">
        <v>605</v>
      </c>
      <c r="D23" s="44">
        <v>1521</v>
      </c>
      <c r="E23" s="45">
        <v>6.45</v>
      </c>
      <c r="F23" s="45">
        <v>2.8358979999999998</v>
      </c>
      <c r="G23" s="46">
        <v>0.87990789999999997</v>
      </c>
      <c r="H23" s="744" t="s">
        <v>608</v>
      </c>
      <c r="I23" s="43" t="s">
        <v>609</v>
      </c>
      <c r="J23" s="44">
        <v>832</v>
      </c>
      <c r="K23" s="45">
        <v>7.101</v>
      </c>
      <c r="L23" s="45">
        <v>4.2502740000000001</v>
      </c>
      <c r="M23" s="46">
        <v>0.81609430000000005</v>
      </c>
      <c r="N23" s="744" t="s">
        <v>640</v>
      </c>
      <c r="O23" s="43" t="s">
        <v>641</v>
      </c>
      <c r="P23" s="44">
        <v>851</v>
      </c>
      <c r="Q23" s="45">
        <v>7.1730609999999997</v>
      </c>
      <c r="R23" s="45">
        <v>2.6982279999999998</v>
      </c>
      <c r="S23" s="47">
        <v>1.200113</v>
      </c>
    </row>
    <row r="24" spans="1:20" s="25" customFormat="1" ht="29.65" customHeight="1">
      <c r="A24" s="48">
        <v>14</v>
      </c>
      <c r="B24" s="744" t="s">
        <v>606</v>
      </c>
      <c r="C24" s="43" t="s">
        <v>607</v>
      </c>
      <c r="D24" s="44">
        <v>1487</v>
      </c>
      <c r="E24" s="45">
        <v>6.306</v>
      </c>
      <c r="F24" s="45">
        <v>2.6420940000000002</v>
      </c>
      <c r="G24" s="46">
        <v>0.86023870000000002</v>
      </c>
      <c r="H24" s="744" t="s">
        <v>604</v>
      </c>
      <c r="I24" s="43" t="s">
        <v>605</v>
      </c>
      <c r="J24" s="44">
        <v>684</v>
      </c>
      <c r="K24" s="45">
        <v>5.8380000000000001</v>
      </c>
      <c r="L24" s="45">
        <v>2.9217789999999999</v>
      </c>
      <c r="M24" s="46">
        <v>0.67092370000000001</v>
      </c>
      <c r="N24" s="744" t="s">
        <v>642</v>
      </c>
      <c r="O24" s="43" t="s">
        <v>643</v>
      </c>
      <c r="P24" s="44">
        <v>837</v>
      </c>
      <c r="Q24" s="45">
        <v>7.0550560000000004</v>
      </c>
      <c r="R24" s="45">
        <v>2.761082</v>
      </c>
      <c r="S24" s="47">
        <v>1.180369</v>
      </c>
    </row>
    <row r="25" spans="1:20" s="25" customFormat="1" ht="29.65" customHeight="1">
      <c r="A25" s="60">
        <v>15</v>
      </c>
      <c r="B25" s="747" t="s">
        <v>608</v>
      </c>
      <c r="C25" s="62" t="s">
        <v>609</v>
      </c>
      <c r="D25" s="63">
        <v>1432</v>
      </c>
      <c r="E25" s="64">
        <v>6.0720000000000001</v>
      </c>
      <c r="F25" s="64">
        <v>3.3125079999999998</v>
      </c>
      <c r="G25" s="53">
        <v>0.82842090000000002</v>
      </c>
      <c r="H25" s="747" t="s">
        <v>611</v>
      </c>
      <c r="I25" s="62" t="s">
        <v>612</v>
      </c>
      <c r="J25" s="65">
        <v>666</v>
      </c>
      <c r="K25" s="64">
        <v>5.6840000000000002</v>
      </c>
      <c r="L25" s="64">
        <v>3.191322</v>
      </c>
      <c r="M25" s="53">
        <v>0.65326779999999995</v>
      </c>
      <c r="N25" s="747" t="s">
        <v>644</v>
      </c>
      <c r="O25" s="62" t="s">
        <v>645</v>
      </c>
      <c r="P25" s="65">
        <v>607</v>
      </c>
      <c r="Q25" s="64">
        <v>5.11639</v>
      </c>
      <c r="R25" s="64">
        <v>2.8758409999999999</v>
      </c>
      <c r="S25" s="64">
        <v>0.85601470000000002</v>
      </c>
    </row>
    <row r="26" spans="1:20" s="67" customFormat="1" ht="14.1" customHeight="1">
      <c r="A26" s="25" t="s">
        <v>647</v>
      </c>
      <c r="C26" s="69"/>
      <c r="D26" s="69"/>
      <c r="E26" s="69"/>
      <c r="F26" s="69"/>
      <c r="G26" s="69"/>
      <c r="H26" s="68"/>
      <c r="I26" s="69"/>
      <c r="J26" s="69"/>
      <c r="K26" s="69"/>
      <c r="L26" s="69"/>
      <c r="M26" s="69"/>
      <c r="N26" s="68"/>
      <c r="O26" s="69"/>
      <c r="P26" s="69"/>
      <c r="Q26" s="69"/>
      <c r="R26" s="69"/>
      <c r="S26" s="69"/>
    </row>
    <row r="27" spans="1:20" s="613" customFormat="1" ht="14.1" customHeight="1">
      <c r="A27" s="25" t="s">
        <v>465</v>
      </c>
      <c r="B27" s="14"/>
      <c r="C27" s="13"/>
      <c r="D27" s="71"/>
      <c r="E27" s="71"/>
      <c r="F27" s="71"/>
      <c r="G27" s="71"/>
      <c r="H27" s="72"/>
      <c r="I27" s="13"/>
      <c r="J27" s="70"/>
      <c r="K27" s="70"/>
      <c r="L27" s="70"/>
      <c r="M27" s="70"/>
      <c r="N27" s="72"/>
      <c r="O27" s="13"/>
      <c r="P27" s="70"/>
      <c r="Q27" s="70"/>
      <c r="R27" s="70"/>
      <c r="S27" s="70"/>
      <c r="T27" s="481"/>
    </row>
    <row r="28" spans="1:20" s="613" customFormat="1">
      <c r="A28" s="484"/>
      <c r="B28" s="14"/>
      <c r="C28" s="15"/>
      <c r="D28" s="484"/>
      <c r="E28" s="484"/>
      <c r="F28" s="484"/>
      <c r="G28" s="484"/>
      <c r="H28" s="14"/>
      <c r="I28" s="15"/>
      <c r="J28" s="484"/>
      <c r="K28" s="484"/>
      <c r="L28" s="484"/>
      <c r="M28" s="484"/>
      <c r="N28" s="14"/>
      <c r="O28" s="15"/>
      <c r="P28" s="676"/>
      <c r="Q28" s="676"/>
      <c r="R28" s="676"/>
      <c r="S28" s="484"/>
      <c r="T28" s="481"/>
    </row>
    <row r="29" spans="1:20" s="613" customFormat="1">
      <c r="A29" s="484"/>
      <c r="B29" s="14"/>
      <c r="C29" s="15"/>
      <c r="D29" s="484"/>
      <c r="E29" s="484"/>
      <c r="F29" s="484"/>
      <c r="G29" s="484"/>
      <c r="H29" s="14"/>
      <c r="I29" s="15"/>
      <c r="J29" s="484"/>
      <c r="K29" s="484"/>
      <c r="L29" s="484"/>
      <c r="M29" s="484"/>
      <c r="N29" s="14"/>
      <c r="O29" s="15"/>
      <c r="P29" s="676"/>
      <c r="Q29" s="676"/>
      <c r="R29" s="676"/>
      <c r="S29" s="484"/>
      <c r="T29" s="481"/>
    </row>
    <row r="30" spans="1:20" s="613" customFormat="1">
      <c r="A30" s="484"/>
      <c r="B30" s="14"/>
      <c r="C30" s="484"/>
      <c r="D30" s="484"/>
      <c r="E30" s="484"/>
      <c r="F30" s="484"/>
      <c r="G30" s="484"/>
      <c r="H30" s="14"/>
      <c r="I30" s="15"/>
      <c r="J30" s="484"/>
      <c r="K30" s="484"/>
      <c r="L30" s="484"/>
      <c r="M30" s="484"/>
      <c r="N30" s="14"/>
      <c r="O30" s="15"/>
      <c r="P30" s="676"/>
      <c r="Q30" s="676"/>
      <c r="R30" s="676"/>
      <c r="S30" s="484"/>
      <c r="T30" s="481"/>
    </row>
    <row r="31" spans="1:20" s="613" customFormat="1">
      <c r="A31" s="484"/>
      <c r="B31" s="14"/>
      <c r="C31" s="484"/>
      <c r="D31" s="484"/>
      <c r="E31" s="484"/>
      <c r="F31" s="484"/>
      <c r="G31" s="484"/>
      <c r="H31" s="14"/>
      <c r="I31" s="15"/>
      <c r="J31" s="484"/>
      <c r="K31" s="484"/>
      <c r="L31" s="484"/>
      <c r="M31" s="484"/>
      <c r="N31" s="14"/>
      <c r="O31" s="15"/>
      <c r="P31" s="676"/>
      <c r="Q31" s="676"/>
      <c r="R31" s="676"/>
      <c r="S31" s="484"/>
      <c r="T31" s="481"/>
    </row>
    <row r="32" spans="1:20" s="613" customFormat="1">
      <c r="A32" s="484"/>
      <c r="B32" s="14"/>
      <c r="C32" s="15"/>
      <c r="D32" s="484"/>
      <c r="E32" s="484"/>
      <c r="F32" s="484"/>
      <c r="G32" s="484"/>
      <c r="H32" s="14"/>
      <c r="I32" s="15"/>
      <c r="J32" s="484"/>
      <c r="K32" s="484"/>
      <c r="L32" s="484"/>
      <c r="M32" s="484"/>
      <c r="N32" s="14"/>
      <c r="O32" s="15"/>
      <c r="P32" s="484"/>
      <c r="Q32" s="484"/>
      <c r="R32" s="484"/>
      <c r="S32" s="484"/>
      <c r="T32" s="481"/>
    </row>
    <row r="33" spans="1:20" s="613" customFormat="1">
      <c r="A33" s="484"/>
      <c r="B33" s="14"/>
      <c r="C33" s="15"/>
      <c r="D33" s="484"/>
      <c r="E33" s="484"/>
      <c r="F33" s="484"/>
      <c r="G33" s="484"/>
      <c r="H33" s="14"/>
      <c r="I33" s="15"/>
      <c r="J33" s="484"/>
      <c r="K33" s="484"/>
      <c r="L33" s="484"/>
      <c r="M33" s="484"/>
      <c r="N33" s="14"/>
      <c r="O33" s="15"/>
      <c r="P33" s="484"/>
      <c r="Q33" s="484"/>
      <c r="R33" s="484"/>
      <c r="S33" s="484"/>
      <c r="T33" s="481"/>
    </row>
    <row r="34" spans="1:20" s="613" customFormat="1">
      <c r="A34" s="484"/>
      <c r="B34" s="14"/>
      <c r="C34" s="15"/>
      <c r="D34" s="484"/>
      <c r="E34" s="484"/>
      <c r="F34" s="484"/>
      <c r="G34" s="484"/>
      <c r="H34" s="14"/>
      <c r="I34" s="15"/>
      <c r="J34" s="484"/>
      <c r="K34" s="484"/>
      <c r="L34" s="484"/>
      <c r="M34" s="484"/>
      <c r="N34" s="14"/>
      <c r="O34" s="15"/>
      <c r="P34" s="484"/>
      <c r="Q34" s="484"/>
      <c r="R34" s="484"/>
      <c r="S34" s="484"/>
      <c r="T34" s="481"/>
    </row>
    <row r="35" spans="1:20" s="613" customFormat="1">
      <c r="A35" s="484"/>
      <c r="B35" s="14"/>
      <c r="C35" s="15"/>
      <c r="D35" s="484"/>
      <c r="E35" s="484"/>
      <c r="F35" s="484"/>
      <c r="G35" s="484"/>
      <c r="H35" s="14"/>
      <c r="I35" s="15"/>
      <c r="J35" s="484"/>
      <c r="K35" s="484"/>
      <c r="L35" s="484"/>
      <c r="M35" s="484"/>
      <c r="N35" s="14"/>
      <c r="O35" s="15"/>
      <c r="P35" s="484"/>
      <c r="Q35" s="484"/>
      <c r="R35" s="484"/>
      <c r="S35" s="484"/>
      <c r="T35" s="481"/>
    </row>
    <row r="36" spans="1:20" s="613" customFormat="1">
      <c r="A36" s="484"/>
      <c r="B36" s="14"/>
      <c r="C36" s="15"/>
      <c r="D36" s="484"/>
      <c r="E36" s="484"/>
      <c r="F36" s="484"/>
      <c r="G36" s="484"/>
      <c r="H36" s="14"/>
      <c r="I36" s="15"/>
      <c r="J36" s="484"/>
      <c r="K36" s="484"/>
      <c r="L36" s="484"/>
      <c r="M36" s="484"/>
      <c r="N36" s="14"/>
      <c r="O36" s="15"/>
      <c r="P36" s="484"/>
      <c r="Q36" s="484"/>
      <c r="R36" s="484"/>
      <c r="S36" s="484"/>
      <c r="T36" s="481"/>
    </row>
    <row r="37" spans="1:20" s="613" customFormat="1">
      <c r="A37" s="484"/>
      <c r="B37" s="14"/>
      <c r="C37" s="15"/>
      <c r="D37" s="484"/>
      <c r="E37" s="484"/>
      <c r="F37" s="484"/>
      <c r="G37" s="484"/>
      <c r="H37" s="14"/>
      <c r="I37" s="15"/>
      <c r="J37" s="484"/>
      <c r="K37" s="484"/>
      <c r="L37" s="484"/>
      <c r="M37" s="484"/>
      <c r="N37" s="14"/>
      <c r="O37" s="15"/>
      <c r="P37" s="484"/>
      <c r="Q37" s="484"/>
      <c r="R37" s="484"/>
      <c r="S37" s="484"/>
      <c r="T37" s="481"/>
    </row>
    <row r="38" spans="1:20" s="613" customFormat="1">
      <c r="A38" s="484"/>
      <c r="B38" s="14"/>
      <c r="C38" s="15"/>
      <c r="D38" s="484"/>
      <c r="E38" s="484"/>
      <c r="F38" s="484"/>
      <c r="G38" s="484"/>
      <c r="H38" s="14"/>
      <c r="I38" s="15"/>
      <c r="J38" s="484"/>
      <c r="K38" s="484"/>
      <c r="L38" s="484"/>
      <c r="M38" s="484"/>
      <c r="N38" s="14"/>
      <c r="O38" s="15"/>
      <c r="P38" s="484"/>
      <c r="Q38" s="484"/>
      <c r="R38" s="484"/>
      <c r="S38" s="484"/>
      <c r="T38" s="481"/>
    </row>
    <row r="39" spans="1:20" s="613" customFormat="1">
      <c r="A39" s="484"/>
      <c r="B39" s="14"/>
      <c r="C39" s="15"/>
      <c r="D39" s="484"/>
      <c r="E39" s="484"/>
      <c r="F39" s="484"/>
      <c r="G39" s="484"/>
      <c r="H39" s="14"/>
      <c r="I39" s="15"/>
      <c r="J39" s="484"/>
      <c r="K39" s="484"/>
      <c r="L39" s="484"/>
      <c r="M39" s="484"/>
      <c r="N39" s="14"/>
      <c r="O39" s="15"/>
      <c r="P39" s="484"/>
      <c r="Q39" s="484"/>
      <c r="R39" s="484"/>
      <c r="S39" s="484"/>
      <c r="T39" s="481"/>
    </row>
    <row r="40" spans="1:20" s="613" customFormat="1">
      <c r="A40" s="484"/>
      <c r="B40" s="14"/>
      <c r="C40" s="15"/>
      <c r="D40" s="484"/>
      <c r="E40" s="484"/>
      <c r="F40" s="484"/>
      <c r="G40" s="484"/>
      <c r="H40" s="14"/>
      <c r="I40" s="15"/>
      <c r="J40" s="484"/>
      <c r="K40" s="484"/>
      <c r="L40" s="484"/>
      <c r="M40" s="484"/>
      <c r="N40" s="14"/>
      <c r="O40" s="15"/>
      <c r="P40" s="484"/>
      <c r="Q40" s="484"/>
      <c r="R40" s="484"/>
      <c r="S40" s="484"/>
      <c r="T40" s="481"/>
    </row>
    <row r="41" spans="1:20" s="613" customFormat="1">
      <c r="A41" s="484"/>
      <c r="B41" s="14"/>
      <c r="C41" s="15"/>
      <c r="D41" s="484"/>
      <c r="E41" s="484"/>
      <c r="F41" s="484"/>
      <c r="G41" s="484"/>
      <c r="H41" s="14"/>
      <c r="I41" s="15"/>
      <c r="J41" s="484"/>
      <c r="K41" s="484"/>
      <c r="L41" s="484"/>
      <c r="M41" s="484"/>
      <c r="N41" s="14"/>
      <c r="O41" s="15"/>
      <c r="P41" s="484"/>
      <c r="Q41" s="484"/>
      <c r="R41" s="484"/>
      <c r="S41" s="484"/>
      <c r="T41" s="481"/>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1">
    <mergeCell ref="A1:S1"/>
    <mergeCell ref="I3:K3"/>
    <mergeCell ref="B5:G5"/>
    <mergeCell ref="H5:M5"/>
    <mergeCell ref="N5:S5"/>
    <mergeCell ref="E6:F6"/>
    <mergeCell ref="E7:E8"/>
    <mergeCell ref="K6:L6"/>
    <mergeCell ref="K7:K8"/>
    <mergeCell ref="Q6:R6"/>
    <mergeCell ref="Q7:Q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D31EF-E68F-4BAD-BAD9-95B4BE302D97}">
  <sheetPr codeName="工作表3"/>
  <dimension ref="A1:S76"/>
  <sheetViews>
    <sheetView showZeros="0" view="pageBreakPreview" zoomScaleNormal="90" zoomScaleSheetLayoutView="100" workbookViewId="0">
      <selection activeCell="C23" sqref="C23"/>
    </sheetView>
  </sheetViews>
  <sheetFormatPr defaultRowHeight="16.5"/>
  <cols>
    <col min="1" max="1" width="4.375" style="676" customWidth="1"/>
    <col min="2" max="2" width="11.375" style="12" customWidth="1"/>
    <col min="3" max="3" width="21.375" style="13" customWidth="1"/>
    <col min="4" max="6" width="7.875" style="676" customWidth="1"/>
    <col min="7" max="7" width="11.375" style="14" customWidth="1"/>
    <col min="8" max="8" width="21.375" style="15" customWidth="1"/>
    <col min="9" max="11" width="7.875" style="676" customWidth="1"/>
    <col min="12" max="12" width="11.375" style="14" customWidth="1"/>
    <col min="13" max="13" width="21.375" style="15" customWidth="1"/>
    <col min="14" max="16" width="7.875" style="676" customWidth="1"/>
    <col min="17" max="16384" width="9" style="676"/>
  </cols>
  <sheetData>
    <row r="1" spans="1:19" s="8" customFormat="1" ht="25.5">
      <c r="A1" s="1234" t="s">
        <v>287</v>
      </c>
      <c r="B1" s="1234"/>
      <c r="C1" s="1234"/>
      <c r="D1" s="1234"/>
      <c r="E1" s="1234"/>
      <c r="F1" s="1234"/>
      <c r="G1" s="1234"/>
      <c r="H1" s="1234"/>
      <c r="I1" s="1234"/>
      <c r="J1" s="1234"/>
      <c r="K1" s="1234"/>
      <c r="L1" s="1234"/>
      <c r="M1" s="1234"/>
      <c r="N1" s="1234"/>
      <c r="O1" s="1234"/>
      <c r="P1" s="1234"/>
    </row>
    <row r="2" spans="1:19" s="74" customFormat="1" ht="8.4499999999999993" customHeight="1">
      <c r="A2" s="1211"/>
      <c r="B2" s="417"/>
      <c r="C2" s="1214"/>
      <c r="D2" s="1214"/>
      <c r="E2" s="1214"/>
      <c r="F2" s="1214"/>
      <c r="G2" s="417"/>
      <c r="H2" s="1214"/>
      <c r="I2" s="1214"/>
      <c r="J2" s="1214"/>
      <c r="K2" s="1214"/>
      <c r="L2" s="417"/>
      <c r="M2" s="1214"/>
      <c r="N2" s="1214"/>
      <c r="O2" s="1214"/>
      <c r="P2" s="1214"/>
    </row>
    <row r="3" spans="1:19" s="15" customFormat="1">
      <c r="A3" s="766"/>
      <c r="B3" s="406"/>
      <c r="C3" s="10"/>
      <c r="D3" s="6"/>
      <c r="E3" s="6"/>
      <c r="F3" s="6"/>
      <c r="G3" s="406"/>
      <c r="H3" s="1233" t="s">
        <v>1786</v>
      </c>
      <c r="I3" s="1233"/>
      <c r="J3" s="6"/>
      <c r="K3" s="6"/>
      <c r="L3" s="406"/>
      <c r="M3" s="6"/>
      <c r="N3" s="935" t="s">
        <v>157</v>
      </c>
      <c r="O3" s="6"/>
      <c r="P3" s="10"/>
    </row>
    <row r="4" spans="1:19" ht="18" customHeight="1">
      <c r="P4" s="390" t="s">
        <v>387</v>
      </c>
    </row>
    <row r="5" spans="1:19" s="25" customFormat="1" ht="16.5" customHeight="1">
      <c r="A5" s="16" t="s">
        <v>0</v>
      </c>
      <c r="B5" s="1229" t="s">
        <v>269</v>
      </c>
      <c r="C5" s="1230"/>
      <c r="D5" s="1230"/>
      <c r="E5" s="1230"/>
      <c r="F5" s="1231"/>
      <c r="G5" s="1229" t="s">
        <v>270</v>
      </c>
      <c r="H5" s="1230"/>
      <c r="I5" s="1230"/>
      <c r="J5" s="1230"/>
      <c r="K5" s="1231"/>
      <c r="L5" s="1229" t="s">
        <v>271</v>
      </c>
      <c r="M5" s="1230"/>
      <c r="N5" s="1230"/>
      <c r="O5" s="1230"/>
      <c r="P5" s="1232"/>
    </row>
    <row r="6" spans="1:19" s="25" customFormat="1" ht="14.25">
      <c r="A6" s="26"/>
      <c r="B6" s="27" t="s">
        <v>5</v>
      </c>
      <c r="C6" s="28"/>
      <c r="D6" s="16" t="s">
        <v>6</v>
      </c>
      <c r="E6" s="1215" t="s">
        <v>1787</v>
      </c>
      <c r="F6" s="16" t="s">
        <v>1788</v>
      </c>
      <c r="G6" s="27" t="s">
        <v>5</v>
      </c>
      <c r="H6" s="28"/>
      <c r="I6" s="16" t="s">
        <v>6</v>
      </c>
      <c r="J6" s="1215" t="s">
        <v>1789</v>
      </c>
      <c r="K6" s="16" t="s">
        <v>1788</v>
      </c>
      <c r="L6" s="27" t="s">
        <v>5</v>
      </c>
      <c r="M6" s="28"/>
      <c r="N6" s="16" t="s">
        <v>6</v>
      </c>
      <c r="O6" s="937" t="s">
        <v>1789</v>
      </c>
      <c r="P6" s="936" t="s">
        <v>1788</v>
      </c>
    </row>
    <row r="7" spans="1:19" s="25" customFormat="1" ht="14.25">
      <c r="A7" s="26"/>
      <c r="B7" s="30" t="s">
        <v>7</v>
      </c>
      <c r="C7" s="31" t="s">
        <v>272</v>
      </c>
      <c r="D7" s="32"/>
      <c r="E7" s="33" t="s">
        <v>12</v>
      </c>
      <c r="F7" s="32" t="s">
        <v>1790</v>
      </c>
      <c r="G7" s="30" t="s">
        <v>7</v>
      </c>
      <c r="H7" s="31" t="s">
        <v>272</v>
      </c>
      <c r="I7" s="32"/>
      <c r="J7" s="33" t="s">
        <v>12</v>
      </c>
      <c r="K7" s="32" t="s">
        <v>1790</v>
      </c>
      <c r="L7" s="30" t="s">
        <v>7</v>
      </c>
      <c r="M7" s="31" t="s">
        <v>272</v>
      </c>
      <c r="N7" s="32"/>
      <c r="O7" s="33" t="s">
        <v>12</v>
      </c>
      <c r="P7" s="34" t="s">
        <v>1790</v>
      </c>
    </row>
    <row r="8" spans="1:19" s="25" customFormat="1" ht="14.25">
      <c r="A8" s="35" t="s">
        <v>9</v>
      </c>
      <c r="B8" s="36" t="s">
        <v>10</v>
      </c>
      <c r="C8" s="37"/>
      <c r="D8" s="35" t="s">
        <v>11</v>
      </c>
      <c r="E8" s="1216" t="s">
        <v>1787</v>
      </c>
      <c r="F8" s="35" t="s">
        <v>13</v>
      </c>
      <c r="G8" s="36" t="s">
        <v>10</v>
      </c>
      <c r="H8" s="37"/>
      <c r="I8" s="35" t="s">
        <v>11</v>
      </c>
      <c r="J8" s="1216" t="s">
        <v>1787</v>
      </c>
      <c r="K8" s="35" t="s">
        <v>13</v>
      </c>
      <c r="L8" s="36" t="s">
        <v>10</v>
      </c>
      <c r="M8" s="37"/>
      <c r="N8" s="35" t="s">
        <v>11</v>
      </c>
      <c r="O8" s="1216" t="s">
        <v>1787</v>
      </c>
      <c r="P8" s="36" t="s">
        <v>13</v>
      </c>
    </row>
    <row r="9" spans="1:19" s="606" customFormat="1" ht="39" customHeight="1">
      <c r="A9" s="418"/>
      <c r="B9" s="419" t="s">
        <v>1791</v>
      </c>
      <c r="C9" s="736" t="s">
        <v>1792</v>
      </c>
      <c r="D9" s="851">
        <v>752</v>
      </c>
      <c r="E9" s="821">
        <v>416.26073864139579</v>
      </c>
      <c r="F9" s="826">
        <v>100</v>
      </c>
      <c r="G9" s="419" t="s">
        <v>1791</v>
      </c>
      <c r="H9" s="736" t="s">
        <v>1793</v>
      </c>
      <c r="I9" s="851">
        <v>416</v>
      </c>
      <c r="J9" s="821">
        <v>445.60129395760362</v>
      </c>
      <c r="K9" s="826">
        <v>100</v>
      </c>
      <c r="L9" s="419" t="s">
        <v>1794</v>
      </c>
      <c r="M9" s="736" t="s">
        <v>1793</v>
      </c>
      <c r="N9" s="851">
        <v>336</v>
      </c>
      <c r="O9" s="821">
        <v>384.88413383887558</v>
      </c>
      <c r="P9" s="821">
        <v>100</v>
      </c>
    </row>
    <row r="10" spans="1:19" s="420" customFormat="1" ht="39" customHeight="1">
      <c r="A10" s="614">
        <v>1</v>
      </c>
      <c r="B10" s="625" t="s">
        <v>1795</v>
      </c>
      <c r="C10" s="737" t="s">
        <v>1796</v>
      </c>
      <c r="D10" s="852">
        <v>135</v>
      </c>
      <c r="E10" s="818">
        <v>74.727659197590995</v>
      </c>
      <c r="F10" s="843">
        <v>17.952127659574501</v>
      </c>
      <c r="G10" s="607" t="s">
        <v>1795</v>
      </c>
      <c r="H10" s="737" t="s">
        <v>1796</v>
      </c>
      <c r="I10" s="852">
        <v>82</v>
      </c>
      <c r="J10" s="818">
        <v>87.834870443566089</v>
      </c>
      <c r="K10" s="843">
        <v>19.711538461538499</v>
      </c>
      <c r="L10" s="625" t="s">
        <v>1795</v>
      </c>
      <c r="M10" s="737" t="s">
        <v>1796</v>
      </c>
      <c r="N10" s="852">
        <v>53</v>
      </c>
      <c r="O10" s="818">
        <v>60.710890159108345</v>
      </c>
      <c r="P10" s="831">
        <v>15.773809523809501</v>
      </c>
    </row>
    <row r="11" spans="1:19" s="420" customFormat="1" ht="39" customHeight="1">
      <c r="A11" s="614">
        <v>2</v>
      </c>
      <c r="B11" s="625" t="s">
        <v>1797</v>
      </c>
      <c r="C11" s="737" t="s">
        <v>1798</v>
      </c>
      <c r="D11" s="852">
        <v>102</v>
      </c>
      <c r="E11" s="818">
        <v>56.460898060402094</v>
      </c>
      <c r="F11" s="843">
        <v>13.563829787234001</v>
      </c>
      <c r="G11" s="608" t="s">
        <v>1797</v>
      </c>
      <c r="H11" s="737" t="s">
        <v>1798</v>
      </c>
      <c r="I11" s="852">
        <v>53</v>
      </c>
      <c r="J11" s="818">
        <v>56.771318701329307</v>
      </c>
      <c r="K11" s="843">
        <v>12.740384615384601</v>
      </c>
      <c r="L11" s="625" t="s">
        <v>1797</v>
      </c>
      <c r="M11" s="737" t="s">
        <v>1798</v>
      </c>
      <c r="N11" s="852">
        <v>49</v>
      </c>
      <c r="O11" s="818">
        <v>56.128936184836022</v>
      </c>
      <c r="P11" s="831">
        <v>14.5833333333333</v>
      </c>
    </row>
    <row r="12" spans="1:19" s="420" customFormat="1" ht="39" customHeight="1">
      <c r="A12" s="614">
        <v>3</v>
      </c>
      <c r="B12" s="625" t="s">
        <v>1799</v>
      </c>
      <c r="C12" s="737" t="s">
        <v>1800</v>
      </c>
      <c r="D12" s="852">
        <v>55</v>
      </c>
      <c r="E12" s="818">
        <v>30.444601895314854</v>
      </c>
      <c r="F12" s="843">
        <v>7.3138297872340399</v>
      </c>
      <c r="G12" s="607" t="s">
        <v>1799</v>
      </c>
      <c r="H12" s="737" t="s">
        <v>1800</v>
      </c>
      <c r="I12" s="852">
        <v>34</v>
      </c>
      <c r="J12" s="818">
        <v>36.419336525381063</v>
      </c>
      <c r="K12" s="843">
        <v>8.1730769230769198</v>
      </c>
      <c r="L12" s="625" t="s">
        <v>1801</v>
      </c>
      <c r="M12" s="737" t="s">
        <v>1802</v>
      </c>
      <c r="N12" s="852">
        <v>24</v>
      </c>
      <c r="O12" s="818">
        <v>27.49172384563397</v>
      </c>
      <c r="P12" s="831">
        <v>7.1428571428571397</v>
      </c>
    </row>
    <row r="13" spans="1:19" s="420" customFormat="1" ht="39" customHeight="1">
      <c r="A13" s="614">
        <v>4</v>
      </c>
      <c r="B13" s="625" t="s">
        <v>1801</v>
      </c>
      <c r="C13" s="737" t="s">
        <v>1802</v>
      </c>
      <c r="D13" s="852">
        <v>51</v>
      </c>
      <c r="E13" s="818">
        <v>28.230449030201047</v>
      </c>
      <c r="F13" s="843">
        <v>6.7819148936170199</v>
      </c>
      <c r="G13" s="608" t="s">
        <v>1801</v>
      </c>
      <c r="H13" s="737" t="s">
        <v>1802</v>
      </c>
      <c r="I13" s="852">
        <v>27</v>
      </c>
      <c r="J13" s="818">
        <v>28.921237828979081</v>
      </c>
      <c r="K13" s="843">
        <v>6.4903846153846203</v>
      </c>
      <c r="L13" s="625" t="s">
        <v>1799</v>
      </c>
      <c r="M13" s="737" t="s">
        <v>1800</v>
      </c>
      <c r="N13" s="852">
        <v>21</v>
      </c>
      <c r="O13" s="818">
        <v>24.055258364929724</v>
      </c>
      <c r="P13" s="831">
        <v>6.25</v>
      </c>
      <c r="R13" s="609"/>
      <c r="S13" s="609"/>
    </row>
    <row r="14" spans="1:19" s="420" customFormat="1" ht="39" customHeight="1">
      <c r="A14" s="614">
        <v>5</v>
      </c>
      <c r="B14" s="625" t="s">
        <v>1803</v>
      </c>
      <c r="C14" s="737" t="s">
        <v>1804</v>
      </c>
      <c r="D14" s="852">
        <v>37</v>
      </c>
      <c r="E14" s="818">
        <v>20.480914002302718</v>
      </c>
      <c r="F14" s="843">
        <v>4.9202127659574497</v>
      </c>
      <c r="G14" s="607" t="s">
        <v>1803</v>
      </c>
      <c r="H14" s="737" t="s">
        <v>1805</v>
      </c>
      <c r="I14" s="852">
        <v>21</v>
      </c>
      <c r="J14" s="818">
        <v>22.494296089205953</v>
      </c>
      <c r="K14" s="843">
        <v>5.0480769230769198</v>
      </c>
      <c r="L14" s="625" t="s">
        <v>1803</v>
      </c>
      <c r="M14" s="737" t="s">
        <v>1805</v>
      </c>
      <c r="N14" s="852">
        <v>16</v>
      </c>
      <c r="O14" s="818">
        <v>18.327815897089312</v>
      </c>
      <c r="P14" s="831">
        <v>4.7619047619047601</v>
      </c>
    </row>
    <row r="15" spans="1:19" s="420" customFormat="1" ht="39" customHeight="1">
      <c r="A15" s="614">
        <v>6</v>
      </c>
      <c r="B15" s="625" t="s">
        <v>1806</v>
      </c>
      <c r="C15" s="737" t="s">
        <v>1807</v>
      </c>
      <c r="D15" s="852">
        <v>27</v>
      </c>
      <c r="E15" s="818">
        <v>14.9455318395182</v>
      </c>
      <c r="F15" s="843">
        <v>3.5904255319148901</v>
      </c>
      <c r="G15" s="607" t="s">
        <v>1806</v>
      </c>
      <c r="H15" s="737" t="s">
        <v>1807</v>
      </c>
      <c r="I15" s="852">
        <v>18</v>
      </c>
      <c r="J15" s="818">
        <v>19.280825219319386</v>
      </c>
      <c r="K15" s="843">
        <v>4.3269230769230802</v>
      </c>
      <c r="L15" s="625" t="s">
        <v>1808</v>
      </c>
      <c r="M15" s="737" t="s">
        <v>1809</v>
      </c>
      <c r="N15" s="852">
        <v>11</v>
      </c>
      <c r="O15" s="818">
        <v>12.600373429248902</v>
      </c>
      <c r="P15" s="831">
        <v>3.2738095238095202</v>
      </c>
    </row>
    <row r="16" spans="1:19" s="420" customFormat="1" ht="39" customHeight="1">
      <c r="A16" s="614">
        <v>7</v>
      </c>
      <c r="B16" s="625" t="s">
        <v>1810</v>
      </c>
      <c r="C16" s="737" t="s">
        <v>1811</v>
      </c>
      <c r="D16" s="852">
        <v>22</v>
      </c>
      <c r="E16" s="818">
        <v>12.177840758125942</v>
      </c>
      <c r="F16" s="843">
        <v>2.9255319148936199</v>
      </c>
      <c r="G16" s="607" t="s">
        <v>1810</v>
      </c>
      <c r="H16" s="737" t="s">
        <v>1811</v>
      </c>
      <c r="I16" s="852">
        <v>11</v>
      </c>
      <c r="J16" s="818">
        <v>11.782726522917402</v>
      </c>
      <c r="K16" s="843">
        <v>2.6442307692307701</v>
      </c>
      <c r="L16" s="625" t="s">
        <v>1810</v>
      </c>
      <c r="M16" s="737" t="s">
        <v>1811</v>
      </c>
      <c r="N16" s="852">
        <v>11</v>
      </c>
      <c r="O16" s="818">
        <v>12.600373429248902</v>
      </c>
      <c r="P16" s="831">
        <v>3.2738095238095202</v>
      </c>
    </row>
    <row r="17" spans="1:18" s="420" customFormat="1" ht="39" customHeight="1">
      <c r="A17" s="614">
        <v>8</v>
      </c>
      <c r="B17" s="607" t="s">
        <v>1808</v>
      </c>
      <c r="C17" s="737" t="s">
        <v>1812</v>
      </c>
      <c r="D17" s="852">
        <v>21</v>
      </c>
      <c r="E17" s="818">
        <v>11.62430254184749</v>
      </c>
      <c r="F17" s="843">
        <v>2.7925531914893602</v>
      </c>
      <c r="G17" s="607" t="s">
        <v>1808</v>
      </c>
      <c r="H17" s="737" t="s">
        <v>1809</v>
      </c>
      <c r="I17" s="852">
        <v>10</v>
      </c>
      <c r="J17" s="818">
        <v>10.711569566288548</v>
      </c>
      <c r="K17" s="843">
        <v>2.4038461538461502</v>
      </c>
      <c r="L17" s="625" t="s">
        <v>1813</v>
      </c>
      <c r="M17" s="737" t="s">
        <v>1807</v>
      </c>
      <c r="N17" s="852">
        <v>9</v>
      </c>
      <c r="O17" s="818">
        <v>10.309396442112739</v>
      </c>
      <c r="P17" s="831">
        <v>2.6785714285714302</v>
      </c>
    </row>
    <row r="18" spans="1:18" s="420" customFormat="1" ht="39" customHeight="1">
      <c r="A18" s="614">
        <v>9</v>
      </c>
      <c r="B18" s="625" t="s">
        <v>1814</v>
      </c>
      <c r="C18" s="737" t="s">
        <v>1815</v>
      </c>
      <c r="D18" s="852">
        <v>16</v>
      </c>
      <c r="E18" s="818">
        <v>8.8566114604552286</v>
      </c>
      <c r="F18" s="843">
        <v>2.12765957446809</v>
      </c>
      <c r="G18" s="607" t="s">
        <v>1814</v>
      </c>
      <c r="H18" s="737" t="s">
        <v>1815</v>
      </c>
      <c r="I18" s="852">
        <v>9</v>
      </c>
      <c r="J18" s="818">
        <v>9.6404126096596929</v>
      </c>
      <c r="K18" s="843">
        <v>2.1634615384615401</v>
      </c>
      <c r="L18" s="625" t="s">
        <v>1814</v>
      </c>
      <c r="M18" s="737" t="s">
        <v>1815</v>
      </c>
      <c r="N18" s="852">
        <v>7</v>
      </c>
      <c r="O18" s="818">
        <v>8.0184194549765735</v>
      </c>
      <c r="P18" s="831">
        <v>2.0833333333333299</v>
      </c>
    </row>
    <row r="19" spans="1:18" s="420" customFormat="1" ht="39" customHeight="1">
      <c r="A19" s="614">
        <v>10</v>
      </c>
      <c r="B19" s="625" t="s">
        <v>1816</v>
      </c>
      <c r="C19" s="737" t="s">
        <v>1817</v>
      </c>
      <c r="D19" s="852">
        <v>8</v>
      </c>
      <c r="E19" s="818">
        <v>4.4283057302276143</v>
      </c>
      <c r="F19" s="843">
        <v>1.0638297872340401</v>
      </c>
      <c r="G19" s="607" t="s">
        <v>1816</v>
      </c>
      <c r="H19" s="737" t="s">
        <v>1817</v>
      </c>
      <c r="I19" s="852">
        <v>6</v>
      </c>
      <c r="J19" s="818">
        <v>6.4269417397731283</v>
      </c>
      <c r="K19" s="843">
        <v>1.4423076923076901</v>
      </c>
      <c r="L19" s="607" t="s">
        <v>1818</v>
      </c>
      <c r="M19" s="737" t="s">
        <v>1819</v>
      </c>
      <c r="N19" s="852">
        <v>4</v>
      </c>
      <c r="O19" s="818">
        <v>4.5819539742723281</v>
      </c>
      <c r="P19" s="831">
        <v>1.19047619047619</v>
      </c>
      <c r="Q19" s="609"/>
      <c r="R19" s="609"/>
    </row>
    <row r="20" spans="1:18" s="420" customFormat="1" ht="39" customHeight="1">
      <c r="A20" s="615"/>
      <c r="B20" s="626"/>
      <c r="C20" s="738" t="s">
        <v>1820</v>
      </c>
      <c r="D20" s="853">
        <v>278</v>
      </c>
      <c r="E20" s="823">
        <v>153.88362412540963</v>
      </c>
      <c r="F20" s="844">
        <v>36.968085106382979</v>
      </c>
      <c r="G20" s="610"/>
      <c r="H20" s="738" t="s">
        <v>1820</v>
      </c>
      <c r="I20" s="853">
        <v>145</v>
      </c>
      <c r="J20" s="823">
        <v>155.31775871118396</v>
      </c>
      <c r="K20" s="844">
        <v>34.855769230769234</v>
      </c>
      <c r="L20" s="626"/>
      <c r="M20" s="738" t="s">
        <v>1820</v>
      </c>
      <c r="N20" s="853">
        <v>131</v>
      </c>
      <c r="O20" s="823">
        <v>150.05899265741877</v>
      </c>
      <c r="P20" s="834">
        <v>38.988095238095241</v>
      </c>
    </row>
    <row r="21" spans="1:18" s="69" customFormat="1" ht="17.25" customHeight="1">
      <c r="A21" s="25" t="s">
        <v>1821</v>
      </c>
      <c r="B21" s="68"/>
      <c r="C21" s="401"/>
      <c r="G21" s="68"/>
      <c r="H21" s="401"/>
      <c r="L21" s="611"/>
      <c r="M21" s="612"/>
    </row>
    <row r="22" spans="1:18" s="71" customFormat="1" ht="27.6" customHeight="1">
      <c r="A22" s="70"/>
      <c r="B22" s="14"/>
      <c r="C22" s="25"/>
      <c r="G22" s="72"/>
      <c r="H22" s="25"/>
      <c r="I22" s="70"/>
      <c r="J22" s="70"/>
      <c r="K22" s="70"/>
      <c r="L22" s="72"/>
      <c r="M22" s="25"/>
      <c r="N22" s="70"/>
      <c r="O22" s="70"/>
      <c r="P22" s="70"/>
    </row>
    <row r="23" spans="1:18" s="481" customFormat="1" ht="27.6" customHeight="1">
      <c r="B23" s="421"/>
      <c r="C23" s="24"/>
      <c r="G23" s="421"/>
      <c r="H23" s="24"/>
      <c r="L23" s="421"/>
      <c r="M23" s="24"/>
    </row>
    <row r="24" spans="1:18" s="481" customFormat="1" ht="27.6" customHeight="1">
      <c r="B24" s="421"/>
      <c r="C24" s="24"/>
      <c r="G24" s="421"/>
      <c r="H24" s="24"/>
      <c r="L24" s="421"/>
      <c r="M24" s="24"/>
    </row>
    <row r="25" spans="1:18" s="481" customFormat="1" ht="27.6" customHeight="1">
      <c r="B25" s="421"/>
      <c r="C25" s="24"/>
      <c r="G25" s="421"/>
      <c r="H25" s="24"/>
      <c r="L25" s="421"/>
      <c r="M25" s="24"/>
    </row>
    <row r="26" spans="1:18" s="481" customFormat="1">
      <c r="B26" s="422"/>
      <c r="C26" s="188"/>
      <c r="D26" s="676"/>
      <c r="G26" s="421"/>
      <c r="H26" s="40"/>
      <c r="L26" s="421"/>
      <c r="M26" s="40"/>
    </row>
    <row r="27" spans="1:18" s="481" customFormat="1">
      <c r="B27" s="421"/>
      <c r="C27" s="188"/>
      <c r="G27" s="421"/>
      <c r="H27" s="40"/>
      <c r="L27" s="421"/>
      <c r="M27" s="40"/>
    </row>
    <row r="28" spans="1:18" s="481" customFormat="1">
      <c r="B28" s="421"/>
      <c r="C28" s="40"/>
      <c r="G28" s="421"/>
      <c r="H28" s="40"/>
      <c r="L28" s="421"/>
      <c r="M28" s="40"/>
    </row>
    <row r="29" spans="1:18" s="481" customFormat="1">
      <c r="B29" s="421"/>
      <c r="C29" s="40"/>
      <c r="G29" s="421"/>
      <c r="H29" s="40"/>
      <c r="L29" s="421"/>
      <c r="M29" s="40"/>
    </row>
    <row r="30" spans="1:18" s="481" customFormat="1">
      <c r="B30" s="421"/>
      <c r="C30" s="40"/>
      <c r="G30" s="421"/>
      <c r="H30" s="40"/>
      <c r="L30" s="421"/>
      <c r="M30" s="40"/>
    </row>
    <row r="31" spans="1:18" s="481" customFormat="1">
      <c r="B31" s="421"/>
      <c r="C31" s="40"/>
      <c r="G31" s="421"/>
      <c r="H31" s="40"/>
      <c r="L31" s="421"/>
      <c r="M31" s="40"/>
    </row>
    <row r="32" spans="1:18" s="481" customFormat="1">
      <c r="B32" s="421"/>
      <c r="C32" s="40"/>
      <c r="G32" s="421"/>
      <c r="H32" s="40"/>
      <c r="L32" s="421"/>
      <c r="M32" s="40"/>
    </row>
    <row r="33" spans="2:13" s="481" customFormat="1">
      <c r="B33" s="421"/>
      <c r="C33" s="40"/>
      <c r="G33" s="421"/>
      <c r="H33" s="40"/>
      <c r="L33" s="421"/>
      <c r="M33" s="40"/>
    </row>
    <row r="34" spans="2:13" s="481" customFormat="1">
      <c r="B34" s="421"/>
      <c r="C34" s="40"/>
      <c r="G34" s="421"/>
      <c r="H34" s="40"/>
      <c r="L34" s="421"/>
      <c r="M34" s="40"/>
    </row>
    <row r="35" spans="2:13" s="481" customFormat="1">
      <c r="B35" s="421"/>
      <c r="C35" s="40"/>
      <c r="G35" s="421"/>
      <c r="H35" s="40"/>
      <c r="L35" s="421"/>
      <c r="M35" s="40"/>
    </row>
    <row r="36" spans="2:13" s="481" customFormat="1">
      <c r="B36" s="421"/>
      <c r="C36" s="40"/>
      <c r="G36" s="421"/>
      <c r="H36" s="40"/>
      <c r="L36" s="421"/>
      <c r="M36" s="40"/>
    </row>
    <row r="37" spans="2:13" s="481" customFormat="1">
      <c r="B37" s="421"/>
      <c r="C37" s="40"/>
      <c r="G37" s="421"/>
      <c r="H37" s="40"/>
      <c r="L37" s="421"/>
      <c r="M37" s="40"/>
    </row>
    <row r="38" spans="2:13" s="481" customFormat="1">
      <c r="B38" s="421"/>
      <c r="C38" s="40"/>
      <c r="G38" s="421"/>
      <c r="H38" s="40"/>
      <c r="L38" s="421"/>
      <c r="M38" s="40"/>
    </row>
    <row r="39" spans="2:13" s="481" customFormat="1">
      <c r="B39" s="421"/>
      <c r="C39" s="40"/>
      <c r="G39" s="421"/>
      <c r="H39" s="40"/>
      <c r="L39" s="421"/>
      <c r="M39" s="40"/>
    </row>
    <row r="40" spans="2:13" s="481" customFormat="1">
      <c r="B40" s="421"/>
      <c r="C40" s="40"/>
      <c r="G40" s="421"/>
      <c r="H40" s="40"/>
      <c r="L40" s="421"/>
      <c r="M40" s="40"/>
    </row>
    <row r="41" spans="2:13" s="481" customFormat="1">
      <c r="B41" s="421"/>
      <c r="C41" s="40"/>
      <c r="G41" s="421"/>
      <c r="H41" s="40"/>
      <c r="L41" s="421"/>
      <c r="M41" s="40"/>
    </row>
    <row r="42" spans="2:13" s="481" customFormat="1">
      <c r="B42" s="421"/>
      <c r="C42" s="40"/>
      <c r="G42" s="421"/>
      <c r="H42" s="40"/>
      <c r="L42" s="421"/>
      <c r="M42" s="40"/>
    </row>
    <row r="43" spans="2:13" s="481" customFormat="1">
      <c r="B43" s="421"/>
      <c r="C43" s="40"/>
      <c r="G43" s="421"/>
      <c r="H43" s="40"/>
      <c r="L43" s="421"/>
      <c r="M43" s="40"/>
    </row>
    <row r="44" spans="2:13" s="481" customFormat="1">
      <c r="B44" s="421"/>
      <c r="C44" s="40"/>
      <c r="G44" s="421"/>
      <c r="H44" s="40"/>
      <c r="L44" s="421"/>
      <c r="M44" s="40"/>
    </row>
    <row r="45" spans="2:13" s="481" customFormat="1">
      <c r="B45" s="421"/>
      <c r="C45" s="40"/>
      <c r="G45" s="421"/>
      <c r="H45" s="40"/>
      <c r="L45" s="421"/>
      <c r="M45" s="40"/>
    </row>
    <row r="46" spans="2:13" s="481" customFormat="1">
      <c r="B46" s="421"/>
      <c r="C46" s="40"/>
      <c r="G46" s="421"/>
      <c r="H46" s="40"/>
      <c r="L46" s="421"/>
      <c r="M46" s="40"/>
    </row>
    <row r="47" spans="2:13" s="481" customFormat="1">
      <c r="B47" s="421"/>
      <c r="C47" s="40"/>
      <c r="G47" s="421"/>
      <c r="H47" s="40"/>
      <c r="L47" s="421"/>
      <c r="M47" s="40"/>
    </row>
    <row r="48" spans="2:13" s="481" customFormat="1">
      <c r="B48" s="421"/>
      <c r="C48" s="40"/>
      <c r="G48" s="421"/>
      <c r="H48" s="40"/>
      <c r="L48" s="421"/>
      <c r="M48" s="40"/>
    </row>
    <row r="49" spans="2:13" s="481" customFormat="1">
      <c r="B49" s="421"/>
      <c r="C49" s="40"/>
      <c r="G49" s="421"/>
      <c r="H49" s="40"/>
      <c r="L49" s="421"/>
      <c r="M49" s="40"/>
    </row>
    <row r="50" spans="2:13" s="481" customFormat="1">
      <c r="B50" s="421"/>
      <c r="C50" s="40"/>
      <c r="G50" s="421"/>
      <c r="H50" s="40"/>
      <c r="L50" s="421"/>
      <c r="M50" s="40"/>
    </row>
    <row r="51" spans="2:13" s="481" customFormat="1">
      <c r="B51" s="421"/>
      <c r="C51" s="40"/>
      <c r="G51" s="421"/>
      <c r="H51" s="40"/>
      <c r="L51" s="421"/>
      <c r="M51" s="40"/>
    </row>
    <row r="52" spans="2:13" s="481" customFormat="1">
      <c r="B52" s="421"/>
      <c r="C52" s="40"/>
      <c r="G52" s="421"/>
      <c r="H52" s="40"/>
      <c r="L52" s="421"/>
      <c r="M52" s="40"/>
    </row>
    <row r="53" spans="2:13" s="481" customFormat="1">
      <c r="B53" s="421"/>
      <c r="C53" s="40"/>
      <c r="G53" s="421"/>
      <c r="H53" s="40"/>
      <c r="L53" s="421"/>
      <c r="M53" s="40"/>
    </row>
    <row r="54" spans="2:13" s="481" customFormat="1">
      <c r="B54" s="421"/>
      <c r="C54" s="40"/>
      <c r="G54" s="421"/>
      <c r="H54" s="40"/>
      <c r="L54" s="421"/>
      <c r="M54" s="40"/>
    </row>
    <row r="55" spans="2:13" s="481" customFormat="1">
      <c r="B55" s="421"/>
      <c r="C55" s="40"/>
      <c r="G55" s="421"/>
      <c r="H55" s="40"/>
      <c r="L55" s="421"/>
      <c r="M55" s="40"/>
    </row>
    <row r="56" spans="2:13" s="481" customFormat="1">
      <c r="B56" s="421"/>
      <c r="C56" s="40"/>
      <c r="G56" s="421"/>
      <c r="H56" s="40"/>
      <c r="L56" s="421"/>
      <c r="M56" s="40"/>
    </row>
    <row r="57" spans="2:13" s="481" customFormat="1">
      <c r="B57" s="421"/>
      <c r="C57" s="40"/>
      <c r="G57" s="421"/>
      <c r="H57" s="40"/>
      <c r="L57" s="421"/>
      <c r="M57" s="40"/>
    </row>
    <row r="58" spans="2:13" s="481" customFormat="1">
      <c r="B58" s="421"/>
      <c r="C58" s="40"/>
      <c r="G58" s="421"/>
      <c r="H58" s="40"/>
      <c r="L58" s="421"/>
      <c r="M58" s="40"/>
    </row>
    <row r="59" spans="2:13" s="481" customFormat="1">
      <c r="B59" s="421"/>
      <c r="C59" s="40"/>
      <c r="G59" s="421"/>
      <c r="H59" s="40"/>
      <c r="L59" s="421"/>
      <c r="M59" s="40"/>
    </row>
    <row r="60" spans="2:13" s="481" customFormat="1">
      <c r="B60" s="421"/>
      <c r="C60" s="40"/>
      <c r="G60" s="421"/>
      <c r="H60" s="40"/>
      <c r="L60" s="421"/>
      <c r="M60" s="40"/>
    </row>
    <row r="61" spans="2:13" s="481" customFormat="1">
      <c r="B61" s="421"/>
      <c r="C61" s="40"/>
      <c r="G61" s="421"/>
      <c r="H61" s="40"/>
      <c r="L61" s="421"/>
      <c r="M61" s="40"/>
    </row>
    <row r="62" spans="2:13" s="481" customFormat="1">
      <c r="B62" s="421"/>
      <c r="C62" s="40"/>
      <c r="G62" s="421"/>
      <c r="H62" s="40"/>
      <c r="L62" s="421"/>
      <c r="M62" s="40"/>
    </row>
    <row r="63" spans="2:13" s="481" customFormat="1">
      <c r="B63" s="421"/>
      <c r="C63" s="40"/>
      <c r="G63" s="421"/>
      <c r="H63" s="40"/>
      <c r="L63" s="421"/>
      <c r="M63" s="40"/>
    </row>
    <row r="64" spans="2:13" s="481" customFormat="1">
      <c r="B64" s="421"/>
      <c r="C64" s="40"/>
      <c r="G64" s="421"/>
      <c r="H64" s="40"/>
      <c r="L64" s="421"/>
      <c r="M64" s="40"/>
    </row>
    <row r="65" spans="2:13" s="481" customFormat="1">
      <c r="B65" s="421"/>
      <c r="C65" s="40"/>
      <c r="G65" s="421"/>
      <c r="H65" s="40"/>
      <c r="L65" s="421"/>
      <c r="M65" s="40"/>
    </row>
    <row r="66" spans="2:13" s="481" customFormat="1">
      <c r="B66" s="421"/>
      <c r="C66" s="40"/>
      <c r="G66" s="421"/>
      <c r="H66" s="40"/>
      <c r="L66" s="421"/>
      <c r="M66" s="40"/>
    </row>
    <row r="67" spans="2:13" s="481" customFormat="1">
      <c r="B67" s="421"/>
      <c r="C67" s="40"/>
      <c r="G67" s="421"/>
      <c r="H67" s="40"/>
      <c r="L67" s="421"/>
      <c r="M67" s="40"/>
    </row>
    <row r="68" spans="2:13" s="481" customFormat="1">
      <c r="B68" s="421"/>
      <c r="C68" s="40"/>
      <c r="G68" s="421"/>
      <c r="H68" s="40"/>
      <c r="L68" s="421"/>
      <c r="M68" s="40"/>
    </row>
    <row r="69" spans="2:13" s="481" customFormat="1">
      <c r="B69" s="421"/>
      <c r="C69" s="40"/>
      <c r="G69" s="421"/>
      <c r="H69" s="40"/>
      <c r="L69" s="421"/>
      <c r="M69" s="40"/>
    </row>
    <row r="70" spans="2:13" s="481" customFormat="1">
      <c r="B70" s="421"/>
      <c r="C70" s="40"/>
      <c r="G70" s="421"/>
      <c r="H70" s="40"/>
      <c r="L70" s="421"/>
      <c r="M70" s="40"/>
    </row>
    <row r="71" spans="2:13" s="481" customFormat="1">
      <c r="B71" s="421"/>
      <c r="C71" s="40"/>
      <c r="G71" s="421"/>
      <c r="H71" s="40"/>
      <c r="L71" s="421"/>
      <c r="M71" s="40"/>
    </row>
    <row r="72" spans="2:13" s="481" customFormat="1">
      <c r="B72" s="421"/>
      <c r="C72" s="40"/>
      <c r="G72" s="421"/>
      <c r="H72" s="40"/>
      <c r="L72" s="421"/>
      <c r="M72" s="40"/>
    </row>
    <row r="73" spans="2:13" s="481" customFormat="1">
      <c r="B73" s="421"/>
      <c r="C73" s="40"/>
      <c r="G73" s="421"/>
      <c r="H73" s="40"/>
      <c r="L73" s="421"/>
      <c r="M73" s="40"/>
    </row>
    <row r="74" spans="2:13" s="481" customFormat="1">
      <c r="B74" s="421"/>
      <c r="C74" s="40"/>
      <c r="G74" s="421"/>
      <c r="H74" s="40"/>
      <c r="L74" s="421"/>
      <c r="M74" s="40"/>
    </row>
    <row r="75" spans="2:13" s="481" customFormat="1">
      <c r="B75" s="421"/>
      <c r="C75" s="40"/>
      <c r="G75" s="421"/>
      <c r="H75" s="40"/>
      <c r="L75" s="421"/>
      <c r="M75" s="40"/>
    </row>
    <row r="76" spans="2:13" s="481" customFormat="1">
      <c r="B76" s="421"/>
      <c r="C76" s="40"/>
      <c r="G76" s="421"/>
      <c r="H76" s="40"/>
      <c r="L76" s="421"/>
      <c r="M76" s="40"/>
    </row>
  </sheetData>
  <mergeCells count="5">
    <mergeCell ref="G5:K5"/>
    <mergeCell ref="B5:F5"/>
    <mergeCell ref="L5:P5"/>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F581F-88F3-4F68-850A-196F9487F605}">
  <sheetPr codeName="工作表4"/>
  <dimension ref="A1:S80"/>
  <sheetViews>
    <sheetView showZeros="0" view="pageBreakPreview" zoomScaleNormal="90" zoomScaleSheetLayoutView="100" workbookViewId="0">
      <selection activeCell="B9" sqref="B9"/>
    </sheetView>
  </sheetViews>
  <sheetFormatPr defaultRowHeight="16.5"/>
  <cols>
    <col min="1" max="1" width="3" style="484" customWidth="1"/>
    <col min="2" max="2" width="13.125" style="12" customWidth="1"/>
    <col min="3" max="3" width="19.875" style="13" customWidth="1"/>
    <col min="4" max="6" width="7.875" style="484" customWidth="1"/>
    <col min="7" max="7" width="13.125" style="14" customWidth="1"/>
    <col min="8" max="8" width="19.875" style="15" customWidth="1"/>
    <col min="9" max="11" width="7.875" style="484" customWidth="1"/>
    <col min="12" max="12" width="13.125" style="14" customWidth="1"/>
    <col min="13" max="13" width="19.875" style="15" customWidth="1"/>
    <col min="14" max="16" width="7.875" style="484" customWidth="1"/>
    <col min="17" max="16384" width="9" style="484"/>
  </cols>
  <sheetData>
    <row r="1" spans="1:19" s="74" customFormat="1" ht="25.5" customHeight="1">
      <c r="A1" s="1227" t="s">
        <v>288</v>
      </c>
      <c r="B1" s="1227"/>
      <c r="C1" s="1227"/>
      <c r="D1" s="1227"/>
      <c r="E1" s="1227"/>
      <c r="F1" s="1227"/>
      <c r="G1" s="1227"/>
      <c r="H1" s="1227"/>
      <c r="I1" s="1227"/>
      <c r="J1" s="1227"/>
      <c r="K1" s="1227"/>
      <c r="L1" s="1227"/>
      <c r="M1" s="1227"/>
      <c r="N1" s="1227"/>
      <c r="O1" s="1227"/>
      <c r="P1" s="1227"/>
    </row>
    <row r="2" spans="1:19" s="74" customFormat="1" ht="10.5" customHeight="1">
      <c r="A2" s="1227"/>
      <c r="B2" s="1227"/>
      <c r="C2" s="1227"/>
      <c r="D2" s="1227"/>
      <c r="E2" s="1227"/>
      <c r="F2" s="1227"/>
      <c r="G2" s="1227"/>
      <c r="H2" s="1227"/>
      <c r="I2" s="1227"/>
      <c r="J2" s="1227"/>
      <c r="K2" s="1227"/>
      <c r="L2" s="1227"/>
      <c r="M2" s="1227"/>
      <c r="N2" s="1227"/>
      <c r="O2" s="1227"/>
      <c r="P2" s="1227"/>
    </row>
    <row r="3" spans="1:19" s="74" customFormat="1">
      <c r="A3" s="766" t="s">
        <v>721</v>
      </c>
      <c r="B3" s="9"/>
      <c r="C3" s="10"/>
      <c r="D3" s="7"/>
      <c r="E3" s="7"/>
      <c r="F3" s="7"/>
      <c r="G3" s="9"/>
      <c r="H3" s="6"/>
      <c r="I3" s="7"/>
      <c r="J3" s="7"/>
      <c r="K3" s="7"/>
      <c r="L3" s="9"/>
      <c r="M3" s="6"/>
      <c r="N3" s="7"/>
      <c r="O3" s="7"/>
      <c r="P3" s="11"/>
    </row>
    <row r="4" spans="1:19" s="676" customFormat="1">
      <c r="B4" s="12"/>
      <c r="C4" s="13"/>
      <c r="G4" s="14"/>
      <c r="H4" s="15"/>
      <c r="L4" s="14"/>
      <c r="M4" s="15"/>
      <c r="P4" s="390" t="s">
        <v>314</v>
      </c>
    </row>
    <row r="5" spans="1:19" s="25" customFormat="1" ht="14.25">
      <c r="A5" s="16" t="s">
        <v>0</v>
      </c>
      <c r="B5" s="17"/>
      <c r="C5" s="759" t="s">
        <v>1</v>
      </c>
      <c r="D5" s="17"/>
      <c r="E5" s="18"/>
      <c r="F5" s="19"/>
      <c r="G5" s="17"/>
      <c r="H5" s="759" t="s">
        <v>2</v>
      </c>
      <c r="I5" s="17"/>
      <c r="J5" s="20"/>
      <c r="K5" s="21"/>
      <c r="L5" s="22"/>
      <c r="M5" s="759" t="s">
        <v>3</v>
      </c>
      <c r="N5" s="17"/>
      <c r="O5" s="20"/>
      <c r="P5" s="23"/>
    </row>
    <row r="6" spans="1:19" s="25" customFormat="1" ht="14.25">
      <c r="A6" s="26"/>
      <c r="B6" s="27" t="s">
        <v>5</v>
      </c>
      <c r="C6" s="28"/>
      <c r="D6" s="16" t="s">
        <v>6</v>
      </c>
      <c r="E6" s="29" t="s">
        <v>316</v>
      </c>
      <c r="F6" s="16" t="s">
        <v>344</v>
      </c>
      <c r="G6" s="27" t="s">
        <v>5</v>
      </c>
      <c r="H6" s="28"/>
      <c r="I6" s="16" t="s">
        <v>6</v>
      </c>
      <c r="J6" s="29" t="s">
        <v>316</v>
      </c>
      <c r="K6" s="16" t="s">
        <v>344</v>
      </c>
      <c r="L6" s="27" t="s">
        <v>5</v>
      </c>
      <c r="M6" s="28"/>
      <c r="N6" s="16" t="s">
        <v>6</v>
      </c>
      <c r="O6" s="937" t="s">
        <v>316</v>
      </c>
      <c r="P6" s="936" t="s">
        <v>344</v>
      </c>
    </row>
    <row r="7" spans="1:19" s="25" customFormat="1" ht="14.25">
      <c r="A7" s="26"/>
      <c r="B7" s="30" t="s">
        <v>304</v>
      </c>
      <c r="C7" s="31" t="s">
        <v>8</v>
      </c>
      <c r="D7" s="32"/>
      <c r="E7" s="33" t="s">
        <v>12</v>
      </c>
      <c r="F7" s="32" t="s">
        <v>301</v>
      </c>
      <c r="G7" s="30" t="s">
        <v>304</v>
      </c>
      <c r="H7" s="31" t="s">
        <v>8</v>
      </c>
      <c r="I7" s="32"/>
      <c r="J7" s="33" t="s">
        <v>12</v>
      </c>
      <c r="K7" s="32" t="s">
        <v>301</v>
      </c>
      <c r="L7" s="30" t="s">
        <v>304</v>
      </c>
      <c r="M7" s="31" t="s">
        <v>8</v>
      </c>
      <c r="N7" s="32"/>
      <c r="O7" s="33" t="s">
        <v>12</v>
      </c>
      <c r="P7" s="34" t="s">
        <v>301</v>
      </c>
    </row>
    <row r="8" spans="1:19" s="25" customFormat="1" ht="14.25">
      <c r="A8" s="35" t="s">
        <v>9</v>
      </c>
      <c r="B8" s="36" t="s">
        <v>10</v>
      </c>
      <c r="C8" s="37"/>
      <c r="D8" s="35" t="s">
        <v>11</v>
      </c>
      <c r="E8" s="38" t="s">
        <v>316</v>
      </c>
      <c r="F8" s="35" t="s">
        <v>13</v>
      </c>
      <c r="G8" s="36" t="s">
        <v>10</v>
      </c>
      <c r="H8" s="37"/>
      <c r="I8" s="35" t="s">
        <v>11</v>
      </c>
      <c r="J8" s="38" t="s">
        <v>316</v>
      </c>
      <c r="K8" s="35" t="s">
        <v>13</v>
      </c>
      <c r="L8" s="36" t="s">
        <v>10</v>
      </c>
      <c r="M8" s="37"/>
      <c r="N8" s="35" t="s">
        <v>11</v>
      </c>
      <c r="O8" s="38" t="s">
        <v>316</v>
      </c>
      <c r="P8" s="36" t="s">
        <v>13</v>
      </c>
    </row>
    <row r="9" spans="1:19" s="79" customFormat="1" ht="28.9" customHeight="1">
      <c r="A9" s="41"/>
      <c r="B9" s="42" t="s">
        <v>648</v>
      </c>
      <c r="C9" s="43" t="s">
        <v>649</v>
      </c>
      <c r="D9" s="44">
        <v>414</v>
      </c>
      <c r="E9" s="413">
        <v>14.310191725460008</v>
      </c>
      <c r="F9" s="824">
        <v>100</v>
      </c>
      <c r="G9" s="42" t="s">
        <v>650</v>
      </c>
      <c r="H9" s="43" t="s">
        <v>649</v>
      </c>
      <c r="I9" s="44">
        <v>238</v>
      </c>
      <c r="J9" s="413">
        <v>15.81163164744579</v>
      </c>
      <c r="K9" s="824">
        <v>100</v>
      </c>
      <c r="L9" s="42" t="s">
        <v>650</v>
      </c>
      <c r="M9" s="43" t="s">
        <v>649</v>
      </c>
      <c r="N9" s="44">
        <v>176</v>
      </c>
      <c r="O9" s="413">
        <v>12.681741606632551</v>
      </c>
      <c r="P9" s="847">
        <v>100</v>
      </c>
    </row>
    <row r="10" spans="1:19" s="80" customFormat="1" ht="28.9" customHeight="1">
      <c r="A10" s="48">
        <v>1</v>
      </c>
      <c r="B10" s="49" t="s">
        <v>651</v>
      </c>
      <c r="C10" s="43" t="s">
        <v>652</v>
      </c>
      <c r="D10" s="44">
        <v>84</v>
      </c>
      <c r="E10" s="413">
        <v>2.9035171616875384</v>
      </c>
      <c r="F10" s="843">
        <v>20.289855072463769</v>
      </c>
      <c r="G10" s="49" t="s">
        <v>651</v>
      </c>
      <c r="H10" s="43" t="s">
        <v>652</v>
      </c>
      <c r="I10" s="44">
        <v>50</v>
      </c>
      <c r="J10" s="413">
        <v>3.3217713545054179</v>
      </c>
      <c r="K10" s="843">
        <v>21.008403361344538</v>
      </c>
      <c r="L10" s="49" t="s">
        <v>691</v>
      </c>
      <c r="M10" s="43" t="s">
        <v>692</v>
      </c>
      <c r="N10" s="44">
        <v>34</v>
      </c>
      <c r="O10" s="413">
        <v>2.4498819012812882</v>
      </c>
      <c r="P10" s="673">
        <v>19.318181818181817</v>
      </c>
    </row>
    <row r="11" spans="1:19" s="80" customFormat="1" ht="28.9" customHeight="1">
      <c r="A11" s="48">
        <v>2</v>
      </c>
      <c r="B11" s="49" t="s">
        <v>653</v>
      </c>
      <c r="C11" s="43" t="s">
        <v>654</v>
      </c>
      <c r="D11" s="44">
        <v>73</v>
      </c>
      <c r="E11" s="413">
        <v>2.5232946762284554</v>
      </c>
      <c r="F11" s="843">
        <v>17.632850241545892</v>
      </c>
      <c r="G11" s="49" t="s">
        <v>653</v>
      </c>
      <c r="H11" s="43" t="s">
        <v>654</v>
      </c>
      <c r="I11" s="44">
        <v>47</v>
      </c>
      <c r="J11" s="413">
        <v>3.1224650732350927</v>
      </c>
      <c r="K11" s="843">
        <v>19.747899159663866</v>
      </c>
      <c r="L11" s="49" t="s">
        <v>693</v>
      </c>
      <c r="M11" s="43" t="s">
        <v>694</v>
      </c>
      <c r="N11" s="44">
        <v>26</v>
      </c>
      <c r="O11" s="413">
        <v>1.8734391009798086</v>
      </c>
      <c r="P11" s="673">
        <v>14.772727272727273</v>
      </c>
    </row>
    <row r="12" spans="1:19" s="80" customFormat="1" ht="28.9" customHeight="1">
      <c r="A12" s="48">
        <v>3</v>
      </c>
      <c r="B12" s="49" t="s">
        <v>655</v>
      </c>
      <c r="C12" s="43" t="s">
        <v>656</v>
      </c>
      <c r="D12" s="44">
        <v>36</v>
      </c>
      <c r="E12" s="413">
        <v>1.2443644978660877</v>
      </c>
      <c r="F12" s="843">
        <v>8.695652173913043</v>
      </c>
      <c r="G12" s="49" t="s">
        <v>655</v>
      </c>
      <c r="H12" s="43" t="s">
        <v>656</v>
      </c>
      <c r="I12" s="44">
        <v>20</v>
      </c>
      <c r="J12" s="413">
        <v>1.3287085418021674</v>
      </c>
      <c r="K12" s="843">
        <v>8.4033613445378155</v>
      </c>
      <c r="L12" s="49" t="s">
        <v>695</v>
      </c>
      <c r="M12" s="43" t="s">
        <v>696</v>
      </c>
      <c r="N12" s="44">
        <v>16</v>
      </c>
      <c r="O12" s="413">
        <v>1.1528856006029591</v>
      </c>
      <c r="P12" s="673">
        <v>9.0909090909090917</v>
      </c>
    </row>
    <row r="13" spans="1:19" s="80" customFormat="1" ht="28.9" customHeight="1">
      <c r="A13" s="48">
        <v>4</v>
      </c>
      <c r="B13" s="49" t="s">
        <v>657</v>
      </c>
      <c r="C13" s="43" t="s">
        <v>658</v>
      </c>
      <c r="D13" s="44">
        <v>27</v>
      </c>
      <c r="E13" s="413">
        <v>0.93327337339956584</v>
      </c>
      <c r="F13" s="843">
        <v>6.5217391304347823</v>
      </c>
      <c r="G13" s="49" t="s">
        <v>657</v>
      </c>
      <c r="H13" s="43" t="s">
        <v>658</v>
      </c>
      <c r="I13" s="44">
        <v>15</v>
      </c>
      <c r="J13" s="413">
        <v>0.99653140635162551</v>
      </c>
      <c r="K13" s="843">
        <v>6.3025210084033612</v>
      </c>
      <c r="L13" s="49" t="s">
        <v>697</v>
      </c>
      <c r="M13" s="43" t="s">
        <v>698</v>
      </c>
      <c r="N13" s="44">
        <v>12</v>
      </c>
      <c r="O13" s="413">
        <v>0.86466420045221937</v>
      </c>
      <c r="P13" s="673">
        <v>6.8181818181818183</v>
      </c>
      <c r="R13" s="484"/>
      <c r="S13" s="481"/>
    </row>
    <row r="14" spans="1:19" s="80" customFormat="1" ht="28.9" customHeight="1">
      <c r="A14" s="48">
        <v>5</v>
      </c>
      <c r="B14" s="49" t="s">
        <v>659</v>
      </c>
      <c r="C14" s="43" t="s">
        <v>660</v>
      </c>
      <c r="D14" s="44">
        <v>17</v>
      </c>
      <c r="E14" s="413">
        <v>0.58761656843676358</v>
      </c>
      <c r="F14" s="843">
        <v>4.1062801932367146</v>
      </c>
      <c r="G14" s="49" t="s">
        <v>659</v>
      </c>
      <c r="H14" s="43" t="s">
        <v>660</v>
      </c>
      <c r="I14" s="44">
        <v>10</v>
      </c>
      <c r="J14" s="413">
        <v>0.66435427090108368</v>
      </c>
      <c r="K14" s="843">
        <v>4.2016806722689077</v>
      </c>
      <c r="L14" s="49" t="s">
        <v>699</v>
      </c>
      <c r="M14" s="43" t="s">
        <v>700</v>
      </c>
      <c r="N14" s="44">
        <v>7</v>
      </c>
      <c r="O14" s="413">
        <v>0.50438745026379461</v>
      </c>
      <c r="P14" s="673">
        <v>3.9772727272727271</v>
      </c>
    </row>
    <row r="15" spans="1:19" s="80" customFormat="1" ht="28.9" customHeight="1">
      <c r="A15" s="48">
        <v>6</v>
      </c>
      <c r="B15" s="49" t="s">
        <v>661</v>
      </c>
      <c r="C15" s="43" t="s">
        <v>662</v>
      </c>
      <c r="D15" s="44">
        <v>11</v>
      </c>
      <c r="E15" s="413">
        <v>0.38022248545908233</v>
      </c>
      <c r="F15" s="843">
        <v>2.6570048309178742</v>
      </c>
      <c r="G15" s="49" t="s">
        <v>661</v>
      </c>
      <c r="H15" s="43" t="s">
        <v>662</v>
      </c>
      <c r="I15" s="44">
        <v>7</v>
      </c>
      <c r="J15" s="413">
        <v>0.46504798963075855</v>
      </c>
      <c r="K15" s="843">
        <v>2.9411764705882355</v>
      </c>
      <c r="L15" s="840" t="s">
        <v>701</v>
      </c>
      <c r="M15" s="43" t="s">
        <v>702</v>
      </c>
      <c r="N15" s="44">
        <v>5</v>
      </c>
      <c r="O15" s="413">
        <v>0.36027675018842475</v>
      </c>
      <c r="P15" s="673">
        <v>2.8409090909090908</v>
      </c>
    </row>
    <row r="16" spans="1:19" s="80" customFormat="1" ht="28.9" customHeight="1">
      <c r="A16" s="48">
        <v>7</v>
      </c>
      <c r="B16" s="49" t="s">
        <v>663</v>
      </c>
      <c r="C16" s="43" t="s">
        <v>664</v>
      </c>
      <c r="D16" s="44">
        <v>10</v>
      </c>
      <c r="E16" s="413">
        <v>0.34565680496280216</v>
      </c>
      <c r="F16" s="843">
        <v>2.4154589371980677</v>
      </c>
      <c r="G16" s="49" t="s">
        <v>663</v>
      </c>
      <c r="H16" s="43" t="s">
        <v>664</v>
      </c>
      <c r="I16" s="44">
        <v>6</v>
      </c>
      <c r="J16" s="413">
        <v>0.39861256254065019</v>
      </c>
      <c r="K16" s="843">
        <v>2.5210084033613445</v>
      </c>
      <c r="L16" s="49" t="s">
        <v>703</v>
      </c>
      <c r="M16" s="43" t="s">
        <v>704</v>
      </c>
      <c r="N16" s="44">
        <v>5</v>
      </c>
      <c r="O16" s="413">
        <v>0.36027675018842475</v>
      </c>
      <c r="P16" s="673">
        <v>2.8409090909090908</v>
      </c>
    </row>
    <row r="17" spans="1:18" s="80" customFormat="1" ht="28.9" customHeight="1">
      <c r="A17" s="839">
        <v>8</v>
      </c>
      <c r="B17" s="840" t="s">
        <v>665</v>
      </c>
      <c r="C17" s="43" t="s">
        <v>666</v>
      </c>
      <c r="D17" s="44">
        <v>9</v>
      </c>
      <c r="E17" s="413">
        <v>0.31109112446652193</v>
      </c>
      <c r="F17" s="843">
        <v>2.1739130434782608</v>
      </c>
      <c r="G17" s="49" t="s">
        <v>665</v>
      </c>
      <c r="H17" s="43" t="s">
        <v>666</v>
      </c>
      <c r="I17" s="44">
        <v>5</v>
      </c>
      <c r="J17" s="413">
        <v>0.33217713545054184</v>
      </c>
      <c r="K17" s="843">
        <v>2.1008403361344539</v>
      </c>
      <c r="L17" s="49" t="s">
        <v>705</v>
      </c>
      <c r="M17" s="43" t="s">
        <v>706</v>
      </c>
      <c r="N17" s="44">
        <v>4</v>
      </c>
      <c r="O17" s="413">
        <v>0.28822140015073977</v>
      </c>
      <c r="P17" s="673">
        <v>2.2727272727272729</v>
      </c>
    </row>
    <row r="18" spans="1:18" s="80" customFormat="1" ht="28.9" customHeight="1">
      <c r="A18" s="48">
        <v>9</v>
      </c>
      <c r="B18" s="838" t="s">
        <v>667</v>
      </c>
      <c r="C18" s="51" t="s">
        <v>668</v>
      </c>
      <c r="D18" s="44">
        <v>7</v>
      </c>
      <c r="E18" s="413">
        <v>0.24195976347396148</v>
      </c>
      <c r="F18" s="843">
        <v>1.6908212560386473</v>
      </c>
      <c r="G18" s="49" t="s">
        <v>671</v>
      </c>
      <c r="H18" s="43" t="s">
        <v>672</v>
      </c>
      <c r="I18" s="44">
        <v>3</v>
      </c>
      <c r="J18" s="413">
        <v>0.1993062812703251</v>
      </c>
      <c r="K18" s="843">
        <v>1.2605042016806722</v>
      </c>
      <c r="L18" s="49" t="s">
        <v>707</v>
      </c>
      <c r="M18" s="43" t="s">
        <v>708</v>
      </c>
      <c r="N18" s="44">
        <v>4</v>
      </c>
      <c r="O18" s="413">
        <v>0.28822140015073977</v>
      </c>
      <c r="P18" s="673">
        <v>2.2727272727272729</v>
      </c>
      <c r="Q18" s="484"/>
      <c r="R18" s="484"/>
    </row>
    <row r="19" spans="1:18" s="80" customFormat="1" ht="28.9" customHeight="1">
      <c r="A19" s="48">
        <v>10</v>
      </c>
      <c r="B19" s="744" t="s">
        <v>669</v>
      </c>
      <c r="C19" s="43" t="s">
        <v>670</v>
      </c>
      <c r="D19" s="44">
        <v>5</v>
      </c>
      <c r="E19" s="413">
        <v>0.17282840248140108</v>
      </c>
      <c r="F19" s="843">
        <v>1.2077294685990339</v>
      </c>
      <c r="G19" s="838" t="s">
        <v>673</v>
      </c>
      <c r="H19" s="51" t="s">
        <v>674</v>
      </c>
      <c r="I19" s="44">
        <v>2</v>
      </c>
      <c r="J19" s="413">
        <v>0.13287085418021671</v>
      </c>
      <c r="K19" s="843">
        <v>0.84033613445378152</v>
      </c>
      <c r="L19" s="49" t="s">
        <v>709</v>
      </c>
      <c r="M19" s="43" t="s">
        <v>710</v>
      </c>
      <c r="N19" s="44">
        <v>4</v>
      </c>
      <c r="O19" s="413">
        <v>0.28822140015073977</v>
      </c>
      <c r="P19" s="673">
        <v>2.2727272727272729</v>
      </c>
    </row>
    <row r="20" spans="1:18" s="80" customFormat="1" ht="28.9" customHeight="1">
      <c r="A20" s="48"/>
      <c r="B20" s="841"/>
      <c r="C20" s="842" t="s">
        <v>681</v>
      </c>
      <c r="D20" s="52">
        <v>135</v>
      </c>
      <c r="E20" s="413">
        <v>4.6663668669978291</v>
      </c>
      <c r="F20" s="844">
        <v>32.608695652173914</v>
      </c>
      <c r="G20" s="50"/>
      <c r="H20" s="51" t="s">
        <v>690</v>
      </c>
      <c r="I20" s="52">
        <v>73</v>
      </c>
      <c r="J20" s="413">
        <v>4.8497861775779105</v>
      </c>
      <c r="K20" s="844">
        <v>30.672268907563026</v>
      </c>
      <c r="L20" s="50"/>
      <c r="M20" s="51" t="s">
        <v>690</v>
      </c>
      <c r="N20" s="52">
        <v>59</v>
      </c>
      <c r="O20" s="415">
        <v>4.2512656522234122</v>
      </c>
      <c r="P20" s="831">
        <v>33.522727272727273</v>
      </c>
    </row>
    <row r="21" spans="1:18" s="80" customFormat="1" ht="28.9" customHeight="1">
      <c r="A21" s="54">
        <v>11</v>
      </c>
      <c r="B21" s="49" t="s">
        <v>671</v>
      </c>
      <c r="C21" s="43" t="s">
        <v>672</v>
      </c>
      <c r="D21" s="57">
        <v>4</v>
      </c>
      <c r="E21" s="414">
        <v>0.13826272198512085</v>
      </c>
      <c r="F21" s="831">
        <v>0.96618357487922701</v>
      </c>
      <c r="G21" s="845" t="s">
        <v>667</v>
      </c>
      <c r="H21" s="846" t="s">
        <v>668</v>
      </c>
      <c r="I21" s="57">
        <v>2</v>
      </c>
      <c r="J21" s="414">
        <v>0.13287085418021671</v>
      </c>
      <c r="K21" s="843">
        <v>0.84033613445378152</v>
      </c>
      <c r="L21" s="849" t="s">
        <v>711</v>
      </c>
      <c r="M21" s="846" t="s">
        <v>712</v>
      </c>
      <c r="N21" s="57">
        <v>3</v>
      </c>
      <c r="O21" s="413">
        <v>0.21616605011305484</v>
      </c>
      <c r="P21" s="931">
        <v>1.7045454545454546</v>
      </c>
      <c r="Q21" s="484"/>
      <c r="R21" s="484"/>
    </row>
    <row r="22" spans="1:18" s="80" customFormat="1" ht="28.9" customHeight="1">
      <c r="A22" s="48">
        <v>12</v>
      </c>
      <c r="B22" s="744" t="s">
        <v>673</v>
      </c>
      <c r="C22" s="43" t="s">
        <v>674</v>
      </c>
      <c r="D22" s="44">
        <v>3</v>
      </c>
      <c r="E22" s="413">
        <v>0.10369704148884064</v>
      </c>
      <c r="F22" s="843">
        <v>0.72463768115942029</v>
      </c>
      <c r="G22" s="744" t="s">
        <v>682</v>
      </c>
      <c r="H22" s="43" t="s">
        <v>683</v>
      </c>
      <c r="I22" s="44">
        <v>1</v>
      </c>
      <c r="J22" s="413">
        <v>6.6435427090108357E-2</v>
      </c>
      <c r="K22" s="843">
        <v>0.42016806722689076</v>
      </c>
      <c r="L22" s="848" t="s">
        <v>713</v>
      </c>
      <c r="M22" s="43" t="s">
        <v>714</v>
      </c>
      <c r="N22" s="44">
        <v>1</v>
      </c>
      <c r="O22" s="413">
        <v>7.2055350037684943E-2</v>
      </c>
      <c r="P22" s="831">
        <v>0.56818181818181823</v>
      </c>
    </row>
    <row r="23" spans="1:18" s="80" customFormat="1" ht="28.9" customHeight="1">
      <c r="A23" s="48">
        <v>13</v>
      </c>
      <c r="B23" s="49" t="s">
        <v>675</v>
      </c>
      <c r="C23" s="43" t="s">
        <v>676</v>
      </c>
      <c r="D23" s="44">
        <v>3</v>
      </c>
      <c r="E23" s="413">
        <v>0.10369704148884064</v>
      </c>
      <c r="F23" s="843">
        <v>0.72463768115942029</v>
      </c>
      <c r="G23" s="49" t="s">
        <v>684</v>
      </c>
      <c r="H23" s="43" t="s">
        <v>685</v>
      </c>
      <c r="I23" s="44">
        <v>1</v>
      </c>
      <c r="J23" s="413">
        <v>6.6435427090108357E-2</v>
      </c>
      <c r="K23" s="843">
        <v>0.42016806722689076</v>
      </c>
      <c r="L23" s="840" t="s">
        <v>715</v>
      </c>
      <c r="M23" s="43" t="s">
        <v>716</v>
      </c>
      <c r="N23" s="44">
        <v>1</v>
      </c>
      <c r="O23" s="413">
        <v>7.2055350037684943E-2</v>
      </c>
      <c r="P23" s="831">
        <v>0.56818181818181823</v>
      </c>
      <c r="Q23" s="484"/>
      <c r="R23" s="484"/>
    </row>
    <row r="24" spans="1:18" s="80" customFormat="1" ht="28.9" customHeight="1">
      <c r="A24" s="48">
        <v>14</v>
      </c>
      <c r="B24" s="49" t="s">
        <v>677</v>
      </c>
      <c r="C24" s="43" t="s">
        <v>678</v>
      </c>
      <c r="D24" s="44">
        <v>2</v>
      </c>
      <c r="E24" s="413">
        <v>6.9131360992560426E-2</v>
      </c>
      <c r="F24" s="843">
        <v>0.48309178743961351</v>
      </c>
      <c r="G24" s="744" t="s">
        <v>686</v>
      </c>
      <c r="H24" s="43" t="s">
        <v>687</v>
      </c>
      <c r="I24" s="44">
        <v>1</v>
      </c>
      <c r="J24" s="413">
        <v>6.6435427090108357E-2</v>
      </c>
      <c r="K24" s="843">
        <v>0.42016806722689076</v>
      </c>
      <c r="L24" s="840" t="s">
        <v>717</v>
      </c>
      <c r="M24" s="43" t="s">
        <v>718</v>
      </c>
      <c r="N24" s="44">
        <v>1</v>
      </c>
      <c r="O24" s="413">
        <v>7.2055350037684943E-2</v>
      </c>
      <c r="P24" s="831">
        <v>0.56818181818181823</v>
      </c>
    </row>
    <row r="25" spans="1:18" s="81" customFormat="1" ht="28.9" customHeight="1">
      <c r="A25" s="60">
        <v>15</v>
      </c>
      <c r="B25" s="61" t="s">
        <v>679</v>
      </c>
      <c r="C25" s="62" t="s">
        <v>680</v>
      </c>
      <c r="D25" s="63">
        <v>2</v>
      </c>
      <c r="E25" s="415">
        <v>6.9131360992560426E-2</v>
      </c>
      <c r="F25" s="844">
        <v>0.48309178743961351</v>
      </c>
      <c r="G25" s="61" t="s">
        <v>688</v>
      </c>
      <c r="H25" s="62" t="s">
        <v>689</v>
      </c>
      <c r="I25" s="65">
        <v>1</v>
      </c>
      <c r="J25" s="415">
        <v>6.6435427090108357E-2</v>
      </c>
      <c r="K25" s="844">
        <v>0.42016806722689076</v>
      </c>
      <c r="L25" s="61" t="s">
        <v>719</v>
      </c>
      <c r="M25" s="62" t="s">
        <v>720</v>
      </c>
      <c r="N25" s="65">
        <v>1</v>
      </c>
      <c r="O25" s="415">
        <v>7.2055350037684943E-2</v>
      </c>
      <c r="P25" s="834">
        <v>0.56818181818181823</v>
      </c>
    </row>
    <row r="26" spans="1:18" s="69" customFormat="1" ht="15.75" customHeight="1">
      <c r="A26" s="25" t="s">
        <v>722</v>
      </c>
      <c r="B26" s="25"/>
      <c r="G26" s="68"/>
      <c r="L26" s="68"/>
    </row>
    <row r="27" spans="1:18" s="481" customFormat="1">
      <c r="A27" s="484"/>
      <c r="B27" s="14"/>
      <c r="C27" s="15"/>
      <c r="D27" s="484"/>
      <c r="E27" s="484"/>
      <c r="F27" s="484"/>
      <c r="G27" s="14"/>
      <c r="H27" s="15"/>
      <c r="I27" s="484"/>
      <c r="J27" s="484"/>
      <c r="K27" s="484"/>
      <c r="L27" s="14"/>
      <c r="M27" s="15"/>
      <c r="N27" s="484"/>
      <c r="O27" s="484"/>
      <c r="P27" s="484"/>
      <c r="Q27" s="484"/>
      <c r="R27" s="484"/>
    </row>
    <row r="28" spans="1:18" s="481" customFormat="1">
      <c r="A28" s="484"/>
      <c r="B28" s="14"/>
      <c r="C28" s="15"/>
      <c r="D28" s="484"/>
      <c r="E28" s="484"/>
      <c r="F28" s="484"/>
      <c r="G28" s="14"/>
      <c r="H28" s="15"/>
      <c r="I28" s="484"/>
      <c r="J28" s="484"/>
      <c r="K28" s="484"/>
      <c r="L28" s="14"/>
      <c r="M28" s="15"/>
      <c r="N28" s="484"/>
      <c r="O28" s="484"/>
      <c r="P28" s="484"/>
      <c r="Q28" s="484"/>
      <c r="R28" s="484"/>
    </row>
    <row r="29" spans="1:18" s="481" customFormat="1">
      <c r="A29" s="484"/>
      <c r="B29" s="14"/>
      <c r="C29" s="484"/>
      <c r="D29" s="484"/>
      <c r="E29" s="484"/>
      <c r="F29" s="484"/>
      <c r="G29" s="14"/>
      <c r="H29" s="15"/>
      <c r="I29" s="484"/>
      <c r="J29" s="484"/>
      <c r="K29" s="484"/>
      <c r="L29" s="14"/>
      <c r="M29" s="15"/>
      <c r="N29" s="484"/>
      <c r="O29" s="484"/>
      <c r="P29" s="484"/>
      <c r="Q29" s="484"/>
      <c r="R29" s="484"/>
    </row>
    <row r="30" spans="1:18" s="481" customFormat="1">
      <c r="A30" s="484"/>
      <c r="B30" s="14"/>
      <c r="C30" s="484"/>
      <c r="D30" s="484"/>
      <c r="E30" s="484"/>
      <c r="F30" s="484"/>
      <c r="G30" s="14"/>
      <c r="H30" s="15"/>
      <c r="I30" s="484"/>
      <c r="J30" s="484"/>
      <c r="K30" s="484"/>
      <c r="L30" s="14"/>
      <c r="M30" s="15"/>
      <c r="N30" s="484"/>
      <c r="O30" s="484"/>
      <c r="P30" s="484"/>
      <c r="Q30" s="484"/>
      <c r="R30" s="484"/>
    </row>
    <row r="31" spans="1:18" s="481" customFormat="1">
      <c r="A31" s="484"/>
      <c r="B31" s="14"/>
      <c r="C31" s="15"/>
      <c r="D31" s="484"/>
      <c r="E31" s="484"/>
      <c r="F31" s="484"/>
      <c r="G31" s="14"/>
      <c r="H31" s="15"/>
      <c r="I31" s="484"/>
      <c r="J31" s="484"/>
      <c r="K31" s="484"/>
      <c r="L31" s="14"/>
      <c r="M31" s="15"/>
      <c r="N31" s="484"/>
      <c r="O31" s="484"/>
      <c r="P31" s="484"/>
      <c r="Q31" s="484"/>
      <c r="R31" s="484"/>
    </row>
    <row r="32" spans="1:18" s="481" customFormat="1">
      <c r="A32" s="484"/>
      <c r="B32" s="14"/>
      <c r="C32" s="15"/>
      <c r="D32" s="484"/>
      <c r="E32" s="484"/>
      <c r="F32" s="484"/>
      <c r="G32" s="14"/>
      <c r="H32" s="15"/>
      <c r="I32" s="484"/>
      <c r="J32" s="484"/>
      <c r="K32" s="484"/>
      <c r="L32" s="14"/>
      <c r="M32" s="15"/>
      <c r="N32" s="484"/>
      <c r="O32" s="484"/>
      <c r="P32" s="484"/>
      <c r="Q32" s="484"/>
      <c r="R32" s="484"/>
    </row>
    <row r="33" spans="1:18" s="481" customFormat="1">
      <c r="A33" s="484"/>
      <c r="B33" s="14"/>
      <c r="C33" s="15"/>
      <c r="D33" s="484"/>
      <c r="E33" s="484"/>
      <c r="F33" s="484"/>
      <c r="G33" s="14"/>
      <c r="H33" s="15"/>
      <c r="I33" s="484"/>
      <c r="J33" s="484"/>
      <c r="K33" s="484"/>
      <c r="L33" s="14"/>
      <c r="M33" s="15"/>
      <c r="N33" s="484"/>
      <c r="O33" s="484"/>
      <c r="P33" s="484"/>
      <c r="Q33" s="484"/>
      <c r="R33" s="484"/>
    </row>
    <row r="34" spans="1:18" s="481" customFormat="1">
      <c r="A34" s="484"/>
      <c r="B34" s="14"/>
      <c r="C34" s="15"/>
      <c r="D34" s="484"/>
      <c r="E34" s="484"/>
      <c r="F34" s="484"/>
      <c r="G34" s="14"/>
      <c r="H34" s="15"/>
      <c r="I34" s="484"/>
      <c r="J34" s="484"/>
      <c r="K34" s="484"/>
      <c r="L34" s="14"/>
      <c r="M34" s="15"/>
      <c r="N34" s="484"/>
      <c r="O34" s="484"/>
      <c r="P34" s="484"/>
      <c r="Q34" s="484"/>
      <c r="R34" s="484"/>
    </row>
    <row r="35" spans="1:18" s="481" customFormat="1">
      <c r="A35" s="484"/>
      <c r="B35" s="14"/>
      <c r="C35" s="15"/>
      <c r="D35" s="484"/>
      <c r="E35" s="484"/>
      <c r="F35" s="484"/>
      <c r="G35" s="14"/>
      <c r="H35" s="15"/>
      <c r="I35" s="484"/>
      <c r="J35" s="484"/>
      <c r="K35" s="484"/>
      <c r="L35" s="14"/>
      <c r="M35" s="15"/>
      <c r="N35" s="484"/>
      <c r="O35" s="484"/>
      <c r="P35" s="484"/>
      <c r="Q35" s="484"/>
      <c r="R35" s="484"/>
    </row>
    <row r="36" spans="1:18" s="481" customFormat="1">
      <c r="A36" s="484"/>
      <c r="B36" s="14"/>
      <c r="C36" s="15"/>
      <c r="D36" s="484"/>
      <c r="E36" s="484"/>
      <c r="F36" s="484"/>
      <c r="G36" s="14"/>
      <c r="H36" s="15"/>
      <c r="I36" s="484"/>
      <c r="J36" s="484"/>
      <c r="K36" s="484"/>
      <c r="L36" s="14"/>
      <c r="M36" s="15"/>
      <c r="N36" s="484"/>
      <c r="O36" s="484"/>
      <c r="P36" s="484"/>
      <c r="Q36" s="484"/>
      <c r="R36" s="484"/>
    </row>
    <row r="37" spans="1:18" s="481" customFormat="1">
      <c r="A37" s="484"/>
      <c r="B37" s="14"/>
      <c r="C37" s="15"/>
      <c r="D37" s="484"/>
      <c r="E37" s="484"/>
      <c r="F37" s="484"/>
      <c r="G37" s="14"/>
      <c r="H37" s="15"/>
      <c r="I37" s="484"/>
      <c r="J37" s="484"/>
      <c r="K37" s="484"/>
      <c r="L37" s="14"/>
      <c r="M37" s="15"/>
      <c r="N37" s="484"/>
      <c r="O37" s="484"/>
      <c r="P37" s="484"/>
      <c r="Q37" s="484"/>
      <c r="R37" s="484"/>
    </row>
    <row r="38" spans="1:18" s="481" customFormat="1">
      <c r="A38" s="484"/>
      <c r="B38" s="14"/>
      <c r="C38" s="15"/>
      <c r="D38" s="484"/>
      <c r="E38" s="484"/>
      <c r="F38" s="484"/>
      <c r="G38" s="14"/>
      <c r="H38" s="15"/>
      <c r="I38" s="484"/>
      <c r="J38" s="484"/>
      <c r="K38" s="484"/>
      <c r="L38" s="14"/>
      <c r="M38" s="15"/>
      <c r="N38" s="484"/>
      <c r="O38" s="484"/>
      <c r="P38" s="484"/>
      <c r="Q38" s="484"/>
      <c r="R38" s="484"/>
    </row>
    <row r="39" spans="1:18" s="481" customFormat="1">
      <c r="A39" s="484"/>
      <c r="B39" s="14"/>
      <c r="C39" s="15"/>
      <c r="D39" s="484"/>
      <c r="E39" s="484"/>
      <c r="F39" s="484"/>
      <c r="G39" s="14"/>
      <c r="H39" s="15"/>
      <c r="I39" s="484"/>
      <c r="J39" s="484"/>
      <c r="K39" s="484"/>
      <c r="L39" s="14"/>
      <c r="M39" s="15"/>
      <c r="N39" s="484"/>
      <c r="O39" s="484"/>
      <c r="P39" s="484"/>
      <c r="Q39" s="484"/>
      <c r="R39" s="484"/>
    </row>
    <row r="40" spans="1:18" s="481" customFormat="1">
      <c r="A40" s="484"/>
      <c r="B40" s="14"/>
      <c r="C40" s="15"/>
      <c r="D40" s="484"/>
      <c r="E40" s="484"/>
      <c r="F40" s="484"/>
      <c r="G40" s="14"/>
      <c r="H40" s="15"/>
      <c r="I40" s="484"/>
      <c r="J40" s="484"/>
      <c r="K40" s="484"/>
      <c r="L40" s="14"/>
      <c r="M40" s="15"/>
      <c r="N40" s="484"/>
      <c r="O40" s="484"/>
      <c r="P40" s="484"/>
      <c r="Q40" s="484"/>
      <c r="R40" s="484"/>
    </row>
    <row r="41" spans="1:18" s="481" customFormat="1">
      <c r="A41" s="484"/>
      <c r="B41" s="14"/>
      <c r="C41" s="15"/>
      <c r="D41" s="484"/>
      <c r="E41" s="484"/>
      <c r="F41" s="484"/>
      <c r="G41" s="14"/>
      <c r="H41" s="15"/>
      <c r="I41" s="484"/>
      <c r="J41" s="484"/>
      <c r="K41" s="484"/>
      <c r="L41" s="14"/>
      <c r="M41" s="15"/>
      <c r="N41" s="484"/>
      <c r="O41" s="484"/>
      <c r="P41" s="484"/>
      <c r="Q41" s="484"/>
      <c r="R41" s="484"/>
    </row>
    <row r="42" spans="1:18" s="481" customFormat="1">
      <c r="A42" s="484"/>
      <c r="B42" s="14"/>
      <c r="C42" s="15"/>
      <c r="D42" s="484"/>
      <c r="E42" s="484"/>
      <c r="F42" s="484"/>
      <c r="G42" s="14"/>
      <c r="H42" s="15"/>
      <c r="I42" s="484"/>
      <c r="J42" s="484"/>
      <c r="K42" s="484"/>
      <c r="L42" s="14"/>
      <c r="M42" s="15"/>
      <c r="N42" s="484"/>
      <c r="O42" s="484"/>
      <c r="P42" s="484"/>
      <c r="Q42" s="484"/>
      <c r="R42" s="484"/>
    </row>
    <row r="43" spans="1:18" s="481" customFormat="1">
      <c r="A43" s="484"/>
      <c r="B43" s="14"/>
      <c r="C43" s="15"/>
      <c r="D43" s="484"/>
      <c r="E43" s="484"/>
      <c r="F43" s="484"/>
      <c r="G43" s="14"/>
      <c r="H43" s="15"/>
      <c r="I43" s="484"/>
      <c r="J43" s="484"/>
      <c r="K43" s="484"/>
      <c r="L43" s="14"/>
      <c r="M43" s="15"/>
      <c r="N43" s="484"/>
      <c r="O43" s="484"/>
      <c r="P43" s="484"/>
      <c r="Q43" s="484"/>
      <c r="R43" s="484"/>
    </row>
    <row r="44" spans="1:18" s="481" customFormat="1">
      <c r="A44" s="484"/>
      <c r="B44" s="14"/>
      <c r="C44" s="15"/>
      <c r="D44" s="484"/>
      <c r="E44" s="484"/>
      <c r="F44" s="484"/>
      <c r="G44" s="14"/>
      <c r="H44" s="15"/>
      <c r="I44" s="484"/>
      <c r="J44" s="484"/>
      <c r="K44" s="484"/>
      <c r="L44" s="14"/>
      <c r="M44" s="15"/>
      <c r="N44" s="484"/>
      <c r="O44" s="484"/>
      <c r="P44" s="484"/>
      <c r="Q44" s="484"/>
      <c r="R44" s="484"/>
    </row>
    <row r="45" spans="1:18" s="481" customFormat="1">
      <c r="A45" s="484"/>
      <c r="B45" s="14"/>
      <c r="C45" s="15"/>
      <c r="D45" s="484"/>
      <c r="E45" s="484"/>
      <c r="F45" s="484"/>
      <c r="G45" s="14"/>
      <c r="H45" s="15"/>
      <c r="I45" s="484"/>
      <c r="J45" s="484"/>
      <c r="K45" s="484"/>
      <c r="L45" s="14"/>
      <c r="M45" s="15"/>
      <c r="N45" s="484"/>
      <c r="O45" s="484"/>
      <c r="P45" s="484"/>
      <c r="Q45" s="484"/>
      <c r="R45" s="484"/>
    </row>
    <row r="46" spans="1:18" s="481" customFormat="1">
      <c r="A46" s="484"/>
      <c r="B46" s="14"/>
      <c r="C46" s="15"/>
      <c r="D46" s="484"/>
      <c r="E46" s="484"/>
      <c r="F46" s="484"/>
      <c r="G46" s="14"/>
      <c r="H46" s="15"/>
      <c r="I46" s="484"/>
      <c r="J46" s="484"/>
      <c r="K46" s="484"/>
      <c r="L46" s="14"/>
      <c r="M46" s="15"/>
      <c r="N46" s="484"/>
      <c r="O46" s="484"/>
      <c r="P46" s="484"/>
      <c r="Q46" s="484"/>
      <c r="R46" s="484"/>
    </row>
    <row r="47" spans="1:18" s="481" customFormat="1">
      <c r="A47" s="484"/>
      <c r="B47" s="14"/>
      <c r="C47" s="15"/>
      <c r="D47" s="484"/>
      <c r="E47" s="484"/>
      <c r="F47" s="484"/>
      <c r="G47" s="14"/>
      <c r="H47" s="15"/>
      <c r="I47" s="484"/>
      <c r="J47" s="484"/>
      <c r="K47" s="484"/>
      <c r="L47" s="14"/>
      <c r="M47" s="15"/>
      <c r="N47" s="484"/>
      <c r="O47" s="484"/>
      <c r="P47" s="484"/>
      <c r="Q47" s="484"/>
      <c r="R47" s="484"/>
    </row>
    <row r="48" spans="1:18" s="481" customFormat="1">
      <c r="A48" s="484"/>
      <c r="B48" s="14"/>
      <c r="C48" s="15"/>
      <c r="D48" s="484"/>
      <c r="E48" s="484"/>
      <c r="F48" s="484"/>
      <c r="G48" s="14"/>
      <c r="H48" s="15"/>
      <c r="I48" s="484"/>
      <c r="J48" s="484"/>
      <c r="K48" s="484"/>
      <c r="L48" s="14"/>
      <c r="M48" s="15"/>
      <c r="N48" s="484"/>
      <c r="O48" s="484"/>
      <c r="P48" s="484"/>
      <c r="Q48" s="484"/>
      <c r="R48" s="484"/>
    </row>
    <row r="49" spans="1:18" s="481" customFormat="1">
      <c r="A49" s="484"/>
      <c r="B49" s="14"/>
      <c r="C49" s="15"/>
      <c r="D49" s="484"/>
      <c r="E49" s="484"/>
      <c r="F49" s="484"/>
      <c r="G49" s="14"/>
      <c r="H49" s="15"/>
      <c r="I49" s="484"/>
      <c r="J49" s="484"/>
      <c r="K49" s="484"/>
      <c r="L49" s="14"/>
      <c r="M49" s="15"/>
      <c r="N49" s="484"/>
      <c r="O49" s="484"/>
      <c r="P49" s="484"/>
      <c r="Q49" s="484"/>
      <c r="R49" s="484"/>
    </row>
    <row r="50" spans="1:18" s="481" customFormat="1">
      <c r="A50" s="484"/>
      <c r="B50" s="14"/>
      <c r="C50" s="15"/>
      <c r="D50" s="484"/>
      <c r="E50" s="484"/>
      <c r="F50" s="484"/>
      <c r="G50" s="14"/>
      <c r="H50" s="15"/>
      <c r="I50" s="484"/>
      <c r="J50" s="484"/>
      <c r="K50" s="484"/>
      <c r="L50" s="14"/>
      <c r="M50" s="15"/>
      <c r="N50" s="484"/>
      <c r="O50" s="484"/>
      <c r="P50" s="484"/>
      <c r="Q50" s="484"/>
      <c r="R50" s="484"/>
    </row>
    <row r="51" spans="1:18" s="481" customFormat="1">
      <c r="A51" s="484"/>
      <c r="B51" s="14"/>
      <c r="C51" s="15"/>
      <c r="D51" s="484"/>
      <c r="E51" s="484"/>
      <c r="F51" s="484"/>
      <c r="G51" s="14"/>
      <c r="H51" s="15"/>
      <c r="I51" s="484"/>
      <c r="J51" s="484"/>
      <c r="K51" s="484"/>
      <c r="L51" s="14"/>
      <c r="M51" s="15"/>
      <c r="N51" s="484"/>
      <c r="O51" s="484"/>
      <c r="P51" s="484"/>
      <c r="Q51" s="484"/>
      <c r="R51" s="484"/>
    </row>
    <row r="52" spans="1:18" s="481" customFormat="1">
      <c r="A52" s="484"/>
      <c r="B52" s="14"/>
      <c r="C52" s="15"/>
      <c r="D52" s="484"/>
      <c r="E52" s="484"/>
      <c r="F52" s="484"/>
      <c r="G52" s="14"/>
      <c r="H52" s="15"/>
      <c r="I52" s="484"/>
      <c r="J52" s="484"/>
      <c r="K52" s="484"/>
      <c r="L52" s="14"/>
      <c r="M52" s="15"/>
      <c r="N52" s="484"/>
      <c r="O52" s="484"/>
      <c r="P52" s="484"/>
      <c r="Q52" s="484"/>
      <c r="R52" s="484"/>
    </row>
    <row r="53" spans="1:18" s="481" customFormat="1">
      <c r="A53" s="484"/>
      <c r="B53" s="14"/>
      <c r="C53" s="15"/>
      <c r="D53" s="484"/>
      <c r="E53" s="484"/>
      <c r="F53" s="484"/>
      <c r="G53" s="14"/>
      <c r="H53" s="15"/>
      <c r="I53" s="484"/>
      <c r="J53" s="484"/>
      <c r="K53" s="484"/>
      <c r="L53" s="14"/>
      <c r="M53" s="15"/>
      <c r="N53" s="484"/>
      <c r="O53" s="484"/>
      <c r="P53" s="484"/>
      <c r="Q53" s="484"/>
      <c r="R53" s="484"/>
    </row>
    <row r="54" spans="1:18" s="481" customFormat="1">
      <c r="A54" s="484"/>
      <c r="B54" s="14"/>
      <c r="C54" s="15"/>
      <c r="D54" s="484"/>
      <c r="E54" s="484"/>
      <c r="F54" s="484"/>
      <c r="G54" s="14"/>
      <c r="H54" s="15"/>
      <c r="I54" s="484"/>
      <c r="J54" s="484"/>
      <c r="K54" s="484"/>
      <c r="L54" s="14"/>
      <c r="M54" s="15"/>
      <c r="N54" s="484"/>
      <c r="O54" s="484"/>
      <c r="P54" s="484"/>
      <c r="Q54" s="484"/>
      <c r="R54" s="484"/>
    </row>
    <row r="55" spans="1:18" s="481" customFormat="1">
      <c r="A55" s="484"/>
      <c r="B55" s="14"/>
      <c r="C55" s="15"/>
      <c r="D55" s="484"/>
      <c r="E55" s="484"/>
      <c r="F55" s="484"/>
      <c r="G55" s="14"/>
      <c r="H55" s="15"/>
      <c r="I55" s="484"/>
      <c r="J55" s="484"/>
      <c r="K55" s="484"/>
      <c r="L55" s="14"/>
      <c r="M55" s="15"/>
      <c r="N55" s="484"/>
      <c r="O55" s="484"/>
      <c r="P55" s="484"/>
      <c r="Q55" s="484"/>
      <c r="R55" s="484"/>
    </row>
    <row r="56" spans="1:18" s="481" customFormat="1">
      <c r="A56" s="484"/>
      <c r="B56" s="14"/>
      <c r="C56" s="15"/>
      <c r="D56" s="484"/>
      <c r="E56" s="484"/>
      <c r="F56" s="484"/>
      <c r="G56" s="14"/>
      <c r="H56" s="15"/>
      <c r="I56" s="484"/>
      <c r="J56" s="484"/>
      <c r="K56" s="484"/>
      <c r="L56" s="14"/>
      <c r="M56" s="15"/>
      <c r="N56" s="484"/>
      <c r="O56" s="484"/>
      <c r="P56" s="484"/>
      <c r="Q56" s="484"/>
      <c r="R56" s="484"/>
    </row>
    <row r="57" spans="1:18" s="481" customFormat="1">
      <c r="A57" s="484"/>
      <c r="B57" s="14"/>
      <c r="C57" s="15"/>
      <c r="D57" s="484"/>
      <c r="E57" s="484"/>
      <c r="F57" s="484"/>
      <c r="G57" s="14"/>
      <c r="H57" s="15"/>
      <c r="I57" s="484"/>
      <c r="J57" s="484"/>
      <c r="K57" s="484"/>
      <c r="L57" s="14"/>
      <c r="M57" s="15"/>
      <c r="N57" s="484"/>
      <c r="O57" s="484"/>
      <c r="P57" s="484"/>
      <c r="Q57" s="484"/>
      <c r="R57" s="484"/>
    </row>
    <row r="58" spans="1:18" s="481" customFormat="1">
      <c r="A58" s="484"/>
      <c r="B58" s="14"/>
      <c r="C58" s="15"/>
      <c r="D58" s="484"/>
      <c r="E58" s="484"/>
      <c r="F58" s="484"/>
      <c r="G58" s="14"/>
      <c r="H58" s="15"/>
      <c r="I58" s="484"/>
      <c r="J58" s="484"/>
      <c r="K58" s="484"/>
      <c r="L58" s="14"/>
      <c r="M58" s="15"/>
      <c r="N58" s="484"/>
      <c r="O58" s="484"/>
      <c r="P58" s="484"/>
      <c r="Q58" s="484"/>
      <c r="R58" s="484"/>
    </row>
    <row r="59" spans="1:18" s="481" customFormat="1">
      <c r="A59" s="484"/>
      <c r="B59" s="14"/>
      <c r="C59" s="15"/>
      <c r="D59" s="484"/>
      <c r="E59" s="484"/>
      <c r="F59" s="484"/>
      <c r="G59" s="14"/>
      <c r="H59" s="15"/>
      <c r="I59" s="484"/>
      <c r="J59" s="484"/>
      <c r="K59" s="484"/>
      <c r="L59" s="14"/>
      <c r="M59" s="15"/>
      <c r="N59" s="484"/>
      <c r="O59" s="484"/>
      <c r="P59" s="484"/>
      <c r="Q59" s="484"/>
      <c r="R59" s="484"/>
    </row>
    <row r="60" spans="1:18" s="481" customFormat="1">
      <c r="A60" s="484"/>
      <c r="B60" s="14"/>
      <c r="C60" s="15"/>
      <c r="D60" s="484"/>
      <c r="E60" s="484"/>
      <c r="F60" s="484"/>
      <c r="G60" s="14"/>
      <c r="H60" s="15"/>
      <c r="I60" s="484"/>
      <c r="J60" s="484"/>
      <c r="K60" s="484"/>
      <c r="L60" s="14"/>
      <c r="M60" s="15"/>
      <c r="N60" s="484"/>
      <c r="O60" s="484"/>
      <c r="P60" s="484"/>
      <c r="Q60" s="484"/>
      <c r="R60" s="484"/>
    </row>
    <row r="61" spans="1:18" s="481" customFormat="1">
      <c r="A61" s="484"/>
      <c r="B61" s="14"/>
      <c r="C61" s="15"/>
      <c r="D61" s="484"/>
      <c r="E61" s="484"/>
      <c r="F61" s="484"/>
      <c r="G61" s="14"/>
      <c r="H61" s="15"/>
      <c r="I61" s="484"/>
      <c r="J61" s="484"/>
      <c r="K61" s="484"/>
      <c r="L61" s="14"/>
      <c r="M61" s="15"/>
      <c r="N61" s="484"/>
      <c r="O61" s="484"/>
      <c r="P61" s="484"/>
      <c r="Q61" s="484"/>
      <c r="R61" s="484"/>
    </row>
    <row r="62" spans="1:18" s="481" customFormat="1">
      <c r="A62" s="484"/>
      <c r="B62" s="14"/>
      <c r="C62" s="15"/>
      <c r="D62" s="484"/>
      <c r="E62" s="484"/>
      <c r="F62" s="484"/>
      <c r="G62" s="14"/>
      <c r="H62" s="15"/>
      <c r="I62" s="484"/>
      <c r="J62" s="484"/>
      <c r="K62" s="484"/>
      <c r="L62" s="14"/>
      <c r="M62" s="15"/>
      <c r="N62" s="484"/>
      <c r="O62" s="484"/>
      <c r="P62" s="484"/>
      <c r="Q62" s="484"/>
      <c r="R62" s="484"/>
    </row>
    <row r="63" spans="1:18" s="481" customFormat="1">
      <c r="A63" s="484"/>
      <c r="B63" s="14"/>
      <c r="C63" s="15"/>
      <c r="D63" s="484"/>
      <c r="E63" s="484"/>
      <c r="F63" s="484"/>
      <c r="G63" s="14"/>
      <c r="H63" s="15"/>
      <c r="I63" s="484"/>
      <c r="J63" s="484"/>
      <c r="K63" s="484"/>
      <c r="L63" s="14"/>
      <c r="M63" s="15"/>
      <c r="N63" s="484"/>
      <c r="O63" s="484"/>
      <c r="P63" s="484"/>
      <c r="Q63" s="484"/>
      <c r="R63" s="484"/>
    </row>
    <row r="64" spans="1:18" s="481" customFormat="1">
      <c r="A64" s="484"/>
      <c r="B64" s="14"/>
      <c r="C64" s="15"/>
      <c r="D64" s="484"/>
      <c r="E64" s="484"/>
      <c r="F64" s="484"/>
      <c r="G64" s="14"/>
      <c r="H64" s="15"/>
      <c r="I64" s="484"/>
      <c r="J64" s="484"/>
      <c r="K64" s="484"/>
      <c r="L64" s="14"/>
      <c r="M64" s="15"/>
      <c r="N64" s="484"/>
      <c r="O64" s="484"/>
      <c r="P64" s="484"/>
      <c r="Q64" s="484"/>
      <c r="R64" s="484"/>
    </row>
    <row r="65" spans="1:18" s="481" customFormat="1">
      <c r="A65" s="484"/>
      <c r="B65" s="14"/>
      <c r="C65" s="15"/>
      <c r="D65" s="484"/>
      <c r="E65" s="484"/>
      <c r="F65" s="484"/>
      <c r="G65" s="14"/>
      <c r="H65" s="15"/>
      <c r="I65" s="484"/>
      <c r="J65" s="484"/>
      <c r="K65" s="484"/>
      <c r="L65" s="14"/>
      <c r="M65" s="15"/>
      <c r="N65" s="484"/>
      <c r="O65" s="484"/>
      <c r="P65" s="484"/>
      <c r="Q65" s="484"/>
      <c r="R65" s="484"/>
    </row>
    <row r="66" spans="1:18" s="481" customFormat="1">
      <c r="A66" s="484"/>
      <c r="B66" s="14"/>
      <c r="C66" s="15"/>
      <c r="D66" s="484"/>
      <c r="E66" s="484"/>
      <c r="F66" s="484"/>
      <c r="G66" s="14"/>
      <c r="H66" s="15"/>
      <c r="I66" s="484"/>
      <c r="J66" s="484"/>
      <c r="K66" s="484"/>
      <c r="L66" s="14"/>
      <c r="M66" s="15"/>
      <c r="N66" s="484"/>
      <c r="O66" s="484"/>
      <c r="P66" s="484"/>
      <c r="Q66" s="484"/>
      <c r="R66" s="484"/>
    </row>
    <row r="67" spans="1:18" s="481" customFormat="1">
      <c r="A67" s="484"/>
      <c r="B67" s="14"/>
      <c r="C67" s="15"/>
      <c r="D67" s="484"/>
      <c r="E67" s="484"/>
      <c r="F67" s="484"/>
      <c r="G67" s="14"/>
      <c r="H67" s="15"/>
      <c r="I67" s="484"/>
      <c r="J67" s="484"/>
      <c r="K67" s="484"/>
      <c r="L67" s="14"/>
      <c r="M67" s="15"/>
      <c r="N67" s="484"/>
      <c r="O67" s="484"/>
      <c r="P67" s="484"/>
      <c r="Q67" s="484"/>
      <c r="R67" s="484"/>
    </row>
    <row r="68" spans="1:18" s="481" customFormat="1">
      <c r="A68" s="484"/>
      <c r="B68" s="14"/>
      <c r="C68" s="15"/>
      <c r="D68" s="484"/>
      <c r="E68" s="484"/>
      <c r="F68" s="484"/>
      <c r="G68" s="14"/>
      <c r="H68" s="15"/>
      <c r="I68" s="484"/>
      <c r="J68" s="484"/>
      <c r="K68" s="484"/>
      <c r="L68" s="14"/>
      <c r="M68" s="15"/>
      <c r="N68" s="484"/>
      <c r="O68" s="484"/>
      <c r="P68" s="484"/>
      <c r="Q68" s="484"/>
      <c r="R68" s="484"/>
    </row>
    <row r="69" spans="1:18" s="481" customFormat="1">
      <c r="A69" s="484"/>
      <c r="B69" s="14"/>
      <c r="C69" s="15"/>
      <c r="D69" s="484"/>
      <c r="E69" s="484"/>
      <c r="F69" s="484"/>
      <c r="G69" s="14"/>
      <c r="H69" s="15"/>
      <c r="I69" s="484"/>
      <c r="J69" s="484"/>
      <c r="K69" s="484"/>
      <c r="L69" s="14"/>
      <c r="M69" s="15"/>
      <c r="N69" s="484"/>
      <c r="O69" s="484"/>
      <c r="P69" s="484"/>
      <c r="Q69" s="484"/>
      <c r="R69" s="484"/>
    </row>
    <row r="70" spans="1:18" s="481" customFormat="1">
      <c r="A70" s="484"/>
      <c r="B70" s="14"/>
      <c r="C70" s="15"/>
      <c r="D70" s="484"/>
      <c r="E70" s="484"/>
      <c r="F70" s="484"/>
      <c r="G70" s="14"/>
      <c r="H70" s="15"/>
      <c r="I70" s="484"/>
      <c r="J70" s="484"/>
      <c r="K70" s="484"/>
      <c r="L70" s="14"/>
      <c r="M70" s="15"/>
      <c r="N70" s="484"/>
      <c r="O70" s="484"/>
      <c r="P70" s="484"/>
      <c r="Q70" s="484"/>
      <c r="R70" s="484"/>
    </row>
    <row r="71" spans="1:18" s="481" customFormat="1">
      <c r="A71" s="484"/>
      <c r="B71" s="14"/>
      <c r="C71" s="15"/>
      <c r="D71" s="484"/>
      <c r="E71" s="484"/>
      <c r="F71" s="484"/>
      <c r="G71" s="14"/>
      <c r="H71" s="15"/>
      <c r="I71" s="484"/>
      <c r="J71" s="484"/>
      <c r="K71" s="484"/>
      <c r="L71" s="14"/>
      <c r="M71" s="15"/>
      <c r="N71" s="484"/>
      <c r="O71" s="484"/>
      <c r="P71" s="484"/>
      <c r="Q71" s="484"/>
      <c r="R71" s="484"/>
    </row>
    <row r="72" spans="1:18" s="481" customFormat="1">
      <c r="A72" s="484"/>
      <c r="B72" s="14"/>
      <c r="C72" s="15"/>
      <c r="D72" s="484"/>
      <c r="E72" s="484"/>
      <c r="F72" s="484"/>
      <c r="G72" s="14"/>
      <c r="H72" s="15"/>
      <c r="I72" s="484"/>
      <c r="J72" s="484"/>
      <c r="K72" s="484"/>
      <c r="L72" s="14"/>
      <c r="M72" s="15"/>
      <c r="N72" s="484"/>
      <c r="O72" s="484"/>
      <c r="P72" s="484"/>
      <c r="Q72" s="484"/>
      <c r="R72" s="484"/>
    </row>
    <row r="73" spans="1:18" s="481" customFormat="1">
      <c r="A73" s="484"/>
      <c r="B73" s="14"/>
      <c r="C73" s="15"/>
      <c r="D73" s="484"/>
      <c r="E73" s="484"/>
      <c r="F73" s="484"/>
      <c r="G73" s="14"/>
      <c r="H73" s="15"/>
      <c r="I73" s="484"/>
      <c r="J73" s="484"/>
      <c r="K73" s="484"/>
      <c r="L73" s="14"/>
      <c r="M73" s="15"/>
      <c r="N73" s="484"/>
      <c r="O73" s="484"/>
      <c r="P73" s="484"/>
      <c r="Q73" s="484"/>
      <c r="R73" s="484"/>
    </row>
    <row r="74" spans="1:18" s="481" customFormat="1">
      <c r="A74" s="484"/>
      <c r="B74" s="14"/>
      <c r="C74" s="15"/>
      <c r="D74" s="484"/>
      <c r="E74" s="484"/>
      <c r="F74" s="484"/>
      <c r="G74" s="14"/>
      <c r="H74" s="15"/>
      <c r="I74" s="484"/>
      <c r="J74" s="484"/>
      <c r="K74" s="484"/>
      <c r="L74" s="14"/>
      <c r="M74" s="15"/>
      <c r="N74" s="484"/>
      <c r="O74" s="484"/>
      <c r="P74" s="484"/>
      <c r="Q74" s="484"/>
      <c r="R74" s="484"/>
    </row>
    <row r="75" spans="1:18" s="481" customFormat="1">
      <c r="A75" s="484"/>
      <c r="B75" s="14"/>
      <c r="C75" s="15"/>
      <c r="D75" s="484"/>
      <c r="E75" s="484"/>
      <c r="F75" s="484"/>
      <c r="G75" s="14"/>
      <c r="H75" s="15"/>
      <c r="I75" s="484"/>
      <c r="J75" s="484"/>
      <c r="K75" s="484"/>
      <c r="L75" s="14"/>
      <c r="M75" s="15"/>
      <c r="N75" s="484"/>
      <c r="O75" s="484"/>
      <c r="P75" s="484"/>
      <c r="Q75" s="484"/>
      <c r="R75" s="484"/>
    </row>
    <row r="76" spans="1:18" s="481" customFormat="1">
      <c r="A76" s="484"/>
      <c r="B76" s="14"/>
      <c r="C76" s="15"/>
      <c r="D76" s="484"/>
      <c r="E76" s="484"/>
      <c r="F76" s="484"/>
      <c r="G76" s="14"/>
      <c r="H76" s="15"/>
      <c r="I76" s="484"/>
      <c r="J76" s="484"/>
      <c r="K76" s="484"/>
      <c r="L76" s="14"/>
      <c r="M76" s="15"/>
      <c r="N76" s="484"/>
      <c r="O76" s="484"/>
      <c r="P76" s="484"/>
      <c r="Q76" s="484"/>
      <c r="R76" s="484"/>
    </row>
    <row r="77" spans="1:18" s="481" customFormat="1">
      <c r="A77" s="484"/>
      <c r="B77" s="14"/>
      <c r="C77" s="15"/>
      <c r="D77" s="484"/>
      <c r="E77" s="484"/>
      <c r="F77" s="484"/>
      <c r="G77" s="14"/>
      <c r="H77" s="15"/>
      <c r="I77" s="484"/>
      <c r="J77" s="484"/>
      <c r="K77" s="484"/>
      <c r="L77" s="14"/>
      <c r="M77" s="15"/>
      <c r="N77" s="484"/>
      <c r="O77" s="484"/>
      <c r="P77" s="484"/>
      <c r="Q77" s="484"/>
      <c r="R77" s="484"/>
    </row>
    <row r="78" spans="1:18" s="481" customFormat="1">
      <c r="A78" s="484"/>
      <c r="B78" s="14"/>
      <c r="C78" s="15"/>
      <c r="D78" s="484"/>
      <c r="E78" s="484"/>
      <c r="F78" s="484"/>
      <c r="G78" s="14"/>
      <c r="H78" s="15"/>
      <c r="I78" s="484"/>
      <c r="J78" s="484"/>
      <c r="K78" s="484"/>
      <c r="L78" s="14"/>
      <c r="M78" s="15"/>
      <c r="N78" s="484"/>
      <c r="O78" s="484"/>
      <c r="P78" s="484"/>
      <c r="Q78" s="484"/>
      <c r="R78" s="484"/>
    </row>
    <row r="79" spans="1:18" s="481" customFormat="1">
      <c r="A79" s="484"/>
      <c r="B79" s="14"/>
      <c r="C79" s="15"/>
      <c r="D79" s="484"/>
      <c r="E79" s="484"/>
      <c r="F79" s="484"/>
      <c r="G79" s="14"/>
      <c r="H79" s="15"/>
      <c r="I79" s="484"/>
      <c r="J79" s="484"/>
      <c r="K79" s="484"/>
      <c r="L79" s="14"/>
      <c r="M79" s="15"/>
      <c r="N79" s="484"/>
      <c r="O79" s="484"/>
      <c r="P79" s="484"/>
      <c r="Q79" s="484"/>
      <c r="R79" s="484"/>
    </row>
    <row r="80" spans="1:18" s="481" customFormat="1">
      <c r="A80" s="484"/>
      <c r="B80" s="14"/>
      <c r="C80" s="15"/>
      <c r="D80" s="484"/>
      <c r="E80" s="484"/>
      <c r="F80" s="484"/>
      <c r="G80" s="14"/>
      <c r="H80" s="15"/>
      <c r="I80" s="484"/>
      <c r="J80" s="484"/>
      <c r="K80" s="484"/>
      <c r="L80" s="14"/>
      <c r="M80" s="15"/>
      <c r="N80" s="484"/>
      <c r="O80" s="484"/>
      <c r="P80" s="484"/>
      <c r="Q80" s="484"/>
      <c r="R80" s="484"/>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4A98B-536E-45CB-80A8-89F500AAF1DB}">
  <sheetPr codeName="工作表5"/>
  <dimension ref="A1:P80"/>
  <sheetViews>
    <sheetView showZeros="0" view="pageBreakPreview" topLeftCell="A10" zoomScaleNormal="90" zoomScaleSheetLayoutView="100" workbookViewId="0">
      <selection activeCell="B9" sqref="B9"/>
    </sheetView>
  </sheetViews>
  <sheetFormatPr defaultRowHeight="16.5"/>
  <cols>
    <col min="1" max="1" width="3" style="484" customWidth="1"/>
    <col min="2" max="2" width="13.125" style="12" customWidth="1"/>
    <col min="3" max="3" width="19.875" style="13" customWidth="1"/>
    <col min="4" max="6" width="7.875" style="484" customWidth="1"/>
    <col min="7" max="7" width="13.125" style="14" customWidth="1"/>
    <col min="8" max="8" width="19.875" style="15" customWidth="1"/>
    <col min="9" max="11" width="7.875" style="484" customWidth="1"/>
    <col min="12" max="12" width="13.125" style="14" customWidth="1"/>
    <col min="13" max="13" width="19.875" style="15" customWidth="1"/>
    <col min="14" max="16" width="7.875" style="484" customWidth="1"/>
    <col min="17" max="16384" width="9" style="484"/>
  </cols>
  <sheetData>
    <row r="1" spans="1:16" s="74" customFormat="1" ht="25.5">
      <c r="A1" s="1227" t="s">
        <v>289</v>
      </c>
      <c r="B1" s="1227"/>
      <c r="C1" s="1227"/>
      <c r="D1" s="1227"/>
      <c r="E1" s="1227"/>
      <c r="F1" s="1227"/>
      <c r="G1" s="1227"/>
      <c r="H1" s="1227"/>
      <c r="I1" s="1227"/>
      <c r="J1" s="1227"/>
      <c r="K1" s="1227"/>
      <c r="L1" s="1227"/>
      <c r="M1" s="1227"/>
      <c r="N1" s="1227"/>
      <c r="O1" s="1227"/>
      <c r="P1" s="1227"/>
    </row>
    <row r="2" spans="1:16" s="74" customFormat="1" ht="6" customHeight="1">
      <c r="A2" s="5"/>
      <c r="B2" s="9"/>
      <c r="C2" s="6"/>
      <c r="D2" s="7"/>
      <c r="E2" s="7"/>
      <c r="F2" s="7"/>
      <c r="G2" s="9"/>
      <c r="H2" s="6"/>
      <c r="I2" s="7"/>
      <c r="J2" s="7"/>
      <c r="K2" s="7"/>
      <c r="L2" s="9"/>
      <c r="M2" s="6"/>
      <c r="N2" s="7"/>
      <c r="O2" s="7"/>
      <c r="P2" s="7"/>
    </row>
    <row r="3" spans="1:16" s="74" customFormat="1">
      <c r="A3" s="766" t="s">
        <v>792</v>
      </c>
      <c r="B3" s="9"/>
      <c r="C3" s="10"/>
      <c r="D3" s="7"/>
      <c r="E3" s="7"/>
      <c r="F3" s="7"/>
      <c r="G3" s="9"/>
      <c r="H3" s="6"/>
      <c r="I3" s="7"/>
      <c r="J3" s="7"/>
      <c r="K3" s="7"/>
      <c r="L3" s="9"/>
      <c r="M3" s="6"/>
      <c r="N3" s="7"/>
      <c r="O3" s="7"/>
      <c r="P3" s="11"/>
    </row>
    <row r="4" spans="1:16" s="676" customFormat="1">
      <c r="B4" s="12"/>
      <c r="C4" s="13"/>
      <c r="G4" s="14"/>
      <c r="H4" s="15"/>
      <c r="L4" s="14"/>
      <c r="M4" s="15"/>
      <c r="P4" s="390" t="s">
        <v>314</v>
      </c>
    </row>
    <row r="5" spans="1:16" s="25" customFormat="1" ht="14.25" customHeight="1">
      <c r="A5" s="16" t="s">
        <v>0</v>
      </c>
      <c r="B5" s="17"/>
      <c r="C5" s="759" t="s">
        <v>1</v>
      </c>
      <c r="D5" s="17"/>
      <c r="E5" s="18"/>
      <c r="F5" s="19"/>
      <c r="G5" s="17"/>
      <c r="H5" s="759" t="s">
        <v>2</v>
      </c>
      <c r="I5" s="17"/>
      <c r="J5" s="20"/>
      <c r="K5" s="21"/>
      <c r="L5" s="22"/>
      <c r="M5" s="759" t="s">
        <v>3</v>
      </c>
      <c r="N5" s="17"/>
      <c r="O5" s="20"/>
      <c r="P5" s="23"/>
    </row>
    <row r="6" spans="1:16" s="25" customFormat="1" ht="14.25" customHeight="1">
      <c r="A6" s="26"/>
      <c r="B6" s="27" t="s">
        <v>5</v>
      </c>
      <c r="C6" s="28"/>
      <c r="D6" s="16" t="s">
        <v>6</v>
      </c>
      <c r="E6" s="29" t="s">
        <v>316</v>
      </c>
      <c r="F6" s="16" t="s">
        <v>344</v>
      </c>
      <c r="G6" s="27" t="s">
        <v>5</v>
      </c>
      <c r="H6" s="28"/>
      <c r="I6" s="16" t="s">
        <v>6</v>
      </c>
      <c r="J6" s="29" t="s">
        <v>316</v>
      </c>
      <c r="K6" s="16" t="s">
        <v>344</v>
      </c>
      <c r="L6" s="27" t="s">
        <v>5</v>
      </c>
      <c r="M6" s="28"/>
      <c r="N6" s="16" t="s">
        <v>6</v>
      </c>
      <c r="O6" s="937" t="s">
        <v>316</v>
      </c>
      <c r="P6" s="936" t="s">
        <v>344</v>
      </c>
    </row>
    <row r="7" spans="1:16" s="25" customFormat="1" ht="14.25" customHeight="1">
      <c r="A7" s="26"/>
      <c r="B7" s="30" t="s">
        <v>304</v>
      </c>
      <c r="C7" s="31" t="s">
        <v>8</v>
      </c>
      <c r="D7" s="32"/>
      <c r="E7" s="33" t="s">
        <v>12</v>
      </c>
      <c r="F7" s="32" t="s">
        <v>301</v>
      </c>
      <c r="G7" s="30" t="s">
        <v>304</v>
      </c>
      <c r="H7" s="31" t="s">
        <v>8</v>
      </c>
      <c r="I7" s="32"/>
      <c r="J7" s="33" t="s">
        <v>12</v>
      </c>
      <c r="K7" s="32" t="s">
        <v>301</v>
      </c>
      <c r="L7" s="30" t="s">
        <v>304</v>
      </c>
      <c r="M7" s="31" t="s">
        <v>8</v>
      </c>
      <c r="N7" s="32"/>
      <c r="O7" s="33" t="s">
        <v>12</v>
      </c>
      <c r="P7" s="34" t="s">
        <v>301</v>
      </c>
    </row>
    <row r="8" spans="1:16" s="25" customFormat="1" ht="14.25" customHeight="1">
      <c r="A8" s="35" t="s">
        <v>9</v>
      </c>
      <c r="B8" s="36" t="s">
        <v>10</v>
      </c>
      <c r="C8" s="37"/>
      <c r="D8" s="35" t="s">
        <v>11</v>
      </c>
      <c r="E8" s="38" t="s">
        <v>316</v>
      </c>
      <c r="F8" s="35" t="s">
        <v>13</v>
      </c>
      <c r="G8" s="36" t="s">
        <v>10</v>
      </c>
      <c r="H8" s="37"/>
      <c r="I8" s="35" t="s">
        <v>11</v>
      </c>
      <c r="J8" s="38" t="s">
        <v>316</v>
      </c>
      <c r="K8" s="35" t="s">
        <v>13</v>
      </c>
      <c r="L8" s="36" t="s">
        <v>10</v>
      </c>
      <c r="M8" s="37"/>
      <c r="N8" s="35" t="s">
        <v>11</v>
      </c>
      <c r="O8" s="38" t="s">
        <v>316</v>
      </c>
      <c r="P8" s="36" t="s">
        <v>13</v>
      </c>
    </row>
    <row r="9" spans="1:16" s="79" customFormat="1" ht="28.9" customHeight="1">
      <c r="A9" s="41"/>
      <c r="B9" s="42" t="s">
        <v>723</v>
      </c>
      <c r="C9" s="43" t="s">
        <v>724</v>
      </c>
      <c r="D9" s="44">
        <v>1078</v>
      </c>
      <c r="E9" s="413">
        <v>36.91155095283505</v>
      </c>
      <c r="F9" s="824">
        <v>100</v>
      </c>
      <c r="G9" s="42" t="s">
        <v>347</v>
      </c>
      <c r="H9" s="43" t="s">
        <v>348</v>
      </c>
      <c r="I9" s="44">
        <v>769</v>
      </c>
      <c r="J9" s="413">
        <v>50.631344555188164</v>
      </c>
      <c r="K9" s="824">
        <v>100</v>
      </c>
      <c r="L9" s="42" t="s">
        <v>347</v>
      </c>
      <c r="M9" s="43" t="s">
        <v>348</v>
      </c>
      <c r="N9" s="44">
        <v>309</v>
      </c>
      <c r="O9" s="413">
        <v>22.045084695217785</v>
      </c>
      <c r="P9" s="847">
        <v>100</v>
      </c>
    </row>
    <row r="10" spans="1:16" s="80" customFormat="1" ht="28.9" customHeight="1">
      <c r="A10" s="48">
        <v>1</v>
      </c>
      <c r="B10" s="49" t="s">
        <v>725</v>
      </c>
      <c r="C10" s="43" t="s">
        <v>726</v>
      </c>
      <c r="D10" s="44">
        <v>486</v>
      </c>
      <c r="E10" s="413">
        <v>16.641014622521183</v>
      </c>
      <c r="F10" s="843">
        <v>45.083487940630796</v>
      </c>
      <c r="G10" s="49" t="s">
        <v>756</v>
      </c>
      <c r="H10" s="43" t="s">
        <v>757</v>
      </c>
      <c r="I10" s="44">
        <v>384</v>
      </c>
      <c r="J10" s="413">
        <v>25.2827520275582</v>
      </c>
      <c r="K10" s="843">
        <v>49.934980494148242</v>
      </c>
      <c r="L10" s="49" t="s">
        <v>756</v>
      </c>
      <c r="M10" s="43" t="s">
        <v>757</v>
      </c>
      <c r="N10" s="44">
        <v>102</v>
      </c>
      <c r="O10" s="413">
        <v>7.2770182489068418</v>
      </c>
      <c r="P10" s="673">
        <v>33.009708737864081</v>
      </c>
    </row>
    <row r="11" spans="1:16" s="80" customFormat="1" ht="28.9" customHeight="1">
      <c r="A11" s="48">
        <v>2</v>
      </c>
      <c r="B11" s="49" t="s">
        <v>727</v>
      </c>
      <c r="C11" s="43" t="s">
        <v>728</v>
      </c>
      <c r="D11" s="44">
        <v>210</v>
      </c>
      <c r="E11" s="413">
        <v>7.1905618739289059</v>
      </c>
      <c r="F11" s="843">
        <v>19.480519480519479</v>
      </c>
      <c r="G11" s="49" t="s">
        <v>758</v>
      </c>
      <c r="H11" s="43" t="s">
        <v>759</v>
      </c>
      <c r="I11" s="44">
        <v>122</v>
      </c>
      <c r="J11" s="413">
        <v>8.0325410087554694</v>
      </c>
      <c r="K11" s="843">
        <v>15.864759427828348</v>
      </c>
      <c r="L11" s="49" t="s">
        <v>758</v>
      </c>
      <c r="M11" s="43" t="s">
        <v>759</v>
      </c>
      <c r="N11" s="44">
        <v>88</v>
      </c>
      <c r="O11" s="413">
        <v>6.2782118225862948</v>
      </c>
      <c r="P11" s="673">
        <v>28.478964401294498</v>
      </c>
    </row>
    <row r="12" spans="1:16" s="80" customFormat="1" ht="28.9" customHeight="1">
      <c r="A12" s="48">
        <v>3</v>
      </c>
      <c r="B12" s="49" t="s">
        <v>729</v>
      </c>
      <c r="C12" s="43" t="s">
        <v>730</v>
      </c>
      <c r="D12" s="44">
        <v>111</v>
      </c>
      <c r="E12" s="413">
        <v>3.8007255619338505</v>
      </c>
      <c r="F12" s="843">
        <v>10.296846011131725</v>
      </c>
      <c r="G12" s="49" t="s">
        <v>760</v>
      </c>
      <c r="H12" s="43" t="s">
        <v>761</v>
      </c>
      <c r="I12" s="44">
        <v>78</v>
      </c>
      <c r="J12" s="413">
        <v>5.1355590055977594</v>
      </c>
      <c r="K12" s="843">
        <v>10.143042912873861</v>
      </c>
      <c r="L12" s="49" t="s">
        <v>760</v>
      </c>
      <c r="M12" s="43" t="s">
        <v>761</v>
      </c>
      <c r="N12" s="44">
        <v>33</v>
      </c>
      <c r="O12" s="413">
        <v>2.3543294334698608</v>
      </c>
      <c r="P12" s="673">
        <v>10.679611650485437</v>
      </c>
    </row>
    <row r="13" spans="1:16" s="80" customFormat="1" ht="28.9" customHeight="1">
      <c r="A13" s="48">
        <v>4</v>
      </c>
      <c r="B13" s="49" t="s">
        <v>731</v>
      </c>
      <c r="C13" s="43" t="s">
        <v>732</v>
      </c>
      <c r="D13" s="44">
        <v>30</v>
      </c>
      <c r="E13" s="413">
        <v>1.0272231248469865</v>
      </c>
      <c r="F13" s="843">
        <v>2.7829313543599259</v>
      </c>
      <c r="G13" s="49" t="s">
        <v>762</v>
      </c>
      <c r="H13" s="43" t="s">
        <v>763</v>
      </c>
      <c r="I13" s="44">
        <v>24</v>
      </c>
      <c r="J13" s="413">
        <v>1.5801720017223875</v>
      </c>
      <c r="K13" s="843">
        <v>3.1209362808842651</v>
      </c>
      <c r="L13" s="49" t="s">
        <v>770</v>
      </c>
      <c r="M13" s="43" t="s">
        <v>771</v>
      </c>
      <c r="N13" s="44">
        <v>10</v>
      </c>
      <c r="O13" s="413">
        <v>0.71343316165753357</v>
      </c>
      <c r="P13" s="673">
        <v>3.2362459546925568</v>
      </c>
    </row>
    <row r="14" spans="1:16" s="80" customFormat="1" ht="28.9" customHeight="1">
      <c r="A14" s="48">
        <v>5</v>
      </c>
      <c r="B14" s="49" t="s">
        <v>733</v>
      </c>
      <c r="C14" s="43" t="s">
        <v>734</v>
      </c>
      <c r="D14" s="44">
        <v>16</v>
      </c>
      <c r="E14" s="413">
        <v>0.54785233325172611</v>
      </c>
      <c r="F14" s="843">
        <v>1.484230055658627</v>
      </c>
      <c r="G14" s="49" t="s">
        <v>764</v>
      </c>
      <c r="H14" s="43" t="s">
        <v>765</v>
      </c>
      <c r="I14" s="44">
        <v>10</v>
      </c>
      <c r="J14" s="413">
        <v>0.65840500071766139</v>
      </c>
      <c r="K14" s="843">
        <v>1.3003901170351104</v>
      </c>
      <c r="L14" s="49" t="s">
        <v>762</v>
      </c>
      <c r="M14" s="43" t="s">
        <v>763</v>
      </c>
      <c r="N14" s="44">
        <v>6</v>
      </c>
      <c r="O14" s="413">
        <v>0.42805989699452013</v>
      </c>
      <c r="P14" s="673">
        <v>1.941747572815534</v>
      </c>
    </row>
    <row r="15" spans="1:16" s="80" customFormat="1" ht="28.9" customHeight="1">
      <c r="A15" s="48">
        <v>6</v>
      </c>
      <c r="B15" s="49" t="s">
        <v>735</v>
      </c>
      <c r="C15" s="43" t="s">
        <v>736</v>
      </c>
      <c r="D15" s="44">
        <v>16</v>
      </c>
      <c r="E15" s="413">
        <v>0.54785233325172611</v>
      </c>
      <c r="F15" s="843">
        <v>1.484230055658627</v>
      </c>
      <c r="G15" s="49" t="s">
        <v>766</v>
      </c>
      <c r="H15" s="43" t="s">
        <v>767</v>
      </c>
      <c r="I15" s="44">
        <v>9</v>
      </c>
      <c r="J15" s="413">
        <v>0.59256450064589539</v>
      </c>
      <c r="K15" s="843">
        <v>1.1703511053315996</v>
      </c>
      <c r="L15" s="49" t="s">
        <v>764</v>
      </c>
      <c r="M15" s="43" t="s">
        <v>765</v>
      </c>
      <c r="N15" s="44">
        <v>6</v>
      </c>
      <c r="O15" s="413">
        <v>0.42805989699452013</v>
      </c>
      <c r="P15" s="673">
        <v>1.941747572815534</v>
      </c>
    </row>
    <row r="16" spans="1:16" s="80" customFormat="1" ht="28.9" customHeight="1">
      <c r="A16" s="48">
        <v>7</v>
      </c>
      <c r="B16" s="49" t="s">
        <v>737</v>
      </c>
      <c r="C16" s="43" t="s">
        <v>738</v>
      </c>
      <c r="D16" s="44">
        <v>10</v>
      </c>
      <c r="E16" s="413">
        <v>0.3424077082823288</v>
      </c>
      <c r="F16" s="843">
        <v>0.92764378478664189</v>
      </c>
      <c r="G16" s="49" t="s">
        <v>768</v>
      </c>
      <c r="H16" s="43" t="s">
        <v>769</v>
      </c>
      <c r="I16" s="44">
        <v>7</v>
      </c>
      <c r="J16" s="413">
        <v>0.46088350050236299</v>
      </c>
      <c r="K16" s="843">
        <v>0.91027308192457734</v>
      </c>
      <c r="L16" s="49" t="s">
        <v>772</v>
      </c>
      <c r="M16" s="43" t="s">
        <v>773</v>
      </c>
      <c r="N16" s="44">
        <v>3</v>
      </c>
      <c r="O16" s="413">
        <v>0.21402994849726006</v>
      </c>
      <c r="P16" s="673">
        <v>0.970873786407767</v>
      </c>
    </row>
    <row r="17" spans="1:16" s="80" customFormat="1" ht="28.9" customHeight="1">
      <c r="A17" s="48">
        <v>8</v>
      </c>
      <c r="B17" s="49" t="s">
        <v>739</v>
      </c>
      <c r="C17" s="43" t="s">
        <v>740</v>
      </c>
      <c r="D17" s="44">
        <v>8</v>
      </c>
      <c r="E17" s="413">
        <v>0.27392616662586305</v>
      </c>
      <c r="F17" s="843">
        <v>0.74211502782931349</v>
      </c>
      <c r="G17" s="49" t="s">
        <v>770</v>
      </c>
      <c r="H17" s="43" t="s">
        <v>771</v>
      </c>
      <c r="I17" s="44">
        <v>6</v>
      </c>
      <c r="J17" s="413">
        <v>0.39504300043059687</v>
      </c>
      <c r="K17" s="831">
        <v>0.78023407022106628</v>
      </c>
      <c r="L17" s="840" t="s">
        <v>784</v>
      </c>
      <c r="M17" s="43" t="s">
        <v>785</v>
      </c>
      <c r="N17" s="44">
        <v>3</v>
      </c>
      <c r="O17" s="413">
        <v>0.21402994849726006</v>
      </c>
      <c r="P17" s="673">
        <v>0.970873786407767</v>
      </c>
    </row>
    <row r="18" spans="1:16" s="80" customFormat="1" ht="28.9" customHeight="1">
      <c r="A18" s="48">
        <v>9</v>
      </c>
      <c r="B18" s="49" t="s">
        <v>741</v>
      </c>
      <c r="C18" s="43" t="s">
        <v>742</v>
      </c>
      <c r="D18" s="44">
        <v>8</v>
      </c>
      <c r="E18" s="413">
        <v>0.27392616662586305</v>
      </c>
      <c r="F18" s="843">
        <v>0.74211502782931349</v>
      </c>
      <c r="G18" s="49" t="s">
        <v>772</v>
      </c>
      <c r="H18" s="43" t="s">
        <v>773</v>
      </c>
      <c r="I18" s="44">
        <v>5</v>
      </c>
      <c r="J18" s="413">
        <v>0.3292025003588307</v>
      </c>
      <c r="K18" s="843">
        <v>0.65019505851755521</v>
      </c>
      <c r="L18" s="838" t="s">
        <v>778</v>
      </c>
      <c r="M18" s="51" t="s">
        <v>779</v>
      </c>
      <c r="N18" s="44">
        <v>2</v>
      </c>
      <c r="O18" s="413">
        <v>0.14268663233150669</v>
      </c>
      <c r="P18" s="673">
        <v>0.6472491909385113</v>
      </c>
    </row>
    <row r="19" spans="1:16" s="80" customFormat="1" ht="28.9" customHeight="1">
      <c r="A19" s="48">
        <v>10</v>
      </c>
      <c r="B19" s="49" t="s">
        <v>743</v>
      </c>
      <c r="C19" s="43" t="s">
        <v>744</v>
      </c>
      <c r="D19" s="44">
        <v>5</v>
      </c>
      <c r="E19" s="413">
        <v>0.1712038541411644</v>
      </c>
      <c r="F19" s="843">
        <v>0.46382189239332094</v>
      </c>
      <c r="G19" s="49" t="s">
        <v>774</v>
      </c>
      <c r="H19" s="43" t="s">
        <v>775</v>
      </c>
      <c r="I19" s="44">
        <v>4</v>
      </c>
      <c r="J19" s="413">
        <v>0.26336200028706458</v>
      </c>
      <c r="K19" s="843">
        <v>0.52015604681404426</v>
      </c>
      <c r="L19" s="49" t="s">
        <v>774</v>
      </c>
      <c r="M19" s="43" t="s">
        <v>775</v>
      </c>
      <c r="N19" s="44">
        <v>1</v>
      </c>
      <c r="O19" s="413">
        <v>7.1343316165753345E-2</v>
      </c>
      <c r="P19" s="673">
        <v>0.32362459546925565</v>
      </c>
    </row>
    <row r="20" spans="1:16" s="80" customFormat="1" ht="28.9" customHeight="1">
      <c r="A20" s="48"/>
      <c r="B20" s="50"/>
      <c r="C20" s="51" t="s">
        <v>755</v>
      </c>
      <c r="D20" s="52">
        <v>178</v>
      </c>
      <c r="E20" s="413">
        <v>6.0948572074254539</v>
      </c>
      <c r="F20" s="844">
        <v>16.512059369202227</v>
      </c>
      <c r="G20" s="50"/>
      <c r="H20" s="51" t="s">
        <v>755</v>
      </c>
      <c r="I20" s="52">
        <v>120</v>
      </c>
      <c r="J20" s="415">
        <v>7.9008600086119376</v>
      </c>
      <c r="K20" s="844">
        <v>15.604681404421326</v>
      </c>
      <c r="L20" s="50"/>
      <c r="M20" s="51" t="s">
        <v>755</v>
      </c>
      <c r="N20" s="52">
        <v>55</v>
      </c>
      <c r="O20" s="415">
        <v>3.9238823891164345</v>
      </c>
      <c r="P20" s="831">
        <v>17.79935275080906</v>
      </c>
    </row>
    <row r="21" spans="1:16" s="80" customFormat="1" ht="28.9" customHeight="1">
      <c r="A21" s="54">
        <v>11</v>
      </c>
      <c r="B21" s="845" t="s">
        <v>745</v>
      </c>
      <c r="C21" s="846" t="s">
        <v>746</v>
      </c>
      <c r="D21" s="57">
        <v>5</v>
      </c>
      <c r="E21" s="414">
        <v>0.1712038541411644</v>
      </c>
      <c r="F21" s="843">
        <v>0.46382189239332094</v>
      </c>
      <c r="G21" s="845" t="s">
        <v>776</v>
      </c>
      <c r="H21" s="846" t="s">
        <v>777</v>
      </c>
      <c r="I21" s="57">
        <v>3</v>
      </c>
      <c r="J21" s="413">
        <v>0.19752150021529843</v>
      </c>
      <c r="K21" s="843">
        <v>0.39011703511053314</v>
      </c>
      <c r="L21" s="845" t="s">
        <v>751</v>
      </c>
      <c r="M21" s="846" t="s">
        <v>752</v>
      </c>
      <c r="N21" s="57">
        <v>1</v>
      </c>
      <c r="O21" s="413">
        <v>7.1343316165753345E-2</v>
      </c>
      <c r="P21" s="931">
        <v>0.32362459546925565</v>
      </c>
    </row>
    <row r="22" spans="1:16" s="80" customFormat="1" ht="28.9" customHeight="1">
      <c r="A22" s="48">
        <v>12</v>
      </c>
      <c r="B22" s="49" t="s">
        <v>747</v>
      </c>
      <c r="C22" s="43" t="s">
        <v>748</v>
      </c>
      <c r="D22" s="44">
        <v>4</v>
      </c>
      <c r="E22" s="413">
        <v>0.13696308331293153</v>
      </c>
      <c r="F22" s="831">
        <v>0.37105751391465674</v>
      </c>
      <c r="G22" s="840" t="s">
        <v>778</v>
      </c>
      <c r="H22" s="43" t="s">
        <v>779</v>
      </c>
      <c r="I22" s="44">
        <v>3</v>
      </c>
      <c r="J22" s="413">
        <v>0.19752150021529843</v>
      </c>
      <c r="K22" s="843">
        <v>0.39011703511053314</v>
      </c>
      <c r="L22" s="49" t="s">
        <v>786</v>
      </c>
      <c r="M22" s="43" t="s">
        <v>787</v>
      </c>
      <c r="N22" s="44">
        <v>1</v>
      </c>
      <c r="O22" s="413">
        <v>7.1343316165753345E-2</v>
      </c>
      <c r="P22" s="831">
        <v>0.32362459546925565</v>
      </c>
    </row>
    <row r="23" spans="1:16" s="80" customFormat="1" ht="28.9" customHeight="1">
      <c r="A23" s="48">
        <v>13</v>
      </c>
      <c r="B23" s="49" t="s">
        <v>749</v>
      </c>
      <c r="C23" s="43" t="s">
        <v>750</v>
      </c>
      <c r="D23" s="44">
        <v>3</v>
      </c>
      <c r="E23" s="413">
        <v>0.10272231248469867</v>
      </c>
      <c r="F23" s="843">
        <v>0.2782931354359926</v>
      </c>
      <c r="G23" s="840" t="s">
        <v>753</v>
      </c>
      <c r="H23" s="43" t="s">
        <v>754</v>
      </c>
      <c r="I23" s="44">
        <v>2</v>
      </c>
      <c r="J23" s="413">
        <v>0.13168100014353229</v>
      </c>
      <c r="K23" s="843">
        <v>0.26007802340702213</v>
      </c>
      <c r="L23" s="744" t="s">
        <v>788</v>
      </c>
      <c r="M23" s="43" t="s">
        <v>789</v>
      </c>
      <c r="N23" s="44">
        <v>1</v>
      </c>
      <c r="O23" s="413">
        <v>7.1343316165753345E-2</v>
      </c>
      <c r="P23" s="831">
        <v>0.32362459546925565</v>
      </c>
    </row>
    <row r="24" spans="1:16" s="80" customFormat="1" ht="28.9" customHeight="1">
      <c r="A24" s="48">
        <v>14</v>
      </c>
      <c r="B24" s="744" t="s">
        <v>751</v>
      </c>
      <c r="C24" s="43" t="s">
        <v>752</v>
      </c>
      <c r="D24" s="44">
        <v>2</v>
      </c>
      <c r="E24" s="413">
        <v>6.8481541656465764E-2</v>
      </c>
      <c r="F24" s="843">
        <v>0.18552875695732837</v>
      </c>
      <c r="G24" s="744" t="s">
        <v>780</v>
      </c>
      <c r="H24" s="43" t="s">
        <v>781</v>
      </c>
      <c r="I24" s="44">
        <v>2</v>
      </c>
      <c r="J24" s="413">
        <v>0.13168100014353229</v>
      </c>
      <c r="K24" s="831">
        <v>0.26007802340702213</v>
      </c>
      <c r="L24" s="840" t="s">
        <v>766</v>
      </c>
      <c r="M24" s="43" t="s">
        <v>767</v>
      </c>
      <c r="N24" s="44">
        <v>1</v>
      </c>
      <c r="O24" s="413">
        <v>7.1343316165753345E-2</v>
      </c>
      <c r="P24" s="831">
        <v>0.32362459546925565</v>
      </c>
    </row>
    <row r="25" spans="1:16" s="81" customFormat="1" ht="28.9" customHeight="1">
      <c r="A25" s="60">
        <v>15</v>
      </c>
      <c r="B25" s="61" t="s">
        <v>753</v>
      </c>
      <c r="C25" s="62" t="s">
        <v>754</v>
      </c>
      <c r="D25" s="63">
        <v>2</v>
      </c>
      <c r="E25" s="415">
        <v>6.8481541656465764E-2</v>
      </c>
      <c r="F25" s="844">
        <v>0.18552875695732837</v>
      </c>
      <c r="G25" s="61" t="s">
        <v>782</v>
      </c>
      <c r="H25" s="62" t="s">
        <v>783</v>
      </c>
      <c r="I25" s="65">
        <v>1</v>
      </c>
      <c r="J25" s="415">
        <v>6.5840500071766145E-2</v>
      </c>
      <c r="K25" s="844">
        <v>0.13003901170351106</v>
      </c>
      <c r="L25" s="61" t="s">
        <v>790</v>
      </c>
      <c r="M25" s="62" t="s">
        <v>791</v>
      </c>
      <c r="N25" s="65">
        <v>1</v>
      </c>
      <c r="O25" s="415">
        <v>7.1343316165753345E-2</v>
      </c>
      <c r="P25" s="834">
        <v>0.32362459546925565</v>
      </c>
    </row>
    <row r="26" spans="1:16" s="69" customFormat="1" ht="14.25" customHeight="1">
      <c r="A26" s="25" t="s">
        <v>793</v>
      </c>
      <c r="B26" s="25"/>
      <c r="G26" s="68"/>
      <c r="L26" s="68"/>
    </row>
    <row r="27" spans="1:16" s="481" customFormat="1">
      <c r="A27" s="484"/>
      <c r="B27" s="14"/>
      <c r="C27" s="15"/>
      <c r="D27" s="484"/>
      <c r="E27" s="484"/>
      <c r="F27" s="484"/>
      <c r="G27" s="14"/>
      <c r="H27" s="15"/>
      <c r="I27" s="484"/>
      <c r="J27" s="484"/>
      <c r="K27" s="484"/>
      <c r="L27" s="14"/>
      <c r="M27" s="15"/>
      <c r="N27" s="484"/>
      <c r="O27" s="484"/>
      <c r="P27" s="484"/>
    </row>
    <row r="28" spans="1:16" s="481" customFormat="1">
      <c r="A28" s="484"/>
      <c r="B28" s="14"/>
      <c r="C28" s="15"/>
      <c r="D28" s="484"/>
      <c r="E28" s="484"/>
      <c r="F28" s="484"/>
      <c r="G28" s="14"/>
      <c r="H28" s="15"/>
      <c r="I28" s="484"/>
      <c r="J28" s="484"/>
      <c r="K28" s="484"/>
      <c r="L28" s="14"/>
      <c r="M28" s="15"/>
      <c r="N28" s="484"/>
      <c r="O28" s="484"/>
      <c r="P28" s="484"/>
    </row>
    <row r="29" spans="1:16" s="481" customFormat="1">
      <c r="A29" s="484"/>
      <c r="B29" s="14"/>
      <c r="C29" s="484"/>
      <c r="D29" s="484"/>
      <c r="E29" s="484"/>
      <c r="F29" s="484"/>
      <c r="G29" s="14"/>
      <c r="H29" s="15"/>
      <c r="I29" s="484"/>
      <c r="J29" s="484"/>
      <c r="K29" s="484"/>
      <c r="L29" s="14"/>
      <c r="M29" s="15"/>
      <c r="N29" s="484"/>
      <c r="O29" s="484"/>
      <c r="P29" s="484"/>
    </row>
    <row r="30" spans="1:16" s="481" customFormat="1">
      <c r="A30" s="484"/>
      <c r="B30" s="14"/>
      <c r="C30" s="484"/>
      <c r="D30" s="484"/>
      <c r="E30" s="484"/>
      <c r="F30" s="484"/>
      <c r="G30" s="14"/>
      <c r="H30" s="15"/>
      <c r="I30" s="484"/>
      <c r="J30" s="484"/>
      <c r="K30" s="484"/>
      <c r="L30" s="14"/>
      <c r="M30" s="15"/>
      <c r="N30" s="484"/>
      <c r="O30" s="484"/>
      <c r="P30" s="484"/>
    </row>
    <row r="31" spans="1:16" s="481" customFormat="1">
      <c r="A31" s="484"/>
      <c r="B31" s="14"/>
      <c r="C31" s="15"/>
      <c r="D31" s="484"/>
      <c r="E31" s="484"/>
      <c r="F31" s="484"/>
      <c r="G31" s="14"/>
      <c r="H31" s="15"/>
      <c r="I31" s="484"/>
      <c r="J31" s="484"/>
      <c r="K31" s="484"/>
      <c r="L31" s="14"/>
      <c r="M31" s="15"/>
      <c r="N31" s="484"/>
      <c r="O31" s="484"/>
      <c r="P31" s="484"/>
    </row>
    <row r="32" spans="1:16" s="481" customFormat="1">
      <c r="A32" s="484"/>
      <c r="B32" s="14"/>
      <c r="C32" s="15"/>
      <c r="D32" s="484"/>
      <c r="E32" s="484"/>
      <c r="F32" s="484"/>
      <c r="G32" s="14"/>
      <c r="H32" s="15"/>
      <c r="I32" s="484"/>
      <c r="J32" s="484"/>
      <c r="K32" s="484"/>
      <c r="L32" s="14"/>
      <c r="M32" s="15"/>
      <c r="N32" s="484"/>
      <c r="O32" s="484"/>
      <c r="P32" s="484"/>
    </row>
    <row r="33" spans="1:16" s="481" customFormat="1">
      <c r="A33" s="484"/>
      <c r="B33" s="14"/>
      <c r="C33" s="15"/>
      <c r="D33" s="484"/>
      <c r="E33" s="484"/>
      <c r="F33" s="484"/>
      <c r="G33" s="14"/>
      <c r="H33" s="15"/>
      <c r="I33" s="484"/>
      <c r="J33" s="484"/>
      <c r="K33" s="484"/>
      <c r="L33" s="14"/>
      <c r="M33" s="15"/>
      <c r="N33" s="484"/>
      <c r="O33" s="484"/>
      <c r="P33" s="484"/>
    </row>
    <row r="34" spans="1:16" s="481" customFormat="1">
      <c r="A34" s="484"/>
      <c r="B34" s="14"/>
      <c r="C34" s="15"/>
      <c r="D34" s="484"/>
      <c r="E34" s="484"/>
      <c r="F34" s="484"/>
      <c r="G34" s="14"/>
      <c r="H34" s="15"/>
      <c r="I34" s="484"/>
      <c r="J34" s="484"/>
      <c r="K34" s="484"/>
      <c r="L34" s="14"/>
      <c r="M34" s="15"/>
      <c r="N34" s="484"/>
      <c r="O34" s="484"/>
      <c r="P34" s="484"/>
    </row>
    <row r="35" spans="1:16" s="481" customFormat="1">
      <c r="A35" s="484"/>
      <c r="B35" s="14"/>
      <c r="C35" s="15"/>
      <c r="D35" s="484"/>
      <c r="E35" s="484"/>
      <c r="F35" s="484"/>
      <c r="G35" s="14"/>
      <c r="H35" s="15"/>
      <c r="I35" s="484"/>
      <c r="J35" s="484"/>
      <c r="K35" s="484"/>
      <c r="L35" s="14"/>
      <c r="M35" s="15"/>
      <c r="N35" s="484"/>
      <c r="O35" s="484"/>
      <c r="P35" s="484"/>
    </row>
    <row r="36" spans="1:16" s="481" customFormat="1">
      <c r="A36" s="484"/>
      <c r="B36" s="14"/>
      <c r="C36" s="15"/>
      <c r="D36" s="484"/>
      <c r="E36" s="484"/>
      <c r="F36" s="484"/>
      <c r="G36" s="14"/>
      <c r="H36" s="15"/>
      <c r="I36" s="484"/>
      <c r="J36" s="484"/>
      <c r="K36" s="484"/>
      <c r="L36" s="14"/>
      <c r="M36" s="15"/>
      <c r="N36" s="484"/>
      <c r="O36" s="484"/>
      <c r="P36" s="484"/>
    </row>
    <row r="37" spans="1:16" s="481" customFormat="1">
      <c r="A37" s="484"/>
      <c r="B37" s="14"/>
      <c r="C37" s="15"/>
      <c r="D37" s="484"/>
      <c r="E37" s="484"/>
      <c r="F37" s="484"/>
      <c r="G37" s="14"/>
      <c r="H37" s="15"/>
      <c r="I37" s="484"/>
      <c r="J37" s="484"/>
      <c r="K37" s="484"/>
      <c r="L37" s="14"/>
      <c r="M37" s="15"/>
      <c r="N37" s="484"/>
      <c r="O37" s="484"/>
      <c r="P37" s="484"/>
    </row>
    <row r="38" spans="1:16" s="481" customFormat="1">
      <c r="A38" s="484"/>
      <c r="B38" s="14"/>
      <c r="C38" s="15"/>
      <c r="D38" s="484"/>
      <c r="E38" s="484"/>
      <c r="F38" s="484"/>
      <c r="G38" s="14"/>
      <c r="H38" s="15"/>
      <c r="I38" s="484"/>
      <c r="J38" s="484"/>
      <c r="K38" s="484"/>
      <c r="L38" s="14"/>
      <c r="M38" s="15"/>
      <c r="N38" s="484"/>
      <c r="O38" s="484"/>
      <c r="P38" s="484"/>
    </row>
    <row r="39" spans="1:16" s="481" customFormat="1">
      <c r="A39" s="484"/>
      <c r="B39" s="14"/>
      <c r="C39" s="15"/>
      <c r="D39" s="484"/>
      <c r="E39" s="484"/>
      <c r="F39" s="484"/>
      <c r="G39" s="14"/>
      <c r="H39" s="15"/>
      <c r="I39" s="484"/>
      <c r="J39" s="484"/>
      <c r="K39" s="484"/>
      <c r="L39" s="14"/>
      <c r="M39" s="15"/>
      <c r="N39" s="484"/>
      <c r="O39" s="484"/>
      <c r="P39" s="484"/>
    </row>
    <row r="40" spans="1:16" s="481" customFormat="1">
      <c r="A40" s="484"/>
      <c r="B40" s="14"/>
      <c r="C40" s="15"/>
      <c r="D40" s="484"/>
      <c r="E40" s="484"/>
      <c r="F40" s="484"/>
      <c r="G40" s="14"/>
      <c r="H40" s="15"/>
      <c r="I40" s="484"/>
      <c r="J40" s="484"/>
      <c r="K40" s="484"/>
      <c r="L40" s="14"/>
      <c r="M40" s="15"/>
      <c r="N40" s="484"/>
      <c r="O40" s="484"/>
      <c r="P40" s="484"/>
    </row>
    <row r="41" spans="1:16" s="481" customFormat="1">
      <c r="A41" s="484"/>
      <c r="B41" s="14"/>
      <c r="C41" s="15"/>
      <c r="D41" s="484"/>
      <c r="E41" s="484"/>
      <c r="F41" s="484"/>
      <c r="G41" s="14"/>
      <c r="H41" s="15"/>
      <c r="I41" s="484"/>
      <c r="J41" s="484"/>
      <c r="K41" s="484"/>
      <c r="L41" s="14"/>
      <c r="M41" s="15"/>
      <c r="N41" s="484"/>
      <c r="O41" s="484"/>
      <c r="P41" s="484"/>
    </row>
    <row r="42" spans="1:16" s="481" customFormat="1">
      <c r="A42" s="484"/>
      <c r="B42" s="14"/>
      <c r="C42" s="15"/>
      <c r="D42" s="484"/>
      <c r="E42" s="484"/>
      <c r="F42" s="484"/>
      <c r="G42" s="14"/>
      <c r="H42" s="15"/>
      <c r="I42" s="484"/>
      <c r="J42" s="484"/>
      <c r="K42" s="484"/>
      <c r="L42" s="14"/>
      <c r="M42" s="15"/>
      <c r="N42" s="484"/>
      <c r="O42" s="484"/>
      <c r="P42" s="484"/>
    </row>
    <row r="43" spans="1:16" s="481" customFormat="1">
      <c r="A43" s="484"/>
      <c r="B43" s="14"/>
      <c r="C43" s="15"/>
      <c r="D43" s="484"/>
      <c r="E43" s="484"/>
      <c r="F43" s="484"/>
      <c r="G43" s="14"/>
      <c r="H43" s="15"/>
      <c r="I43" s="484"/>
      <c r="J43" s="484"/>
      <c r="K43" s="484"/>
      <c r="L43" s="14"/>
      <c r="M43" s="15"/>
      <c r="N43" s="484"/>
      <c r="O43" s="484"/>
      <c r="P43" s="484"/>
    </row>
    <row r="44" spans="1:16" s="481" customFormat="1">
      <c r="A44" s="484"/>
      <c r="B44" s="14"/>
      <c r="C44" s="15"/>
      <c r="D44" s="484"/>
      <c r="E44" s="484"/>
      <c r="F44" s="484"/>
      <c r="G44" s="14"/>
      <c r="H44" s="15"/>
      <c r="I44" s="484"/>
      <c r="J44" s="484"/>
      <c r="K44" s="484"/>
      <c r="L44" s="14"/>
      <c r="M44" s="15"/>
      <c r="N44" s="484"/>
      <c r="O44" s="484"/>
      <c r="P44" s="484"/>
    </row>
    <row r="45" spans="1:16" s="481" customFormat="1">
      <c r="A45" s="484"/>
      <c r="B45" s="14"/>
      <c r="C45" s="15"/>
      <c r="D45" s="484"/>
      <c r="E45" s="484"/>
      <c r="F45" s="484"/>
      <c r="G45" s="14"/>
      <c r="H45" s="15"/>
      <c r="I45" s="484"/>
      <c r="J45" s="484"/>
      <c r="K45" s="484"/>
      <c r="L45" s="14"/>
      <c r="M45" s="15"/>
      <c r="N45" s="484"/>
      <c r="O45" s="484"/>
      <c r="P45" s="484"/>
    </row>
    <row r="46" spans="1:16" s="481" customFormat="1">
      <c r="A46" s="484"/>
      <c r="B46" s="14"/>
      <c r="C46" s="15"/>
      <c r="D46" s="484"/>
      <c r="E46" s="484"/>
      <c r="F46" s="484"/>
      <c r="G46" s="14"/>
      <c r="H46" s="15"/>
      <c r="I46" s="484"/>
      <c r="J46" s="484"/>
      <c r="K46" s="484"/>
      <c r="L46" s="14"/>
      <c r="M46" s="15"/>
      <c r="N46" s="484"/>
      <c r="O46" s="484"/>
      <c r="P46" s="484"/>
    </row>
    <row r="47" spans="1:16" s="481" customFormat="1">
      <c r="A47" s="484"/>
      <c r="B47" s="14"/>
      <c r="C47" s="15"/>
      <c r="D47" s="484"/>
      <c r="E47" s="484"/>
      <c r="F47" s="484"/>
      <c r="G47" s="14"/>
      <c r="H47" s="15"/>
      <c r="I47" s="484"/>
      <c r="J47" s="484"/>
      <c r="K47" s="484"/>
      <c r="L47" s="14"/>
      <c r="M47" s="15"/>
      <c r="N47" s="484"/>
      <c r="O47" s="484"/>
      <c r="P47" s="484"/>
    </row>
    <row r="48" spans="1:16" s="481" customFormat="1">
      <c r="A48" s="484"/>
      <c r="B48" s="14"/>
      <c r="C48" s="15"/>
      <c r="D48" s="484"/>
      <c r="E48" s="484"/>
      <c r="F48" s="484"/>
      <c r="G48" s="14"/>
      <c r="H48" s="15"/>
      <c r="I48" s="484"/>
      <c r="J48" s="484"/>
      <c r="K48" s="484"/>
      <c r="L48" s="14"/>
      <c r="M48" s="15"/>
      <c r="N48" s="484"/>
      <c r="O48" s="484"/>
      <c r="P48" s="484"/>
    </row>
    <row r="49" spans="1:16" s="481" customFormat="1">
      <c r="A49" s="484"/>
      <c r="B49" s="14"/>
      <c r="C49" s="15"/>
      <c r="D49" s="484"/>
      <c r="E49" s="484"/>
      <c r="F49" s="484"/>
      <c r="G49" s="14"/>
      <c r="H49" s="15"/>
      <c r="I49" s="484"/>
      <c r="J49" s="484"/>
      <c r="K49" s="484"/>
      <c r="L49" s="14"/>
      <c r="M49" s="15"/>
      <c r="N49" s="484"/>
      <c r="O49" s="484"/>
      <c r="P49" s="484"/>
    </row>
    <row r="50" spans="1:16" s="481" customFormat="1">
      <c r="A50" s="484"/>
      <c r="B50" s="14"/>
      <c r="C50" s="15"/>
      <c r="D50" s="484"/>
      <c r="E50" s="484"/>
      <c r="F50" s="484"/>
      <c r="G50" s="14"/>
      <c r="H50" s="15"/>
      <c r="I50" s="484"/>
      <c r="J50" s="484"/>
      <c r="K50" s="484"/>
      <c r="L50" s="14"/>
      <c r="M50" s="15"/>
      <c r="N50" s="484"/>
      <c r="O50" s="484"/>
      <c r="P50" s="484"/>
    </row>
    <row r="51" spans="1:16" s="481" customFormat="1">
      <c r="A51" s="484"/>
      <c r="B51" s="14"/>
      <c r="C51" s="15"/>
      <c r="D51" s="484"/>
      <c r="E51" s="484"/>
      <c r="F51" s="484"/>
      <c r="G51" s="14"/>
      <c r="H51" s="15"/>
      <c r="I51" s="484"/>
      <c r="J51" s="484"/>
      <c r="K51" s="484"/>
      <c r="L51" s="14"/>
      <c r="M51" s="15"/>
      <c r="N51" s="484"/>
      <c r="O51" s="484"/>
      <c r="P51" s="484"/>
    </row>
    <row r="52" spans="1:16" s="481" customFormat="1">
      <c r="A52" s="484"/>
      <c r="B52" s="14"/>
      <c r="C52" s="15"/>
      <c r="D52" s="484"/>
      <c r="E52" s="484"/>
      <c r="F52" s="484"/>
      <c r="G52" s="14"/>
      <c r="H52" s="15"/>
      <c r="I52" s="484"/>
      <c r="J52" s="484"/>
      <c r="K52" s="484"/>
      <c r="L52" s="14"/>
      <c r="M52" s="15"/>
      <c r="N52" s="484"/>
      <c r="O52" s="484"/>
      <c r="P52" s="484"/>
    </row>
    <row r="53" spans="1:16" s="481" customFormat="1">
      <c r="A53" s="484"/>
      <c r="B53" s="14"/>
      <c r="C53" s="15"/>
      <c r="D53" s="484"/>
      <c r="E53" s="484"/>
      <c r="F53" s="484"/>
      <c r="G53" s="14"/>
      <c r="H53" s="15"/>
      <c r="I53" s="484"/>
      <c r="J53" s="484"/>
      <c r="K53" s="484"/>
      <c r="L53" s="14"/>
      <c r="M53" s="15"/>
      <c r="N53" s="484"/>
      <c r="O53" s="484"/>
      <c r="P53" s="484"/>
    </row>
    <row r="54" spans="1:16" s="481" customFormat="1">
      <c r="A54" s="484"/>
      <c r="B54" s="14"/>
      <c r="C54" s="15"/>
      <c r="D54" s="484"/>
      <c r="E54" s="484"/>
      <c r="F54" s="484"/>
      <c r="G54" s="14"/>
      <c r="H54" s="15"/>
      <c r="I54" s="484"/>
      <c r="J54" s="484"/>
      <c r="K54" s="484"/>
      <c r="L54" s="14"/>
      <c r="M54" s="15"/>
      <c r="N54" s="484"/>
      <c r="O54" s="484"/>
      <c r="P54" s="484"/>
    </row>
    <row r="55" spans="1:16" s="481" customFormat="1">
      <c r="A55" s="484"/>
      <c r="B55" s="14"/>
      <c r="C55" s="15"/>
      <c r="D55" s="484"/>
      <c r="E55" s="484"/>
      <c r="F55" s="484"/>
      <c r="G55" s="14"/>
      <c r="H55" s="15"/>
      <c r="I55" s="484"/>
      <c r="J55" s="484"/>
      <c r="K55" s="484"/>
      <c r="L55" s="14"/>
      <c r="M55" s="15"/>
      <c r="N55" s="484"/>
      <c r="O55" s="484"/>
      <c r="P55" s="484"/>
    </row>
    <row r="56" spans="1:16" s="481" customFormat="1">
      <c r="A56" s="484"/>
      <c r="B56" s="14"/>
      <c r="C56" s="15"/>
      <c r="D56" s="484"/>
      <c r="E56" s="484"/>
      <c r="F56" s="484"/>
      <c r="G56" s="14"/>
      <c r="H56" s="15"/>
      <c r="I56" s="484"/>
      <c r="J56" s="484"/>
      <c r="K56" s="484"/>
      <c r="L56" s="14"/>
      <c r="M56" s="15"/>
      <c r="N56" s="484"/>
      <c r="O56" s="484"/>
      <c r="P56" s="484"/>
    </row>
    <row r="57" spans="1:16" s="481" customFormat="1">
      <c r="A57" s="484"/>
      <c r="B57" s="14"/>
      <c r="C57" s="15"/>
      <c r="D57" s="484"/>
      <c r="E57" s="484"/>
      <c r="F57" s="484"/>
      <c r="G57" s="14"/>
      <c r="H57" s="15"/>
      <c r="I57" s="484"/>
      <c r="J57" s="484"/>
      <c r="K57" s="484"/>
      <c r="L57" s="14"/>
      <c r="M57" s="15"/>
      <c r="N57" s="484"/>
      <c r="O57" s="484"/>
      <c r="P57" s="484"/>
    </row>
    <row r="58" spans="1:16" s="481" customFormat="1">
      <c r="A58" s="484"/>
      <c r="B58" s="14"/>
      <c r="C58" s="15"/>
      <c r="D58" s="484"/>
      <c r="E58" s="484"/>
      <c r="F58" s="484"/>
      <c r="G58" s="14"/>
      <c r="H58" s="15"/>
      <c r="I58" s="484"/>
      <c r="J58" s="484"/>
      <c r="K58" s="484"/>
      <c r="L58" s="14"/>
      <c r="M58" s="15"/>
      <c r="N58" s="484"/>
      <c r="O58" s="484"/>
      <c r="P58" s="484"/>
    </row>
    <row r="59" spans="1:16" s="481" customFormat="1">
      <c r="A59" s="484"/>
      <c r="B59" s="14"/>
      <c r="C59" s="15"/>
      <c r="D59" s="484"/>
      <c r="E59" s="484"/>
      <c r="F59" s="484"/>
      <c r="G59" s="14"/>
      <c r="H59" s="15"/>
      <c r="I59" s="484"/>
      <c r="J59" s="484"/>
      <c r="K59" s="484"/>
      <c r="L59" s="14"/>
      <c r="M59" s="15"/>
      <c r="N59" s="484"/>
      <c r="O59" s="484"/>
      <c r="P59" s="484"/>
    </row>
    <row r="60" spans="1:16" s="481" customFormat="1">
      <c r="A60" s="484"/>
      <c r="B60" s="14"/>
      <c r="C60" s="15"/>
      <c r="D60" s="484"/>
      <c r="E60" s="484"/>
      <c r="F60" s="484"/>
      <c r="G60" s="14"/>
      <c r="H60" s="15"/>
      <c r="I60" s="484"/>
      <c r="J60" s="484"/>
      <c r="K60" s="484"/>
      <c r="L60" s="14"/>
      <c r="M60" s="15"/>
      <c r="N60" s="484"/>
      <c r="O60" s="484"/>
      <c r="P60" s="484"/>
    </row>
    <row r="61" spans="1:16" s="481" customFormat="1">
      <c r="A61" s="484"/>
      <c r="B61" s="14"/>
      <c r="C61" s="15"/>
      <c r="D61" s="484"/>
      <c r="E61" s="484"/>
      <c r="F61" s="484"/>
      <c r="G61" s="14"/>
      <c r="H61" s="15"/>
      <c r="I61" s="484"/>
      <c r="J61" s="484"/>
      <c r="K61" s="484"/>
      <c r="L61" s="14"/>
      <c r="M61" s="15"/>
      <c r="N61" s="484"/>
      <c r="O61" s="484"/>
      <c r="P61" s="484"/>
    </row>
    <row r="62" spans="1:16" s="481" customFormat="1">
      <c r="A62" s="484"/>
      <c r="B62" s="14"/>
      <c r="C62" s="15"/>
      <c r="D62" s="484"/>
      <c r="E62" s="484"/>
      <c r="F62" s="484"/>
      <c r="G62" s="14"/>
      <c r="H62" s="15"/>
      <c r="I62" s="484"/>
      <c r="J62" s="484"/>
      <c r="K62" s="484"/>
      <c r="L62" s="14"/>
      <c r="M62" s="15"/>
      <c r="N62" s="484"/>
      <c r="O62" s="484"/>
      <c r="P62" s="484"/>
    </row>
    <row r="63" spans="1:16" s="481" customFormat="1">
      <c r="A63" s="484"/>
      <c r="B63" s="14"/>
      <c r="C63" s="15"/>
      <c r="D63" s="484"/>
      <c r="E63" s="484"/>
      <c r="F63" s="484"/>
      <c r="G63" s="14"/>
      <c r="H63" s="15"/>
      <c r="I63" s="484"/>
      <c r="J63" s="484"/>
      <c r="K63" s="484"/>
      <c r="L63" s="14"/>
      <c r="M63" s="15"/>
      <c r="N63" s="484"/>
      <c r="O63" s="484"/>
      <c r="P63" s="484"/>
    </row>
    <row r="64" spans="1:16" s="481" customFormat="1">
      <c r="A64" s="484"/>
      <c r="B64" s="14"/>
      <c r="C64" s="15"/>
      <c r="D64" s="484"/>
      <c r="E64" s="484"/>
      <c r="F64" s="484"/>
      <c r="G64" s="14"/>
      <c r="H64" s="15"/>
      <c r="I64" s="484"/>
      <c r="J64" s="484"/>
      <c r="K64" s="484"/>
      <c r="L64" s="14"/>
      <c r="M64" s="15"/>
      <c r="N64" s="484"/>
      <c r="O64" s="484"/>
      <c r="P64" s="484"/>
    </row>
    <row r="65" spans="1:16" s="481" customFormat="1">
      <c r="A65" s="484"/>
      <c r="B65" s="14"/>
      <c r="C65" s="15"/>
      <c r="D65" s="484"/>
      <c r="E65" s="484"/>
      <c r="F65" s="484"/>
      <c r="G65" s="14"/>
      <c r="H65" s="15"/>
      <c r="I65" s="484"/>
      <c r="J65" s="484"/>
      <c r="K65" s="484"/>
      <c r="L65" s="14"/>
      <c r="M65" s="15"/>
      <c r="N65" s="484"/>
      <c r="O65" s="484"/>
      <c r="P65" s="484"/>
    </row>
    <row r="66" spans="1:16" s="481" customFormat="1">
      <c r="A66" s="484"/>
      <c r="B66" s="14"/>
      <c r="C66" s="15"/>
      <c r="D66" s="484"/>
      <c r="E66" s="484"/>
      <c r="F66" s="484"/>
      <c r="G66" s="14"/>
      <c r="H66" s="15"/>
      <c r="I66" s="484"/>
      <c r="J66" s="484"/>
      <c r="K66" s="484"/>
      <c r="L66" s="14"/>
      <c r="M66" s="15"/>
      <c r="N66" s="484"/>
      <c r="O66" s="484"/>
      <c r="P66" s="484"/>
    </row>
    <row r="67" spans="1:16" s="481" customFormat="1">
      <c r="A67" s="484"/>
      <c r="B67" s="14"/>
      <c r="C67" s="15"/>
      <c r="D67" s="484"/>
      <c r="E67" s="484"/>
      <c r="F67" s="484"/>
      <c r="G67" s="14"/>
      <c r="H67" s="15"/>
      <c r="I67" s="484"/>
      <c r="J67" s="484"/>
      <c r="K67" s="484"/>
      <c r="L67" s="14"/>
      <c r="M67" s="15"/>
      <c r="N67" s="484"/>
      <c r="O67" s="484"/>
      <c r="P67" s="484"/>
    </row>
    <row r="68" spans="1:16" s="481" customFormat="1">
      <c r="A68" s="484"/>
      <c r="B68" s="14"/>
      <c r="C68" s="15"/>
      <c r="D68" s="484"/>
      <c r="E68" s="484"/>
      <c r="F68" s="484"/>
      <c r="G68" s="14"/>
      <c r="H68" s="15"/>
      <c r="I68" s="484"/>
      <c r="J68" s="484"/>
      <c r="K68" s="484"/>
      <c r="L68" s="14"/>
      <c r="M68" s="15"/>
      <c r="N68" s="484"/>
      <c r="O68" s="484"/>
      <c r="P68" s="484"/>
    </row>
    <row r="69" spans="1:16" s="481" customFormat="1">
      <c r="A69" s="484"/>
      <c r="B69" s="14"/>
      <c r="C69" s="15"/>
      <c r="D69" s="484"/>
      <c r="E69" s="484"/>
      <c r="F69" s="484"/>
      <c r="G69" s="14"/>
      <c r="H69" s="15"/>
      <c r="I69" s="484"/>
      <c r="J69" s="484"/>
      <c r="K69" s="484"/>
      <c r="L69" s="14"/>
      <c r="M69" s="15"/>
      <c r="N69" s="484"/>
      <c r="O69" s="484"/>
      <c r="P69" s="484"/>
    </row>
    <row r="70" spans="1:16" s="481" customFormat="1">
      <c r="A70" s="484"/>
      <c r="B70" s="14"/>
      <c r="C70" s="15"/>
      <c r="D70" s="484"/>
      <c r="E70" s="484"/>
      <c r="F70" s="484"/>
      <c r="G70" s="14"/>
      <c r="H70" s="15"/>
      <c r="I70" s="484"/>
      <c r="J70" s="484"/>
      <c r="K70" s="484"/>
      <c r="L70" s="14"/>
      <c r="M70" s="15"/>
      <c r="N70" s="484"/>
      <c r="O70" s="484"/>
      <c r="P70" s="484"/>
    </row>
    <row r="71" spans="1:16" s="481" customFormat="1">
      <c r="A71" s="484"/>
      <c r="B71" s="14"/>
      <c r="C71" s="15"/>
      <c r="D71" s="484"/>
      <c r="E71" s="484"/>
      <c r="F71" s="484"/>
      <c r="G71" s="14"/>
      <c r="H71" s="15"/>
      <c r="I71" s="484"/>
      <c r="J71" s="484"/>
      <c r="K71" s="484"/>
      <c r="L71" s="14"/>
      <c r="M71" s="15"/>
      <c r="N71" s="484"/>
      <c r="O71" s="484"/>
      <c r="P71" s="484"/>
    </row>
    <row r="72" spans="1:16" s="481" customFormat="1">
      <c r="A72" s="484"/>
      <c r="B72" s="14"/>
      <c r="C72" s="15"/>
      <c r="D72" s="484"/>
      <c r="E72" s="484"/>
      <c r="F72" s="484"/>
      <c r="G72" s="14"/>
      <c r="H72" s="15"/>
      <c r="I72" s="484"/>
      <c r="J72" s="484"/>
      <c r="K72" s="484"/>
      <c r="L72" s="14"/>
      <c r="M72" s="15"/>
      <c r="N72" s="484"/>
      <c r="O72" s="484"/>
      <c r="P72" s="484"/>
    </row>
    <row r="73" spans="1:16" s="481" customFormat="1">
      <c r="A73" s="484"/>
      <c r="B73" s="14"/>
      <c r="C73" s="15"/>
      <c r="D73" s="484"/>
      <c r="E73" s="484"/>
      <c r="F73" s="484"/>
      <c r="G73" s="14"/>
      <c r="H73" s="15"/>
      <c r="I73" s="484"/>
      <c r="J73" s="484"/>
      <c r="K73" s="484"/>
      <c r="L73" s="14"/>
      <c r="M73" s="15"/>
      <c r="N73" s="484"/>
      <c r="O73" s="484"/>
      <c r="P73" s="484"/>
    </row>
    <row r="74" spans="1:16" s="481" customFormat="1">
      <c r="A74" s="484"/>
      <c r="B74" s="14"/>
      <c r="C74" s="15"/>
      <c r="D74" s="484"/>
      <c r="E74" s="484"/>
      <c r="F74" s="484"/>
      <c r="G74" s="14"/>
      <c r="H74" s="15"/>
      <c r="I74" s="484"/>
      <c r="J74" s="484"/>
      <c r="K74" s="484"/>
      <c r="L74" s="14"/>
      <c r="M74" s="15"/>
      <c r="N74" s="484"/>
      <c r="O74" s="484"/>
      <c r="P74" s="484"/>
    </row>
    <row r="75" spans="1:16" s="481" customFormat="1">
      <c r="A75" s="484"/>
      <c r="B75" s="14"/>
      <c r="C75" s="15"/>
      <c r="D75" s="484"/>
      <c r="E75" s="484"/>
      <c r="F75" s="484"/>
      <c r="G75" s="14"/>
      <c r="H75" s="15"/>
      <c r="I75" s="484"/>
      <c r="J75" s="484"/>
      <c r="K75" s="484"/>
      <c r="L75" s="14"/>
      <c r="M75" s="15"/>
      <c r="N75" s="484"/>
      <c r="O75" s="484"/>
      <c r="P75" s="484"/>
    </row>
    <row r="76" spans="1:16" s="481" customFormat="1">
      <c r="A76" s="484"/>
      <c r="B76" s="14"/>
      <c r="C76" s="15"/>
      <c r="D76" s="484"/>
      <c r="E76" s="484"/>
      <c r="F76" s="484"/>
      <c r="G76" s="14"/>
      <c r="H76" s="15"/>
      <c r="I76" s="484"/>
      <c r="J76" s="484"/>
      <c r="K76" s="484"/>
      <c r="L76" s="14"/>
      <c r="M76" s="15"/>
      <c r="N76" s="484"/>
      <c r="O76" s="484"/>
      <c r="P76" s="484"/>
    </row>
    <row r="77" spans="1:16" s="481" customFormat="1">
      <c r="A77" s="484"/>
      <c r="B77" s="14"/>
      <c r="C77" s="15"/>
      <c r="D77" s="484"/>
      <c r="E77" s="484"/>
      <c r="F77" s="484"/>
      <c r="G77" s="14"/>
      <c r="H77" s="15"/>
      <c r="I77" s="484"/>
      <c r="J77" s="484"/>
      <c r="K77" s="484"/>
      <c r="L77" s="14"/>
      <c r="M77" s="15"/>
      <c r="N77" s="484"/>
      <c r="O77" s="484"/>
      <c r="P77" s="484"/>
    </row>
    <row r="78" spans="1:16" s="481" customFormat="1">
      <c r="A78" s="484"/>
      <c r="B78" s="14"/>
      <c r="C78" s="15"/>
      <c r="D78" s="484"/>
      <c r="E78" s="484"/>
      <c r="F78" s="484"/>
      <c r="G78" s="14"/>
      <c r="H78" s="15"/>
      <c r="I78" s="484"/>
      <c r="J78" s="484"/>
      <c r="K78" s="484"/>
      <c r="L78" s="14"/>
      <c r="M78" s="15"/>
      <c r="N78" s="484"/>
      <c r="O78" s="484"/>
      <c r="P78" s="484"/>
    </row>
    <row r="79" spans="1:16" s="481" customFormat="1">
      <c r="A79" s="484"/>
      <c r="B79" s="14"/>
      <c r="C79" s="15"/>
      <c r="D79" s="484"/>
      <c r="E79" s="484"/>
      <c r="F79" s="484"/>
      <c r="G79" s="14"/>
      <c r="H79" s="15"/>
      <c r="I79" s="484"/>
      <c r="J79" s="484"/>
      <c r="K79" s="484"/>
      <c r="L79" s="14"/>
      <c r="M79" s="15"/>
      <c r="N79" s="484"/>
      <c r="O79" s="484"/>
      <c r="P79" s="484"/>
    </row>
    <row r="80" spans="1:16" s="481" customFormat="1">
      <c r="A80" s="484"/>
      <c r="B80" s="14"/>
      <c r="C80" s="15"/>
      <c r="D80" s="484"/>
      <c r="E80" s="484"/>
      <c r="F80" s="484"/>
      <c r="G80" s="14"/>
      <c r="H80" s="15"/>
      <c r="I80" s="484"/>
      <c r="J80" s="484"/>
      <c r="K80" s="484"/>
      <c r="L80" s="14"/>
      <c r="M80" s="15"/>
      <c r="N80" s="484"/>
      <c r="O80" s="484"/>
      <c r="P80" s="484"/>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39669-743B-48F7-80E8-15E88BF6A2C4}">
  <sheetPr codeName="工作表6"/>
  <dimension ref="A1:S81"/>
  <sheetViews>
    <sheetView showZeros="0" view="pageBreakPreview" topLeftCell="A10" zoomScaleNormal="90" zoomScaleSheetLayoutView="100" workbookViewId="0">
      <selection activeCell="B9" sqref="B9"/>
    </sheetView>
  </sheetViews>
  <sheetFormatPr defaultRowHeight="16.5"/>
  <cols>
    <col min="1" max="1" width="3" style="484" customWidth="1"/>
    <col min="2" max="2" width="13.125" style="12" customWidth="1"/>
    <col min="3" max="3" width="19.875" style="13" customWidth="1"/>
    <col min="4" max="6" width="7.875" style="484" customWidth="1"/>
    <col min="7" max="7" width="13.125" style="14" customWidth="1"/>
    <col min="8" max="8" width="19.875" style="15" customWidth="1"/>
    <col min="9" max="11" width="7.875" style="484" customWidth="1"/>
    <col min="12" max="12" width="13.125" style="14" customWidth="1"/>
    <col min="13" max="13" width="19.875" style="15" customWidth="1"/>
    <col min="14" max="16" width="7.875" style="484" customWidth="1"/>
    <col min="17" max="16384" width="9" style="484"/>
  </cols>
  <sheetData>
    <row r="1" spans="1:19" s="74" customFormat="1" ht="25.5">
      <c r="A1" s="1227" t="s">
        <v>290</v>
      </c>
      <c r="B1" s="1227"/>
      <c r="C1" s="1227"/>
      <c r="D1" s="1227"/>
      <c r="E1" s="1227"/>
      <c r="F1" s="1227"/>
      <c r="G1" s="1227"/>
      <c r="H1" s="1227"/>
      <c r="I1" s="1227"/>
      <c r="J1" s="1227"/>
      <c r="K1" s="1227"/>
      <c r="L1" s="1227"/>
      <c r="M1" s="1227"/>
      <c r="N1" s="1227"/>
      <c r="O1" s="1227"/>
      <c r="P1" s="1227"/>
    </row>
    <row r="2" spans="1:19" s="74" customFormat="1" ht="5.25" customHeight="1">
      <c r="A2" s="5"/>
      <c r="B2" s="9"/>
      <c r="C2" s="6"/>
      <c r="D2" s="7"/>
      <c r="E2" s="7"/>
      <c r="F2" s="7"/>
      <c r="G2" s="9"/>
      <c r="H2" s="6"/>
      <c r="I2" s="7"/>
      <c r="J2" s="7"/>
      <c r="K2" s="7"/>
      <c r="L2" s="9"/>
      <c r="M2" s="6"/>
      <c r="N2" s="7"/>
      <c r="O2" s="7"/>
      <c r="P2" s="7"/>
    </row>
    <row r="3" spans="1:19" s="74" customFormat="1">
      <c r="A3" s="766" t="s">
        <v>860</v>
      </c>
      <c r="B3" s="9"/>
      <c r="C3" s="10"/>
      <c r="D3" s="7"/>
      <c r="E3" s="7"/>
      <c r="F3" s="7"/>
      <c r="G3" s="9"/>
      <c r="H3" s="6"/>
      <c r="I3" s="7"/>
      <c r="J3" s="7"/>
      <c r="K3" s="7"/>
      <c r="L3" s="9"/>
      <c r="M3" s="6"/>
      <c r="N3" s="7"/>
      <c r="O3" s="7"/>
      <c r="P3" s="11"/>
    </row>
    <row r="4" spans="1:19" s="676" customFormat="1">
      <c r="B4" s="12"/>
      <c r="C4" s="13"/>
      <c r="G4" s="14"/>
      <c r="H4" s="15"/>
      <c r="L4" s="14"/>
      <c r="M4" s="15"/>
      <c r="P4" s="390" t="s">
        <v>314</v>
      </c>
    </row>
    <row r="5" spans="1:19" s="25" customFormat="1" ht="14.25">
      <c r="A5" s="16" t="s">
        <v>0</v>
      </c>
      <c r="B5" s="17"/>
      <c r="C5" s="759" t="s">
        <v>1</v>
      </c>
      <c r="D5" s="17"/>
      <c r="E5" s="18"/>
      <c r="F5" s="19"/>
      <c r="G5" s="17"/>
      <c r="H5" s="759" t="s">
        <v>2</v>
      </c>
      <c r="I5" s="17"/>
      <c r="J5" s="20"/>
      <c r="K5" s="21"/>
      <c r="L5" s="22"/>
      <c r="M5" s="759" t="s">
        <v>3</v>
      </c>
      <c r="N5" s="17"/>
      <c r="O5" s="20"/>
      <c r="P5" s="23"/>
    </row>
    <row r="6" spans="1:19" s="25" customFormat="1" ht="13.5" customHeight="1">
      <c r="A6" s="26"/>
      <c r="B6" s="27" t="s">
        <v>5</v>
      </c>
      <c r="C6" s="28"/>
      <c r="D6" s="16" t="s">
        <v>6</v>
      </c>
      <c r="E6" s="29" t="s">
        <v>316</v>
      </c>
      <c r="F6" s="16" t="s">
        <v>344</v>
      </c>
      <c r="G6" s="27" t="s">
        <v>5</v>
      </c>
      <c r="H6" s="28"/>
      <c r="I6" s="16" t="s">
        <v>6</v>
      </c>
      <c r="J6" s="29" t="s">
        <v>316</v>
      </c>
      <c r="K6" s="16" t="s">
        <v>344</v>
      </c>
      <c r="L6" s="27" t="s">
        <v>5</v>
      </c>
      <c r="M6" s="28"/>
      <c r="N6" s="16" t="s">
        <v>6</v>
      </c>
      <c r="O6" s="937" t="s">
        <v>316</v>
      </c>
      <c r="P6" s="936" t="s">
        <v>344</v>
      </c>
    </row>
    <row r="7" spans="1:19" s="25" customFormat="1" ht="13.5" customHeight="1">
      <c r="A7" s="26"/>
      <c r="B7" s="30" t="s">
        <v>304</v>
      </c>
      <c r="C7" s="31" t="s">
        <v>8</v>
      </c>
      <c r="D7" s="32"/>
      <c r="E7" s="33" t="s">
        <v>12</v>
      </c>
      <c r="F7" s="32" t="s">
        <v>303</v>
      </c>
      <c r="G7" s="30" t="s">
        <v>304</v>
      </c>
      <c r="H7" s="31" t="s">
        <v>8</v>
      </c>
      <c r="I7" s="32"/>
      <c r="J7" s="33" t="s">
        <v>12</v>
      </c>
      <c r="K7" s="32" t="s">
        <v>301</v>
      </c>
      <c r="L7" s="30" t="s">
        <v>304</v>
      </c>
      <c r="M7" s="31" t="s">
        <v>8</v>
      </c>
      <c r="N7" s="32"/>
      <c r="O7" s="33" t="s">
        <v>12</v>
      </c>
      <c r="P7" s="34" t="s">
        <v>301</v>
      </c>
    </row>
    <row r="8" spans="1:19" s="25" customFormat="1" ht="13.5" customHeight="1">
      <c r="A8" s="35" t="s">
        <v>9</v>
      </c>
      <c r="B8" s="36" t="s">
        <v>10</v>
      </c>
      <c r="C8" s="37"/>
      <c r="D8" s="35" t="s">
        <v>11</v>
      </c>
      <c r="E8" s="38" t="s">
        <v>316</v>
      </c>
      <c r="F8" s="35" t="s">
        <v>13</v>
      </c>
      <c r="G8" s="36" t="s">
        <v>10</v>
      </c>
      <c r="H8" s="37"/>
      <c r="I8" s="35" t="s">
        <v>11</v>
      </c>
      <c r="J8" s="38" t="s">
        <v>316</v>
      </c>
      <c r="K8" s="35" t="s">
        <v>13</v>
      </c>
      <c r="L8" s="36" t="s">
        <v>10</v>
      </c>
      <c r="M8" s="37"/>
      <c r="N8" s="35" t="s">
        <v>11</v>
      </c>
      <c r="O8" s="38" t="s">
        <v>316</v>
      </c>
      <c r="P8" s="36" t="s">
        <v>13</v>
      </c>
    </row>
    <row r="9" spans="1:19" s="79" customFormat="1" ht="28.9" customHeight="1">
      <c r="A9" s="41"/>
      <c r="B9" s="42" t="s">
        <v>794</v>
      </c>
      <c r="C9" s="43" t="s">
        <v>795</v>
      </c>
      <c r="D9" s="44">
        <v>8065</v>
      </c>
      <c r="E9" s="413">
        <v>112.11078686481385</v>
      </c>
      <c r="F9" s="824">
        <v>100</v>
      </c>
      <c r="G9" s="42" t="s">
        <v>796</v>
      </c>
      <c r="H9" s="43" t="s">
        <v>795</v>
      </c>
      <c r="I9" s="44">
        <v>5665</v>
      </c>
      <c r="J9" s="413">
        <v>156.8862252232617</v>
      </c>
      <c r="K9" s="824">
        <v>100</v>
      </c>
      <c r="L9" s="42" t="s">
        <v>796</v>
      </c>
      <c r="M9" s="43" t="s">
        <v>795</v>
      </c>
      <c r="N9" s="44">
        <v>2400</v>
      </c>
      <c r="O9" s="413">
        <v>66.985218595096683</v>
      </c>
      <c r="P9" s="847">
        <v>100</v>
      </c>
    </row>
    <row r="10" spans="1:19" s="80" customFormat="1" ht="28.9" customHeight="1">
      <c r="A10" s="48">
        <v>1</v>
      </c>
      <c r="B10" s="49" t="s">
        <v>797</v>
      </c>
      <c r="C10" s="43" t="s">
        <v>798</v>
      </c>
      <c r="D10" s="44">
        <v>1960</v>
      </c>
      <c r="E10" s="413">
        <v>27.245770893370757</v>
      </c>
      <c r="F10" s="843">
        <v>24.302541847489152</v>
      </c>
      <c r="G10" s="49" t="s">
        <v>828</v>
      </c>
      <c r="H10" s="43" t="s">
        <v>829</v>
      </c>
      <c r="I10" s="44">
        <v>1094</v>
      </c>
      <c r="J10" s="413">
        <v>30.297181005162983</v>
      </c>
      <c r="K10" s="843">
        <v>19.311562224183582</v>
      </c>
      <c r="L10" s="49" t="s">
        <v>828</v>
      </c>
      <c r="M10" s="43" t="s">
        <v>829</v>
      </c>
      <c r="N10" s="44">
        <v>866</v>
      </c>
      <c r="O10" s="413">
        <v>24.17049970973072</v>
      </c>
      <c r="P10" s="673">
        <v>36.083333333333336</v>
      </c>
    </row>
    <row r="11" spans="1:19" s="80" customFormat="1" ht="28.9" customHeight="1">
      <c r="A11" s="48">
        <v>2</v>
      </c>
      <c r="B11" s="49" t="s">
        <v>799</v>
      </c>
      <c r="C11" s="43" t="s">
        <v>800</v>
      </c>
      <c r="D11" s="44">
        <v>1185</v>
      </c>
      <c r="E11" s="413">
        <v>16.472570667675686</v>
      </c>
      <c r="F11" s="843">
        <v>14.693118412895226</v>
      </c>
      <c r="G11" s="49" t="s">
        <v>830</v>
      </c>
      <c r="H11" s="43" t="s">
        <v>831</v>
      </c>
      <c r="I11" s="44">
        <v>938</v>
      </c>
      <c r="J11" s="413">
        <v>25.976924847205556</v>
      </c>
      <c r="K11" s="843">
        <v>16.557811120917918</v>
      </c>
      <c r="L11" s="49" t="s">
        <v>832</v>
      </c>
      <c r="M11" s="43" t="s">
        <v>833</v>
      </c>
      <c r="N11" s="44">
        <v>424</v>
      </c>
      <c r="O11" s="413">
        <v>11.834055285133747</v>
      </c>
      <c r="P11" s="673">
        <v>17.666666666666668</v>
      </c>
    </row>
    <row r="12" spans="1:19" s="80" customFormat="1" ht="28.9" customHeight="1">
      <c r="A12" s="48">
        <v>3</v>
      </c>
      <c r="B12" s="49" t="s">
        <v>801</v>
      </c>
      <c r="C12" s="43" t="s">
        <v>802</v>
      </c>
      <c r="D12" s="44">
        <v>1160</v>
      </c>
      <c r="E12" s="413">
        <v>16.125048079750041</v>
      </c>
      <c r="F12" s="843">
        <v>14.383137011779294</v>
      </c>
      <c r="G12" s="49" t="s">
        <v>832</v>
      </c>
      <c r="H12" s="43" t="s">
        <v>833</v>
      </c>
      <c r="I12" s="44">
        <v>761</v>
      </c>
      <c r="J12" s="413">
        <v>21.075095744907706</v>
      </c>
      <c r="K12" s="843">
        <v>13.433362753751103</v>
      </c>
      <c r="L12" s="49" t="s">
        <v>830</v>
      </c>
      <c r="M12" s="43" t="s">
        <v>831</v>
      </c>
      <c r="N12" s="44">
        <v>222</v>
      </c>
      <c r="O12" s="413">
        <v>6.1961327200464433</v>
      </c>
      <c r="P12" s="673">
        <v>9.25</v>
      </c>
    </row>
    <row r="13" spans="1:19" s="80" customFormat="1" ht="28.9" customHeight="1">
      <c r="A13" s="48">
        <v>4</v>
      </c>
      <c r="B13" s="49" t="s">
        <v>803</v>
      </c>
      <c r="C13" s="43" t="s">
        <v>804</v>
      </c>
      <c r="D13" s="44">
        <v>740</v>
      </c>
      <c r="E13" s="413">
        <v>10.286668602599164</v>
      </c>
      <c r="F13" s="843">
        <v>9.1754494730316178</v>
      </c>
      <c r="G13" s="49" t="s">
        <v>834</v>
      </c>
      <c r="H13" s="43" t="s">
        <v>835</v>
      </c>
      <c r="I13" s="44">
        <v>609</v>
      </c>
      <c r="J13" s="413">
        <v>16.865615385872264</v>
      </c>
      <c r="K13" s="843">
        <v>10.750220653133274</v>
      </c>
      <c r="L13" s="49" t="s">
        <v>834</v>
      </c>
      <c r="M13" s="43" t="s">
        <v>835</v>
      </c>
      <c r="N13" s="44">
        <v>131</v>
      </c>
      <c r="O13" s="413">
        <v>3.6562765149823604</v>
      </c>
      <c r="P13" s="673">
        <v>5.458333333333333</v>
      </c>
      <c r="R13" s="484"/>
      <c r="S13" s="481"/>
    </row>
    <row r="14" spans="1:19" s="80" customFormat="1" ht="28.9" customHeight="1">
      <c r="A14" s="48">
        <v>5</v>
      </c>
      <c r="B14" s="49" t="s">
        <v>805</v>
      </c>
      <c r="C14" s="43" t="s">
        <v>806</v>
      </c>
      <c r="D14" s="44">
        <v>562</v>
      </c>
      <c r="E14" s="413">
        <v>7.812307776568554</v>
      </c>
      <c r="F14" s="843">
        <v>6.9683818970861751</v>
      </c>
      <c r="G14" s="49" t="s">
        <v>836</v>
      </c>
      <c r="H14" s="43" t="s">
        <v>837</v>
      </c>
      <c r="I14" s="44">
        <v>518</v>
      </c>
      <c r="J14" s="413">
        <v>14.345465960397098</v>
      </c>
      <c r="K14" s="843">
        <v>9.1438658428949697</v>
      </c>
      <c r="L14" s="49" t="s">
        <v>838</v>
      </c>
      <c r="M14" s="43" t="s">
        <v>839</v>
      </c>
      <c r="N14" s="44">
        <v>86</v>
      </c>
      <c r="O14" s="413">
        <v>2.400303666324298</v>
      </c>
      <c r="P14" s="673">
        <v>3.5833333333333335</v>
      </c>
    </row>
    <row r="15" spans="1:19" s="80" customFormat="1" ht="28.9" customHeight="1">
      <c r="A15" s="48">
        <v>6</v>
      </c>
      <c r="B15" s="49" t="s">
        <v>807</v>
      </c>
      <c r="C15" s="43" t="s">
        <v>808</v>
      </c>
      <c r="D15" s="44">
        <v>322</v>
      </c>
      <c r="E15" s="413">
        <v>4.4760909324823386</v>
      </c>
      <c r="F15" s="843">
        <v>3.9925604463732176</v>
      </c>
      <c r="G15" s="49" t="s">
        <v>838</v>
      </c>
      <c r="H15" s="43" t="s">
        <v>839</v>
      </c>
      <c r="I15" s="44">
        <v>236</v>
      </c>
      <c r="J15" s="413">
        <v>6.5357721363971333</v>
      </c>
      <c r="K15" s="843">
        <v>4.1659311562224186</v>
      </c>
      <c r="L15" s="49" t="s">
        <v>840</v>
      </c>
      <c r="M15" s="43" t="s">
        <v>841</v>
      </c>
      <c r="N15" s="44">
        <v>50</v>
      </c>
      <c r="O15" s="413">
        <v>1.3955253873978475</v>
      </c>
      <c r="P15" s="673">
        <v>2.0833333333333335</v>
      </c>
    </row>
    <row r="16" spans="1:19" s="80" customFormat="1" ht="28.9" customHeight="1">
      <c r="A16" s="48">
        <v>7</v>
      </c>
      <c r="B16" s="49" t="s">
        <v>809</v>
      </c>
      <c r="C16" s="43" t="s">
        <v>810</v>
      </c>
      <c r="D16" s="44">
        <v>182</v>
      </c>
      <c r="E16" s="413">
        <v>2.5299644400987131</v>
      </c>
      <c r="F16" s="843">
        <v>2.2566646001239925</v>
      </c>
      <c r="G16" s="49" t="s">
        <v>840</v>
      </c>
      <c r="H16" s="43" t="s">
        <v>841</v>
      </c>
      <c r="I16" s="44">
        <v>132</v>
      </c>
      <c r="J16" s="413">
        <v>3.6556013644255154</v>
      </c>
      <c r="K16" s="843">
        <v>2.3300970873786406</v>
      </c>
      <c r="L16" s="49" t="s">
        <v>836</v>
      </c>
      <c r="M16" s="43" t="s">
        <v>837</v>
      </c>
      <c r="N16" s="44">
        <v>44</v>
      </c>
      <c r="O16" s="413">
        <v>1.2280623409101059</v>
      </c>
      <c r="P16" s="673">
        <v>1.8333333333333333</v>
      </c>
    </row>
    <row r="17" spans="1:18" s="80" customFormat="1" ht="28.9" customHeight="1">
      <c r="A17" s="48">
        <v>8</v>
      </c>
      <c r="B17" s="49" t="s">
        <v>811</v>
      </c>
      <c r="C17" s="43" t="s">
        <v>812</v>
      </c>
      <c r="D17" s="44">
        <v>133</v>
      </c>
      <c r="E17" s="413">
        <v>1.8488201677644442</v>
      </c>
      <c r="F17" s="843">
        <v>1.6491010539367639</v>
      </c>
      <c r="G17" s="49" t="s">
        <v>842</v>
      </c>
      <c r="H17" s="43" t="s">
        <v>843</v>
      </c>
      <c r="I17" s="44">
        <v>92</v>
      </c>
      <c r="J17" s="413">
        <v>2.547843375205662</v>
      </c>
      <c r="K17" s="831">
        <v>1.6240070609002648</v>
      </c>
      <c r="L17" s="840" t="s">
        <v>844</v>
      </c>
      <c r="M17" s="43" t="s">
        <v>845</v>
      </c>
      <c r="N17" s="44">
        <v>42</v>
      </c>
      <c r="O17" s="413">
        <v>1.1722413254141921</v>
      </c>
      <c r="P17" s="673">
        <v>1.75</v>
      </c>
    </row>
    <row r="18" spans="1:18" s="80" customFormat="1" ht="28.9" customHeight="1">
      <c r="A18" s="839">
        <v>9</v>
      </c>
      <c r="B18" s="840" t="s">
        <v>813</v>
      </c>
      <c r="C18" s="43" t="s">
        <v>814</v>
      </c>
      <c r="D18" s="44">
        <v>117</v>
      </c>
      <c r="E18" s="413">
        <v>1.6264057114920298</v>
      </c>
      <c r="F18" s="843">
        <v>1.4507129572225665</v>
      </c>
      <c r="G18" s="840" t="s">
        <v>844</v>
      </c>
      <c r="H18" s="43" t="s">
        <v>845</v>
      </c>
      <c r="I18" s="44">
        <v>91</v>
      </c>
      <c r="J18" s="413">
        <v>2.5201494254751662</v>
      </c>
      <c r="K18" s="843">
        <v>1.6063548102383054</v>
      </c>
      <c r="L18" s="838" t="s">
        <v>852</v>
      </c>
      <c r="M18" s="51" t="s">
        <v>853</v>
      </c>
      <c r="N18" s="44">
        <v>39</v>
      </c>
      <c r="O18" s="413">
        <v>1.088509802170321</v>
      </c>
      <c r="P18" s="673">
        <v>1.625</v>
      </c>
      <c r="Q18" s="484"/>
      <c r="R18" s="484"/>
    </row>
    <row r="19" spans="1:18" s="80" customFormat="1" ht="28.9" customHeight="1">
      <c r="A19" s="48">
        <v>10</v>
      </c>
      <c r="B19" s="838" t="s">
        <v>815</v>
      </c>
      <c r="C19" s="51" t="s">
        <v>816</v>
      </c>
      <c r="D19" s="44">
        <v>107</v>
      </c>
      <c r="E19" s="413">
        <v>1.487396676321771</v>
      </c>
      <c r="F19" s="843">
        <v>1.3267203967761934</v>
      </c>
      <c r="G19" s="49" t="s">
        <v>846</v>
      </c>
      <c r="H19" s="43" t="s">
        <v>847</v>
      </c>
      <c r="I19" s="44">
        <v>79</v>
      </c>
      <c r="J19" s="413">
        <v>2.1878220287092098</v>
      </c>
      <c r="K19" s="843">
        <v>1.3945278022947927</v>
      </c>
      <c r="L19" s="49" t="s">
        <v>848</v>
      </c>
      <c r="M19" s="43" t="s">
        <v>849</v>
      </c>
      <c r="N19" s="44">
        <v>29</v>
      </c>
      <c r="O19" s="413">
        <v>0.80940472469075153</v>
      </c>
      <c r="P19" s="673">
        <v>1.2083333333333333</v>
      </c>
    </row>
    <row r="20" spans="1:18" s="80" customFormat="1" ht="28.9" customHeight="1">
      <c r="A20" s="48"/>
      <c r="B20" s="841"/>
      <c r="C20" s="842" t="s">
        <v>827</v>
      </c>
      <c r="D20" s="52">
        <v>1597</v>
      </c>
      <c r="E20" s="415">
        <v>22.199742916690354</v>
      </c>
      <c r="F20" s="844">
        <v>19.801611903285803</v>
      </c>
      <c r="G20" s="841"/>
      <c r="H20" s="842" t="s">
        <v>827</v>
      </c>
      <c r="I20" s="52">
        <v>1115</v>
      </c>
      <c r="J20" s="415">
        <v>30.878753949503405</v>
      </c>
      <c r="K20" s="844">
        <v>19.682259488084732</v>
      </c>
      <c r="L20" s="841"/>
      <c r="M20" s="842" t="s">
        <v>827</v>
      </c>
      <c r="N20" s="52">
        <v>467</v>
      </c>
      <c r="O20" s="415">
        <v>13.034207118295896</v>
      </c>
      <c r="P20" s="831">
        <v>19.458333333333332</v>
      </c>
    </row>
    <row r="21" spans="1:18" s="80" customFormat="1" ht="28.9" customHeight="1">
      <c r="A21" s="54">
        <v>11</v>
      </c>
      <c r="B21" s="49" t="s">
        <v>817</v>
      </c>
      <c r="C21" s="43" t="s">
        <v>818</v>
      </c>
      <c r="D21" s="57">
        <v>87</v>
      </c>
      <c r="E21" s="413">
        <v>1.209378605981253</v>
      </c>
      <c r="F21" s="843">
        <v>1.078735275883447</v>
      </c>
      <c r="G21" s="49" t="s">
        <v>848</v>
      </c>
      <c r="H21" s="43" t="s">
        <v>849</v>
      </c>
      <c r="I21" s="57">
        <v>58</v>
      </c>
      <c r="J21" s="413">
        <v>1.6062490843687869</v>
      </c>
      <c r="K21" s="843">
        <v>1.0238305383936452</v>
      </c>
      <c r="L21" s="49" t="s">
        <v>846</v>
      </c>
      <c r="M21" s="43" t="s">
        <v>847</v>
      </c>
      <c r="N21" s="57">
        <v>28</v>
      </c>
      <c r="O21" s="413">
        <v>0.78149421694279464</v>
      </c>
      <c r="P21" s="931">
        <v>1.1666666666666667</v>
      </c>
      <c r="Q21" s="484"/>
      <c r="R21" s="484"/>
    </row>
    <row r="22" spans="1:18" s="80" customFormat="1" ht="28.9" customHeight="1">
      <c r="A22" s="48">
        <v>12</v>
      </c>
      <c r="B22" s="49" t="s">
        <v>819</v>
      </c>
      <c r="C22" s="43" t="s">
        <v>820</v>
      </c>
      <c r="D22" s="44">
        <v>79</v>
      </c>
      <c r="E22" s="413">
        <v>1.0981713778450457</v>
      </c>
      <c r="F22" s="843">
        <v>0.97954122752634842</v>
      </c>
      <c r="G22" s="49" t="s">
        <v>850</v>
      </c>
      <c r="H22" s="43" t="s">
        <v>851</v>
      </c>
      <c r="I22" s="44">
        <v>53</v>
      </c>
      <c r="J22" s="413">
        <v>1.4677793357163054</v>
      </c>
      <c r="K22" s="843">
        <v>0.93556928508384818</v>
      </c>
      <c r="L22" s="49" t="s">
        <v>842</v>
      </c>
      <c r="M22" s="43" t="s">
        <v>843</v>
      </c>
      <c r="N22" s="44">
        <v>25</v>
      </c>
      <c r="O22" s="413">
        <v>0.69776269369892374</v>
      </c>
      <c r="P22" s="831">
        <v>1.0416666666666667</v>
      </c>
    </row>
    <row r="23" spans="1:18" s="80" customFormat="1" ht="28.9" customHeight="1">
      <c r="A23" s="48">
        <v>13</v>
      </c>
      <c r="B23" s="49" t="s">
        <v>821</v>
      </c>
      <c r="C23" s="43" t="s">
        <v>822</v>
      </c>
      <c r="D23" s="44">
        <v>53</v>
      </c>
      <c r="E23" s="413">
        <v>0.73674788640237254</v>
      </c>
      <c r="F23" s="843">
        <v>0.65716057036577802</v>
      </c>
      <c r="G23" s="49" t="s">
        <v>852</v>
      </c>
      <c r="H23" s="43" t="s">
        <v>853</v>
      </c>
      <c r="I23" s="44">
        <v>40</v>
      </c>
      <c r="J23" s="413">
        <v>1.107757989219853</v>
      </c>
      <c r="K23" s="843">
        <v>0.70609002647837604</v>
      </c>
      <c r="L23" s="840" t="s">
        <v>856</v>
      </c>
      <c r="M23" s="43" t="s">
        <v>857</v>
      </c>
      <c r="N23" s="44">
        <v>22</v>
      </c>
      <c r="O23" s="413">
        <v>0.61403117045505295</v>
      </c>
      <c r="P23" s="831">
        <v>0.91666666666666663</v>
      </c>
      <c r="Q23" s="484"/>
      <c r="R23" s="484"/>
    </row>
    <row r="24" spans="1:18" s="80" customFormat="1" ht="28.9" customHeight="1">
      <c r="A24" s="48">
        <v>14</v>
      </c>
      <c r="B24" s="49" t="s">
        <v>823</v>
      </c>
      <c r="C24" s="43" t="s">
        <v>824</v>
      </c>
      <c r="D24" s="44">
        <v>53</v>
      </c>
      <c r="E24" s="413">
        <v>0.73674788640237254</v>
      </c>
      <c r="F24" s="843">
        <v>0.65716057036577802</v>
      </c>
      <c r="G24" s="49" t="s">
        <v>825</v>
      </c>
      <c r="H24" s="43" t="s">
        <v>826</v>
      </c>
      <c r="I24" s="44">
        <v>36</v>
      </c>
      <c r="J24" s="413">
        <v>0.99698219029786772</v>
      </c>
      <c r="K24" s="843">
        <v>0.63548102383053839</v>
      </c>
      <c r="L24" s="49" t="s">
        <v>858</v>
      </c>
      <c r="M24" s="43" t="s">
        <v>859</v>
      </c>
      <c r="N24" s="44">
        <v>21</v>
      </c>
      <c r="O24" s="413">
        <v>0.58612066270709606</v>
      </c>
      <c r="P24" s="831">
        <v>0.875</v>
      </c>
    </row>
    <row r="25" spans="1:18" s="81" customFormat="1" ht="28.9" customHeight="1">
      <c r="A25" s="60">
        <v>15</v>
      </c>
      <c r="B25" s="61" t="s">
        <v>825</v>
      </c>
      <c r="C25" s="62" t="s">
        <v>826</v>
      </c>
      <c r="D25" s="63">
        <v>42</v>
      </c>
      <c r="E25" s="415">
        <v>0.58383794771508768</v>
      </c>
      <c r="F25" s="844">
        <v>0.52076875387476751</v>
      </c>
      <c r="G25" s="61" t="s">
        <v>854</v>
      </c>
      <c r="H25" s="62" t="s">
        <v>855</v>
      </c>
      <c r="I25" s="65">
        <v>34</v>
      </c>
      <c r="J25" s="415">
        <v>0.94159429083687518</v>
      </c>
      <c r="K25" s="844">
        <v>0.60017652250661957</v>
      </c>
      <c r="L25" s="61" t="s">
        <v>854</v>
      </c>
      <c r="M25" s="62" t="s">
        <v>855</v>
      </c>
      <c r="N25" s="65">
        <v>19</v>
      </c>
      <c r="O25" s="415">
        <v>0.53029964721118206</v>
      </c>
      <c r="P25" s="834">
        <v>0.79166666666666663</v>
      </c>
    </row>
    <row r="26" spans="1:18" s="416" customFormat="1" ht="15" customHeight="1">
      <c r="A26" s="809" t="s">
        <v>861</v>
      </c>
      <c r="B26" s="809"/>
      <c r="C26" s="810"/>
      <c r="D26" s="810"/>
      <c r="E26" s="810"/>
      <c r="F26" s="810"/>
      <c r="G26" s="68"/>
      <c r="H26" s="69"/>
      <c r="I26" s="69"/>
      <c r="J26" s="69"/>
      <c r="K26" s="69"/>
      <c r="L26" s="68"/>
      <c r="M26" s="69"/>
      <c r="N26" s="69"/>
      <c r="O26" s="69"/>
      <c r="P26" s="69"/>
    </row>
    <row r="27" spans="1:18" s="481" customFormat="1">
      <c r="A27" s="70"/>
      <c r="B27" s="14"/>
      <c r="C27" s="13"/>
      <c r="D27" s="71"/>
      <c r="E27" s="71"/>
      <c r="F27" s="71"/>
      <c r="G27" s="72"/>
      <c r="H27" s="13"/>
      <c r="I27" s="70"/>
      <c r="J27" s="70"/>
      <c r="K27" s="70"/>
      <c r="L27" s="72"/>
      <c r="M27" s="13"/>
      <c r="N27" s="70"/>
      <c r="O27" s="70"/>
      <c r="P27" s="70"/>
    </row>
    <row r="28" spans="1:18" s="481" customFormat="1">
      <c r="A28" s="484"/>
      <c r="B28" s="14"/>
      <c r="C28" s="15"/>
      <c r="D28" s="484"/>
      <c r="E28" s="484"/>
      <c r="F28" s="484"/>
      <c r="G28" s="14"/>
      <c r="H28" s="15"/>
      <c r="I28" s="484"/>
      <c r="J28" s="484"/>
      <c r="K28" s="484"/>
      <c r="L28" s="14"/>
      <c r="M28" s="15"/>
      <c r="N28" s="484"/>
      <c r="O28" s="484"/>
      <c r="P28" s="484"/>
    </row>
    <row r="29" spans="1:18" s="481" customFormat="1">
      <c r="A29" s="484"/>
      <c r="B29" s="14"/>
      <c r="C29" s="15"/>
      <c r="D29" s="484"/>
      <c r="E29" s="484"/>
      <c r="F29" s="484"/>
      <c r="G29" s="14"/>
      <c r="H29" s="15"/>
      <c r="I29" s="484"/>
      <c r="J29" s="484"/>
      <c r="K29" s="484"/>
      <c r="L29" s="14"/>
      <c r="M29" s="15"/>
      <c r="N29" s="484"/>
      <c r="O29" s="484"/>
      <c r="P29" s="484"/>
    </row>
    <row r="30" spans="1:18" s="481" customFormat="1">
      <c r="A30" s="484"/>
      <c r="B30" s="14"/>
      <c r="C30" s="484"/>
      <c r="D30" s="484"/>
      <c r="E30" s="484"/>
      <c r="F30" s="484"/>
      <c r="G30" s="14"/>
      <c r="H30" s="15"/>
      <c r="I30" s="484"/>
      <c r="J30" s="484"/>
      <c r="K30" s="484"/>
      <c r="L30" s="14"/>
      <c r="M30" s="15"/>
      <c r="N30" s="484"/>
      <c r="O30" s="484"/>
      <c r="P30" s="484"/>
    </row>
    <row r="31" spans="1:18" s="481" customFormat="1">
      <c r="A31" s="484"/>
      <c r="B31" s="14"/>
      <c r="C31" s="484"/>
      <c r="D31" s="484"/>
      <c r="E31" s="484"/>
      <c r="F31" s="484"/>
      <c r="G31" s="14"/>
      <c r="H31" s="15"/>
      <c r="I31" s="484"/>
      <c r="J31" s="484"/>
      <c r="K31" s="484"/>
      <c r="L31" s="14"/>
      <c r="M31" s="15"/>
      <c r="N31" s="484"/>
      <c r="O31" s="484"/>
      <c r="P31" s="484"/>
    </row>
    <row r="32" spans="1:18" s="481" customFormat="1">
      <c r="A32" s="484"/>
      <c r="B32" s="14"/>
      <c r="C32" s="15"/>
      <c r="D32" s="484"/>
      <c r="E32" s="484"/>
      <c r="F32" s="484"/>
      <c r="G32" s="14"/>
      <c r="H32" s="15"/>
      <c r="I32" s="484"/>
      <c r="J32" s="484"/>
      <c r="K32" s="484"/>
      <c r="L32" s="14"/>
      <c r="M32" s="15"/>
      <c r="N32" s="484"/>
      <c r="O32" s="484"/>
      <c r="P32" s="484"/>
    </row>
    <row r="33" spans="1:16" s="481" customFormat="1">
      <c r="A33" s="484"/>
      <c r="B33" s="14"/>
      <c r="C33" s="15"/>
      <c r="D33" s="484"/>
      <c r="E33" s="484"/>
      <c r="F33" s="484"/>
      <c r="G33" s="14"/>
      <c r="H33" s="15"/>
      <c r="I33" s="484"/>
      <c r="J33" s="484"/>
      <c r="K33" s="484"/>
      <c r="L33" s="14"/>
      <c r="M33" s="15"/>
      <c r="N33" s="484"/>
      <c r="O33" s="484"/>
      <c r="P33" s="484"/>
    </row>
    <row r="34" spans="1:16" s="481" customFormat="1">
      <c r="A34" s="484"/>
      <c r="B34" s="14"/>
      <c r="C34" s="15"/>
      <c r="D34" s="484"/>
      <c r="E34" s="484"/>
      <c r="F34" s="484"/>
      <c r="G34" s="14"/>
      <c r="H34" s="15"/>
      <c r="I34" s="484"/>
      <c r="J34" s="484"/>
      <c r="K34" s="484"/>
      <c r="L34" s="14"/>
      <c r="M34" s="15"/>
      <c r="N34" s="484"/>
      <c r="O34" s="484"/>
      <c r="P34" s="484"/>
    </row>
    <row r="35" spans="1:16" s="481" customFormat="1">
      <c r="A35" s="484"/>
      <c r="B35" s="14"/>
      <c r="C35" s="15"/>
      <c r="D35" s="484"/>
      <c r="E35" s="484"/>
      <c r="F35" s="484"/>
      <c r="G35" s="14"/>
      <c r="H35" s="15"/>
      <c r="I35" s="484"/>
      <c r="J35" s="484"/>
      <c r="K35" s="484"/>
      <c r="L35" s="14"/>
      <c r="M35" s="15"/>
      <c r="N35" s="484"/>
      <c r="O35" s="484"/>
      <c r="P35" s="484"/>
    </row>
    <row r="36" spans="1:16" s="481" customFormat="1">
      <c r="A36" s="484"/>
      <c r="B36" s="14"/>
      <c r="C36" s="15"/>
      <c r="D36" s="484"/>
      <c r="E36" s="484"/>
      <c r="F36" s="484"/>
      <c r="G36" s="14"/>
      <c r="H36" s="15"/>
      <c r="I36" s="484"/>
      <c r="J36" s="484"/>
      <c r="K36" s="484"/>
      <c r="L36" s="14"/>
      <c r="M36" s="15"/>
      <c r="N36" s="484"/>
      <c r="O36" s="484"/>
      <c r="P36" s="484"/>
    </row>
    <row r="37" spans="1:16" s="481" customFormat="1">
      <c r="A37" s="484"/>
      <c r="B37" s="14"/>
      <c r="C37" s="15"/>
      <c r="D37" s="484"/>
      <c r="E37" s="484"/>
      <c r="F37" s="484"/>
      <c r="G37" s="14"/>
      <c r="H37" s="15"/>
      <c r="I37" s="484"/>
      <c r="J37" s="484"/>
      <c r="K37" s="484"/>
      <c r="L37" s="14"/>
      <c r="M37" s="15"/>
      <c r="N37" s="484"/>
      <c r="O37" s="484"/>
      <c r="P37" s="484"/>
    </row>
    <row r="38" spans="1:16" s="481" customFormat="1">
      <c r="A38" s="484"/>
      <c r="B38" s="14"/>
      <c r="C38" s="15"/>
      <c r="D38" s="484"/>
      <c r="E38" s="484"/>
      <c r="F38" s="484"/>
      <c r="G38" s="14"/>
      <c r="H38" s="15"/>
      <c r="I38" s="484"/>
      <c r="J38" s="484"/>
      <c r="K38" s="484"/>
      <c r="L38" s="14"/>
      <c r="M38" s="15"/>
      <c r="N38" s="484"/>
      <c r="O38" s="484"/>
      <c r="P38" s="484"/>
    </row>
    <row r="39" spans="1:16" s="481" customFormat="1">
      <c r="A39" s="484"/>
      <c r="B39" s="14"/>
      <c r="C39" s="15"/>
      <c r="D39" s="484"/>
      <c r="E39" s="484"/>
      <c r="F39" s="484"/>
      <c r="G39" s="14"/>
      <c r="H39" s="15"/>
      <c r="I39" s="484"/>
      <c r="J39" s="484"/>
      <c r="K39" s="484"/>
      <c r="L39" s="14"/>
      <c r="M39" s="15"/>
      <c r="N39" s="484"/>
      <c r="O39" s="484"/>
      <c r="P39" s="484"/>
    </row>
    <row r="40" spans="1:16" s="481" customFormat="1">
      <c r="A40" s="484"/>
      <c r="B40" s="14"/>
      <c r="C40" s="15"/>
      <c r="D40" s="484"/>
      <c r="E40" s="484"/>
      <c r="F40" s="484"/>
      <c r="G40" s="14"/>
      <c r="H40" s="15"/>
      <c r="I40" s="484"/>
      <c r="J40" s="484"/>
      <c r="K40" s="484"/>
      <c r="L40" s="14"/>
      <c r="M40" s="15"/>
      <c r="N40" s="484"/>
      <c r="O40" s="484"/>
      <c r="P40" s="484"/>
    </row>
    <row r="41" spans="1:16" s="481" customFormat="1">
      <c r="A41" s="484"/>
      <c r="B41" s="14"/>
      <c r="C41" s="15"/>
      <c r="D41" s="484"/>
      <c r="E41" s="484"/>
      <c r="F41" s="484"/>
      <c r="G41" s="14"/>
      <c r="H41" s="15"/>
      <c r="I41" s="484"/>
      <c r="J41" s="484"/>
      <c r="K41" s="484"/>
      <c r="L41" s="14"/>
      <c r="M41" s="15"/>
      <c r="N41" s="484"/>
      <c r="O41" s="484"/>
      <c r="P41" s="484"/>
    </row>
    <row r="42" spans="1:16" s="481" customFormat="1">
      <c r="A42" s="484"/>
      <c r="B42" s="14"/>
      <c r="C42" s="15"/>
      <c r="D42" s="484"/>
      <c r="E42" s="484"/>
      <c r="F42" s="484"/>
      <c r="G42" s="14"/>
      <c r="H42" s="15"/>
      <c r="I42" s="484"/>
      <c r="J42" s="484"/>
      <c r="K42" s="484"/>
      <c r="L42" s="14"/>
      <c r="M42" s="15"/>
      <c r="N42" s="484"/>
      <c r="O42" s="484"/>
      <c r="P42" s="484"/>
    </row>
    <row r="43" spans="1:16" s="481" customFormat="1">
      <c r="A43" s="484"/>
      <c r="B43" s="14"/>
      <c r="C43" s="15"/>
      <c r="D43" s="484"/>
      <c r="E43" s="484"/>
      <c r="F43" s="484"/>
      <c r="G43" s="14"/>
      <c r="H43" s="15"/>
      <c r="I43" s="484"/>
      <c r="J43" s="484"/>
      <c r="K43" s="484"/>
      <c r="L43" s="14"/>
      <c r="M43" s="15"/>
      <c r="N43" s="484"/>
      <c r="O43" s="484"/>
      <c r="P43" s="484"/>
    </row>
    <row r="44" spans="1:16" s="481" customFormat="1">
      <c r="A44" s="484"/>
      <c r="B44" s="14"/>
      <c r="C44" s="15"/>
      <c r="D44" s="484"/>
      <c r="E44" s="484"/>
      <c r="F44" s="484"/>
      <c r="G44" s="14"/>
      <c r="H44" s="15"/>
      <c r="I44" s="484"/>
      <c r="J44" s="484"/>
      <c r="K44" s="484"/>
      <c r="L44" s="14"/>
      <c r="M44" s="15"/>
      <c r="N44" s="484"/>
      <c r="O44" s="484"/>
      <c r="P44" s="484"/>
    </row>
    <row r="45" spans="1:16" s="481" customFormat="1">
      <c r="A45" s="484"/>
      <c r="B45" s="14"/>
      <c r="C45" s="15"/>
      <c r="D45" s="484"/>
      <c r="E45" s="484"/>
      <c r="F45" s="484"/>
      <c r="G45" s="14"/>
      <c r="H45" s="15"/>
      <c r="I45" s="484"/>
      <c r="J45" s="484"/>
      <c r="K45" s="484"/>
      <c r="L45" s="14"/>
      <c r="M45" s="15"/>
      <c r="N45" s="484"/>
      <c r="O45" s="484"/>
      <c r="P45" s="484"/>
    </row>
    <row r="46" spans="1:16" s="481" customFormat="1">
      <c r="A46" s="484"/>
      <c r="B46" s="14"/>
      <c r="C46" s="15"/>
      <c r="D46" s="484"/>
      <c r="E46" s="484"/>
      <c r="F46" s="484"/>
      <c r="G46" s="14"/>
      <c r="H46" s="15"/>
      <c r="I46" s="484"/>
      <c r="J46" s="484"/>
      <c r="K46" s="484"/>
      <c r="L46" s="14"/>
      <c r="M46" s="15"/>
      <c r="N46" s="484"/>
      <c r="O46" s="484"/>
      <c r="P46" s="484"/>
    </row>
    <row r="47" spans="1:16" s="481" customFormat="1">
      <c r="A47" s="484"/>
      <c r="B47" s="14"/>
      <c r="C47" s="15"/>
      <c r="D47" s="484"/>
      <c r="E47" s="484"/>
      <c r="F47" s="484"/>
      <c r="G47" s="14"/>
      <c r="H47" s="15"/>
      <c r="I47" s="484"/>
      <c r="J47" s="484"/>
      <c r="K47" s="484"/>
      <c r="L47" s="14"/>
      <c r="M47" s="15"/>
      <c r="N47" s="484"/>
      <c r="O47" s="484"/>
      <c r="P47" s="484"/>
    </row>
    <row r="48" spans="1:16" s="481" customFormat="1">
      <c r="A48" s="484"/>
      <c r="B48" s="14"/>
      <c r="C48" s="15"/>
      <c r="D48" s="484"/>
      <c r="E48" s="484"/>
      <c r="F48" s="484"/>
      <c r="G48" s="14"/>
      <c r="H48" s="15"/>
      <c r="I48" s="484"/>
      <c r="J48" s="484"/>
      <c r="K48" s="484"/>
      <c r="L48" s="14"/>
      <c r="M48" s="15"/>
      <c r="N48" s="484"/>
      <c r="O48" s="484"/>
      <c r="P48" s="484"/>
    </row>
    <row r="49" spans="1:16" s="481" customFormat="1">
      <c r="A49" s="484"/>
      <c r="B49" s="14"/>
      <c r="C49" s="15"/>
      <c r="D49" s="484"/>
      <c r="E49" s="484"/>
      <c r="F49" s="484"/>
      <c r="G49" s="14"/>
      <c r="H49" s="15"/>
      <c r="I49" s="484"/>
      <c r="J49" s="484"/>
      <c r="K49" s="484"/>
      <c r="L49" s="14"/>
      <c r="M49" s="15"/>
      <c r="N49" s="484"/>
      <c r="O49" s="484"/>
      <c r="P49" s="484"/>
    </row>
    <row r="50" spans="1:16" s="481" customFormat="1">
      <c r="A50" s="484"/>
      <c r="B50" s="14"/>
      <c r="C50" s="15"/>
      <c r="D50" s="484"/>
      <c r="E50" s="484"/>
      <c r="F50" s="484"/>
      <c r="G50" s="14"/>
      <c r="H50" s="15"/>
      <c r="I50" s="484"/>
      <c r="J50" s="484"/>
      <c r="K50" s="484"/>
      <c r="L50" s="14"/>
      <c r="M50" s="15"/>
      <c r="N50" s="484"/>
      <c r="O50" s="484"/>
      <c r="P50" s="484"/>
    </row>
    <row r="51" spans="1:16" s="481" customFormat="1">
      <c r="A51" s="484"/>
      <c r="B51" s="14"/>
      <c r="C51" s="15"/>
      <c r="D51" s="484"/>
      <c r="E51" s="484"/>
      <c r="F51" s="484"/>
      <c r="G51" s="14"/>
      <c r="H51" s="15"/>
      <c r="I51" s="484"/>
      <c r="J51" s="484"/>
      <c r="K51" s="484"/>
      <c r="L51" s="14"/>
      <c r="M51" s="15"/>
      <c r="N51" s="484"/>
      <c r="O51" s="484"/>
      <c r="P51" s="484"/>
    </row>
    <row r="52" spans="1:16" s="481" customFormat="1">
      <c r="A52" s="484"/>
      <c r="B52" s="14"/>
      <c r="C52" s="15"/>
      <c r="D52" s="484"/>
      <c r="E52" s="484"/>
      <c r="F52" s="484"/>
      <c r="G52" s="14"/>
      <c r="H52" s="15"/>
      <c r="I52" s="484"/>
      <c r="J52" s="484"/>
      <c r="K52" s="484"/>
      <c r="L52" s="14"/>
      <c r="M52" s="15"/>
      <c r="N52" s="484"/>
      <c r="O52" s="484"/>
      <c r="P52" s="484"/>
    </row>
    <row r="53" spans="1:16" s="481" customFormat="1">
      <c r="A53" s="484"/>
      <c r="B53" s="14"/>
      <c r="C53" s="15"/>
      <c r="D53" s="484"/>
      <c r="E53" s="484"/>
      <c r="F53" s="484"/>
      <c r="G53" s="14"/>
      <c r="H53" s="15"/>
      <c r="I53" s="484"/>
      <c r="J53" s="484"/>
      <c r="K53" s="484"/>
      <c r="L53" s="14"/>
      <c r="M53" s="15"/>
      <c r="N53" s="484"/>
      <c r="O53" s="484"/>
      <c r="P53" s="484"/>
    </row>
    <row r="54" spans="1:16" s="481" customFormat="1">
      <c r="A54" s="484"/>
      <c r="B54" s="14"/>
      <c r="C54" s="15"/>
      <c r="D54" s="484"/>
      <c r="E54" s="484"/>
      <c r="F54" s="484"/>
      <c r="G54" s="14"/>
      <c r="H54" s="15"/>
      <c r="I54" s="484"/>
      <c r="J54" s="484"/>
      <c r="K54" s="484"/>
      <c r="L54" s="14"/>
      <c r="M54" s="15"/>
      <c r="N54" s="484"/>
      <c r="O54" s="484"/>
      <c r="P54" s="484"/>
    </row>
    <row r="55" spans="1:16" s="481" customFormat="1">
      <c r="A55" s="484"/>
      <c r="B55" s="14"/>
      <c r="C55" s="15"/>
      <c r="D55" s="484"/>
      <c r="E55" s="484"/>
      <c r="F55" s="484"/>
      <c r="G55" s="14"/>
      <c r="H55" s="15"/>
      <c r="I55" s="484"/>
      <c r="J55" s="484"/>
      <c r="K55" s="484"/>
      <c r="L55" s="14"/>
      <c r="M55" s="15"/>
      <c r="N55" s="484"/>
      <c r="O55" s="484"/>
      <c r="P55" s="484"/>
    </row>
    <row r="56" spans="1:16" s="481" customFormat="1">
      <c r="A56" s="484"/>
      <c r="B56" s="14"/>
      <c r="C56" s="15"/>
      <c r="D56" s="484"/>
      <c r="E56" s="484"/>
      <c r="F56" s="484"/>
      <c r="G56" s="14"/>
      <c r="H56" s="15"/>
      <c r="I56" s="484"/>
      <c r="J56" s="484"/>
      <c r="K56" s="484"/>
      <c r="L56" s="14"/>
      <c r="M56" s="15"/>
      <c r="N56" s="484"/>
      <c r="O56" s="484"/>
      <c r="P56" s="484"/>
    </row>
    <row r="57" spans="1:16" s="481" customFormat="1">
      <c r="A57" s="484"/>
      <c r="B57" s="14"/>
      <c r="C57" s="15"/>
      <c r="D57" s="484"/>
      <c r="E57" s="484"/>
      <c r="F57" s="484"/>
      <c r="G57" s="14"/>
      <c r="H57" s="15"/>
      <c r="I57" s="484"/>
      <c r="J57" s="484"/>
      <c r="K57" s="484"/>
      <c r="L57" s="14"/>
      <c r="M57" s="15"/>
      <c r="N57" s="484"/>
      <c r="O57" s="484"/>
      <c r="P57" s="484"/>
    </row>
    <row r="58" spans="1:16" s="481" customFormat="1">
      <c r="A58" s="484"/>
      <c r="B58" s="14"/>
      <c r="C58" s="15"/>
      <c r="D58" s="484"/>
      <c r="E58" s="484"/>
      <c r="F58" s="484"/>
      <c r="G58" s="14"/>
      <c r="H58" s="15"/>
      <c r="I58" s="484"/>
      <c r="J58" s="484"/>
      <c r="K58" s="484"/>
      <c r="L58" s="14"/>
      <c r="M58" s="15"/>
      <c r="N58" s="484"/>
      <c r="O58" s="484"/>
      <c r="P58" s="484"/>
    </row>
    <row r="59" spans="1:16" s="481" customFormat="1">
      <c r="A59" s="484"/>
      <c r="B59" s="14"/>
      <c r="C59" s="15"/>
      <c r="D59" s="484"/>
      <c r="E59" s="484"/>
      <c r="F59" s="484"/>
      <c r="G59" s="14"/>
      <c r="H59" s="15"/>
      <c r="I59" s="484"/>
      <c r="J59" s="484"/>
      <c r="K59" s="484"/>
      <c r="L59" s="14"/>
      <c r="M59" s="15"/>
      <c r="N59" s="484"/>
      <c r="O59" s="484"/>
      <c r="P59" s="484"/>
    </row>
    <row r="60" spans="1:16" s="481" customFormat="1">
      <c r="A60" s="484"/>
      <c r="B60" s="14"/>
      <c r="C60" s="15"/>
      <c r="D60" s="484"/>
      <c r="E60" s="484"/>
      <c r="F60" s="484"/>
      <c r="G60" s="14"/>
      <c r="H60" s="15"/>
      <c r="I60" s="484"/>
      <c r="J60" s="484"/>
      <c r="K60" s="484"/>
      <c r="L60" s="14"/>
      <c r="M60" s="15"/>
      <c r="N60" s="484"/>
      <c r="O60" s="484"/>
      <c r="P60" s="484"/>
    </row>
    <row r="61" spans="1:16" s="481" customFormat="1">
      <c r="A61" s="484"/>
      <c r="B61" s="14"/>
      <c r="C61" s="15"/>
      <c r="D61" s="484"/>
      <c r="E61" s="484"/>
      <c r="F61" s="484"/>
      <c r="G61" s="14"/>
      <c r="H61" s="15"/>
      <c r="I61" s="484"/>
      <c r="J61" s="484"/>
      <c r="K61" s="484"/>
      <c r="L61" s="14"/>
      <c r="M61" s="15"/>
      <c r="N61" s="484"/>
      <c r="O61" s="484"/>
      <c r="P61" s="484"/>
    </row>
    <row r="62" spans="1:16" s="481" customFormat="1">
      <c r="A62" s="484"/>
      <c r="B62" s="14"/>
      <c r="C62" s="15"/>
      <c r="D62" s="484"/>
      <c r="E62" s="484"/>
      <c r="F62" s="484"/>
      <c r="G62" s="14"/>
      <c r="H62" s="15"/>
      <c r="I62" s="484"/>
      <c r="J62" s="484"/>
      <c r="K62" s="484"/>
      <c r="L62" s="14"/>
      <c r="M62" s="15"/>
      <c r="N62" s="484"/>
      <c r="O62" s="484"/>
      <c r="P62" s="484"/>
    </row>
    <row r="63" spans="1:16" s="481" customFormat="1">
      <c r="A63" s="484"/>
      <c r="B63" s="14"/>
      <c r="C63" s="15"/>
      <c r="D63" s="484"/>
      <c r="E63" s="484"/>
      <c r="F63" s="484"/>
      <c r="G63" s="14"/>
      <c r="H63" s="15"/>
      <c r="I63" s="484"/>
      <c r="J63" s="484"/>
      <c r="K63" s="484"/>
      <c r="L63" s="14"/>
      <c r="M63" s="15"/>
      <c r="N63" s="484"/>
      <c r="O63" s="484"/>
      <c r="P63" s="484"/>
    </row>
    <row r="64" spans="1:16" s="481" customFormat="1">
      <c r="A64" s="484"/>
      <c r="B64" s="14"/>
      <c r="C64" s="15"/>
      <c r="D64" s="484"/>
      <c r="E64" s="484"/>
      <c r="F64" s="484"/>
      <c r="G64" s="14"/>
      <c r="H64" s="15"/>
      <c r="I64" s="484"/>
      <c r="J64" s="484"/>
      <c r="K64" s="484"/>
      <c r="L64" s="14"/>
      <c r="M64" s="15"/>
      <c r="N64" s="484"/>
      <c r="O64" s="484"/>
      <c r="P64" s="484"/>
    </row>
    <row r="65" spans="1:16" s="481" customFormat="1">
      <c r="A65" s="484"/>
      <c r="B65" s="14"/>
      <c r="C65" s="15"/>
      <c r="D65" s="484"/>
      <c r="E65" s="484"/>
      <c r="F65" s="484"/>
      <c r="G65" s="14"/>
      <c r="H65" s="15"/>
      <c r="I65" s="484"/>
      <c r="J65" s="484"/>
      <c r="K65" s="484"/>
      <c r="L65" s="14"/>
      <c r="M65" s="15"/>
      <c r="N65" s="484"/>
      <c r="O65" s="484"/>
      <c r="P65" s="484"/>
    </row>
    <row r="66" spans="1:16" s="481" customFormat="1">
      <c r="A66" s="484"/>
      <c r="B66" s="14"/>
      <c r="C66" s="15"/>
      <c r="D66" s="484"/>
      <c r="E66" s="484"/>
      <c r="F66" s="484"/>
      <c r="G66" s="14"/>
      <c r="H66" s="15"/>
      <c r="I66" s="484"/>
      <c r="J66" s="484"/>
      <c r="K66" s="484"/>
      <c r="L66" s="14"/>
      <c r="M66" s="15"/>
      <c r="N66" s="484"/>
      <c r="O66" s="484"/>
      <c r="P66" s="484"/>
    </row>
    <row r="67" spans="1:16" s="481" customFormat="1">
      <c r="A67" s="484"/>
      <c r="B67" s="14"/>
      <c r="C67" s="15"/>
      <c r="D67" s="484"/>
      <c r="E67" s="484"/>
      <c r="F67" s="484"/>
      <c r="G67" s="14"/>
      <c r="H67" s="15"/>
      <c r="I67" s="484"/>
      <c r="J67" s="484"/>
      <c r="K67" s="484"/>
      <c r="L67" s="14"/>
      <c r="M67" s="15"/>
      <c r="N67" s="484"/>
      <c r="O67" s="484"/>
      <c r="P67" s="484"/>
    </row>
    <row r="68" spans="1:16" s="481" customFormat="1">
      <c r="A68" s="484"/>
      <c r="B68" s="14"/>
      <c r="C68" s="15"/>
      <c r="D68" s="484"/>
      <c r="E68" s="484"/>
      <c r="F68" s="484"/>
      <c r="G68" s="14"/>
      <c r="H68" s="15"/>
      <c r="I68" s="484"/>
      <c r="J68" s="484"/>
      <c r="K68" s="484"/>
      <c r="L68" s="14"/>
      <c r="M68" s="15"/>
      <c r="N68" s="484"/>
      <c r="O68" s="484"/>
      <c r="P68" s="484"/>
    </row>
    <row r="69" spans="1:16" s="481" customFormat="1">
      <c r="A69" s="484"/>
      <c r="B69" s="14"/>
      <c r="C69" s="15"/>
      <c r="D69" s="484"/>
      <c r="E69" s="484"/>
      <c r="F69" s="484"/>
      <c r="G69" s="14"/>
      <c r="H69" s="15"/>
      <c r="I69" s="484"/>
      <c r="J69" s="484"/>
      <c r="K69" s="484"/>
      <c r="L69" s="14"/>
      <c r="M69" s="15"/>
      <c r="N69" s="484"/>
      <c r="O69" s="484"/>
      <c r="P69" s="484"/>
    </row>
    <row r="70" spans="1:16" s="481" customFormat="1">
      <c r="A70" s="484"/>
      <c r="B70" s="14"/>
      <c r="C70" s="15"/>
      <c r="D70" s="484"/>
      <c r="E70" s="484"/>
      <c r="F70" s="484"/>
      <c r="G70" s="14"/>
      <c r="H70" s="15"/>
      <c r="I70" s="484"/>
      <c r="J70" s="484"/>
      <c r="K70" s="484"/>
      <c r="L70" s="14"/>
      <c r="M70" s="15"/>
      <c r="N70" s="484"/>
      <c r="O70" s="484"/>
      <c r="P70" s="484"/>
    </row>
    <row r="71" spans="1:16" s="481" customFormat="1">
      <c r="A71" s="484"/>
      <c r="B71" s="14"/>
      <c r="C71" s="15"/>
      <c r="D71" s="484"/>
      <c r="E71" s="484"/>
      <c r="F71" s="484"/>
      <c r="G71" s="14"/>
      <c r="H71" s="15"/>
      <c r="I71" s="484"/>
      <c r="J71" s="484"/>
      <c r="K71" s="484"/>
      <c r="L71" s="14"/>
      <c r="M71" s="15"/>
      <c r="N71" s="484"/>
      <c r="O71" s="484"/>
      <c r="P71" s="484"/>
    </row>
    <row r="72" spans="1:16" s="481" customFormat="1">
      <c r="A72" s="484"/>
      <c r="B72" s="14"/>
      <c r="C72" s="15"/>
      <c r="D72" s="484"/>
      <c r="E72" s="484"/>
      <c r="F72" s="484"/>
      <c r="G72" s="14"/>
      <c r="H72" s="15"/>
      <c r="I72" s="484"/>
      <c r="J72" s="484"/>
      <c r="K72" s="484"/>
      <c r="L72" s="14"/>
      <c r="M72" s="15"/>
      <c r="N72" s="484"/>
      <c r="O72" s="484"/>
      <c r="P72" s="484"/>
    </row>
    <row r="73" spans="1:16" s="481" customFormat="1">
      <c r="A73" s="484"/>
      <c r="B73" s="14"/>
      <c r="C73" s="15"/>
      <c r="D73" s="484"/>
      <c r="E73" s="484"/>
      <c r="F73" s="484"/>
      <c r="G73" s="14"/>
      <c r="H73" s="15"/>
      <c r="I73" s="484"/>
      <c r="J73" s="484"/>
      <c r="K73" s="484"/>
      <c r="L73" s="14"/>
      <c r="M73" s="15"/>
      <c r="N73" s="484"/>
      <c r="O73" s="484"/>
      <c r="P73" s="484"/>
    </row>
    <row r="74" spans="1:16" s="481" customFormat="1">
      <c r="A74" s="484"/>
      <c r="B74" s="14"/>
      <c r="C74" s="15"/>
      <c r="D74" s="484"/>
      <c r="E74" s="484"/>
      <c r="F74" s="484"/>
      <c r="G74" s="14"/>
      <c r="H74" s="15"/>
      <c r="I74" s="484"/>
      <c r="J74" s="484"/>
      <c r="K74" s="484"/>
      <c r="L74" s="14"/>
      <c r="M74" s="15"/>
      <c r="N74" s="484"/>
      <c r="O74" s="484"/>
      <c r="P74" s="484"/>
    </row>
    <row r="75" spans="1:16" s="481" customFormat="1">
      <c r="A75" s="484"/>
      <c r="B75" s="14"/>
      <c r="C75" s="15"/>
      <c r="D75" s="484"/>
      <c r="E75" s="484"/>
      <c r="F75" s="484"/>
      <c r="G75" s="14"/>
      <c r="H75" s="15"/>
      <c r="I75" s="484"/>
      <c r="J75" s="484"/>
      <c r="K75" s="484"/>
      <c r="L75" s="14"/>
      <c r="M75" s="15"/>
      <c r="N75" s="484"/>
      <c r="O75" s="484"/>
      <c r="P75" s="484"/>
    </row>
    <row r="76" spans="1:16" s="481" customFormat="1">
      <c r="A76" s="484"/>
      <c r="B76" s="14"/>
      <c r="C76" s="15"/>
      <c r="D76" s="484"/>
      <c r="E76" s="484"/>
      <c r="F76" s="484"/>
      <c r="G76" s="14"/>
      <c r="H76" s="15"/>
      <c r="I76" s="484"/>
      <c r="J76" s="484"/>
      <c r="K76" s="484"/>
      <c r="L76" s="14"/>
      <c r="M76" s="15"/>
      <c r="N76" s="484"/>
      <c r="O76" s="484"/>
      <c r="P76" s="484"/>
    </row>
    <row r="77" spans="1:16" s="481" customFormat="1">
      <c r="A77" s="484"/>
      <c r="B77" s="14"/>
      <c r="C77" s="15"/>
      <c r="D77" s="484"/>
      <c r="E77" s="484"/>
      <c r="F77" s="484"/>
      <c r="G77" s="14"/>
      <c r="H77" s="15"/>
      <c r="I77" s="484"/>
      <c r="J77" s="484"/>
      <c r="K77" s="484"/>
      <c r="L77" s="14"/>
      <c r="M77" s="15"/>
      <c r="N77" s="484"/>
      <c r="O77" s="484"/>
      <c r="P77" s="484"/>
    </row>
    <row r="78" spans="1:16" s="481" customFormat="1">
      <c r="A78" s="484"/>
      <c r="B78" s="14"/>
      <c r="C78" s="15"/>
      <c r="D78" s="484"/>
      <c r="E78" s="484"/>
      <c r="F78" s="484"/>
      <c r="G78" s="14"/>
      <c r="H78" s="15"/>
      <c r="I78" s="484"/>
      <c r="J78" s="484"/>
      <c r="K78" s="484"/>
      <c r="L78" s="14"/>
      <c r="M78" s="15"/>
      <c r="N78" s="484"/>
      <c r="O78" s="484"/>
      <c r="P78" s="484"/>
    </row>
    <row r="79" spans="1:16" s="481" customFormat="1">
      <c r="A79" s="484"/>
      <c r="B79" s="14"/>
      <c r="C79" s="15"/>
      <c r="D79" s="484"/>
      <c r="E79" s="484"/>
      <c r="F79" s="484"/>
      <c r="G79" s="14"/>
      <c r="H79" s="15"/>
      <c r="I79" s="484"/>
      <c r="J79" s="484"/>
      <c r="K79" s="484"/>
      <c r="L79" s="14"/>
      <c r="M79" s="15"/>
      <c r="N79" s="484"/>
      <c r="O79" s="484"/>
      <c r="P79" s="484"/>
    </row>
    <row r="80" spans="1:16" s="481" customFormat="1">
      <c r="A80" s="484"/>
      <c r="B80" s="14"/>
      <c r="C80" s="15"/>
      <c r="D80" s="484"/>
      <c r="E80" s="484"/>
      <c r="F80" s="484"/>
      <c r="G80" s="14"/>
      <c r="H80" s="15"/>
      <c r="I80" s="484"/>
      <c r="J80" s="484"/>
      <c r="K80" s="484"/>
      <c r="L80" s="14"/>
      <c r="M80" s="15"/>
      <c r="N80" s="484"/>
      <c r="O80" s="484"/>
      <c r="P80" s="484"/>
    </row>
    <row r="81" spans="2:3">
      <c r="B81" s="14"/>
      <c r="C81" s="15"/>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B64E9-5C74-45C6-94EC-1424261AA143}">
  <sheetPr codeName="工作表7"/>
  <dimension ref="A1:S81"/>
  <sheetViews>
    <sheetView showZeros="0" view="pageBreakPreview" zoomScaleNormal="90" zoomScaleSheetLayoutView="100" workbookViewId="0">
      <selection activeCell="B9" sqref="B9"/>
    </sheetView>
  </sheetViews>
  <sheetFormatPr defaultRowHeight="16.5"/>
  <cols>
    <col min="1" max="1" width="3" style="484" customWidth="1"/>
    <col min="2" max="2" width="13.125" style="12" customWidth="1"/>
    <col min="3" max="3" width="19.875" style="13" customWidth="1"/>
    <col min="4" max="6" width="7.875" style="484" customWidth="1"/>
    <col min="7" max="7" width="13.125" style="14" customWidth="1"/>
    <col min="8" max="8" width="19.875" style="15" customWidth="1"/>
    <col min="9" max="11" width="7.875" style="484" customWidth="1"/>
    <col min="12" max="12" width="13.125" style="14" customWidth="1"/>
    <col min="13" max="13" width="19.875" style="15" customWidth="1"/>
    <col min="14" max="16" width="7.875" style="484" customWidth="1"/>
    <col min="17" max="16384" width="9" style="484"/>
  </cols>
  <sheetData>
    <row r="1" spans="1:19" s="74" customFormat="1" ht="25.5">
      <c r="A1" s="1227" t="s">
        <v>291</v>
      </c>
      <c r="B1" s="1227"/>
      <c r="C1" s="1227"/>
      <c r="D1" s="1227"/>
      <c r="E1" s="1227"/>
      <c r="F1" s="1227"/>
      <c r="G1" s="1227"/>
      <c r="H1" s="1227"/>
      <c r="I1" s="1227"/>
      <c r="J1" s="1227"/>
      <c r="K1" s="1227"/>
      <c r="L1" s="1227"/>
      <c r="M1" s="1227"/>
      <c r="N1" s="1227"/>
      <c r="O1" s="1227"/>
      <c r="P1" s="7"/>
    </row>
    <row r="2" spans="1:19" s="74" customFormat="1" ht="10.5" customHeight="1">
      <c r="A2" s="5"/>
      <c r="B2" s="9"/>
      <c r="C2" s="6"/>
      <c r="D2" s="7"/>
      <c r="E2" s="7"/>
      <c r="F2" s="7"/>
      <c r="G2" s="9"/>
      <c r="H2" s="6"/>
      <c r="I2" s="7"/>
      <c r="J2" s="7"/>
      <c r="K2" s="7"/>
      <c r="L2" s="9"/>
      <c r="M2" s="6"/>
      <c r="N2" s="7"/>
      <c r="O2" s="7"/>
      <c r="P2" s="7"/>
    </row>
    <row r="3" spans="1:19" s="74" customFormat="1">
      <c r="A3" s="766" t="s">
        <v>923</v>
      </c>
      <c r="B3" s="9"/>
      <c r="C3" s="10"/>
      <c r="D3" s="7"/>
      <c r="E3" s="7"/>
      <c r="F3" s="7"/>
      <c r="G3" s="9"/>
      <c r="H3" s="6"/>
      <c r="I3" s="7"/>
      <c r="J3" s="7"/>
      <c r="K3" s="7"/>
      <c r="L3" s="9"/>
      <c r="M3" s="6"/>
      <c r="N3" s="7"/>
      <c r="O3" s="7"/>
      <c r="P3" s="11"/>
    </row>
    <row r="4" spans="1:19" s="676" customFormat="1">
      <c r="B4" s="12"/>
      <c r="C4" s="13"/>
      <c r="G4" s="14"/>
      <c r="H4" s="15"/>
      <c r="L4" s="14"/>
      <c r="M4" s="15"/>
      <c r="P4" s="390" t="s">
        <v>314</v>
      </c>
    </row>
    <row r="5" spans="1:19" s="25" customFormat="1" ht="14.25">
      <c r="A5" s="16" t="s">
        <v>0</v>
      </c>
      <c r="B5" s="17"/>
      <c r="C5" s="759" t="s">
        <v>1</v>
      </c>
      <c r="D5" s="17"/>
      <c r="E5" s="18"/>
      <c r="F5" s="19"/>
      <c r="G5" s="17"/>
      <c r="H5" s="759" t="s">
        <v>2</v>
      </c>
      <c r="I5" s="17"/>
      <c r="J5" s="20"/>
      <c r="K5" s="21"/>
      <c r="L5" s="22"/>
      <c r="M5" s="759" t="s">
        <v>3</v>
      </c>
      <c r="N5" s="17"/>
      <c r="O5" s="20"/>
      <c r="P5" s="23"/>
    </row>
    <row r="6" spans="1:19" s="25" customFormat="1" ht="14.25">
      <c r="A6" s="26"/>
      <c r="B6" s="27" t="s">
        <v>5</v>
      </c>
      <c r="C6" s="28"/>
      <c r="D6" s="16" t="s">
        <v>6</v>
      </c>
      <c r="E6" s="29" t="s">
        <v>316</v>
      </c>
      <c r="F6" s="16" t="s">
        <v>344</v>
      </c>
      <c r="G6" s="27" t="s">
        <v>5</v>
      </c>
      <c r="H6" s="28"/>
      <c r="I6" s="16" t="s">
        <v>6</v>
      </c>
      <c r="J6" s="29" t="s">
        <v>316</v>
      </c>
      <c r="K6" s="16" t="s">
        <v>344</v>
      </c>
      <c r="L6" s="27" t="s">
        <v>5</v>
      </c>
      <c r="M6" s="28"/>
      <c r="N6" s="16" t="s">
        <v>6</v>
      </c>
      <c r="O6" s="937" t="s">
        <v>316</v>
      </c>
      <c r="P6" s="936" t="s">
        <v>344</v>
      </c>
    </row>
    <row r="7" spans="1:19" s="25" customFormat="1" ht="14.25">
      <c r="A7" s="26"/>
      <c r="B7" s="30" t="s">
        <v>304</v>
      </c>
      <c r="C7" s="31" t="s">
        <v>8</v>
      </c>
      <c r="D7" s="32"/>
      <c r="E7" s="33" t="s">
        <v>12</v>
      </c>
      <c r="F7" s="32" t="s">
        <v>303</v>
      </c>
      <c r="G7" s="30" t="s">
        <v>304</v>
      </c>
      <c r="H7" s="31" t="s">
        <v>8</v>
      </c>
      <c r="I7" s="32"/>
      <c r="J7" s="33" t="s">
        <v>12</v>
      </c>
      <c r="K7" s="32" t="s">
        <v>301</v>
      </c>
      <c r="L7" s="30" t="s">
        <v>304</v>
      </c>
      <c r="M7" s="31" t="s">
        <v>8</v>
      </c>
      <c r="N7" s="32"/>
      <c r="O7" s="33" t="s">
        <v>12</v>
      </c>
      <c r="P7" s="34" t="s">
        <v>301</v>
      </c>
    </row>
    <row r="8" spans="1:19" s="25" customFormat="1" ht="14.25">
      <c r="A8" s="35" t="s">
        <v>9</v>
      </c>
      <c r="B8" s="36" t="s">
        <v>10</v>
      </c>
      <c r="C8" s="37"/>
      <c r="D8" s="35" t="s">
        <v>11</v>
      </c>
      <c r="E8" s="38" t="s">
        <v>316</v>
      </c>
      <c r="F8" s="35" t="s">
        <v>13</v>
      </c>
      <c r="G8" s="36" t="s">
        <v>10</v>
      </c>
      <c r="H8" s="37"/>
      <c r="I8" s="35" t="s">
        <v>11</v>
      </c>
      <c r="J8" s="38" t="s">
        <v>316</v>
      </c>
      <c r="K8" s="35" t="s">
        <v>13</v>
      </c>
      <c r="L8" s="36" t="s">
        <v>10</v>
      </c>
      <c r="M8" s="37"/>
      <c r="N8" s="35" t="s">
        <v>11</v>
      </c>
      <c r="O8" s="38" t="s">
        <v>316</v>
      </c>
      <c r="P8" s="36" t="s">
        <v>13</v>
      </c>
    </row>
    <row r="9" spans="1:19" s="79" customFormat="1" ht="28.9" customHeight="1">
      <c r="A9" s="41"/>
      <c r="B9" s="42" t="s">
        <v>862</v>
      </c>
      <c r="C9" s="43" t="s">
        <v>863</v>
      </c>
      <c r="D9" s="44">
        <v>37782</v>
      </c>
      <c r="E9" s="413">
        <v>536.29581578688692</v>
      </c>
      <c r="F9" s="824">
        <v>100</v>
      </c>
      <c r="G9" s="42" t="s">
        <v>347</v>
      </c>
      <c r="H9" s="43" t="s">
        <v>348</v>
      </c>
      <c r="I9" s="44">
        <v>26422</v>
      </c>
      <c r="J9" s="413">
        <v>765.30638106273659</v>
      </c>
      <c r="K9" s="824">
        <v>100</v>
      </c>
      <c r="L9" s="42" t="s">
        <v>347</v>
      </c>
      <c r="M9" s="43" t="s">
        <v>348</v>
      </c>
      <c r="N9" s="44">
        <v>11360</v>
      </c>
      <c r="O9" s="413">
        <v>316.21266303671604</v>
      </c>
      <c r="P9" s="847">
        <v>100</v>
      </c>
    </row>
    <row r="10" spans="1:19" s="80" customFormat="1" ht="28.9" customHeight="1">
      <c r="A10" s="48">
        <v>1</v>
      </c>
      <c r="B10" s="49" t="s">
        <v>864</v>
      </c>
      <c r="C10" s="43" t="s">
        <v>865</v>
      </c>
      <c r="D10" s="44">
        <v>16170</v>
      </c>
      <c r="E10" s="413">
        <v>229.5247</v>
      </c>
      <c r="F10" s="843">
        <v>42.798157852945849</v>
      </c>
      <c r="G10" s="49" t="s">
        <v>895</v>
      </c>
      <c r="H10" s="43" t="s">
        <v>896</v>
      </c>
      <c r="I10" s="44">
        <v>10389</v>
      </c>
      <c r="J10" s="413">
        <v>300.91460000000001</v>
      </c>
      <c r="K10" s="843">
        <v>39.319506471879492</v>
      </c>
      <c r="L10" s="49" t="s">
        <v>895</v>
      </c>
      <c r="M10" s="43" t="s">
        <v>896</v>
      </c>
      <c r="N10" s="44">
        <v>5781</v>
      </c>
      <c r="O10" s="413">
        <v>160.91772931472318</v>
      </c>
      <c r="P10" s="673">
        <v>50.889084507042256</v>
      </c>
    </row>
    <row r="11" spans="1:19" s="80" customFormat="1" ht="28.9" customHeight="1">
      <c r="A11" s="48">
        <v>2</v>
      </c>
      <c r="B11" s="49" t="s">
        <v>866</v>
      </c>
      <c r="C11" s="43" t="s">
        <v>867</v>
      </c>
      <c r="D11" s="44">
        <v>4014</v>
      </c>
      <c r="E11" s="413">
        <v>56.976599999999998</v>
      </c>
      <c r="F11" s="843">
        <v>10.624106717484516</v>
      </c>
      <c r="G11" s="49" t="s">
        <v>897</v>
      </c>
      <c r="H11" s="43" t="s">
        <v>898</v>
      </c>
      <c r="I11" s="44">
        <v>3170</v>
      </c>
      <c r="J11" s="413">
        <v>91.818200000000004</v>
      </c>
      <c r="K11" s="843">
        <v>11.997577776095678</v>
      </c>
      <c r="L11" s="49" t="s">
        <v>897</v>
      </c>
      <c r="M11" s="43" t="s">
        <v>898</v>
      </c>
      <c r="N11" s="44">
        <v>844</v>
      </c>
      <c r="O11" s="413">
        <v>23.493264753784185</v>
      </c>
      <c r="P11" s="673">
        <v>7.429577464788732</v>
      </c>
    </row>
    <row r="12" spans="1:19" s="80" customFormat="1" ht="28.9" customHeight="1">
      <c r="A12" s="48">
        <v>3</v>
      </c>
      <c r="B12" s="49" t="s">
        <v>868</v>
      </c>
      <c r="C12" s="43" t="s">
        <v>869</v>
      </c>
      <c r="D12" s="44">
        <v>2015</v>
      </c>
      <c r="E12" s="413">
        <v>28.601800000000001</v>
      </c>
      <c r="F12" s="843">
        <v>5.3332274628129799</v>
      </c>
      <c r="G12" s="49" t="s">
        <v>899</v>
      </c>
      <c r="H12" s="43" t="s">
        <v>900</v>
      </c>
      <c r="I12" s="44">
        <v>1635</v>
      </c>
      <c r="J12" s="413">
        <v>47.357300000000002</v>
      </c>
      <c r="K12" s="843">
        <v>6.1880251305730072</v>
      </c>
      <c r="L12" s="49" t="s">
        <v>901</v>
      </c>
      <c r="M12" s="43" t="s">
        <v>902</v>
      </c>
      <c r="N12" s="44">
        <v>547</v>
      </c>
      <c r="O12" s="413">
        <v>15.226085095165816</v>
      </c>
      <c r="P12" s="673">
        <v>4.8151408450704229</v>
      </c>
    </row>
    <row r="13" spans="1:19" s="80" customFormat="1" ht="28.9" customHeight="1">
      <c r="A13" s="48">
        <v>4</v>
      </c>
      <c r="B13" s="49" t="s">
        <v>870</v>
      </c>
      <c r="C13" s="43" t="s">
        <v>871</v>
      </c>
      <c r="D13" s="44">
        <v>1924</v>
      </c>
      <c r="E13" s="413">
        <v>27.310099999999998</v>
      </c>
      <c r="F13" s="843">
        <v>5.0923720290085228</v>
      </c>
      <c r="G13" s="49" t="s">
        <v>901</v>
      </c>
      <c r="H13" s="43" t="s">
        <v>902</v>
      </c>
      <c r="I13" s="44">
        <v>1468</v>
      </c>
      <c r="J13" s="413">
        <v>42.520200000000003</v>
      </c>
      <c r="K13" s="843">
        <v>5.5559760805389447</v>
      </c>
      <c r="L13" s="49" t="s">
        <v>905</v>
      </c>
      <c r="M13" s="43" t="s">
        <v>906</v>
      </c>
      <c r="N13" s="44">
        <v>488</v>
      </c>
      <c r="O13" s="413">
        <v>13.583783412140617</v>
      </c>
      <c r="P13" s="673">
        <v>4.295774647887324</v>
      </c>
      <c r="R13" s="484"/>
      <c r="S13" s="481"/>
    </row>
    <row r="14" spans="1:19" s="80" customFormat="1" ht="28.9" customHeight="1">
      <c r="A14" s="48">
        <v>5</v>
      </c>
      <c r="B14" s="49" t="s">
        <v>872</v>
      </c>
      <c r="C14" s="43" t="s">
        <v>873</v>
      </c>
      <c r="D14" s="44">
        <v>1916</v>
      </c>
      <c r="E14" s="413">
        <v>27.1966</v>
      </c>
      <c r="F14" s="843">
        <v>5.0711979249378007</v>
      </c>
      <c r="G14" s="49" t="s">
        <v>903</v>
      </c>
      <c r="H14" s="43" t="s">
        <v>904</v>
      </c>
      <c r="I14" s="44">
        <v>1457</v>
      </c>
      <c r="J14" s="413">
        <v>42.201599999999999</v>
      </c>
      <c r="K14" s="843">
        <v>5.5143441071834074</v>
      </c>
      <c r="L14" s="49" t="s">
        <v>903</v>
      </c>
      <c r="M14" s="43" t="s">
        <v>904</v>
      </c>
      <c r="N14" s="44">
        <v>467</v>
      </c>
      <c r="O14" s="413">
        <v>12.999235355470631</v>
      </c>
      <c r="P14" s="673">
        <v>4.1109154929577461</v>
      </c>
    </row>
    <row r="15" spans="1:19" s="80" customFormat="1" ht="28.9" customHeight="1">
      <c r="A15" s="48">
        <v>6</v>
      </c>
      <c r="B15" s="49" t="s">
        <v>874</v>
      </c>
      <c r="C15" s="43" t="s">
        <v>875</v>
      </c>
      <c r="D15" s="44">
        <v>1595</v>
      </c>
      <c r="E15" s="413">
        <v>22.6401</v>
      </c>
      <c r="F15" s="843">
        <v>4.2215869991001007</v>
      </c>
      <c r="G15" s="49" t="s">
        <v>905</v>
      </c>
      <c r="H15" s="43" t="s">
        <v>906</v>
      </c>
      <c r="I15" s="44">
        <v>1107</v>
      </c>
      <c r="J15" s="413">
        <v>32.063899999999997</v>
      </c>
      <c r="K15" s="843">
        <v>4.1896904095072287</v>
      </c>
      <c r="L15" s="49" t="s">
        <v>907</v>
      </c>
      <c r="M15" s="43" t="s">
        <v>908</v>
      </c>
      <c r="N15" s="44">
        <v>452</v>
      </c>
      <c r="O15" s="413">
        <v>12.581701029277784</v>
      </c>
      <c r="P15" s="673">
        <v>3.9788732394366195</v>
      </c>
    </row>
    <row r="16" spans="1:19" s="80" customFormat="1" ht="28.9" customHeight="1">
      <c r="A16" s="48">
        <v>7</v>
      </c>
      <c r="B16" s="49" t="s">
        <v>876</v>
      </c>
      <c r="C16" s="43" t="s">
        <v>877</v>
      </c>
      <c r="D16" s="44">
        <v>1508</v>
      </c>
      <c r="E16" s="413">
        <v>21.405200000000001</v>
      </c>
      <c r="F16" s="843">
        <v>3.9913186173310042</v>
      </c>
      <c r="G16" s="49" t="s">
        <v>907</v>
      </c>
      <c r="H16" s="43" t="s">
        <v>908</v>
      </c>
      <c r="I16" s="44">
        <v>1056</v>
      </c>
      <c r="J16" s="413">
        <v>30.5867</v>
      </c>
      <c r="K16" s="843">
        <v>3.9966694421315569</v>
      </c>
      <c r="L16" s="49" t="s">
        <v>899</v>
      </c>
      <c r="M16" s="43" t="s">
        <v>900</v>
      </c>
      <c r="N16" s="44">
        <v>281</v>
      </c>
      <c r="O16" s="413">
        <v>7.8218097106793314</v>
      </c>
      <c r="P16" s="673">
        <v>2.4735915492957745</v>
      </c>
    </row>
    <row r="17" spans="1:18" s="80" customFormat="1" ht="28.9" customHeight="1">
      <c r="A17" s="48">
        <v>8</v>
      </c>
      <c r="B17" s="49" t="s">
        <v>878</v>
      </c>
      <c r="C17" s="43" t="s">
        <v>879</v>
      </c>
      <c r="D17" s="44">
        <v>996</v>
      </c>
      <c r="E17" s="413">
        <v>14.137700000000001</v>
      </c>
      <c r="F17" s="843">
        <v>2.6361759568048275</v>
      </c>
      <c r="G17" s="49" t="s">
        <v>909</v>
      </c>
      <c r="H17" s="43" t="s">
        <v>910</v>
      </c>
      <c r="I17" s="44">
        <v>760</v>
      </c>
      <c r="J17" s="413">
        <v>22.013200000000001</v>
      </c>
      <c r="K17" s="843">
        <v>2.87639088638256</v>
      </c>
      <c r="L17" s="49" t="s">
        <v>913</v>
      </c>
      <c r="M17" s="43" t="s">
        <v>914</v>
      </c>
      <c r="N17" s="44">
        <v>249</v>
      </c>
      <c r="O17" s="413">
        <v>6.9310698148012584</v>
      </c>
      <c r="P17" s="673">
        <v>2.191901408450704</v>
      </c>
    </row>
    <row r="18" spans="1:18" s="80" customFormat="1" ht="28.9" customHeight="1">
      <c r="A18" s="48">
        <v>9</v>
      </c>
      <c r="B18" s="49" t="s">
        <v>880</v>
      </c>
      <c r="C18" s="43" t="s">
        <v>881</v>
      </c>
      <c r="D18" s="44">
        <v>819</v>
      </c>
      <c r="E18" s="413">
        <v>11.6252</v>
      </c>
      <c r="F18" s="843">
        <v>2.1676989042401145</v>
      </c>
      <c r="G18" s="49" t="s">
        <v>911</v>
      </c>
      <c r="H18" s="43" t="s">
        <v>912</v>
      </c>
      <c r="I18" s="44">
        <v>589</v>
      </c>
      <c r="J18" s="413">
        <v>17.060199999999998</v>
      </c>
      <c r="K18" s="843">
        <v>2.2292029369464839</v>
      </c>
      <c r="L18" s="49" t="s">
        <v>909</v>
      </c>
      <c r="M18" s="43" t="s">
        <v>910</v>
      </c>
      <c r="N18" s="44">
        <v>236</v>
      </c>
      <c r="O18" s="413">
        <v>6.569206732100791</v>
      </c>
      <c r="P18" s="673">
        <v>2.0774647887323945</v>
      </c>
      <c r="Q18" s="484"/>
      <c r="R18" s="484"/>
    </row>
    <row r="19" spans="1:18" s="80" customFormat="1" ht="28.9" customHeight="1">
      <c r="A19" s="48">
        <v>10</v>
      </c>
      <c r="B19" s="49" t="s">
        <v>882</v>
      </c>
      <c r="C19" s="43" t="s">
        <v>883</v>
      </c>
      <c r="D19" s="44">
        <v>765</v>
      </c>
      <c r="E19" s="413">
        <v>10.858700000000001</v>
      </c>
      <c r="F19" s="843">
        <v>2.0247737017627441</v>
      </c>
      <c r="G19" s="49" t="s">
        <v>913</v>
      </c>
      <c r="H19" s="43" t="s">
        <v>914</v>
      </c>
      <c r="I19" s="44">
        <v>516</v>
      </c>
      <c r="J19" s="413">
        <v>14.9458</v>
      </c>
      <c r="K19" s="843">
        <v>1.952918022859738</v>
      </c>
      <c r="L19" s="49" t="s">
        <v>911</v>
      </c>
      <c r="M19" s="43" t="s">
        <v>912</v>
      </c>
      <c r="N19" s="44">
        <v>230</v>
      </c>
      <c r="O19" s="413">
        <v>6.4021930016236519</v>
      </c>
      <c r="P19" s="673">
        <v>2.0246478873239435</v>
      </c>
    </row>
    <row r="20" spans="1:18" s="80" customFormat="1" ht="28.9" customHeight="1">
      <c r="A20" s="48"/>
      <c r="B20" s="50"/>
      <c r="C20" s="51" t="s">
        <v>894</v>
      </c>
      <c r="D20" s="52">
        <v>6060</v>
      </c>
      <c r="E20" s="415">
        <v>86.018544377442566</v>
      </c>
      <c r="F20" s="844">
        <v>16.039383833571542</v>
      </c>
      <c r="G20" s="50"/>
      <c r="H20" s="51" t="s">
        <v>894</v>
      </c>
      <c r="I20" s="52">
        <v>4275</v>
      </c>
      <c r="J20" s="415">
        <v>123.82426686258417</v>
      </c>
      <c r="K20" s="844">
        <v>16.179698735901901</v>
      </c>
      <c r="L20" s="50"/>
      <c r="M20" s="51" t="s">
        <v>894</v>
      </c>
      <c r="N20" s="52">
        <v>1785</v>
      </c>
      <c r="O20" s="415">
        <v>49.686584816948773</v>
      </c>
      <c r="P20" s="831">
        <v>15.713028169014084</v>
      </c>
    </row>
    <row r="21" spans="1:18" s="80" customFormat="1" ht="28.9" customHeight="1">
      <c r="A21" s="54">
        <v>11</v>
      </c>
      <c r="B21" s="55" t="s">
        <v>884</v>
      </c>
      <c r="C21" s="56" t="s">
        <v>885</v>
      </c>
      <c r="D21" s="57">
        <v>485</v>
      </c>
      <c r="E21" s="413">
        <v>6.8842999999999996</v>
      </c>
      <c r="F21" s="843">
        <v>1.2836800592874913</v>
      </c>
      <c r="G21" s="55" t="s">
        <v>915</v>
      </c>
      <c r="H21" s="56" t="s">
        <v>916</v>
      </c>
      <c r="I21" s="57">
        <v>344</v>
      </c>
      <c r="J21" s="413">
        <v>9.9638000000000009</v>
      </c>
      <c r="K21" s="843">
        <v>1.3019453485731587</v>
      </c>
      <c r="L21" s="55" t="s">
        <v>915</v>
      </c>
      <c r="M21" s="56" t="s">
        <v>916</v>
      </c>
      <c r="N21" s="57">
        <v>141</v>
      </c>
      <c r="O21" s="413">
        <v>3.9248226662127603</v>
      </c>
      <c r="P21" s="931">
        <v>1.2411971830985915</v>
      </c>
      <c r="Q21" s="484"/>
      <c r="R21" s="484"/>
    </row>
    <row r="22" spans="1:18" s="80" customFormat="1" ht="28.9" customHeight="1">
      <c r="A22" s="48">
        <v>12</v>
      </c>
      <c r="B22" s="49" t="s">
        <v>886</v>
      </c>
      <c r="C22" s="43" t="s">
        <v>887</v>
      </c>
      <c r="D22" s="44">
        <v>386</v>
      </c>
      <c r="E22" s="413">
        <v>5.4790000000000001</v>
      </c>
      <c r="F22" s="843">
        <v>1.0216505214123128</v>
      </c>
      <c r="G22" s="49" t="s">
        <v>917</v>
      </c>
      <c r="H22" s="43" t="s">
        <v>918</v>
      </c>
      <c r="I22" s="44">
        <v>299</v>
      </c>
      <c r="J22" s="413">
        <v>8.6603999999999992</v>
      </c>
      <c r="K22" s="843">
        <v>1.1316327303005072</v>
      </c>
      <c r="L22" s="49" t="s">
        <v>921</v>
      </c>
      <c r="M22" s="43" t="s">
        <v>922</v>
      </c>
      <c r="N22" s="44">
        <v>130</v>
      </c>
      <c r="O22" s="413">
        <v>3.6186308270046728</v>
      </c>
      <c r="P22" s="831">
        <v>1.1443661971830985</v>
      </c>
    </row>
    <row r="23" spans="1:18" s="80" customFormat="1" ht="28.9" customHeight="1">
      <c r="A23" s="48">
        <v>13</v>
      </c>
      <c r="B23" s="49" t="s">
        <v>888</v>
      </c>
      <c r="C23" s="43" t="s">
        <v>889</v>
      </c>
      <c r="D23" s="44">
        <v>278</v>
      </c>
      <c r="E23" s="413">
        <v>3.9460000000000002</v>
      </c>
      <c r="F23" s="843">
        <v>0.73580011645757237</v>
      </c>
      <c r="G23" s="49" t="s">
        <v>892</v>
      </c>
      <c r="H23" s="43" t="s">
        <v>893</v>
      </c>
      <c r="I23" s="44">
        <v>155</v>
      </c>
      <c r="J23" s="413">
        <v>4.4894999999999996</v>
      </c>
      <c r="K23" s="843">
        <v>0.58663235182802209</v>
      </c>
      <c r="L23" s="49" t="s">
        <v>919</v>
      </c>
      <c r="M23" s="43" t="s">
        <v>920</v>
      </c>
      <c r="N23" s="44">
        <v>97</v>
      </c>
      <c r="O23" s="413">
        <v>2.7000553093804096</v>
      </c>
      <c r="P23" s="831">
        <v>0.85387323943661975</v>
      </c>
      <c r="Q23" s="484"/>
      <c r="R23" s="484"/>
    </row>
    <row r="24" spans="1:18" s="80" customFormat="1" ht="28.9" customHeight="1">
      <c r="A24" s="48">
        <v>14</v>
      </c>
      <c r="B24" s="49" t="s">
        <v>890</v>
      </c>
      <c r="C24" s="43" t="s">
        <v>891</v>
      </c>
      <c r="D24" s="44">
        <v>247</v>
      </c>
      <c r="E24" s="413">
        <v>3.5059999999999998</v>
      </c>
      <c r="F24" s="843">
        <v>0.65375046318352659</v>
      </c>
      <c r="G24" s="49" t="s">
        <v>919</v>
      </c>
      <c r="H24" s="43" t="s">
        <v>920</v>
      </c>
      <c r="I24" s="44">
        <v>150</v>
      </c>
      <c r="J24" s="413">
        <v>4.3446999999999996</v>
      </c>
      <c r="K24" s="843">
        <v>0.56770872757550528</v>
      </c>
      <c r="L24" s="49" t="s">
        <v>917</v>
      </c>
      <c r="M24" s="43" t="s">
        <v>918</v>
      </c>
      <c r="N24" s="44">
        <v>87</v>
      </c>
      <c r="O24" s="413">
        <v>2.4216990919185117</v>
      </c>
      <c r="P24" s="831">
        <v>0.76584507042253525</v>
      </c>
    </row>
    <row r="25" spans="1:18" s="81" customFormat="1" ht="28.9" customHeight="1">
      <c r="A25" s="60">
        <v>15</v>
      </c>
      <c r="B25" s="61" t="s">
        <v>892</v>
      </c>
      <c r="C25" s="62" t="s">
        <v>893</v>
      </c>
      <c r="D25" s="63">
        <v>199</v>
      </c>
      <c r="E25" s="415">
        <v>2.8247</v>
      </c>
      <c r="F25" s="844">
        <v>0.52670583875919752</v>
      </c>
      <c r="G25" s="61" t="s">
        <v>921</v>
      </c>
      <c r="H25" s="62" t="s">
        <v>922</v>
      </c>
      <c r="I25" s="65">
        <v>148</v>
      </c>
      <c r="J25" s="415">
        <v>4.2866999999999997</v>
      </c>
      <c r="K25" s="844">
        <v>0.56013927787449858</v>
      </c>
      <c r="L25" s="61" t="s">
        <v>892</v>
      </c>
      <c r="M25" s="62" t="s">
        <v>893</v>
      </c>
      <c r="N25" s="65">
        <v>44</v>
      </c>
      <c r="O25" s="415">
        <v>1.2247673568323507</v>
      </c>
      <c r="P25" s="834">
        <v>0.38732394366197181</v>
      </c>
    </row>
    <row r="26" spans="1:18" s="68" customFormat="1" ht="15.75" customHeight="1">
      <c r="A26" s="25" t="s">
        <v>924</v>
      </c>
      <c r="B26" s="25"/>
      <c r="C26" s="69"/>
      <c r="D26" s="69"/>
      <c r="E26" s="69"/>
      <c r="F26" s="69"/>
      <c r="H26" s="69"/>
      <c r="I26" s="69"/>
      <c r="J26" s="69"/>
      <c r="K26" s="69"/>
      <c r="M26" s="69"/>
      <c r="N26" s="69"/>
      <c r="O26" s="69"/>
      <c r="P26" s="69"/>
    </row>
    <row r="27" spans="1:18" s="71" customFormat="1" ht="15.75">
      <c r="A27" s="70" t="s">
        <v>4</v>
      </c>
      <c r="B27" s="14"/>
      <c r="C27" s="13"/>
      <c r="G27" s="72"/>
      <c r="H27" s="13"/>
      <c r="I27" s="70"/>
      <c r="J27" s="70"/>
      <c r="K27" s="70"/>
      <c r="L27" s="72"/>
      <c r="M27" s="13"/>
      <c r="N27" s="70"/>
      <c r="O27" s="70"/>
      <c r="P27" s="70"/>
    </row>
    <row r="28" spans="1:18" s="481" customFormat="1">
      <c r="A28" s="484"/>
      <c r="B28" s="14"/>
      <c r="C28" s="15"/>
      <c r="D28" s="484"/>
      <c r="E28" s="484"/>
      <c r="F28" s="484"/>
      <c r="G28" s="14"/>
      <c r="H28" s="15"/>
      <c r="I28" s="484"/>
      <c r="J28" s="484"/>
      <c r="K28" s="484"/>
      <c r="L28" s="14"/>
      <c r="M28" s="15"/>
      <c r="N28" s="484"/>
      <c r="O28" s="484"/>
      <c r="P28" s="484"/>
    </row>
    <row r="29" spans="1:18" s="481" customFormat="1">
      <c r="A29" s="484"/>
      <c r="B29" s="14"/>
      <c r="C29" s="15"/>
      <c r="D29" s="484"/>
      <c r="E29" s="484"/>
      <c r="F29" s="484"/>
      <c r="G29" s="14"/>
      <c r="H29" s="15"/>
      <c r="I29" s="484"/>
      <c r="J29" s="484"/>
      <c r="K29" s="484"/>
      <c r="L29" s="14"/>
      <c r="M29" s="15"/>
      <c r="N29" s="484"/>
      <c r="O29" s="484"/>
      <c r="P29" s="484"/>
    </row>
    <row r="30" spans="1:18" s="481" customFormat="1">
      <c r="A30" s="484"/>
      <c r="B30" s="14"/>
      <c r="C30" s="484"/>
      <c r="D30" s="484"/>
      <c r="E30" s="484"/>
      <c r="F30" s="484"/>
      <c r="G30" s="14"/>
      <c r="H30" s="15"/>
      <c r="I30" s="484"/>
      <c r="J30" s="484"/>
      <c r="K30" s="484"/>
      <c r="L30" s="14"/>
      <c r="M30" s="15"/>
      <c r="N30" s="484"/>
      <c r="O30" s="484"/>
      <c r="P30" s="484"/>
    </row>
    <row r="31" spans="1:18" s="481" customFormat="1">
      <c r="A31" s="484"/>
      <c r="B31" s="14"/>
      <c r="C31" s="484"/>
      <c r="D31" s="484"/>
      <c r="E31" s="484"/>
      <c r="F31" s="484"/>
      <c r="G31" s="14"/>
      <c r="H31" s="15"/>
      <c r="I31" s="484"/>
      <c r="J31" s="484"/>
      <c r="K31" s="484"/>
      <c r="L31" s="14"/>
      <c r="M31" s="15"/>
      <c r="N31" s="484"/>
      <c r="O31" s="484"/>
      <c r="P31" s="484"/>
    </row>
    <row r="32" spans="1:18" s="481" customFormat="1">
      <c r="A32" s="484"/>
      <c r="B32" s="14"/>
      <c r="C32" s="15"/>
      <c r="D32" s="484"/>
      <c r="E32" s="484"/>
      <c r="F32" s="484"/>
      <c r="G32" s="14"/>
      <c r="H32" s="15"/>
      <c r="I32" s="484"/>
      <c r="J32" s="484"/>
      <c r="K32" s="484"/>
      <c r="L32" s="14"/>
      <c r="M32" s="15"/>
      <c r="N32" s="484"/>
      <c r="O32" s="484"/>
      <c r="P32" s="484"/>
    </row>
    <row r="33" spans="1:16" s="481" customFormat="1">
      <c r="A33" s="484"/>
      <c r="B33" s="14"/>
      <c r="C33" s="15"/>
      <c r="D33" s="484"/>
      <c r="E33" s="484"/>
      <c r="F33" s="484"/>
      <c r="G33" s="14"/>
      <c r="H33" s="15"/>
      <c r="I33" s="484"/>
      <c r="J33" s="484"/>
      <c r="K33" s="484"/>
      <c r="L33" s="14"/>
      <c r="M33" s="15"/>
      <c r="N33" s="484"/>
      <c r="O33" s="484"/>
      <c r="P33" s="484"/>
    </row>
    <row r="34" spans="1:16" s="481" customFormat="1">
      <c r="A34" s="484"/>
      <c r="B34" s="14"/>
      <c r="C34" s="15"/>
      <c r="D34" s="484"/>
      <c r="E34" s="484"/>
      <c r="F34" s="484"/>
      <c r="G34" s="14"/>
      <c r="H34" s="15"/>
      <c r="I34" s="484"/>
      <c r="J34" s="484"/>
      <c r="K34" s="484"/>
      <c r="L34" s="14"/>
      <c r="M34" s="15"/>
      <c r="N34" s="484"/>
      <c r="O34" s="484"/>
      <c r="P34" s="484"/>
    </row>
    <row r="35" spans="1:16" s="481" customFormat="1">
      <c r="A35" s="484"/>
      <c r="B35" s="14"/>
      <c r="C35" s="15"/>
      <c r="D35" s="484"/>
      <c r="E35" s="484"/>
      <c r="F35" s="484"/>
      <c r="G35" s="14"/>
      <c r="H35" s="15"/>
      <c r="I35" s="484"/>
      <c r="J35" s="484"/>
      <c r="K35" s="484"/>
      <c r="L35" s="14"/>
      <c r="M35" s="15"/>
      <c r="N35" s="484"/>
      <c r="O35" s="484"/>
      <c r="P35" s="484"/>
    </row>
    <row r="36" spans="1:16" s="481" customFormat="1">
      <c r="A36" s="484"/>
      <c r="B36" s="14"/>
      <c r="C36" s="15"/>
      <c r="D36" s="484"/>
      <c r="E36" s="484"/>
      <c r="F36" s="484"/>
      <c r="G36" s="14"/>
      <c r="H36" s="15"/>
      <c r="I36" s="484"/>
      <c r="J36" s="484"/>
      <c r="K36" s="484"/>
      <c r="L36" s="14"/>
      <c r="M36" s="15"/>
      <c r="N36" s="484"/>
      <c r="O36" s="484"/>
      <c r="P36" s="484"/>
    </row>
    <row r="37" spans="1:16" s="481" customFormat="1">
      <c r="A37" s="484"/>
      <c r="B37" s="14"/>
      <c r="C37" s="15"/>
      <c r="D37" s="484"/>
      <c r="E37" s="484"/>
      <c r="F37" s="484"/>
      <c r="G37" s="14"/>
      <c r="H37" s="15"/>
      <c r="I37" s="484"/>
      <c r="J37" s="484"/>
      <c r="K37" s="484"/>
      <c r="L37" s="14"/>
      <c r="M37" s="15"/>
      <c r="N37" s="484"/>
      <c r="O37" s="484"/>
      <c r="P37" s="484"/>
    </row>
    <row r="38" spans="1:16" s="481" customFormat="1">
      <c r="A38" s="484"/>
      <c r="B38" s="14"/>
      <c r="C38" s="15"/>
      <c r="D38" s="484"/>
      <c r="E38" s="484"/>
      <c r="F38" s="484"/>
      <c r="G38" s="14"/>
      <c r="H38" s="15"/>
      <c r="I38" s="484"/>
      <c r="J38" s="484"/>
      <c r="K38" s="484"/>
      <c r="L38" s="14"/>
      <c r="M38" s="15"/>
      <c r="N38" s="484"/>
      <c r="O38" s="484"/>
      <c r="P38" s="484"/>
    </row>
    <row r="39" spans="1:16" s="481" customFormat="1">
      <c r="A39" s="484"/>
      <c r="B39" s="14"/>
      <c r="C39" s="15"/>
      <c r="D39" s="484"/>
      <c r="E39" s="484"/>
      <c r="F39" s="484"/>
      <c r="G39" s="14"/>
      <c r="H39" s="15"/>
      <c r="I39" s="484"/>
      <c r="J39" s="484"/>
      <c r="K39" s="484"/>
      <c r="L39" s="14"/>
      <c r="M39" s="15"/>
      <c r="N39" s="484"/>
      <c r="O39" s="484"/>
      <c r="P39" s="484"/>
    </row>
    <row r="40" spans="1:16" s="481" customFormat="1">
      <c r="A40" s="484"/>
      <c r="B40" s="14"/>
      <c r="C40" s="15"/>
      <c r="D40" s="484"/>
      <c r="E40" s="484"/>
      <c r="F40" s="484"/>
      <c r="G40" s="14"/>
      <c r="H40" s="15"/>
      <c r="I40" s="484"/>
      <c r="J40" s="484"/>
      <c r="K40" s="484"/>
      <c r="L40" s="14"/>
      <c r="M40" s="15"/>
      <c r="N40" s="484"/>
      <c r="O40" s="484"/>
      <c r="P40" s="484"/>
    </row>
    <row r="41" spans="1:16" s="481" customFormat="1">
      <c r="A41" s="484"/>
      <c r="B41" s="14"/>
      <c r="C41" s="15"/>
      <c r="D41" s="484"/>
      <c r="E41" s="484"/>
      <c r="F41" s="484"/>
      <c r="G41" s="14"/>
      <c r="H41" s="15"/>
      <c r="I41" s="484"/>
      <c r="J41" s="484"/>
      <c r="K41" s="484"/>
      <c r="L41" s="14"/>
      <c r="M41" s="15"/>
      <c r="N41" s="484"/>
      <c r="O41" s="484"/>
      <c r="P41" s="484"/>
    </row>
    <row r="42" spans="1:16" s="481" customFormat="1">
      <c r="A42" s="484"/>
      <c r="B42" s="14"/>
      <c r="C42" s="15"/>
      <c r="D42" s="484"/>
      <c r="E42" s="484"/>
      <c r="F42" s="484"/>
      <c r="G42" s="14"/>
      <c r="H42" s="15"/>
      <c r="I42" s="484"/>
      <c r="J42" s="484"/>
      <c r="K42" s="484"/>
      <c r="L42" s="14"/>
      <c r="M42" s="15"/>
      <c r="N42" s="484"/>
      <c r="O42" s="484"/>
      <c r="P42" s="484"/>
    </row>
    <row r="43" spans="1:16" s="481" customFormat="1">
      <c r="A43" s="484"/>
      <c r="B43" s="14"/>
      <c r="C43" s="15"/>
      <c r="D43" s="484"/>
      <c r="E43" s="484"/>
      <c r="F43" s="484"/>
      <c r="G43" s="14"/>
      <c r="H43" s="15"/>
      <c r="I43" s="484"/>
      <c r="J43" s="484"/>
      <c r="K43" s="484"/>
      <c r="L43" s="14"/>
      <c r="M43" s="15"/>
      <c r="N43" s="484"/>
      <c r="O43" s="484"/>
      <c r="P43" s="484"/>
    </row>
    <row r="44" spans="1:16" s="481" customFormat="1">
      <c r="A44" s="484"/>
      <c r="B44" s="14"/>
      <c r="C44" s="15"/>
      <c r="D44" s="484"/>
      <c r="E44" s="484"/>
      <c r="F44" s="484"/>
      <c r="G44" s="14"/>
      <c r="H44" s="15"/>
      <c r="I44" s="484"/>
      <c r="J44" s="484"/>
      <c r="K44" s="484"/>
      <c r="L44" s="14"/>
      <c r="M44" s="15"/>
      <c r="N44" s="484"/>
      <c r="O44" s="484"/>
      <c r="P44" s="484"/>
    </row>
    <row r="45" spans="1:16" s="481" customFormat="1">
      <c r="A45" s="484"/>
      <c r="B45" s="14"/>
      <c r="C45" s="15"/>
      <c r="D45" s="484"/>
      <c r="E45" s="484"/>
      <c r="F45" s="484"/>
      <c r="G45" s="14"/>
      <c r="H45" s="15"/>
      <c r="I45" s="484"/>
      <c r="J45" s="484"/>
      <c r="K45" s="484"/>
      <c r="L45" s="14"/>
      <c r="M45" s="15"/>
      <c r="N45" s="484"/>
      <c r="O45" s="484"/>
      <c r="P45" s="484"/>
    </row>
    <row r="46" spans="1:16" s="481" customFormat="1">
      <c r="A46" s="484"/>
      <c r="B46" s="14"/>
      <c r="C46" s="15"/>
      <c r="D46" s="484"/>
      <c r="E46" s="484"/>
      <c r="F46" s="484"/>
      <c r="G46" s="14"/>
      <c r="H46" s="15"/>
      <c r="I46" s="484"/>
      <c r="J46" s="484"/>
      <c r="K46" s="484"/>
      <c r="L46" s="14"/>
      <c r="M46" s="15"/>
      <c r="N46" s="484"/>
      <c r="O46" s="484"/>
      <c r="P46" s="484"/>
    </row>
    <row r="47" spans="1:16" s="481" customFormat="1">
      <c r="A47" s="484"/>
      <c r="B47" s="14"/>
      <c r="C47" s="15"/>
      <c r="D47" s="484"/>
      <c r="E47" s="484"/>
      <c r="F47" s="484"/>
      <c r="G47" s="14"/>
      <c r="H47" s="15"/>
      <c r="I47" s="484"/>
      <c r="J47" s="484"/>
      <c r="K47" s="484"/>
      <c r="L47" s="14"/>
      <c r="M47" s="15"/>
      <c r="N47" s="484"/>
      <c r="O47" s="484"/>
      <c r="P47" s="484"/>
    </row>
    <row r="48" spans="1:16" s="481" customFormat="1">
      <c r="A48" s="484"/>
      <c r="B48" s="14"/>
      <c r="C48" s="15"/>
      <c r="D48" s="484"/>
      <c r="E48" s="484"/>
      <c r="F48" s="484"/>
      <c r="G48" s="14"/>
      <c r="H48" s="15"/>
      <c r="I48" s="484"/>
      <c r="J48" s="484"/>
      <c r="K48" s="484"/>
      <c r="L48" s="14"/>
      <c r="M48" s="15"/>
      <c r="N48" s="484"/>
      <c r="O48" s="484"/>
      <c r="P48" s="484"/>
    </row>
    <row r="49" spans="1:16" s="481" customFormat="1">
      <c r="A49" s="484"/>
      <c r="B49" s="14"/>
      <c r="C49" s="15"/>
      <c r="D49" s="484"/>
      <c r="E49" s="484"/>
      <c r="F49" s="484"/>
      <c r="G49" s="14"/>
      <c r="H49" s="15"/>
      <c r="I49" s="484"/>
      <c r="J49" s="484"/>
      <c r="K49" s="484"/>
      <c r="L49" s="14"/>
      <c r="M49" s="15"/>
      <c r="N49" s="484"/>
      <c r="O49" s="484"/>
      <c r="P49" s="484"/>
    </row>
    <row r="50" spans="1:16" s="481" customFormat="1">
      <c r="A50" s="484"/>
      <c r="B50" s="14"/>
      <c r="C50" s="15"/>
      <c r="D50" s="484"/>
      <c r="E50" s="484"/>
      <c r="F50" s="484"/>
      <c r="G50" s="14"/>
      <c r="H50" s="15"/>
      <c r="I50" s="484"/>
      <c r="J50" s="484"/>
      <c r="K50" s="484"/>
      <c r="L50" s="14"/>
      <c r="M50" s="15"/>
      <c r="N50" s="484"/>
      <c r="O50" s="484"/>
      <c r="P50" s="484"/>
    </row>
    <row r="51" spans="1:16" s="481" customFormat="1">
      <c r="A51" s="484"/>
      <c r="B51" s="14"/>
      <c r="C51" s="15"/>
      <c r="D51" s="484"/>
      <c r="E51" s="484"/>
      <c r="F51" s="484"/>
      <c r="G51" s="14"/>
      <c r="H51" s="15"/>
      <c r="I51" s="484"/>
      <c r="J51" s="484"/>
      <c r="K51" s="484"/>
      <c r="L51" s="14"/>
      <c r="M51" s="15"/>
      <c r="N51" s="484"/>
      <c r="O51" s="484"/>
      <c r="P51" s="484"/>
    </row>
    <row r="52" spans="1:16" s="481" customFormat="1">
      <c r="A52" s="484"/>
      <c r="B52" s="14"/>
      <c r="C52" s="15"/>
      <c r="D52" s="484"/>
      <c r="E52" s="484"/>
      <c r="F52" s="484"/>
      <c r="G52" s="14"/>
      <c r="H52" s="15"/>
      <c r="I52" s="484"/>
      <c r="J52" s="484"/>
      <c r="K52" s="484"/>
      <c r="L52" s="14"/>
      <c r="M52" s="15"/>
      <c r="N52" s="484"/>
      <c r="O52" s="484"/>
      <c r="P52" s="484"/>
    </row>
    <row r="53" spans="1:16" s="481" customFormat="1">
      <c r="A53" s="484"/>
      <c r="B53" s="14"/>
      <c r="C53" s="15"/>
      <c r="D53" s="484"/>
      <c r="E53" s="484"/>
      <c r="F53" s="484"/>
      <c r="G53" s="14"/>
      <c r="H53" s="15"/>
      <c r="I53" s="484"/>
      <c r="J53" s="484"/>
      <c r="K53" s="484"/>
      <c r="L53" s="14"/>
      <c r="M53" s="15"/>
      <c r="N53" s="484"/>
      <c r="O53" s="484"/>
      <c r="P53" s="484"/>
    </row>
    <row r="54" spans="1:16" s="481" customFormat="1">
      <c r="A54" s="484"/>
      <c r="B54" s="14"/>
      <c r="C54" s="15"/>
      <c r="D54" s="484"/>
      <c r="E54" s="484"/>
      <c r="F54" s="484"/>
      <c r="G54" s="14"/>
      <c r="H54" s="15"/>
      <c r="I54" s="484"/>
      <c r="J54" s="484"/>
      <c r="K54" s="484"/>
      <c r="L54" s="14"/>
      <c r="M54" s="15"/>
      <c r="N54" s="484"/>
      <c r="O54" s="484"/>
      <c r="P54" s="484"/>
    </row>
    <row r="55" spans="1:16" s="481" customFormat="1">
      <c r="A55" s="484"/>
      <c r="B55" s="14"/>
      <c r="C55" s="15"/>
      <c r="D55" s="484"/>
      <c r="E55" s="484"/>
      <c r="F55" s="484"/>
      <c r="G55" s="14"/>
      <c r="H55" s="15"/>
      <c r="I55" s="484"/>
      <c r="J55" s="484"/>
      <c r="K55" s="484"/>
      <c r="L55" s="14"/>
      <c r="M55" s="15"/>
      <c r="N55" s="484"/>
      <c r="O55" s="484"/>
      <c r="P55" s="484"/>
    </row>
    <row r="56" spans="1:16" s="481" customFormat="1">
      <c r="A56" s="484"/>
      <c r="B56" s="14"/>
      <c r="C56" s="15"/>
      <c r="D56" s="484"/>
      <c r="E56" s="484"/>
      <c r="F56" s="484"/>
      <c r="G56" s="14"/>
      <c r="H56" s="15"/>
      <c r="I56" s="484"/>
      <c r="J56" s="484"/>
      <c r="K56" s="484"/>
      <c r="L56" s="14"/>
      <c r="M56" s="15"/>
      <c r="N56" s="484"/>
      <c r="O56" s="484"/>
      <c r="P56" s="484"/>
    </row>
    <row r="57" spans="1:16" s="481" customFormat="1">
      <c r="A57" s="484"/>
      <c r="B57" s="14"/>
      <c r="C57" s="15"/>
      <c r="D57" s="484"/>
      <c r="E57" s="484"/>
      <c r="F57" s="484"/>
      <c r="G57" s="14"/>
      <c r="H57" s="15"/>
      <c r="I57" s="484"/>
      <c r="J57" s="484"/>
      <c r="K57" s="484"/>
      <c r="L57" s="14"/>
      <c r="M57" s="15"/>
      <c r="N57" s="484"/>
      <c r="O57" s="484"/>
      <c r="P57" s="484"/>
    </row>
    <row r="58" spans="1:16" s="481" customFormat="1">
      <c r="A58" s="484"/>
      <c r="B58" s="14"/>
      <c r="C58" s="15"/>
      <c r="D58" s="484"/>
      <c r="E58" s="484"/>
      <c r="F58" s="484"/>
      <c r="G58" s="14"/>
      <c r="H58" s="15"/>
      <c r="I58" s="484"/>
      <c r="J58" s="484"/>
      <c r="K58" s="484"/>
      <c r="L58" s="14"/>
      <c r="M58" s="15"/>
      <c r="N58" s="484"/>
      <c r="O58" s="484"/>
      <c r="P58" s="484"/>
    </row>
    <row r="59" spans="1:16" s="481" customFormat="1">
      <c r="A59" s="484"/>
      <c r="B59" s="14"/>
      <c r="C59" s="15"/>
      <c r="D59" s="484"/>
      <c r="E59" s="484"/>
      <c r="F59" s="484"/>
      <c r="G59" s="14"/>
      <c r="H59" s="15"/>
      <c r="I59" s="484"/>
      <c r="J59" s="484"/>
      <c r="K59" s="484"/>
      <c r="L59" s="14"/>
      <c r="M59" s="15"/>
      <c r="N59" s="484"/>
      <c r="O59" s="484"/>
      <c r="P59" s="484"/>
    </row>
    <row r="60" spans="1:16" s="481" customFormat="1">
      <c r="A60" s="484"/>
      <c r="B60" s="14"/>
      <c r="C60" s="15"/>
      <c r="D60" s="484"/>
      <c r="E60" s="484"/>
      <c r="F60" s="484"/>
      <c r="G60" s="14"/>
      <c r="H60" s="15"/>
      <c r="I60" s="484"/>
      <c r="J60" s="484"/>
      <c r="K60" s="484"/>
      <c r="L60" s="14"/>
      <c r="M60" s="15"/>
      <c r="N60" s="484"/>
      <c r="O60" s="484"/>
      <c r="P60" s="484"/>
    </row>
    <row r="61" spans="1:16" s="481" customFormat="1">
      <c r="A61" s="484"/>
      <c r="B61" s="14"/>
      <c r="C61" s="15"/>
      <c r="D61" s="484"/>
      <c r="E61" s="484"/>
      <c r="F61" s="484"/>
      <c r="G61" s="14"/>
      <c r="H61" s="15"/>
      <c r="I61" s="484"/>
      <c r="J61" s="484"/>
      <c r="K61" s="484"/>
      <c r="L61" s="14"/>
      <c r="M61" s="15"/>
      <c r="N61" s="484"/>
      <c r="O61" s="484"/>
      <c r="P61" s="484"/>
    </row>
    <row r="62" spans="1:16" s="481" customFormat="1">
      <c r="A62" s="484"/>
      <c r="B62" s="14"/>
      <c r="C62" s="15"/>
      <c r="D62" s="484"/>
      <c r="E62" s="484"/>
      <c r="F62" s="484"/>
      <c r="G62" s="14"/>
      <c r="H62" s="15"/>
      <c r="I62" s="484"/>
      <c r="J62" s="484"/>
      <c r="K62" s="484"/>
      <c r="L62" s="14"/>
      <c r="M62" s="15"/>
      <c r="N62" s="484"/>
      <c r="O62" s="484"/>
      <c r="P62" s="484"/>
    </row>
    <row r="63" spans="1:16" s="481" customFormat="1">
      <c r="A63" s="484"/>
      <c r="B63" s="14"/>
      <c r="C63" s="15"/>
      <c r="D63" s="484"/>
      <c r="E63" s="484"/>
      <c r="F63" s="484"/>
      <c r="G63" s="14"/>
      <c r="H63" s="15"/>
      <c r="I63" s="484"/>
      <c r="J63" s="484"/>
      <c r="K63" s="484"/>
      <c r="L63" s="14"/>
      <c r="M63" s="15"/>
      <c r="N63" s="484"/>
      <c r="O63" s="484"/>
      <c r="P63" s="484"/>
    </row>
    <row r="64" spans="1:16" s="481" customFormat="1">
      <c r="A64" s="484"/>
      <c r="B64" s="14"/>
      <c r="C64" s="15"/>
      <c r="D64" s="484"/>
      <c r="E64" s="484"/>
      <c r="F64" s="484"/>
      <c r="G64" s="14"/>
      <c r="H64" s="15"/>
      <c r="I64" s="484"/>
      <c r="J64" s="484"/>
      <c r="K64" s="484"/>
      <c r="L64" s="14"/>
      <c r="M64" s="15"/>
      <c r="N64" s="484"/>
      <c r="O64" s="484"/>
      <c r="P64" s="484"/>
    </row>
    <row r="65" spans="1:16" s="481" customFormat="1">
      <c r="A65" s="484"/>
      <c r="B65" s="14"/>
      <c r="C65" s="15"/>
      <c r="D65" s="484"/>
      <c r="E65" s="484"/>
      <c r="F65" s="484"/>
      <c r="G65" s="14"/>
      <c r="H65" s="15"/>
      <c r="I65" s="484"/>
      <c r="J65" s="484"/>
      <c r="K65" s="484"/>
      <c r="L65" s="14"/>
      <c r="M65" s="15"/>
      <c r="N65" s="484"/>
      <c r="O65" s="484"/>
      <c r="P65" s="484"/>
    </row>
    <row r="66" spans="1:16" s="481" customFormat="1">
      <c r="A66" s="484"/>
      <c r="B66" s="14"/>
      <c r="C66" s="15"/>
      <c r="D66" s="484"/>
      <c r="E66" s="484"/>
      <c r="F66" s="484"/>
      <c r="G66" s="14"/>
      <c r="H66" s="15"/>
      <c r="I66" s="484"/>
      <c r="J66" s="484"/>
      <c r="K66" s="484"/>
      <c r="L66" s="14"/>
      <c r="M66" s="15"/>
      <c r="N66" s="484"/>
      <c r="O66" s="484"/>
      <c r="P66" s="484"/>
    </row>
    <row r="67" spans="1:16" s="481" customFormat="1">
      <c r="A67" s="484"/>
      <c r="B67" s="14"/>
      <c r="C67" s="15"/>
      <c r="D67" s="484"/>
      <c r="E67" s="484"/>
      <c r="F67" s="484"/>
      <c r="G67" s="14"/>
      <c r="H67" s="15"/>
      <c r="I67" s="484"/>
      <c r="J67" s="484"/>
      <c r="K67" s="484"/>
      <c r="L67" s="14"/>
      <c r="M67" s="15"/>
      <c r="N67" s="484"/>
      <c r="O67" s="484"/>
      <c r="P67" s="484"/>
    </row>
    <row r="68" spans="1:16" s="481" customFormat="1">
      <c r="A68" s="484"/>
      <c r="B68" s="14"/>
      <c r="C68" s="15"/>
      <c r="D68" s="484"/>
      <c r="E68" s="484"/>
      <c r="F68" s="484"/>
      <c r="G68" s="14"/>
      <c r="H68" s="15"/>
      <c r="I68" s="484"/>
      <c r="J68" s="484"/>
      <c r="K68" s="484"/>
      <c r="L68" s="14"/>
      <c r="M68" s="15"/>
      <c r="N68" s="484"/>
      <c r="O68" s="484"/>
      <c r="P68" s="484"/>
    </row>
    <row r="69" spans="1:16" s="481" customFormat="1">
      <c r="A69" s="484"/>
      <c r="B69" s="14"/>
      <c r="C69" s="15"/>
      <c r="D69" s="484"/>
      <c r="E69" s="484"/>
      <c r="F69" s="484"/>
      <c r="G69" s="14"/>
      <c r="H69" s="15"/>
      <c r="I69" s="484"/>
      <c r="J69" s="484"/>
      <c r="K69" s="484"/>
      <c r="L69" s="14"/>
      <c r="M69" s="15"/>
      <c r="N69" s="484"/>
      <c r="O69" s="484"/>
      <c r="P69" s="484"/>
    </row>
    <row r="70" spans="1:16" s="481" customFormat="1">
      <c r="A70" s="484"/>
      <c r="B70" s="14"/>
      <c r="C70" s="15"/>
      <c r="D70" s="484"/>
      <c r="E70" s="484"/>
      <c r="F70" s="484"/>
      <c r="G70" s="14"/>
      <c r="H70" s="15"/>
      <c r="I70" s="484"/>
      <c r="J70" s="484"/>
      <c r="K70" s="484"/>
      <c r="L70" s="14"/>
      <c r="M70" s="15"/>
      <c r="N70" s="484"/>
      <c r="O70" s="484"/>
      <c r="P70" s="484"/>
    </row>
    <row r="71" spans="1:16" s="481" customFormat="1">
      <c r="A71" s="484"/>
      <c r="B71" s="14"/>
      <c r="C71" s="15"/>
      <c r="D71" s="484"/>
      <c r="E71" s="484"/>
      <c r="F71" s="484"/>
      <c r="G71" s="14"/>
      <c r="H71" s="15"/>
      <c r="I71" s="484"/>
      <c r="J71" s="484"/>
      <c r="K71" s="484"/>
      <c r="L71" s="14"/>
      <c r="M71" s="15"/>
      <c r="N71" s="484"/>
      <c r="O71" s="484"/>
      <c r="P71" s="484"/>
    </row>
    <row r="72" spans="1:16" s="481" customFormat="1">
      <c r="A72" s="484"/>
      <c r="B72" s="14"/>
      <c r="C72" s="15"/>
      <c r="D72" s="484"/>
      <c r="E72" s="484"/>
      <c r="F72" s="484"/>
      <c r="G72" s="14"/>
      <c r="H72" s="15"/>
      <c r="I72" s="484"/>
      <c r="J72" s="484"/>
      <c r="K72" s="484"/>
      <c r="L72" s="14"/>
      <c r="M72" s="15"/>
      <c r="N72" s="484"/>
      <c r="O72" s="484"/>
      <c r="P72" s="484"/>
    </row>
    <row r="73" spans="1:16" s="481" customFormat="1">
      <c r="A73" s="484"/>
      <c r="B73" s="14"/>
      <c r="C73" s="15"/>
      <c r="D73" s="484"/>
      <c r="E73" s="484"/>
      <c r="F73" s="484"/>
      <c r="G73" s="14"/>
      <c r="H73" s="15"/>
      <c r="I73" s="484"/>
      <c r="J73" s="484"/>
      <c r="K73" s="484"/>
      <c r="L73" s="14"/>
      <c r="M73" s="15"/>
      <c r="N73" s="484"/>
      <c r="O73" s="484"/>
      <c r="P73" s="484"/>
    </row>
    <row r="74" spans="1:16" s="481" customFormat="1">
      <c r="A74" s="484"/>
      <c r="B74" s="14"/>
      <c r="C74" s="15"/>
      <c r="D74" s="484"/>
      <c r="E74" s="484"/>
      <c r="F74" s="484"/>
      <c r="G74" s="14"/>
      <c r="H74" s="15"/>
      <c r="I74" s="484"/>
      <c r="J74" s="484"/>
      <c r="K74" s="484"/>
      <c r="L74" s="14"/>
      <c r="M74" s="15"/>
      <c r="N74" s="484"/>
      <c r="O74" s="484"/>
      <c r="P74" s="484"/>
    </row>
    <row r="75" spans="1:16" s="481" customFormat="1">
      <c r="A75" s="484"/>
      <c r="B75" s="14"/>
      <c r="C75" s="15"/>
      <c r="D75" s="484"/>
      <c r="E75" s="484"/>
      <c r="F75" s="484"/>
      <c r="G75" s="14"/>
      <c r="H75" s="15"/>
      <c r="I75" s="484"/>
      <c r="J75" s="484"/>
      <c r="K75" s="484"/>
      <c r="L75" s="14"/>
      <c r="M75" s="15"/>
      <c r="N75" s="484"/>
      <c r="O75" s="484"/>
      <c r="P75" s="484"/>
    </row>
    <row r="76" spans="1:16" s="481" customFormat="1">
      <c r="A76" s="484"/>
      <c r="B76" s="14"/>
      <c r="C76" s="15"/>
      <c r="D76" s="484"/>
      <c r="E76" s="484"/>
      <c r="F76" s="484"/>
      <c r="G76" s="14"/>
      <c r="H76" s="15"/>
      <c r="I76" s="484"/>
      <c r="J76" s="484"/>
      <c r="K76" s="484"/>
      <c r="L76" s="14"/>
      <c r="M76" s="15"/>
      <c r="N76" s="484"/>
      <c r="O76" s="484"/>
      <c r="P76" s="484"/>
    </row>
    <row r="77" spans="1:16" s="481" customFormat="1">
      <c r="A77" s="484"/>
      <c r="B77" s="14"/>
      <c r="C77" s="15"/>
      <c r="D77" s="484"/>
      <c r="E77" s="484"/>
      <c r="F77" s="484"/>
      <c r="G77" s="14"/>
      <c r="H77" s="15"/>
      <c r="I77" s="484"/>
      <c r="J77" s="484"/>
      <c r="K77" s="484"/>
      <c r="L77" s="14"/>
      <c r="M77" s="15"/>
      <c r="N77" s="484"/>
      <c r="O77" s="484"/>
      <c r="P77" s="484"/>
    </row>
    <row r="78" spans="1:16" s="481" customFormat="1">
      <c r="A78" s="484"/>
      <c r="B78" s="14"/>
      <c r="C78" s="15"/>
      <c r="D78" s="484"/>
      <c r="E78" s="484"/>
      <c r="F78" s="484"/>
      <c r="G78" s="14"/>
      <c r="H78" s="15"/>
      <c r="I78" s="484"/>
      <c r="J78" s="484"/>
      <c r="K78" s="484"/>
      <c r="L78" s="14"/>
      <c r="M78" s="15"/>
      <c r="N78" s="484"/>
      <c r="O78" s="484"/>
      <c r="P78" s="484"/>
    </row>
    <row r="79" spans="1:16" s="481" customFormat="1">
      <c r="A79" s="484"/>
      <c r="B79" s="14"/>
      <c r="C79" s="15"/>
      <c r="D79" s="484"/>
      <c r="E79" s="484"/>
      <c r="F79" s="484"/>
      <c r="G79" s="14"/>
      <c r="H79" s="15"/>
      <c r="I79" s="484"/>
      <c r="J79" s="484"/>
      <c r="K79" s="484"/>
      <c r="L79" s="14"/>
      <c r="M79" s="15"/>
      <c r="N79" s="484"/>
      <c r="O79" s="484"/>
      <c r="P79" s="484"/>
    </row>
    <row r="80" spans="1:16" s="481" customFormat="1">
      <c r="A80" s="484"/>
      <c r="B80" s="14"/>
      <c r="C80" s="15"/>
      <c r="D80" s="484"/>
      <c r="E80" s="484"/>
      <c r="F80" s="484"/>
      <c r="G80" s="14"/>
      <c r="H80" s="15"/>
      <c r="I80" s="484"/>
      <c r="J80" s="484"/>
      <c r="K80" s="484"/>
      <c r="L80" s="14"/>
      <c r="M80" s="15"/>
      <c r="N80" s="484"/>
      <c r="O80" s="484"/>
      <c r="P80" s="484"/>
    </row>
    <row r="81" spans="2:3">
      <c r="B81" s="14"/>
      <c r="C81" s="15"/>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4F2B6-AD7D-4DE4-B5C1-BA104476E1CB}">
  <sheetPr codeName="工作表8"/>
  <dimension ref="A1:S81"/>
  <sheetViews>
    <sheetView showZeros="0" view="pageBreakPreview" zoomScaleNormal="90" zoomScaleSheetLayoutView="100" workbookViewId="0">
      <selection activeCell="D9" sqref="D9"/>
    </sheetView>
  </sheetViews>
  <sheetFormatPr defaultRowHeight="16.5"/>
  <cols>
    <col min="1" max="1" width="3" style="484" customWidth="1"/>
    <col min="2" max="2" width="13.125" style="12" customWidth="1"/>
    <col min="3" max="3" width="19.875" style="13" customWidth="1"/>
    <col min="4" max="6" width="7.875" style="484" customWidth="1"/>
    <col min="7" max="7" width="13.125" style="14" customWidth="1"/>
    <col min="8" max="8" width="19.875" style="15" customWidth="1"/>
    <col min="9" max="11" width="7.875" style="484" customWidth="1"/>
    <col min="12" max="12" width="13.125" style="14" customWidth="1"/>
    <col min="13" max="13" width="19.875" style="15" customWidth="1"/>
    <col min="14" max="16" width="7.875" style="484" customWidth="1"/>
    <col min="17" max="16384" width="9" style="484"/>
  </cols>
  <sheetData>
    <row r="1" spans="1:19" s="74" customFormat="1" ht="25.5" customHeight="1">
      <c r="A1" s="1227" t="s">
        <v>292</v>
      </c>
      <c r="B1" s="1227"/>
      <c r="C1" s="1227"/>
      <c r="D1" s="1227"/>
      <c r="E1" s="1227"/>
      <c r="F1" s="1227"/>
      <c r="G1" s="1227"/>
      <c r="H1" s="1227"/>
      <c r="I1" s="1227"/>
      <c r="J1" s="1227"/>
      <c r="K1" s="1227"/>
      <c r="L1" s="1227"/>
      <c r="M1" s="1227"/>
      <c r="N1" s="1227"/>
      <c r="O1" s="1227"/>
      <c r="P1" s="1227"/>
    </row>
    <row r="2" spans="1:19" s="74" customFormat="1" ht="10.5" customHeight="1">
      <c r="A2" s="1227"/>
      <c r="B2" s="1227"/>
      <c r="C2" s="1227"/>
      <c r="D2" s="1227"/>
      <c r="E2" s="1227"/>
      <c r="F2" s="1227"/>
      <c r="G2" s="1227"/>
      <c r="H2" s="1227"/>
      <c r="I2" s="1227"/>
      <c r="J2" s="1227"/>
      <c r="K2" s="1227"/>
      <c r="L2" s="1227"/>
      <c r="M2" s="1227"/>
      <c r="N2" s="1227"/>
      <c r="O2" s="1227"/>
      <c r="P2" s="1227"/>
    </row>
    <row r="3" spans="1:19" s="74" customFormat="1">
      <c r="A3" s="766" t="s">
        <v>502</v>
      </c>
      <c r="B3" s="9"/>
      <c r="C3" s="10"/>
      <c r="D3" s="7"/>
      <c r="E3" s="7"/>
      <c r="F3" s="7"/>
      <c r="G3" s="9"/>
      <c r="H3" s="6"/>
      <c r="I3" s="7"/>
      <c r="J3" s="7"/>
      <c r="K3" s="7"/>
      <c r="L3" s="9"/>
      <c r="M3" s="6"/>
      <c r="N3" s="7"/>
      <c r="O3" s="7"/>
      <c r="P3" s="11"/>
    </row>
    <row r="4" spans="1:19" s="676" customFormat="1">
      <c r="B4" s="12"/>
      <c r="C4" s="13"/>
      <c r="G4" s="14"/>
      <c r="H4" s="15"/>
      <c r="L4" s="14"/>
      <c r="M4" s="15"/>
      <c r="P4" s="390" t="s">
        <v>314</v>
      </c>
    </row>
    <row r="5" spans="1:19" s="25" customFormat="1" ht="14.25">
      <c r="A5" s="16" t="s">
        <v>0</v>
      </c>
      <c r="B5" s="17"/>
      <c r="C5" s="759" t="s">
        <v>1</v>
      </c>
      <c r="D5" s="17"/>
      <c r="E5" s="18"/>
      <c r="F5" s="19"/>
      <c r="G5" s="17"/>
      <c r="H5" s="759" t="s">
        <v>2</v>
      </c>
      <c r="I5" s="17"/>
      <c r="J5" s="20"/>
      <c r="K5" s="21"/>
      <c r="L5" s="22"/>
      <c r="M5" s="759" t="s">
        <v>3</v>
      </c>
      <c r="N5" s="17"/>
      <c r="O5" s="20"/>
      <c r="P5" s="23"/>
    </row>
    <row r="6" spans="1:19" s="25" customFormat="1" ht="14.25">
      <c r="A6" s="26"/>
      <c r="B6" s="27" t="s">
        <v>5</v>
      </c>
      <c r="C6" s="28"/>
      <c r="D6" s="16" t="s">
        <v>6</v>
      </c>
      <c r="E6" s="29" t="s">
        <v>316</v>
      </c>
      <c r="F6" s="16" t="s">
        <v>344</v>
      </c>
      <c r="G6" s="27" t="s">
        <v>5</v>
      </c>
      <c r="H6" s="28"/>
      <c r="I6" s="16" t="s">
        <v>6</v>
      </c>
      <c r="J6" s="29" t="s">
        <v>316</v>
      </c>
      <c r="K6" s="16" t="s">
        <v>344</v>
      </c>
      <c r="L6" s="27" t="s">
        <v>5</v>
      </c>
      <c r="M6" s="28"/>
      <c r="N6" s="16" t="s">
        <v>6</v>
      </c>
      <c r="O6" s="937" t="s">
        <v>316</v>
      </c>
      <c r="P6" s="936" t="s">
        <v>344</v>
      </c>
    </row>
    <row r="7" spans="1:19" s="25" customFormat="1" ht="14.25">
      <c r="A7" s="26"/>
      <c r="B7" s="30" t="s">
        <v>304</v>
      </c>
      <c r="C7" s="31" t="s">
        <v>8</v>
      </c>
      <c r="D7" s="32"/>
      <c r="E7" s="33" t="s">
        <v>12</v>
      </c>
      <c r="F7" s="32" t="s">
        <v>303</v>
      </c>
      <c r="G7" s="30" t="s">
        <v>304</v>
      </c>
      <c r="H7" s="31" t="s">
        <v>8</v>
      </c>
      <c r="I7" s="32"/>
      <c r="J7" s="33" t="s">
        <v>12</v>
      </c>
      <c r="K7" s="32" t="s">
        <v>301</v>
      </c>
      <c r="L7" s="30" t="s">
        <v>304</v>
      </c>
      <c r="M7" s="31" t="s">
        <v>8</v>
      </c>
      <c r="N7" s="32"/>
      <c r="O7" s="33" t="s">
        <v>12</v>
      </c>
      <c r="P7" s="34" t="s">
        <v>301</v>
      </c>
    </row>
    <row r="8" spans="1:19" s="25" customFormat="1" ht="14.25">
      <c r="A8" s="35" t="s">
        <v>9</v>
      </c>
      <c r="B8" s="36" t="s">
        <v>10</v>
      </c>
      <c r="C8" s="37"/>
      <c r="D8" s="35" t="s">
        <v>11</v>
      </c>
      <c r="E8" s="38" t="s">
        <v>316</v>
      </c>
      <c r="F8" s="35" t="s">
        <v>13</v>
      </c>
      <c r="G8" s="36" t="s">
        <v>10</v>
      </c>
      <c r="H8" s="37"/>
      <c r="I8" s="35" t="s">
        <v>11</v>
      </c>
      <c r="J8" s="38" t="s">
        <v>316</v>
      </c>
      <c r="K8" s="35" t="s">
        <v>13</v>
      </c>
      <c r="L8" s="36" t="s">
        <v>10</v>
      </c>
      <c r="M8" s="37"/>
      <c r="N8" s="35" t="s">
        <v>11</v>
      </c>
      <c r="O8" s="38" t="s">
        <v>316</v>
      </c>
      <c r="P8" s="36" t="s">
        <v>13</v>
      </c>
    </row>
    <row r="9" spans="1:19" s="79" customFormat="1" ht="28.9" customHeight="1">
      <c r="A9" s="41"/>
      <c r="B9" s="42" t="s">
        <v>925</v>
      </c>
      <c r="C9" s="43" t="s">
        <v>926</v>
      </c>
      <c r="D9" s="44">
        <v>124768</v>
      </c>
      <c r="E9" s="413">
        <v>3723.5676032189663</v>
      </c>
      <c r="F9" s="824">
        <v>100</v>
      </c>
      <c r="G9" s="42" t="s">
        <v>347</v>
      </c>
      <c r="H9" s="43" t="s">
        <v>348</v>
      </c>
      <c r="I9" s="44">
        <v>68439</v>
      </c>
      <c r="J9" s="413">
        <v>4452.1423483377403</v>
      </c>
      <c r="K9" s="824">
        <v>100</v>
      </c>
      <c r="L9" s="42" t="s">
        <v>347</v>
      </c>
      <c r="M9" s="43" t="s">
        <v>348</v>
      </c>
      <c r="N9" s="44">
        <v>56329</v>
      </c>
      <c r="O9" s="413">
        <v>3106.0075542444379</v>
      </c>
      <c r="P9" s="847">
        <v>100</v>
      </c>
    </row>
    <row r="10" spans="1:19" s="80" customFormat="1" ht="28.9" customHeight="1">
      <c r="A10" s="48">
        <v>1</v>
      </c>
      <c r="B10" s="49" t="s">
        <v>927</v>
      </c>
      <c r="C10" s="43" t="s">
        <v>928</v>
      </c>
      <c r="D10" s="44">
        <v>30466</v>
      </c>
      <c r="E10" s="413">
        <v>909.22520678113813</v>
      </c>
      <c r="F10" s="843">
        <v>24.418120030777121</v>
      </c>
      <c r="G10" s="49" t="s">
        <v>349</v>
      </c>
      <c r="H10" s="43" t="s">
        <v>350</v>
      </c>
      <c r="I10" s="44">
        <v>18014</v>
      </c>
      <c r="J10" s="413">
        <v>1171.8594991591938</v>
      </c>
      <c r="K10" s="843">
        <v>26.321249579917882</v>
      </c>
      <c r="L10" s="49" t="s">
        <v>349</v>
      </c>
      <c r="M10" s="43" t="s">
        <v>350</v>
      </c>
      <c r="N10" s="44">
        <v>12452</v>
      </c>
      <c r="O10" s="413">
        <v>686.60913677593669</v>
      </c>
      <c r="P10" s="673">
        <v>22.105842461254415</v>
      </c>
    </row>
    <row r="11" spans="1:19" s="80" customFormat="1" ht="28.9" customHeight="1">
      <c r="A11" s="48">
        <v>2</v>
      </c>
      <c r="B11" s="49" t="s">
        <v>929</v>
      </c>
      <c r="C11" s="43" t="s">
        <v>930</v>
      </c>
      <c r="D11" s="44">
        <v>16737</v>
      </c>
      <c r="E11" s="413">
        <v>499.49787585819956</v>
      </c>
      <c r="F11" s="843">
        <v>13.414497307001795</v>
      </c>
      <c r="G11" s="49" t="s">
        <v>351</v>
      </c>
      <c r="H11" s="43" t="s">
        <v>352</v>
      </c>
      <c r="I11" s="44">
        <v>8738</v>
      </c>
      <c r="J11" s="413">
        <v>568.4305708700474</v>
      </c>
      <c r="K11" s="843">
        <v>12.767574044039218</v>
      </c>
      <c r="L11" s="49" t="s">
        <v>351</v>
      </c>
      <c r="M11" s="43" t="s">
        <v>352</v>
      </c>
      <c r="N11" s="44">
        <v>7999</v>
      </c>
      <c r="O11" s="413">
        <v>441.06862231534836</v>
      </c>
      <c r="P11" s="673">
        <v>14.200500630225994</v>
      </c>
    </row>
    <row r="12" spans="1:19" s="80" customFormat="1" ht="28.9" customHeight="1">
      <c r="A12" s="48">
        <v>3</v>
      </c>
      <c r="B12" s="49" t="s">
        <v>931</v>
      </c>
      <c r="C12" s="43" t="s">
        <v>932</v>
      </c>
      <c r="D12" s="44">
        <v>12257</v>
      </c>
      <c r="E12" s="413">
        <v>365.79706425249157</v>
      </c>
      <c r="F12" s="843">
        <v>9.8238330341113098</v>
      </c>
      <c r="G12" s="49" t="s">
        <v>353</v>
      </c>
      <c r="H12" s="43" t="s">
        <v>354</v>
      </c>
      <c r="I12" s="44">
        <v>7123</v>
      </c>
      <c r="J12" s="413">
        <v>463.37044590379355</v>
      </c>
      <c r="K12" s="843">
        <v>10.40780841333158</v>
      </c>
      <c r="L12" s="49" t="s">
        <v>353</v>
      </c>
      <c r="M12" s="43" t="s">
        <v>354</v>
      </c>
      <c r="N12" s="44">
        <v>5134</v>
      </c>
      <c r="O12" s="413">
        <v>283.09117476772076</v>
      </c>
      <c r="P12" s="673">
        <v>9.1143105682685643</v>
      </c>
    </row>
    <row r="13" spans="1:19" s="80" customFormat="1" ht="28.9" customHeight="1">
      <c r="A13" s="48">
        <v>4</v>
      </c>
      <c r="B13" s="49" t="s">
        <v>933</v>
      </c>
      <c r="C13" s="43" t="s">
        <v>934</v>
      </c>
      <c r="D13" s="44">
        <v>9164</v>
      </c>
      <c r="E13" s="413">
        <v>273.48978516846148</v>
      </c>
      <c r="F13" s="843">
        <v>7.3448320082072325</v>
      </c>
      <c r="G13" s="49" t="s">
        <v>355</v>
      </c>
      <c r="H13" s="43" t="s">
        <v>356</v>
      </c>
      <c r="I13" s="44">
        <v>5041</v>
      </c>
      <c r="J13" s="413">
        <v>327.93070585441859</v>
      </c>
      <c r="K13" s="843">
        <v>7.3656833092242726</v>
      </c>
      <c r="L13" s="49" t="s">
        <v>357</v>
      </c>
      <c r="M13" s="43" t="s">
        <v>358</v>
      </c>
      <c r="N13" s="44">
        <v>4161</v>
      </c>
      <c r="O13" s="413">
        <v>229.43949711891042</v>
      </c>
      <c r="P13" s="673">
        <v>7.3869587601413125</v>
      </c>
      <c r="R13" s="484"/>
      <c r="S13" s="481"/>
    </row>
    <row r="14" spans="1:19" s="80" customFormat="1" ht="28.9" customHeight="1">
      <c r="A14" s="48">
        <v>5</v>
      </c>
      <c r="B14" s="49" t="s">
        <v>935</v>
      </c>
      <c r="C14" s="43" t="s">
        <v>936</v>
      </c>
      <c r="D14" s="44">
        <v>7590</v>
      </c>
      <c r="E14" s="413">
        <v>226.51543751949183</v>
      </c>
      <c r="F14" s="843">
        <v>6.0832905873300849</v>
      </c>
      <c r="G14" s="49" t="s">
        <v>361</v>
      </c>
      <c r="H14" s="43" t="s">
        <v>362</v>
      </c>
      <c r="I14" s="44">
        <v>4147</v>
      </c>
      <c r="J14" s="413">
        <v>269.77358404647367</v>
      </c>
      <c r="K14" s="843">
        <v>6.059410569996639</v>
      </c>
      <c r="L14" s="49" t="s">
        <v>355</v>
      </c>
      <c r="M14" s="43" t="s">
        <v>356</v>
      </c>
      <c r="N14" s="44">
        <v>4123</v>
      </c>
      <c r="O14" s="413">
        <v>227.34415924567836</v>
      </c>
      <c r="P14" s="673">
        <v>7.319497949546415</v>
      </c>
    </row>
    <row r="15" spans="1:19" s="80" customFormat="1" ht="28.9" customHeight="1">
      <c r="A15" s="48">
        <v>6</v>
      </c>
      <c r="B15" s="49" t="s">
        <v>937</v>
      </c>
      <c r="C15" s="43" t="s">
        <v>938</v>
      </c>
      <c r="D15" s="44">
        <v>5721</v>
      </c>
      <c r="E15" s="413">
        <v>170.73713017773554</v>
      </c>
      <c r="F15" s="843">
        <v>4.5853103359835856</v>
      </c>
      <c r="G15" s="49" t="s">
        <v>357</v>
      </c>
      <c r="H15" s="43" t="s">
        <v>358</v>
      </c>
      <c r="I15" s="44">
        <v>3429</v>
      </c>
      <c r="J15" s="413">
        <v>223.06573901503694</v>
      </c>
      <c r="K15" s="843">
        <v>5.0103011440845133</v>
      </c>
      <c r="L15" s="49" t="s">
        <v>363</v>
      </c>
      <c r="M15" s="43" t="s">
        <v>364</v>
      </c>
      <c r="N15" s="44">
        <v>2726</v>
      </c>
      <c r="O15" s="413">
        <v>150.31292216922611</v>
      </c>
      <c r="P15" s="673">
        <v>4.83942551793925</v>
      </c>
    </row>
    <row r="16" spans="1:19" s="80" customFormat="1" ht="28.9" customHeight="1">
      <c r="A16" s="48">
        <v>7</v>
      </c>
      <c r="B16" s="49" t="s">
        <v>939</v>
      </c>
      <c r="C16" s="43" t="s">
        <v>940</v>
      </c>
      <c r="D16" s="44">
        <v>5052</v>
      </c>
      <c r="E16" s="413">
        <v>150.7715402303653</v>
      </c>
      <c r="F16" s="843">
        <v>4.0491151577327518</v>
      </c>
      <c r="G16" s="49" t="s">
        <v>363</v>
      </c>
      <c r="H16" s="43" t="s">
        <v>364</v>
      </c>
      <c r="I16" s="44">
        <v>2326</v>
      </c>
      <c r="J16" s="413">
        <v>151.3126010349886</v>
      </c>
      <c r="K16" s="843">
        <v>3.3986469702947151</v>
      </c>
      <c r="L16" s="49" t="s">
        <v>365</v>
      </c>
      <c r="M16" s="43" t="s">
        <v>366</v>
      </c>
      <c r="N16" s="44">
        <v>2455</v>
      </c>
      <c r="O16" s="413">
        <v>135.36985470486061</v>
      </c>
      <c r="P16" s="673">
        <v>4.3583234213282678</v>
      </c>
    </row>
    <row r="17" spans="1:18" s="80" customFormat="1" ht="28.9" customHeight="1">
      <c r="A17" s="48">
        <v>8</v>
      </c>
      <c r="B17" s="49" t="s">
        <v>941</v>
      </c>
      <c r="C17" s="43" t="s">
        <v>942</v>
      </c>
      <c r="D17" s="44">
        <v>4666</v>
      </c>
      <c r="E17" s="413">
        <v>139.25178280183778</v>
      </c>
      <c r="F17" s="843">
        <v>3.7397409592203128</v>
      </c>
      <c r="G17" s="49" t="s">
        <v>365</v>
      </c>
      <c r="H17" s="43" t="s">
        <v>366</v>
      </c>
      <c r="I17" s="44">
        <v>2211</v>
      </c>
      <c r="J17" s="413">
        <v>143.83153950488384</v>
      </c>
      <c r="K17" s="843">
        <v>3.2306141235260597</v>
      </c>
      <c r="L17" s="49" t="s">
        <v>361</v>
      </c>
      <c r="M17" s="43" t="s">
        <v>362</v>
      </c>
      <c r="N17" s="44">
        <v>1574</v>
      </c>
      <c r="O17" s="413">
        <v>86.791100328085804</v>
      </c>
      <c r="P17" s="673">
        <v>2.7942977862202416</v>
      </c>
    </row>
    <row r="18" spans="1:18" s="80" customFormat="1" ht="28.9" customHeight="1">
      <c r="A18" s="48">
        <v>9</v>
      </c>
      <c r="B18" s="49" t="s">
        <v>943</v>
      </c>
      <c r="C18" s="43" t="s">
        <v>944</v>
      </c>
      <c r="D18" s="44">
        <v>3160</v>
      </c>
      <c r="E18" s="413">
        <v>94.306822471883294</v>
      </c>
      <c r="F18" s="843">
        <v>2.5327006924852524</v>
      </c>
      <c r="G18" s="49" t="s">
        <v>359</v>
      </c>
      <c r="H18" s="43" t="s">
        <v>360</v>
      </c>
      <c r="I18" s="44">
        <v>1947</v>
      </c>
      <c r="J18" s="413">
        <v>126.65762434012159</v>
      </c>
      <c r="K18" s="843">
        <v>2.844869153552799</v>
      </c>
      <c r="L18" s="49" t="s">
        <v>529</v>
      </c>
      <c r="M18" s="43" t="s">
        <v>530</v>
      </c>
      <c r="N18" s="44">
        <v>1386</v>
      </c>
      <c r="O18" s="413">
        <v>76.42469190262193</v>
      </c>
      <c r="P18" s="673">
        <v>2.4605443022244313</v>
      </c>
      <c r="Q18" s="484"/>
      <c r="R18" s="484"/>
    </row>
    <row r="19" spans="1:18" s="80" customFormat="1" ht="28.9" customHeight="1">
      <c r="A19" s="48">
        <v>10</v>
      </c>
      <c r="B19" s="49" t="s">
        <v>945</v>
      </c>
      <c r="C19" s="43" t="s">
        <v>946</v>
      </c>
      <c r="D19" s="44">
        <v>3141</v>
      </c>
      <c r="E19" s="413">
        <v>93.739787779805511</v>
      </c>
      <c r="F19" s="843">
        <v>2.5174724288279045</v>
      </c>
      <c r="G19" s="49" t="s">
        <v>529</v>
      </c>
      <c r="H19" s="43" t="s">
        <v>530</v>
      </c>
      <c r="I19" s="44">
        <v>1774</v>
      </c>
      <c r="J19" s="413">
        <v>115.40350569048572</v>
      </c>
      <c r="K19" s="843">
        <v>2.5920893058051697</v>
      </c>
      <c r="L19" s="49" t="s">
        <v>359</v>
      </c>
      <c r="M19" s="43" t="s">
        <v>360</v>
      </c>
      <c r="N19" s="44">
        <v>1194</v>
      </c>
      <c r="O19" s="413">
        <v>65.837721595765203</v>
      </c>
      <c r="P19" s="673">
        <v>2.1196896802712635</v>
      </c>
    </row>
    <row r="20" spans="1:18" s="80" customFormat="1" ht="28.9" customHeight="1">
      <c r="A20" s="48"/>
      <c r="B20" s="50"/>
      <c r="C20" s="51" t="s">
        <v>957</v>
      </c>
      <c r="D20" s="52">
        <v>26814</v>
      </c>
      <c r="E20" s="415">
        <v>800.23517017755648</v>
      </c>
      <c r="F20" s="844">
        <v>21.491087458322646</v>
      </c>
      <c r="G20" s="50"/>
      <c r="H20" s="51" t="s">
        <v>539</v>
      </c>
      <c r="I20" s="52">
        <v>13689</v>
      </c>
      <c r="J20" s="415">
        <v>890.50653291829701</v>
      </c>
      <c r="K20" s="844">
        <v>20.001753386227151</v>
      </c>
      <c r="L20" s="50"/>
      <c r="M20" s="51" t="s">
        <v>539</v>
      </c>
      <c r="N20" s="52">
        <v>13125</v>
      </c>
      <c r="O20" s="415">
        <v>723.71867332028341</v>
      </c>
      <c r="P20" s="831">
        <v>23.300608922579844</v>
      </c>
    </row>
    <row r="21" spans="1:18" s="80" customFormat="1" ht="28.9" customHeight="1">
      <c r="A21" s="54">
        <v>11</v>
      </c>
      <c r="B21" s="55" t="s">
        <v>947</v>
      </c>
      <c r="C21" s="56" t="s">
        <v>948</v>
      </c>
      <c r="D21" s="57">
        <v>1835</v>
      </c>
      <c r="E21" s="413">
        <v>54.763613682248682</v>
      </c>
      <c r="F21" s="843">
        <v>1.4707296742754552</v>
      </c>
      <c r="G21" s="55" t="s">
        <v>367</v>
      </c>
      <c r="H21" s="56" t="s">
        <v>368</v>
      </c>
      <c r="I21" s="57">
        <v>907</v>
      </c>
      <c r="J21" s="413">
        <v>59.002807024391515</v>
      </c>
      <c r="K21" s="843">
        <v>1.3252677566884379</v>
      </c>
      <c r="L21" s="55" t="s">
        <v>367</v>
      </c>
      <c r="M21" s="56" t="s">
        <v>368</v>
      </c>
      <c r="N21" s="57">
        <v>928</v>
      </c>
      <c r="O21" s="413">
        <v>51.1703564831408</v>
      </c>
      <c r="P21" s="931">
        <v>1.6474640061069787</v>
      </c>
      <c r="Q21" s="484"/>
      <c r="R21" s="484"/>
    </row>
    <row r="22" spans="1:18" s="80" customFormat="1" ht="28.9" customHeight="1">
      <c r="A22" s="48">
        <v>12</v>
      </c>
      <c r="B22" s="49" t="s">
        <v>949</v>
      </c>
      <c r="C22" s="43" t="s">
        <v>950</v>
      </c>
      <c r="D22" s="44">
        <v>1492</v>
      </c>
      <c r="E22" s="413">
        <v>44.527145293686665</v>
      </c>
      <c r="F22" s="843">
        <v>1.1958194408822775</v>
      </c>
      <c r="G22" s="49" t="s">
        <v>531</v>
      </c>
      <c r="H22" s="43" t="s">
        <v>532</v>
      </c>
      <c r="I22" s="44">
        <v>663</v>
      </c>
      <c r="J22" s="413">
        <v>43.129946038777916</v>
      </c>
      <c r="K22" s="843">
        <v>0.9687458905010301</v>
      </c>
      <c r="L22" s="49" t="s">
        <v>533</v>
      </c>
      <c r="M22" s="43" t="s">
        <v>534</v>
      </c>
      <c r="N22" s="44">
        <v>850</v>
      </c>
      <c r="O22" s="413">
        <v>46.869399795980257</v>
      </c>
      <c r="P22" s="831">
        <v>1.5089918159385041</v>
      </c>
    </row>
    <row r="23" spans="1:18" s="80" customFormat="1" ht="28.9" customHeight="1">
      <c r="A23" s="48">
        <v>13</v>
      </c>
      <c r="B23" s="49" t="s">
        <v>951</v>
      </c>
      <c r="C23" s="43" t="s">
        <v>952</v>
      </c>
      <c r="D23" s="44">
        <v>1482</v>
      </c>
      <c r="E23" s="413">
        <v>44.228705982066778</v>
      </c>
      <c r="F23" s="843">
        <v>1.187804565273147</v>
      </c>
      <c r="G23" s="49" t="s">
        <v>535</v>
      </c>
      <c r="H23" s="43" t="s">
        <v>536</v>
      </c>
      <c r="I23" s="44">
        <v>653</v>
      </c>
      <c r="J23" s="413">
        <v>42.479418949203598</v>
      </c>
      <c r="K23" s="843">
        <v>0.95413433860810359</v>
      </c>
      <c r="L23" s="49" t="s">
        <v>531</v>
      </c>
      <c r="M23" s="43" t="s">
        <v>532</v>
      </c>
      <c r="N23" s="44">
        <v>829</v>
      </c>
      <c r="O23" s="413">
        <v>45.71144991866781</v>
      </c>
      <c r="P23" s="831">
        <v>1.4717108416623763</v>
      </c>
      <c r="Q23" s="484"/>
      <c r="R23" s="484"/>
    </row>
    <row r="24" spans="1:18" s="80" customFormat="1" ht="28.9" customHeight="1">
      <c r="A24" s="48">
        <v>14</v>
      </c>
      <c r="B24" s="49" t="s">
        <v>953</v>
      </c>
      <c r="C24" s="43" t="s">
        <v>954</v>
      </c>
      <c r="D24" s="44">
        <v>1137</v>
      </c>
      <c r="E24" s="413">
        <v>33.932549731180792</v>
      </c>
      <c r="F24" s="843">
        <v>0.9112913567581431</v>
      </c>
      <c r="G24" s="49" t="s">
        <v>533</v>
      </c>
      <c r="H24" s="43" t="s">
        <v>534</v>
      </c>
      <c r="I24" s="44">
        <v>632</v>
      </c>
      <c r="J24" s="413">
        <v>41.113312061097503</v>
      </c>
      <c r="K24" s="843">
        <v>0.92345007963295778</v>
      </c>
      <c r="L24" s="49" t="s">
        <v>537</v>
      </c>
      <c r="M24" s="43" t="s">
        <v>538</v>
      </c>
      <c r="N24" s="44">
        <v>490</v>
      </c>
      <c r="O24" s="413">
        <v>27.018830470623914</v>
      </c>
      <c r="P24" s="831">
        <v>0.86988939977631419</v>
      </c>
    </row>
    <row r="25" spans="1:18" s="81" customFormat="1" ht="28.9" customHeight="1">
      <c r="A25" s="60">
        <v>15</v>
      </c>
      <c r="B25" s="61" t="s">
        <v>955</v>
      </c>
      <c r="C25" s="62" t="s">
        <v>956</v>
      </c>
      <c r="D25" s="63">
        <v>1120</v>
      </c>
      <c r="E25" s="415">
        <v>33.425202901426985</v>
      </c>
      <c r="F25" s="844">
        <v>0.89766606822262118</v>
      </c>
      <c r="G25" s="61" t="s">
        <v>537</v>
      </c>
      <c r="H25" s="62" t="s">
        <v>538</v>
      </c>
      <c r="I25" s="65">
        <v>630</v>
      </c>
      <c r="J25" s="415">
        <v>40.983206643182641</v>
      </c>
      <c r="K25" s="844">
        <v>0.92052776925437252</v>
      </c>
      <c r="L25" s="61" t="s">
        <v>535</v>
      </c>
      <c r="M25" s="62" t="s">
        <v>536</v>
      </c>
      <c r="N25" s="65">
        <v>484</v>
      </c>
      <c r="O25" s="415">
        <v>26.687987648534644</v>
      </c>
      <c r="P25" s="834">
        <v>0.85923769284027762</v>
      </c>
    </row>
    <row r="26" spans="1:18" s="68" customFormat="1" ht="15.75" customHeight="1">
      <c r="A26" s="25" t="s">
        <v>540</v>
      </c>
      <c r="B26" s="25"/>
      <c r="C26" s="69"/>
      <c r="D26" s="69"/>
      <c r="E26" s="69"/>
      <c r="F26" s="69"/>
      <c r="H26" s="69"/>
      <c r="I26" s="69"/>
      <c r="J26" s="69"/>
      <c r="K26" s="69"/>
      <c r="M26" s="69"/>
      <c r="N26" s="69"/>
      <c r="O26" s="69"/>
      <c r="P26" s="69"/>
    </row>
    <row r="27" spans="1:18" s="481" customFormat="1">
      <c r="A27" s="70"/>
      <c r="B27" s="14"/>
      <c r="C27" s="13"/>
      <c r="D27" s="71"/>
      <c r="E27" s="71"/>
      <c r="F27" s="71"/>
      <c r="G27" s="72"/>
      <c r="H27" s="13"/>
      <c r="I27" s="70"/>
      <c r="J27" s="70"/>
      <c r="K27" s="70"/>
      <c r="L27" s="72"/>
      <c r="M27" s="13"/>
      <c r="N27" s="70"/>
      <c r="O27" s="70"/>
      <c r="P27" s="70"/>
    </row>
    <row r="28" spans="1:18" s="481" customFormat="1">
      <c r="A28" s="484"/>
      <c r="B28" s="14"/>
      <c r="C28" s="15"/>
      <c r="D28" s="484"/>
      <c r="E28" s="484"/>
      <c r="F28" s="484"/>
      <c r="G28" s="14"/>
      <c r="H28" s="15"/>
      <c r="I28" s="484"/>
      <c r="J28" s="484"/>
      <c r="K28" s="484"/>
      <c r="L28" s="14"/>
      <c r="M28" s="15"/>
      <c r="N28" s="484"/>
      <c r="O28" s="484"/>
      <c r="P28" s="484"/>
    </row>
    <row r="29" spans="1:18" s="481" customFormat="1">
      <c r="A29" s="484"/>
      <c r="B29" s="14"/>
      <c r="C29" s="15"/>
      <c r="D29" s="484"/>
      <c r="E29" s="484"/>
      <c r="F29" s="484"/>
      <c r="G29" s="14"/>
      <c r="H29" s="15"/>
      <c r="I29" s="484"/>
      <c r="J29" s="484"/>
      <c r="K29" s="484"/>
      <c r="L29" s="14"/>
      <c r="M29" s="15"/>
      <c r="N29" s="484"/>
      <c r="O29" s="484"/>
      <c r="P29" s="484"/>
    </row>
    <row r="30" spans="1:18" s="481" customFormat="1">
      <c r="A30" s="484"/>
      <c r="B30" s="14"/>
      <c r="C30" s="484"/>
      <c r="D30" s="484"/>
      <c r="E30" s="484"/>
      <c r="F30" s="484"/>
      <c r="G30" s="14"/>
      <c r="H30" s="15"/>
      <c r="I30" s="484"/>
      <c r="J30" s="484"/>
      <c r="K30" s="484"/>
      <c r="L30" s="14"/>
      <c r="M30" s="15"/>
      <c r="N30" s="484"/>
      <c r="O30" s="484"/>
      <c r="P30" s="484"/>
    </row>
    <row r="31" spans="1:18" s="481" customFormat="1">
      <c r="A31" s="484"/>
      <c r="B31" s="14"/>
      <c r="C31" s="484"/>
      <c r="D31" s="484"/>
      <c r="E31" s="484"/>
      <c r="F31" s="484"/>
      <c r="G31" s="14"/>
      <c r="H31" s="15"/>
      <c r="I31" s="484"/>
      <c r="J31" s="484"/>
      <c r="K31" s="484"/>
      <c r="L31" s="14"/>
      <c r="M31" s="15"/>
      <c r="N31" s="484"/>
      <c r="O31" s="484"/>
      <c r="P31" s="484"/>
    </row>
    <row r="32" spans="1:18" s="481" customFormat="1">
      <c r="A32" s="484"/>
      <c r="B32" s="14"/>
      <c r="C32" s="15"/>
      <c r="D32" s="484"/>
      <c r="E32" s="484"/>
      <c r="F32" s="484"/>
      <c r="G32" s="14"/>
      <c r="H32" s="15"/>
      <c r="I32" s="484"/>
      <c r="J32" s="484"/>
      <c r="K32" s="484"/>
      <c r="L32" s="14"/>
      <c r="M32" s="15"/>
      <c r="N32" s="484"/>
      <c r="O32" s="484"/>
      <c r="P32" s="484"/>
    </row>
    <row r="33" spans="1:16" s="481" customFormat="1">
      <c r="A33" s="484"/>
      <c r="B33" s="14"/>
      <c r="C33" s="15"/>
      <c r="D33" s="484"/>
      <c r="E33" s="484"/>
      <c r="F33" s="484"/>
      <c r="G33" s="14"/>
      <c r="H33" s="15"/>
      <c r="I33" s="484"/>
      <c r="J33" s="484"/>
      <c r="K33" s="484"/>
      <c r="L33" s="14"/>
      <c r="M33" s="15"/>
      <c r="N33" s="484"/>
      <c r="O33" s="484"/>
      <c r="P33" s="484"/>
    </row>
    <row r="34" spans="1:16" s="481" customFormat="1">
      <c r="A34" s="484"/>
      <c r="B34" s="14"/>
      <c r="C34" s="15"/>
      <c r="D34" s="484"/>
      <c r="E34" s="484"/>
      <c r="F34" s="484"/>
      <c r="G34" s="14"/>
      <c r="H34" s="15"/>
      <c r="I34" s="484"/>
      <c r="J34" s="484"/>
      <c r="K34" s="484"/>
      <c r="L34" s="14"/>
      <c r="M34" s="15"/>
      <c r="N34" s="484"/>
      <c r="O34" s="484"/>
      <c r="P34" s="484"/>
    </row>
    <row r="35" spans="1:16" s="481" customFormat="1">
      <c r="A35" s="484"/>
      <c r="B35" s="14"/>
      <c r="C35" s="15"/>
      <c r="D35" s="484"/>
      <c r="E35" s="484"/>
      <c r="F35" s="484"/>
      <c r="G35" s="14"/>
      <c r="H35" s="15"/>
      <c r="I35" s="484"/>
      <c r="J35" s="484"/>
      <c r="K35" s="484"/>
      <c r="L35" s="14"/>
      <c r="M35" s="15"/>
      <c r="N35" s="484"/>
      <c r="O35" s="484"/>
      <c r="P35" s="484"/>
    </row>
    <row r="36" spans="1:16" s="481" customFormat="1">
      <c r="A36" s="484"/>
      <c r="B36" s="14"/>
      <c r="C36" s="15"/>
      <c r="D36" s="484"/>
      <c r="E36" s="484"/>
      <c r="F36" s="484"/>
      <c r="G36" s="14"/>
      <c r="H36" s="15"/>
      <c r="I36" s="484"/>
      <c r="J36" s="484"/>
      <c r="K36" s="484"/>
      <c r="L36" s="14"/>
      <c r="M36" s="15"/>
      <c r="N36" s="484"/>
      <c r="O36" s="484"/>
      <c r="P36" s="484"/>
    </row>
    <row r="37" spans="1:16" s="481" customFormat="1">
      <c r="A37" s="484"/>
      <c r="B37" s="14"/>
      <c r="C37" s="15"/>
      <c r="D37" s="484"/>
      <c r="E37" s="484"/>
      <c r="F37" s="484"/>
      <c r="G37" s="14"/>
      <c r="H37" s="15"/>
      <c r="I37" s="484"/>
      <c r="J37" s="484"/>
      <c r="K37" s="484"/>
      <c r="L37" s="14"/>
      <c r="M37" s="15"/>
      <c r="N37" s="484"/>
      <c r="O37" s="484"/>
      <c r="P37" s="484"/>
    </row>
    <row r="38" spans="1:16" s="481" customFormat="1">
      <c r="A38" s="484"/>
      <c r="B38" s="14"/>
      <c r="C38" s="15"/>
      <c r="D38" s="484"/>
      <c r="E38" s="484"/>
      <c r="F38" s="484"/>
      <c r="G38" s="14"/>
      <c r="H38" s="15"/>
      <c r="I38" s="484"/>
      <c r="J38" s="484"/>
      <c r="K38" s="484"/>
      <c r="L38" s="14"/>
      <c r="M38" s="15"/>
      <c r="N38" s="484"/>
      <c r="O38" s="484"/>
      <c r="P38" s="484"/>
    </row>
    <row r="39" spans="1:16" s="481" customFormat="1">
      <c r="A39" s="484"/>
      <c r="B39" s="14"/>
      <c r="C39" s="15"/>
      <c r="D39" s="484"/>
      <c r="E39" s="484"/>
      <c r="F39" s="484"/>
      <c r="G39" s="14"/>
      <c r="H39" s="15"/>
      <c r="I39" s="484"/>
      <c r="J39" s="484"/>
      <c r="K39" s="484"/>
      <c r="L39" s="14"/>
      <c r="M39" s="15"/>
      <c r="N39" s="484"/>
      <c r="O39" s="484"/>
      <c r="P39" s="484"/>
    </row>
    <row r="40" spans="1:16" s="481" customFormat="1">
      <c r="A40" s="484"/>
      <c r="B40" s="14"/>
      <c r="C40" s="15"/>
      <c r="D40" s="484"/>
      <c r="E40" s="484"/>
      <c r="F40" s="484"/>
      <c r="G40" s="14"/>
      <c r="H40" s="15"/>
      <c r="I40" s="484"/>
      <c r="J40" s="484"/>
      <c r="K40" s="484"/>
      <c r="L40" s="14"/>
      <c r="M40" s="15"/>
      <c r="N40" s="484"/>
      <c r="O40" s="484"/>
      <c r="P40" s="484"/>
    </row>
    <row r="41" spans="1:16" s="481" customFormat="1">
      <c r="A41" s="484"/>
      <c r="B41" s="14"/>
      <c r="C41" s="15"/>
      <c r="D41" s="484"/>
      <c r="E41" s="484"/>
      <c r="F41" s="484"/>
      <c r="G41" s="14"/>
      <c r="H41" s="15"/>
      <c r="I41" s="484"/>
      <c r="J41" s="484"/>
      <c r="K41" s="484"/>
      <c r="L41" s="14"/>
      <c r="M41" s="15"/>
      <c r="N41" s="484"/>
      <c r="O41" s="484"/>
      <c r="P41" s="484"/>
    </row>
    <row r="42" spans="1:16" s="481" customFormat="1">
      <c r="A42" s="484"/>
      <c r="B42" s="14"/>
      <c r="C42" s="15"/>
      <c r="D42" s="484"/>
      <c r="E42" s="484"/>
      <c r="F42" s="484"/>
      <c r="G42" s="14"/>
      <c r="H42" s="15"/>
      <c r="I42" s="484"/>
      <c r="J42" s="484"/>
      <c r="K42" s="484"/>
      <c r="L42" s="14"/>
      <c r="M42" s="15"/>
      <c r="N42" s="484"/>
      <c r="O42" s="484"/>
      <c r="P42" s="484"/>
    </row>
    <row r="43" spans="1:16" s="481" customFormat="1">
      <c r="A43" s="484"/>
      <c r="B43" s="14"/>
      <c r="C43" s="15"/>
      <c r="D43" s="484"/>
      <c r="E43" s="484"/>
      <c r="F43" s="484"/>
      <c r="G43" s="14"/>
      <c r="H43" s="15"/>
      <c r="I43" s="484"/>
      <c r="J43" s="484"/>
      <c r="K43" s="484"/>
      <c r="L43" s="14"/>
      <c r="M43" s="15"/>
      <c r="N43" s="484"/>
      <c r="O43" s="484"/>
      <c r="P43" s="484"/>
    </row>
    <row r="44" spans="1:16" s="481" customFormat="1">
      <c r="A44" s="484"/>
      <c r="B44" s="14"/>
      <c r="C44" s="15"/>
      <c r="D44" s="484"/>
      <c r="E44" s="484"/>
      <c r="F44" s="484"/>
      <c r="G44" s="14"/>
      <c r="H44" s="15"/>
      <c r="I44" s="484"/>
      <c r="J44" s="484"/>
      <c r="K44" s="484"/>
      <c r="L44" s="14"/>
      <c r="M44" s="15"/>
      <c r="N44" s="484"/>
      <c r="O44" s="484"/>
      <c r="P44" s="484"/>
    </row>
    <row r="45" spans="1:16" s="481" customFormat="1">
      <c r="A45" s="484"/>
      <c r="B45" s="14"/>
      <c r="C45" s="15"/>
      <c r="D45" s="484"/>
      <c r="E45" s="484"/>
      <c r="F45" s="484"/>
      <c r="G45" s="14"/>
      <c r="H45" s="15"/>
      <c r="I45" s="484"/>
      <c r="J45" s="484"/>
      <c r="K45" s="484"/>
      <c r="L45" s="14"/>
      <c r="M45" s="15"/>
      <c r="N45" s="484"/>
      <c r="O45" s="484"/>
      <c r="P45" s="484"/>
    </row>
    <row r="46" spans="1:16" s="481" customFormat="1">
      <c r="A46" s="484"/>
      <c r="B46" s="14"/>
      <c r="C46" s="15"/>
      <c r="D46" s="484"/>
      <c r="E46" s="484"/>
      <c r="F46" s="484"/>
      <c r="G46" s="14"/>
      <c r="H46" s="15"/>
      <c r="I46" s="484"/>
      <c r="J46" s="484"/>
      <c r="K46" s="484"/>
      <c r="L46" s="14"/>
      <c r="M46" s="15"/>
      <c r="N46" s="484"/>
      <c r="O46" s="484"/>
      <c r="P46" s="484"/>
    </row>
    <row r="47" spans="1:16" s="481" customFormat="1">
      <c r="A47" s="484"/>
      <c r="B47" s="14"/>
      <c r="C47" s="15"/>
      <c r="D47" s="484"/>
      <c r="E47" s="484"/>
      <c r="F47" s="484"/>
      <c r="G47" s="14"/>
      <c r="H47" s="15"/>
      <c r="I47" s="484"/>
      <c r="J47" s="484"/>
      <c r="K47" s="484"/>
      <c r="L47" s="14"/>
      <c r="M47" s="15"/>
      <c r="N47" s="484"/>
      <c r="O47" s="484"/>
      <c r="P47" s="484"/>
    </row>
    <row r="48" spans="1:16" s="481" customFormat="1">
      <c r="A48" s="484"/>
      <c r="B48" s="14"/>
      <c r="C48" s="15"/>
      <c r="D48" s="484"/>
      <c r="E48" s="484"/>
      <c r="F48" s="484"/>
      <c r="G48" s="14"/>
      <c r="H48" s="15"/>
      <c r="I48" s="484"/>
      <c r="J48" s="484"/>
      <c r="K48" s="484"/>
      <c r="L48" s="14"/>
      <c r="M48" s="15"/>
      <c r="N48" s="484"/>
      <c r="O48" s="484"/>
      <c r="P48" s="484"/>
    </row>
    <row r="49" spans="1:16" s="481" customFormat="1">
      <c r="A49" s="484"/>
      <c r="B49" s="14"/>
      <c r="C49" s="15"/>
      <c r="D49" s="484"/>
      <c r="E49" s="484"/>
      <c r="F49" s="484"/>
      <c r="G49" s="14"/>
      <c r="H49" s="15"/>
      <c r="I49" s="484"/>
      <c r="J49" s="484"/>
      <c r="K49" s="484"/>
      <c r="L49" s="14"/>
      <c r="M49" s="15"/>
      <c r="N49" s="484"/>
      <c r="O49" s="484"/>
      <c r="P49" s="484"/>
    </row>
    <row r="50" spans="1:16" s="481" customFormat="1">
      <c r="A50" s="484"/>
      <c r="B50" s="14"/>
      <c r="C50" s="15"/>
      <c r="D50" s="484"/>
      <c r="E50" s="484"/>
      <c r="F50" s="484"/>
      <c r="G50" s="14"/>
      <c r="H50" s="15"/>
      <c r="I50" s="484"/>
      <c r="J50" s="484"/>
      <c r="K50" s="484"/>
      <c r="L50" s="14"/>
      <c r="M50" s="15"/>
      <c r="N50" s="484"/>
      <c r="O50" s="484"/>
      <c r="P50" s="484"/>
    </row>
    <row r="51" spans="1:16" s="481" customFormat="1">
      <c r="A51" s="484"/>
      <c r="B51" s="14"/>
      <c r="C51" s="15"/>
      <c r="D51" s="484"/>
      <c r="E51" s="484"/>
      <c r="F51" s="484"/>
      <c r="G51" s="14"/>
      <c r="H51" s="15"/>
      <c r="I51" s="484"/>
      <c r="J51" s="484"/>
      <c r="K51" s="484"/>
      <c r="L51" s="14"/>
      <c r="M51" s="15"/>
      <c r="N51" s="484"/>
      <c r="O51" s="484"/>
      <c r="P51" s="484"/>
    </row>
    <row r="52" spans="1:16" s="481" customFormat="1">
      <c r="A52" s="484"/>
      <c r="B52" s="14"/>
      <c r="C52" s="15"/>
      <c r="D52" s="484"/>
      <c r="E52" s="484"/>
      <c r="F52" s="484"/>
      <c r="G52" s="14"/>
      <c r="H52" s="15"/>
      <c r="I52" s="484"/>
      <c r="J52" s="484"/>
      <c r="K52" s="484"/>
      <c r="L52" s="14"/>
      <c r="M52" s="15"/>
      <c r="N52" s="484"/>
      <c r="O52" s="484"/>
      <c r="P52" s="484"/>
    </row>
    <row r="53" spans="1:16" s="481" customFormat="1">
      <c r="A53" s="484"/>
      <c r="B53" s="14"/>
      <c r="C53" s="15"/>
      <c r="D53" s="484"/>
      <c r="E53" s="484"/>
      <c r="F53" s="484"/>
      <c r="G53" s="14"/>
      <c r="H53" s="15"/>
      <c r="I53" s="484"/>
      <c r="J53" s="484"/>
      <c r="K53" s="484"/>
      <c r="L53" s="14"/>
      <c r="M53" s="15"/>
      <c r="N53" s="484"/>
      <c r="O53" s="484"/>
      <c r="P53" s="484"/>
    </row>
    <row r="54" spans="1:16" s="481" customFormat="1">
      <c r="A54" s="484"/>
      <c r="B54" s="14"/>
      <c r="C54" s="15"/>
      <c r="D54" s="484"/>
      <c r="E54" s="484"/>
      <c r="F54" s="484"/>
      <c r="G54" s="14"/>
      <c r="H54" s="15"/>
      <c r="I54" s="484"/>
      <c r="J54" s="484"/>
      <c r="K54" s="484"/>
      <c r="L54" s="14"/>
      <c r="M54" s="15"/>
      <c r="N54" s="484"/>
      <c r="O54" s="484"/>
      <c r="P54" s="484"/>
    </row>
    <row r="55" spans="1:16" s="481" customFormat="1">
      <c r="A55" s="484"/>
      <c r="B55" s="14"/>
      <c r="C55" s="15"/>
      <c r="D55" s="484"/>
      <c r="E55" s="484"/>
      <c r="F55" s="484"/>
      <c r="G55" s="14"/>
      <c r="H55" s="15"/>
      <c r="I55" s="484"/>
      <c r="J55" s="484"/>
      <c r="K55" s="484"/>
      <c r="L55" s="14"/>
      <c r="M55" s="15"/>
      <c r="N55" s="484"/>
      <c r="O55" s="484"/>
      <c r="P55" s="484"/>
    </row>
    <row r="56" spans="1:16" s="481" customFormat="1">
      <c r="A56" s="484"/>
      <c r="B56" s="14"/>
      <c r="C56" s="15"/>
      <c r="D56" s="484"/>
      <c r="E56" s="484"/>
      <c r="F56" s="484"/>
      <c r="G56" s="14"/>
      <c r="H56" s="15"/>
      <c r="I56" s="484"/>
      <c r="J56" s="484"/>
      <c r="K56" s="484"/>
      <c r="L56" s="14"/>
      <c r="M56" s="15"/>
      <c r="N56" s="484"/>
      <c r="O56" s="484"/>
      <c r="P56" s="484"/>
    </row>
    <row r="57" spans="1:16" s="481" customFormat="1">
      <c r="A57" s="484"/>
      <c r="B57" s="14"/>
      <c r="C57" s="15"/>
      <c r="D57" s="484"/>
      <c r="E57" s="484"/>
      <c r="F57" s="484"/>
      <c r="G57" s="14"/>
      <c r="H57" s="15"/>
      <c r="I57" s="484"/>
      <c r="J57" s="484"/>
      <c r="K57" s="484"/>
      <c r="L57" s="14"/>
      <c r="M57" s="15"/>
      <c r="N57" s="484"/>
      <c r="O57" s="484"/>
      <c r="P57" s="484"/>
    </row>
    <row r="58" spans="1:16" s="481" customFormat="1">
      <c r="A58" s="484"/>
      <c r="B58" s="14"/>
      <c r="C58" s="15"/>
      <c r="D58" s="484"/>
      <c r="E58" s="484"/>
      <c r="F58" s="484"/>
      <c r="G58" s="14"/>
      <c r="H58" s="15"/>
      <c r="I58" s="484"/>
      <c r="J58" s="484"/>
      <c r="K58" s="484"/>
      <c r="L58" s="14"/>
      <c r="M58" s="15"/>
      <c r="N58" s="484"/>
      <c r="O58" s="484"/>
      <c r="P58" s="484"/>
    </row>
    <row r="59" spans="1:16" s="481" customFormat="1">
      <c r="A59" s="484"/>
      <c r="B59" s="14"/>
      <c r="C59" s="15"/>
      <c r="D59" s="484"/>
      <c r="E59" s="484"/>
      <c r="F59" s="484"/>
      <c r="G59" s="14"/>
      <c r="H59" s="15"/>
      <c r="I59" s="484"/>
      <c r="J59" s="484"/>
      <c r="K59" s="484"/>
      <c r="L59" s="14"/>
      <c r="M59" s="15"/>
      <c r="N59" s="484"/>
      <c r="O59" s="484"/>
      <c r="P59" s="484"/>
    </row>
    <row r="60" spans="1:16" s="481" customFormat="1">
      <c r="A60" s="484"/>
      <c r="B60" s="14"/>
      <c r="C60" s="15"/>
      <c r="D60" s="484"/>
      <c r="E60" s="484"/>
      <c r="F60" s="484"/>
      <c r="G60" s="14"/>
      <c r="H60" s="15"/>
      <c r="I60" s="484"/>
      <c r="J60" s="484"/>
      <c r="K60" s="484"/>
      <c r="L60" s="14"/>
      <c r="M60" s="15"/>
      <c r="N60" s="484"/>
      <c r="O60" s="484"/>
      <c r="P60" s="484"/>
    </row>
    <row r="61" spans="1:16" s="481" customFormat="1">
      <c r="A61" s="484"/>
      <c r="B61" s="14"/>
      <c r="C61" s="15"/>
      <c r="D61" s="484"/>
      <c r="E61" s="484"/>
      <c r="F61" s="484"/>
      <c r="G61" s="14"/>
      <c r="H61" s="15"/>
      <c r="I61" s="484"/>
      <c r="J61" s="484"/>
      <c r="K61" s="484"/>
      <c r="L61" s="14"/>
      <c r="M61" s="15"/>
      <c r="N61" s="484"/>
      <c r="O61" s="484"/>
      <c r="P61" s="484"/>
    </row>
    <row r="62" spans="1:16" s="481" customFormat="1">
      <c r="A62" s="484"/>
      <c r="B62" s="14"/>
      <c r="C62" s="15"/>
      <c r="D62" s="484"/>
      <c r="E62" s="484"/>
      <c r="F62" s="484"/>
      <c r="G62" s="14"/>
      <c r="H62" s="15"/>
      <c r="I62" s="484"/>
      <c r="J62" s="484"/>
      <c r="K62" s="484"/>
      <c r="L62" s="14"/>
      <c r="M62" s="15"/>
      <c r="N62" s="484"/>
      <c r="O62" s="484"/>
      <c r="P62" s="484"/>
    </row>
    <row r="63" spans="1:16" s="481" customFormat="1">
      <c r="A63" s="484"/>
      <c r="B63" s="14"/>
      <c r="C63" s="15"/>
      <c r="D63" s="484"/>
      <c r="E63" s="484"/>
      <c r="F63" s="484"/>
      <c r="G63" s="14"/>
      <c r="H63" s="15"/>
      <c r="I63" s="484"/>
      <c r="J63" s="484"/>
      <c r="K63" s="484"/>
      <c r="L63" s="14"/>
      <c r="M63" s="15"/>
      <c r="N63" s="484"/>
      <c r="O63" s="484"/>
      <c r="P63" s="484"/>
    </row>
    <row r="64" spans="1:16" s="481" customFormat="1">
      <c r="A64" s="484"/>
      <c r="B64" s="14"/>
      <c r="C64" s="15"/>
      <c r="D64" s="484"/>
      <c r="E64" s="484"/>
      <c r="F64" s="484"/>
      <c r="G64" s="14"/>
      <c r="H64" s="15"/>
      <c r="I64" s="484"/>
      <c r="J64" s="484"/>
      <c r="K64" s="484"/>
      <c r="L64" s="14"/>
      <c r="M64" s="15"/>
      <c r="N64" s="484"/>
      <c r="O64" s="484"/>
      <c r="P64" s="484"/>
    </row>
    <row r="65" spans="1:16" s="481" customFormat="1">
      <c r="A65" s="484"/>
      <c r="B65" s="14"/>
      <c r="C65" s="15"/>
      <c r="D65" s="484"/>
      <c r="E65" s="484"/>
      <c r="F65" s="484"/>
      <c r="G65" s="14"/>
      <c r="H65" s="15"/>
      <c r="I65" s="484"/>
      <c r="J65" s="484"/>
      <c r="K65" s="484"/>
      <c r="L65" s="14"/>
      <c r="M65" s="15"/>
      <c r="N65" s="484"/>
      <c r="O65" s="484"/>
      <c r="P65" s="484"/>
    </row>
    <row r="66" spans="1:16" s="481" customFormat="1">
      <c r="A66" s="484"/>
      <c r="B66" s="14"/>
      <c r="C66" s="15"/>
      <c r="D66" s="484"/>
      <c r="E66" s="484"/>
      <c r="F66" s="484"/>
      <c r="G66" s="14"/>
      <c r="H66" s="15"/>
      <c r="I66" s="484"/>
      <c r="J66" s="484"/>
      <c r="K66" s="484"/>
      <c r="L66" s="14"/>
      <c r="M66" s="15"/>
      <c r="N66" s="484"/>
      <c r="O66" s="484"/>
      <c r="P66" s="484"/>
    </row>
    <row r="67" spans="1:16" s="481" customFormat="1">
      <c r="A67" s="484"/>
      <c r="B67" s="14"/>
      <c r="C67" s="15"/>
      <c r="D67" s="484"/>
      <c r="E67" s="484"/>
      <c r="F67" s="484"/>
      <c r="G67" s="14"/>
      <c r="H67" s="15"/>
      <c r="I67" s="484"/>
      <c r="J67" s="484"/>
      <c r="K67" s="484"/>
      <c r="L67" s="14"/>
      <c r="M67" s="15"/>
      <c r="N67" s="484"/>
      <c r="O67" s="484"/>
      <c r="P67" s="484"/>
    </row>
    <row r="68" spans="1:16" s="481" customFormat="1">
      <c r="A68" s="484"/>
      <c r="B68" s="14"/>
      <c r="C68" s="15"/>
      <c r="D68" s="484"/>
      <c r="E68" s="484"/>
      <c r="F68" s="484"/>
      <c r="G68" s="14"/>
      <c r="H68" s="15"/>
      <c r="I68" s="484"/>
      <c r="J68" s="484"/>
      <c r="K68" s="484"/>
      <c r="L68" s="14"/>
      <c r="M68" s="15"/>
      <c r="N68" s="484"/>
      <c r="O68" s="484"/>
      <c r="P68" s="484"/>
    </row>
    <row r="69" spans="1:16" s="481" customFormat="1">
      <c r="A69" s="484"/>
      <c r="B69" s="14"/>
      <c r="C69" s="15"/>
      <c r="D69" s="484"/>
      <c r="E69" s="484"/>
      <c r="F69" s="484"/>
      <c r="G69" s="14"/>
      <c r="H69" s="15"/>
      <c r="I69" s="484"/>
      <c r="J69" s="484"/>
      <c r="K69" s="484"/>
      <c r="L69" s="14"/>
      <c r="M69" s="15"/>
      <c r="N69" s="484"/>
      <c r="O69" s="484"/>
      <c r="P69" s="484"/>
    </row>
    <row r="70" spans="1:16" s="481" customFormat="1">
      <c r="A70" s="484"/>
      <c r="B70" s="14"/>
      <c r="C70" s="15"/>
      <c r="D70" s="484"/>
      <c r="E70" s="484"/>
      <c r="F70" s="484"/>
      <c r="G70" s="14"/>
      <c r="H70" s="15"/>
      <c r="I70" s="484"/>
      <c r="J70" s="484"/>
      <c r="K70" s="484"/>
      <c r="L70" s="14"/>
      <c r="M70" s="15"/>
      <c r="N70" s="484"/>
      <c r="O70" s="484"/>
      <c r="P70" s="484"/>
    </row>
    <row r="71" spans="1:16" s="481" customFormat="1">
      <c r="A71" s="484"/>
      <c r="B71" s="14"/>
      <c r="C71" s="15"/>
      <c r="D71" s="484"/>
      <c r="E71" s="484"/>
      <c r="F71" s="484"/>
      <c r="G71" s="14"/>
      <c r="H71" s="15"/>
      <c r="I71" s="484"/>
      <c r="J71" s="484"/>
      <c r="K71" s="484"/>
      <c r="L71" s="14"/>
      <c r="M71" s="15"/>
      <c r="N71" s="484"/>
      <c r="O71" s="484"/>
      <c r="P71" s="484"/>
    </row>
    <row r="72" spans="1:16" s="481" customFormat="1">
      <c r="A72" s="484"/>
      <c r="B72" s="14"/>
      <c r="C72" s="15"/>
      <c r="D72" s="484"/>
      <c r="E72" s="484"/>
      <c r="F72" s="484"/>
      <c r="G72" s="14"/>
      <c r="H72" s="15"/>
      <c r="I72" s="484"/>
      <c r="J72" s="484"/>
      <c r="K72" s="484"/>
      <c r="L72" s="14"/>
      <c r="M72" s="15"/>
      <c r="N72" s="484"/>
      <c r="O72" s="484"/>
      <c r="P72" s="484"/>
    </row>
    <row r="73" spans="1:16" s="481" customFormat="1">
      <c r="A73" s="484"/>
      <c r="B73" s="14"/>
      <c r="C73" s="15"/>
      <c r="D73" s="484"/>
      <c r="E73" s="484"/>
      <c r="F73" s="484"/>
      <c r="G73" s="14"/>
      <c r="H73" s="15"/>
      <c r="I73" s="484"/>
      <c r="J73" s="484"/>
      <c r="K73" s="484"/>
      <c r="L73" s="14"/>
      <c r="M73" s="15"/>
      <c r="N73" s="484"/>
      <c r="O73" s="484"/>
      <c r="P73" s="484"/>
    </row>
    <row r="74" spans="1:16" s="481" customFormat="1">
      <c r="A74" s="484"/>
      <c r="B74" s="14"/>
      <c r="C74" s="15"/>
      <c r="D74" s="484"/>
      <c r="E74" s="484"/>
      <c r="F74" s="484"/>
      <c r="G74" s="14"/>
      <c r="H74" s="15"/>
      <c r="I74" s="484"/>
      <c r="J74" s="484"/>
      <c r="K74" s="484"/>
      <c r="L74" s="14"/>
      <c r="M74" s="15"/>
      <c r="N74" s="484"/>
      <c r="O74" s="484"/>
      <c r="P74" s="484"/>
    </row>
    <row r="75" spans="1:16" s="481" customFormat="1">
      <c r="A75" s="484"/>
      <c r="B75" s="14"/>
      <c r="C75" s="15"/>
      <c r="D75" s="484"/>
      <c r="E75" s="484"/>
      <c r="F75" s="484"/>
      <c r="G75" s="14"/>
      <c r="H75" s="15"/>
      <c r="I75" s="484"/>
      <c r="J75" s="484"/>
      <c r="K75" s="484"/>
      <c r="L75" s="14"/>
      <c r="M75" s="15"/>
      <c r="N75" s="484"/>
      <c r="O75" s="484"/>
      <c r="P75" s="484"/>
    </row>
    <row r="76" spans="1:16" s="481" customFormat="1">
      <c r="A76" s="484"/>
      <c r="B76" s="14"/>
      <c r="C76" s="15"/>
      <c r="D76" s="484"/>
      <c r="E76" s="484"/>
      <c r="F76" s="484"/>
      <c r="G76" s="14"/>
      <c r="H76" s="15"/>
      <c r="I76" s="484"/>
      <c r="J76" s="484"/>
      <c r="K76" s="484"/>
      <c r="L76" s="14"/>
      <c r="M76" s="15"/>
      <c r="N76" s="484"/>
      <c r="O76" s="484"/>
      <c r="P76" s="484"/>
    </row>
    <row r="77" spans="1:16" s="481" customFormat="1">
      <c r="A77" s="484"/>
      <c r="B77" s="14"/>
      <c r="C77" s="15"/>
      <c r="D77" s="484"/>
      <c r="E77" s="484"/>
      <c r="F77" s="484"/>
      <c r="G77" s="14"/>
      <c r="H77" s="15"/>
      <c r="I77" s="484"/>
      <c r="J77" s="484"/>
      <c r="K77" s="484"/>
      <c r="L77" s="14"/>
      <c r="M77" s="15"/>
      <c r="N77" s="484"/>
      <c r="O77" s="484"/>
      <c r="P77" s="484"/>
    </row>
    <row r="78" spans="1:16" s="481" customFormat="1">
      <c r="A78" s="484"/>
      <c r="B78" s="14"/>
      <c r="C78" s="15"/>
      <c r="D78" s="484"/>
      <c r="E78" s="484"/>
      <c r="F78" s="484"/>
      <c r="G78" s="14"/>
      <c r="H78" s="15"/>
      <c r="I78" s="484"/>
      <c r="J78" s="484"/>
      <c r="K78" s="484"/>
      <c r="L78" s="14"/>
      <c r="M78" s="15"/>
      <c r="N78" s="484"/>
      <c r="O78" s="484"/>
      <c r="P78" s="484"/>
    </row>
    <row r="79" spans="1:16" s="481" customFormat="1">
      <c r="A79" s="484"/>
      <c r="B79" s="14"/>
      <c r="C79" s="15"/>
      <c r="D79" s="484"/>
      <c r="E79" s="484"/>
      <c r="F79" s="484"/>
      <c r="G79" s="14"/>
      <c r="H79" s="15"/>
      <c r="I79" s="484"/>
      <c r="J79" s="484"/>
      <c r="K79" s="484"/>
      <c r="L79" s="14"/>
      <c r="M79" s="15"/>
      <c r="N79" s="484"/>
      <c r="O79" s="484"/>
      <c r="P79" s="484"/>
    </row>
    <row r="80" spans="1:16" s="481" customFormat="1">
      <c r="A80" s="484"/>
      <c r="B80" s="14"/>
      <c r="C80" s="15"/>
      <c r="D80" s="484"/>
      <c r="E80" s="484"/>
      <c r="F80" s="484"/>
      <c r="G80" s="14"/>
      <c r="H80" s="15"/>
      <c r="I80" s="484"/>
      <c r="J80" s="484"/>
      <c r="K80" s="484"/>
      <c r="L80" s="14"/>
      <c r="M80" s="15"/>
      <c r="N80" s="484"/>
      <c r="O80" s="484"/>
      <c r="P80" s="484"/>
    </row>
    <row r="81" spans="2:3">
      <c r="B81" s="14"/>
      <c r="C81" s="15"/>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FB961-805B-4665-8DC1-9BE40D08BEC6}">
  <dimension ref="A1:IP26"/>
  <sheetViews>
    <sheetView view="pageBreakPreview" topLeftCell="A10" zoomScaleNormal="85" zoomScaleSheetLayoutView="100" workbookViewId="0">
      <selection activeCell="B9" sqref="B9"/>
    </sheetView>
  </sheetViews>
  <sheetFormatPr defaultRowHeight="16.5"/>
  <cols>
    <col min="1" max="1" width="3" style="1048" customWidth="1"/>
    <col min="2" max="2" width="13.125" style="1049" customWidth="1"/>
    <col min="3" max="3" width="19.875" style="1050" customWidth="1"/>
    <col min="4" max="4" width="5.625" style="1048" customWidth="1"/>
    <col min="5" max="5" width="6.5" style="1048" customWidth="1"/>
    <col min="6" max="6" width="7.875" style="1048" customWidth="1"/>
    <col min="7" max="7" width="13.125" style="1051" customWidth="1"/>
    <col min="8" max="8" width="19.875" style="1052" customWidth="1"/>
    <col min="9" max="9" width="6" style="1048" customWidth="1"/>
    <col min="10" max="10" width="6.25" style="1048" customWidth="1"/>
    <col min="11" max="11" width="7.875" style="1048" customWidth="1"/>
    <col min="12" max="12" width="13.125" style="1051" customWidth="1"/>
    <col min="13" max="13" width="19.875" style="1052" customWidth="1"/>
    <col min="14" max="14" width="6.75" style="1048" customWidth="1"/>
    <col min="15" max="15" width="6.875" style="1048" customWidth="1"/>
    <col min="16" max="16" width="7.875" style="1048" customWidth="1"/>
    <col min="17" max="250" width="9" style="1048" customWidth="1"/>
  </cols>
  <sheetData>
    <row r="1" spans="1:250">
      <c r="A1" s="1235" t="s">
        <v>376</v>
      </c>
      <c r="B1" s="1235"/>
      <c r="C1" s="1235"/>
      <c r="D1" s="1235"/>
      <c r="E1" s="1235"/>
      <c r="F1" s="1235"/>
      <c r="G1" s="1235"/>
      <c r="H1" s="1235"/>
      <c r="I1" s="1235"/>
      <c r="J1" s="1235"/>
      <c r="K1" s="1235"/>
      <c r="L1" s="1235"/>
      <c r="M1" s="1235"/>
      <c r="N1" s="1235"/>
      <c r="O1" s="1235"/>
      <c r="P1" s="1235"/>
      <c r="Q1" s="1041"/>
      <c r="R1" s="1041"/>
      <c r="S1" s="1041"/>
      <c r="T1" s="1041"/>
      <c r="U1" s="1041"/>
      <c r="V1" s="1041"/>
      <c r="W1" s="1041"/>
      <c r="X1" s="1041"/>
      <c r="Y1" s="1041"/>
      <c r="Z1" s="1041"/>
      <c r="AA1" s="1041"/>
      <c r="AB1" s="1041"/>
      <c r="AC1" s="1041"/>
      <c r="AD1" s="1041"/>
      <c r="AE1" s="1041"/>
      <c r="AF1" s="1041"/>
      <c r="AG1" s="1041"/>
      <c r="AH1" s="1041"/>
      <c r="AI1" s="1041"/>
      <c r="AJ1" s="1041"/>
      <c r="AK1" s="1041"/>
      <c r="AL1" s="1041"/>
      <c r="AM1" s="1041"/>
      <c r="AN1" s="1041"/>
      <c r="AO1" s="1041"/>
      <c r="AP1" s="1041"/>
      <c r="AQ1" s="1041"/>
      <c r="AR1" s="1041"/>
      <c r="AS1" s="1041"/>
      <c r="AT1" s="1041"/>
      <c r="AU1" s="1041"/>
      <c r="AV1" s="1041"/>
      <c r="AW1" s="1041"/>
      <c r="AX1" s="1041"/>
      <c r="AY1" s="1041"/>
      <c r="AZ1" s="1041"/>
      <c r="BA1" s="1041"/>
      <c r="BB1" s="1041"/>
      <c r="BC1" s="1041"/>
      <c r="BD1" s="1041"/>
      <c r="BE1" s="1041"/>
      <c r="BF1" s="1041"/>
      <c r="BG1" s="1041"/>
      <c r="BH1" s="1041"/>
      <c r="BI1" s="1041"/>
      <c r="BJ1" s="1041"/>
      <c r="BK1" s="1041"/>
      <c r="BL1" s="1041"/>
      <c r="BM1" s="1041"/>
      <c r="BN1" s="1041"/>
      <c r="BO1" s="1041"/>
      <c r="BP1" s="1041"/>
      <c r="BQ1" s="1041"/>
      <c r="BR1" s="1041"/>
      <c r="BS1" s="1041"/>
      <c r="BT1" s="1041"/>
      <c r="BU1" s="1041"/>
      <c r="BV1" s="1041"/>
      <c r="BW1" s="1041"/>
      <c r="BX1" s="1041"/>
      <c r="BY1" s="1041"/>
      <c r="BZ1" s="1041"/>
      <c r="CA1" s="1041"/>
      <c r="CB1" s="1041"/>
      <c r="CC1" s="1041"/>
      <c r="CD1" s="1041"/>
      <c r="CE1" s="1041"/>
      <c r="CF1" s="1041"/>
      <c r="CG1" s="1041"/>
      <c r="CH1" s="1041"/>
      <c r="CI1" s="1041"/>
      <c r="CJ1" s="1041"/>
      <c r="CK1" s="1041"/>
      <c r="CL1" s="1041"/>
      <c r="CM1" s="1041"/>
      <c r="CN1" s="1041"/>
      <c r="CO1" s="1041"/>
      <c r="CP1" s="1041"/>
      <c r="CQ1" s="1041"/>
      <c r="CR1" s="1041"/>
      <c r="CS1" s="1041"/>
      <c r="CT1" s="1041"/>
      <c r="CU1" s="1041"/>
      <c r="CV1" s="1041"/>
      <c r="CW1" s="1041"/>
      <c r="CX1" s="1041"/>
      <c r="CY1" s="1041"/>
      <c r="CZ1" s="1041"/>
      <c r="DA1" s="1041"/>
      <c r="DB1" s="1041"/>
      <c r="DC1" s="1041"/>
      <c r="DD1" s="1041"/>
      <c r="DE1" s="1041"/>
      <c r="DF1" s="1041"/>
      <c r="DG1" s="1041"/>
      <c r="DH1" s="1041"/>
      <c r="DI1" s="1041"/>
      <c r="DJ1" s="1041"/>
      <c r="DK1" s="1041"/>
      <c r="DL1" s="1041"/>
      <c r="DM1" s="1041"/>
      <c r="DN1" s="1041"/>
      <c r="DO1" s="1041"/>
      <c r="DP1" s="1041"/>
      <c r="DQ1" s="1041"/>
      <c r="DR1" s="1041"/>
      <c r="DS1" s="1041"/>
      <c r="DT1" s="1041"/>
      <c r="DU1" s="1041"/>
      <c r="DV1" s="1041"/>
      <c r="DW1" s="1041"/>
      <c r="DX1" s="1041"/>
      <c r="DY1" s="1041"/>
      <c r="DZ1" s="1041"/>
      <c r="EA1" s="1041"/>
      <c r="EB1" s="1041"/>
      <c r="EC1" s="1041"/>
      <c r="ED1" s="1041"/>
      <c r="EE1" s="1041"/>
      <c r="EF1" s="1041"/>
      <c r="EG1" s="1041"/>
      <c r="EH1" s="1041"/>
      <c r="EI1" s="1041"/>
      <c r="EJ1" s="1041"/>
      <c r="EK1" s="1041"/>
      <c r="EL1" s="1041"/>
      <c r="EM1" s="1041"/>
      <c r="EN1" s="1041"/>
      <c r="EO1" s="1041"/>
      <c r="EP1" s="1041"/>
      <c r="EQ1" s="1041"/>
      <c r="ER1" s="1041"/>
      <c r="ES1" s="1041"/>
      <c r="ET1" s="1041"/>
      <c r="EU1" s="1041"/>
      <c r="EV1" s="1041"/>
      <c r="EW1" s="1041"/>
      <c r="EX1" s="1041"/>
      <c r="EY1" s="1041"/>
      <c r="EZ1" s="1041"/>
      <c r="FA1" s="1041"/>
      <c r="FB1" s="1041"/>
      <c r="FC1" s="1041"/>
      <c r="FD1" s="1041"/>
      <c r="FE1" s="1041"/>
      <c r="FF1" s="1041"/>
      <c r="FG1" s="1041"/>
      <c r="FH1" s="1041"/>
      <c r="FI1" s="1041"/>
      <c r="FJ1" s="1041"/>
      <c r="FK1" s="1041"/>
      <c r="FL1" s="1041"/>
      <c r="FM1" s="1041"/>
      <c r="FN1" s="1041"/>
      <c r="FO1" s="1041"/>
      <c r="FP1" s="1041"/>
      <c r="FQ1" s="1041"/>
      <c r="FR1" s="1041"/>
      <c r="FS1" s="1041"/>
      <c r="FT1" s="1041"/>
      <c r="FU1" s="1041"/>
      <c r="FV1" s="1041"/>
      <c r="FW1" s="1041"/>
      <c r="FX1" s="1041"/>
      <c r="FY1" s="1041"/>
      <c r="FZ1" s="1041"/>
      <c r="GA1" s="1041"/>
      <c r="GB1" s="1041"/>
      <c r="GC1" s="1041"/>
      <c r="GD1" s="1041"/>
      <c r="GE1" s="1041"/>
      <c r="GF1" s="1041"/>
      <c r="GG1" s="1041"/>
      <c r="GH1" s="1041"/>
      <c r="GI1" s="1041"/>
      <c r="GJ1" s="1041"/>
      <c r="GK1" s="1041"/>
      <c r="GL1" s="1041"/>
      <c r="GM1" s="1041"/>
      <c r="GN1" s="1041"/>
      <c r="GO1" s="1041"/>
      <c r="GP1" s="1041"/>
      <c r="GQ1" s="1041"/>
      <c r="GR1" s="1041"/>
      <c r="GS1" s="1041"/>
      <c r="GT1" s="1041"/>
      <c r="GU1" s="1041"/>
      <c r="GV1" s="1041"/>
      <c r="GW1" s="1041"/>
      <c r="GX1" s="1041"/>
      <c r="GY1" s="1041"/>
      <c r="GZ1" s="1041"/>
      <c r="HA1" s="1041"/>
      <c r="HB1" s="1041"/>
      <c r="HC1" s="1041"/>
      <c r="HD1" s="1041"/>
      <c r="HE1" s="1041"/>
      <c r="HF1" s="1041"/>
      <c r="HG1" s="1041"/>
      <c r="HH1" s="1041"/>
      <c r="HI1" s="1041"/>
      <c r="HJ1" s="1041"/>
      <c r="HK1" s="1041"/>
      <c r="HL1" s="1041"/>
      <c r="HM1" s="1041"/>
      <c r="HN1" s="1041"/>
      <c r="HO1" s="1041"/>
      <c r="HP1" s="1041"/>
      <c r="HQ1" s="1041"/>
      <c r="HR1" s="1041"/>
      <c r="HS1" s="1041"/>
      <c r="HT1" s="1041"/>
      <c r="HU1" s="1041"/>
      <c r="HV1" s="1041"/>
      <c r="HW1" s="1041"/>
      <c r="HX1" s="1041"/>
      <c r="HY1" s="1041"/>
      <c r="HZ1" s="1041"/>
      <c r="IA1" s="1041"/>
      <c r="IB1" s="1041"/>
      <c r="IC1" s="1041"/>
      <c r="ID1" s="1041"/>
      <c r="IE1" s="1041"/>
      <c r="IF1" s="1041"/>
      <c r="IG1" s="1041"/>
      <c r="IH1" s="1041"/>
      <c r="II1" s="1041"/>
      <c r="IJ1" s="1041"/>
      <c r="IK1" s="1041"/>
      <c r="IL1" s="1041"/>
      <c r="IM1" s="1041"/>
      <c r="IN1" s="1041"/>
      <c r="IO1" s="1041"/>
      <c r="IP1" s="1041"/>
    </row>
    <row r="2" spans="1:250">
      <c r="A2" s="1235"/>
      <c r="B2" s="1235"/>
      <c r="C2" s="1235"/>
      <c r="D2" s="1235"/>
      <c r="E2" s="1235"/>
      <c r="F2" s="1235"/>
      <c r="G2" s="1235"/>
      <c r="H2" s="1235"/>
      <c r="I2" s="1235"/>
      <c r="J2" s="1235"/>
      <c r="K2" s="1235"/>
      <c r="L2" s="1235"/>
      <c r="M2" s="1235"/>
      <c r="N2" s="1235"/>
      <c r="O2" s="1235"/>
      <c r="P2" s="1235"/>
      <c r="Q2" s="1041"/>
      <c r="R2" s="1041"/>
      <c r="S2" s="1041"/>
      <c r="T2" s="1041"/>
      <c r="U2" s="1041"/>
      <c r="V2" s="1041"/>
      <c r="W2" s="1041"/>
      <c r="X2" s="1041"/>
      <c r="Y2" s="1041"/>
      <c r="Z2" s="1041"/>
      <c r="AA2" s="1041"/>
      <c r="AB2" s="1041"/>
      <c r="AC2" s="1041"/>
      <c r="AD2" s="1041"/>
      <c r="AE2" s="1041"/>
      <c r="AF2" s="1041"/>
      <c r="AG2" s="1041"/>
      <c r="AH2" s="1041"/>
      <c r="AI2" s="1041"/>
      <c r="AJ2" s="1041"/>
      <c r="AK2" s="1041"/>
      <c r="AL2" s="1041"/>
      <c r="AM2" s="1041"/>
      <c r="AN2" s="1041"/>
      <c r="AO2" s="1041"/>
      <c r="AP2" s="1041"/>
      <c r="AQ2" s="1041"/>
      <c r="AR2" s="1041"/>
      <c r="AS2" s="1041"/>
      <c r="AT2" s="1041"/>
      <c r="AU2" s="1041"/>
      <c r="AV2" s="1041"/>
      <c r="AW2" s="1041"/>
      <c r="AX2" s="1041"/>
      <c r="AY2" s="1041"/>
      <c r="AZ2" s="1041"/>
      <c r="BA2" s="1041"/>
      <c r="BB2" s="1041"/>
      <c r="BC2" s="1041"/>
      <c r="BD2" s="1041"/>
      <c r="BE2" s="1041"/>
      <c r="BF2" s="1041"/>
      <c r="BG2" s="1041"/>
      <c r="BH2" s="1041"/>
      <c r="BI2" s="1041"/>
      <c r="BJ2" s="1041"/>
      <c r="BK2" s="1041"/>
      <c r="BL2" s="1041"/>
      <c r="BM2" s="1041"/>
      <c r="BN2" s="1041"/>
      <c r="BO2" s="1041"/>
      <c r="BP2" s="1041"/>
      <c r="BQ2" s="1041"/>
      <c r="BR2" s="1041"/>
      <c r="BS2" s="1041"/>
      <c r="BT2" s="1041"/>
      <c r="BU2" s="1041"/>
      <c r="BV2" s="1041"/>
      <c r="BW2" s="1041"/>
      <c r="BX2" s="1041"/>
      <c r="BY2" s="1041"/>
      <c r="BZ2" s="1041"/>
      <c r="CA2" s="1041"/>
      <c r="CB2" s="1041"/>
      <c r="CC2" s="1041"/>
      <c r="CD2" s="1041"/>
      <c r="CE2" s="1041"/>
      <c r="CF2" s="1041"/>
      <c r="CG2" s="1041"/>
      <c r="CH2" s="1041"/>
      <c r="CI2" s="1041"/>
      <c r="CJ2" s="1041"/>
      <c r="CK2" s="1041"/>
      <c r="CL2" s="1041"/>
      <c r="CM2" s="1041"/>
      <c r="CN2" s="1041"/>
      <c r="CO2" s="1041"/>
      <c r="CP2" s="1041"/>
      <c r="CQ2" s="1041"/>
      <c r="CR2" s="1041"/>
      <c r="CS2" s="1041"/>
      <c r="CT2" s="1041"/>
      <c r="CU2" s="1041"/>
      <c r="CV2" s="1041"/>
      <c r="CW2" s="1041"/>
      <c r="CX2" s="1041"/>
      <c r="CY2" s="1041"/>
      <c r="CZ2" s="1041"/>
      <c r="DA2" s="1041"/>
      <c r="DB2" s="1041"/>
      <c r="DC2" s="1041"/>
      <c r="DD2" s="1041"/>
      <c r="DE2" s="1041"/>
      <c r="DF2" s="1041"/>
      <c r="DG2" s="1041"/>
      <c r="DH2" s="1041"/>
      <c r="DI2" s="1041"/>
      <c r="DJ2" s="1041"/>
      <c r="DK2" s="1041"/>
      <c r="DL2" s="1041"/>
      <c r="DM2" s="1041"/>
      <c r="DN2" s="1041"/>
      <c r="DO2" s="1041"/>
      <c r="DP2" s="1041"/>
      <c r="DQ2" s="1041"/>
      <c r="DR2" s="1041"/>
      <c r="DS2" s="1041"/>
      <c r="DT2" s="1041"/>
      <c r="DU2" s="1041"/>
      <c r="DV2" s="1041"/>
      <c r="DW2" s="1041"/>
      <c r="DX2" s="1041"/>
      <c r="DY2" s="1041"/>
      <c r="DZ2" s="1041"/>
      <c r="EA2" s="1041"/>
      <c r="EB2" s="1041"/>
      <c r="EC2" s="1041"/>
      <c r="ED2" s="1041"/>
      <c r="EE2" s="1041"/>
      <c r="EF2" s="1041"/>
      <c r="EG2" s="1041"/>
      <c r="EH2" s="1041"/>
      <c r="EI2" s="1041"/>
      <c r="EJ2" s="1041"/>
      <c r="EK2" s="1041"/>
      <c r="EL2" s="1041"/>
      <c r="EM2" s="1041"/>
      <c r="EN2" s="1041"/>
      <c r="EO2" s="1041"/>
      <c r="EP2" s="1041"/>
      <c r="EQ2" s="1041"/>
      <c r="ER2" s="1041"/>
      <c r="ES2" s="1041"/>
      <c r="ET2" s="1041"/>
      <c r="EU2" s="1041"/>
      <c r="EV2" s="1041"/>
      <c r="EW2" s="1041"/>
      <c r="EX2" s="1041"/>
      <c r="EY2" s="1041"/>
      <c r="EZ2" s="1041"/>
      <c r="FA2" s="1041"/>
      <c r="FB2" s="1041"/>
      <c r="FC2" s="1041"/>
      <c r="FD2" s="1041"/>
      <c r="FE2" s="1041"/>
      <c r="FF2" s="1041"/>
      <c r="FG2" s="1041"/>
      <c r="FH2" s="1041"/>
      <c r="FI2" s="1041"/>
      <c r="FJ2" s="1041"/>
      <c r="FK2" s="1041"/>
      <c r="FL2" s="1041"/>
      <c r="FM2" s="1041"/>
      <c r="FN2" s="1041"/>
      <c r="FO2" s="1041"/>
      <c r="FP2" s="1041"/>
      <c r="FQ2" s="1041"/>
      <c r="FR2" s="1041"/>
      <c r="FS2" s="1041"/>
      <c r="FT2" s="1041"/>
      <c r="FU2" s="1041"/>
      <c r="FV2" s="1041"/>
      <c r="FW2" s="1041"/>
      <c r="FX2" s="1041"/>
      <c r="FY2" s="1041"/>
      <c r="FZ2" s="1041"/>
      <c r="GA2" s="1041"/>
      <c r="GB2" s="1041"/>
      <c r="GC2" s="1041"/>
      <c r="GD2" s="1041"/>
      <c r="GE2" s="1041"/>
      <c r="GF2" s="1041"/>
      <c r="GG2" s="1041"/>
      <c r="GH2" s="1041"/>
      <c r="GI2" s="1041"/>
      <c r="GJ2" s="1041"/>
      <c r="GK2" s="1041"/>
      <c r="GL2" s="1041"/>
      <c r="GM2" s="1041"/>
      <c r="GN2" s="1041"/>
      <c r="GO2" s="1041"/>
      <c r="GP2" s="1041"/>
      <c r="GQ2" s="1041"/>
      <c r="GR2" s="1041"/>
      <c r="GS2" s="1041"/>
      <c r="GT2" s="1041"/>
      <c r="GU2" s="1041"/>
      <c r="GV2" s="1041"/>
      <c r="GW2" s="1041"/>
      <c r="GX2" s="1041"/>
      <c r="GY2" s="1041"/>
      <c r="GZ2" s="1041"/>
      <c r="HA2" s="1041"/>
      <c r="HB2" s="1041"/>
      <c r="HC2" s="1041"/>
      <c r="HD2" s="1041"/>
      <c r="HE2" s="1041"/>
      <c r="HF2" s="1041"/>
      <c r="HG2" s="1041"/>
      <c r="HH2" s="1041"/>
      <c r="HI2" s="1041"/>
      <c r="HJ2" s="1041"/>
      <c r="HK2" s="1041"/>
      <c r="HL2" s="1041"/>
      <c r="HM2" s="1041"/>
      <c r="HN2" s="1041"/>
      <c r="HO2" s="1041"/>
      <c r="HP2" s="1041"/>
      <c r="HQ2" s="1041"/>
      <c r="HR2" s="1041"/>
      <c r="HS2" s="1041"/>
      <c r="HT2" s="1041"/>
      <c r="HU2" s="1041"/>
      <c r="HV2" s="1041"/>
      <c r="HW2" s="1041"/>
      <c r="HX2" s="1041"/>
      <c r="HY2" s="1041"/>
      <c r="HZ2" s="1041"/>
      <c r="IA2" s="1041"/>
      <c r="IB2" s="1041"/>
      <c r="IC2" s="1041"/>
      <c r="ID2" s="1041"/>
      <c r="IE2" s="1041"/>
      <c r="IF2" s="1041"/>
      <c r="IG2" s="1041"/>
      <c r="IH2" s="1041"/>
      <c r="II2" s="1041"/>
      <c r="IJ2" s="1041"/>
      <c r="IK2" s="1041"/>
      <c r="IL2" s="1041"/>
      <c r="IM2" s="1041"/>
      <c r="IN2" s="1041"/>
      <c r="IO2" s="1041"/>
      <c r="IP2" s="1041"/>
    </row>
    <row r="3" spans="1:250">
      <c r="A3" s="1042" t="s">
        <v>1028</v>
      </c>
      <c r="B3" s="1043"/>
      <c r="C3" s="1044"/>
      <c r="D3" s="1045"/>
      <c r="E3" s="1045"/>
      <c r="F3" s="1043"/>
      <c r="G3" s="1043"/>
      <c r="H3" s="7"/>
      <c r="I3" s="1045"/>
      <c r="J3" s="1045"/>
      <c r="K3" s="1045"/>
      <c r="L3" s="1043"/>
      <c r="M3" s="1046"/>
      <c r="N3" s="1045"/>
      <c r="O3" s="1045"/>
      <c r="P3" s="1047"/>
      <c r="Q3" s="1041"/>
      <c r="R3" s="1041"/>
      <c r="S3" s="1041"/>
      <c r="T3" s="1041"/>
      <c r="U3" s="1041"/>
      <c r="V3" s="1041"/>
      <c r="W3" s="1041"/>
      <c r="X3" s="1041"/>
      <c r="Y3" s="1041"/>
      <c r="Z3" s="1041"/>
      <c r="AA3" s="1041"/>
      <c r="AB3" s="1041"/>
      <c r="AC3" s="1041"/>
      <c r="AD3" s="1041"/>
      <c r="AE3" s="1041"/>
      <c r="AF3" s="1041"/>
      <c r="AG3" s="1041"/>
      <c r="AH3" s="1041"/>
      <c r="AI3" s="1041"/>
      <c r="AJ3" s="1041"/>
      <c r="AK3" s="1041"/>
      <c r="AL3" s="1041"/>
      <c r="AM3" s="1041"/>
      <c r="AN3" s="1041"/>
      <c r="AO3" s="1041"/>
      <c r="AP3" s="1041"/>
      <c r="AQ3" s="1041"/>
      <c r="AR3" s="1041"/>
      <c r="AS3" s="1041"/>
      <c r="AT3" s="1041"/>
      <c r="AU3" s="1041"/>
      <c r="AV3" s="1041"/>
      <c r="AW3" s="1041"/>
      <c r="AX3" s="1041"/>
      <c r="AY3" s="1041"/>
      <c r="AZ3" s="1041"/>
      <c r="BA3" s="1041"/>
      <c r="BB3" s="1041"/>
      <c r="BC3" s="1041"/>
      <c r="BD3" s="1041"/>
      <c r="BE3" s="1041"/>
      <c r="BF3" s="1041"/>
      <c r="BG3" s="1041"/>
      <c r="BH3" s="1041"/>
      <c r="BI3" s="1041"/>
      <c r="BJ3" s="1041"/>
      <c r="BK3" s="1041"/>
      <c r="BL3" s="1041"/>
      <c r="BM3" s="1041"/>
      <c r="BN3" s="1041"/>
      <c r="BO3" s="1041"/>
      <c r="BP3" s="1041"/>
      <c r="BQ3" s="1041"/>
      <c r="BR3" s="1041"/>
      <c r="BS3" s="1041"/>
      <c r="BT3" s="1041"/>
      <c r="BU3" s="1041"/>
      <c r="BV3" s="1041"/>
      <c r="BW3" s="1041"/>
      <c r="BX3" s="1041"/>
      <c r="BY3" s="1041"/>
      <c r="BZ3" s="1041"/>
      <c r="CA3" s="1041"/>
      <c r="CB3" s="1041"/>
      <c r="CC3" s="1041"/>
      <c r="CD3" s="1041"/>
      <c r="CE3" s="1041"/>
      <c r="CF3" s="1041"/>
      <c r="CG3" s="1041"/>
      <c r="CH3" s="1041"/>
      <c r="CI3" s="1041"/>
      <c r="CJ3" s="1041"/>
      <c r="CK3" s="1041"/>
      <c r="CL3" s="1041"/>
      <c r="CM3" s="1041"/>
      <c r="CN3" s="1041"/>
      <c r="CO3" s="1041"/>
      <c r="CP3" s="1041"/>
      <c r="CQ3" s="1041"/>
      <c r="CR3" s="1041"/>
      <c r="CS3" s="1041"/>
      <c r="CT3" s="1041"/>
      <c r="CU3" s="1041"/>
      <c r="CV3" s="1041"/>
      <c r="CW3" s="1041"/>
      <c r="CX3" s="1041"/>
      <c r="CY3" s="1041"/>
      <c r="CZ3" s="1041"/>
      <c r="DA3" s="1041"/>
      <c r="DB3" s="1041"/>
      <c r="DC3" s="1041"/>
      <c r="DD3" s="1041"/>
      <c r="DE3" s="1041"/>
      <c r="DF3" s="1041"/>
      <c r="DG3" s="1041"/>
      <c r="DH3" s="1041"/>
      <c r="DI3" s="1041"/>
      <c r="DJ3" s="1041"/>
      <c r="DK3" s="1041"/>
      <c r="DL3" s="1041"/>
      <c r="DM3" s="1041"/>
      <c r="DN3" s="1041"/>
      <c r="DO3" s="1041"/>
      <c r="DP3" s="1041"/>
      <c r="DQ3" s="1041"/>
      <c r="DR3" s="1041"/>
      <c r="DS3" s="1041"/>
      <c r="DT3" s="1041"/>
      <c r="DU3" s="1041"/>
      <c r="DV3" s="1041"/>
      <c r="DW3" s="1041"/>
      <c r="DX3" s="1041"/>
      <c r="DY3" s="1041"/>
      <c r="DZ3" s="1041"/>
      <c r="EA3" s="1041"/>
      <c r="EB3" s="1041"/>
      <c r="EC3" s="1041"/>
      <c r="ED3" s="1041"/>
      <c r="EE3" s="1041"/>
      <c r="EF3" s="1041"/>
      <c r="EG3" s="1041"/>
      <c r="EH3" s="1041"/>
      <c r="EI3" s="1041"/>
      <c r="EJ3" s="1041"/>
      <c r="EK3" s="1041"/>
      <c r="EL3" s="1041"/>
      <c r="EM3" s="1041"/>
      <c r="EN3" s="1041"/>
      <c r="EO3" s="1041"/>
      <c r="EP3" s="1041"/>
      <c r="EQ3" s="1041"/>
      <c r="ER3" s="1041"/>
      <c r="ES3" s="1041"/>
      <c r="ET3" s="1041"/>
      <c r="EU3" s="1041"/>
      <c r="EV3" s="1041"/>
      <c r="EW3" s="1041"/>
      <c r="EX3" s="1041"/>
      <c r="EY3" s="1041"/>
      <c r="EZ3" s="1041"/>
      <c r="FA3" s="1041"/>
      <c r="FB3" s="1041"/>
      <c r="FC3" s="1041"/>
      <c r="FD3" s="1041"/>
      <c r="FE3" s="1041"/>
      <c r="FF3" s="1041"/>
      <c r="FG3" s="1041"/>
      <c r="FH3" s="1041"/>
      <c r="FI3" s="1041"/>
      <c r="FJ3" s="1041"/>
      <c r="FK3" s="1041"/>
      <c r="FL3" s="1041"/>
      <c r="FM3" s="1041"/>
      <c r="FN3" s="1041"/>
      <c r="FO3" s="1041"/>
      <c r="FP3" s="1041"/>
      <c r="FQ3" s="1041"/>
      <c r="FR3" s="1041"/>
      <c r="FS3" s="1041"/>
      <c r="FT3" s="1041"/>
      <c r="FU3" s="1041"/>
      <c r="FV3" s="1041"/>
      <c r="FW3" s="1041"/>
      <c r="FX3" s="1041"/>
      <c r="FY3" s="1041"/>
      <c r="FZ3" s="1041"/>
      <c r="GA3" s="1041"/>
      <c r="GB3" s="1041"/>
      <c r="GC3" s="1041"/>
      <c r="GD3" s="1041"/>
      <c r="GE3" s="1041"/>
      <c r="GF3" s="1041"/>
      <c r="GG3" s="1041"/>
      <c r="GH3" s="1041"/>
      <c r="GI3" s="1041"/>
      <c r="GJ3" s="1041"/>
      <c r="GK3" s="1041"/>
      <c r="GL3" s="1041"/>
      <c r="GM3" s="1041"/>
      <c r="GN3" s="1041"/>
      <c r="GO3" s="1041"/>
      <c r="GP3" s="1041"/>
      <c r="GQ3" s="1041"/>
      <c r="GR3" s="1041"/>
      <c r="GS3" s="1041"/>
      <c r="GT3" s="1041"/>
      <c r="GU3" s="1041"/>
      <c r="GV3" s="1041"/>
      <c r="GW3" s="1041"/>
      <c r="GX3" s="1041"/>
      <c r="GY3" s="1041"/>
      <c r="GZ3" s="1041"/>
      <c r="HA3" s="1041"/>
      <c r="HB3" s="1041"/>
      <c r="HC3" s="1041"/>
      <c r="HD3" s="1041"/>
      <c r="HE3" s="1041"/>
      <c r="HF3" s="1041"/>
      <c r="HG3" s="1041"/>
      <c r="HH3" s="1041"/>
      <c r="HI3" s="1041"/>
      <c r="HJ3" s="1041"/>
      <c r="HK3" s="1041"/>
      <c r="HL3" s="1041"/>
      <c r="HM3" s="1041"/>
      <c r="HN3" s="1041"/>
      <c r="HO3" s="1041"/>
      <c r="HP3" s="1041"/>
      <c r="HQ3" s="1041"/>
      <c r="HR3" s="1041"/>
      <c r="HS3" s="1041"/>
      <c r="HT3" s="1041"/>
      <c r="HU3" s="1041"/>
      <c r="HV3" s="1041"/>
      <c r="HW3" s="1041"/>
      <c r="HX3" s="1041"/>
      <c r="HY3" s="1041"/>
      <c r="HZ3" s="1041"/>
      <c r="IA3" s="1041"/>
      <c r="IB3" s="1041"/>
      <c r="IC3" s="1041"/>
      <c r="ID3" s="1041"/>
      <c r="IE3" s="1041"/>
      <c r="IF3" s="1041"/>
      <c r="IG3" s="1041"/>
      <c r="IH3" s="1041"/>
      <c r="II3" s="1041"/>
      <c r="IJ3" s="1041"/>
      <c r="IK3" s="1041"/>
      <c r="IL3" s="1041"/>
      <c r="IM3" s="1041"/>
      <c r="IN3" s="1041"/>
      <c r="IO3" s="1041"/>
      <c r="IP3" s="1041"/>
    </row>
    <row r="4" spans="1:250">
      <c r="P4" s="1053" t="s">
        <v>377</v>
      </c>
    </row>
    <row r="5" spans="1:250" ht="24.75" customHeight="1">
      <c r="A5" s="1054" t="s">
        <v>0</v>
      </c>
      <c r="B5" s="1055"/>
      <c r="C5" s="1056" t="s">
        <v>1</v>
      </c>
      <c r="D5" s="1055"/>
      <c r="E5" s="1057"/>
      <c r="F5" s="1058"/>
      <c r="G5" s="1055"/>
      <c r="H5" s="1056" t="s">
        <v>2</v>
      </c>
      <c r="I5" s="1055"/>
      <c r="J5" s="1059"/>
      <c r="K5" s="1060"/>
      <c r="L5" s="1061"/>
      <c r="M5" s="1056" t="s">
        <v>3</v>
      </c>
      <c r="N5" s="1055"/>
      <c r="O5" s="1059"/>
      <c r="P5" s="1062"/>
      <c r="Q5" s="1063"/>
      <c r="R5" s="1063"/>
      <c r="S5" s="1063"/>
      <c r="T5" s="1063"/>
      <c r="U5" s="1063"/>
      <c r="V5" s="1063"/>
      <c r="W5" s="1063"/>
      <c r="X5" s="1063"/>
      <c r="Y5" s="1063"/>
      <c r="Z5" s="1063"/>
      <c r="AA5" s="1063"/>
      <c r="AB5" s="1063"/>
      <c r="AC5" s="1063"/>
      <c r="AD5" s="1063"/>
      <c r="AE5" s="1063"/>
      <c r="AF5" s="1063"/>
      <c r="AG5" s="1063"/>
      <c r="AH5" s="1063"/>
      <c r="AI5" s="1063"/>
      <c r="AJ5" s="1063"/>
      <c r="AK5" s="1063"/>
      <c r="AL5" s="1063"/>
      <c r="AM5" s="1063"/>
      <c r="AN5" s="1063"/>
      <c r="AO5" s="1063"/>
      <c r="AP5" s="1063"/>
      <c r="AQ5" s="1063"/>
      <c r="AR5" s="1063"/>
      <c r="AS5" s="1063"/>
      <c r="AT5" s="1063"/>
      <c r="AU5" s="1063"/>
      <c r="AV5" s="1063"/>
      <c r="AW5" s="1063"/>
      <c r="AX5" s="1063"/>
      <c r="AY5" s="1063"/>
      <c r="AZ5" s="1063"/>
      <c r="BA5" s="1063"/>
      <c r="BB5" s="1063"/>
      <c r="BC5" s="1063"/>
      <c r="BD5" s="1063"/>
      <c r="BE5" s="1063"/>
      <c r="BF5" s="1063"/>
      <c r="BG5" s="1063"/>
      <c r="BH5" s="1063"/>
      <c r="BI5" s="1063"/>
      <c r="BJ5" s="1063"/>
      <c r="BK5" s="1063"/>
      <c r="BL5" s="1063"/>
      <c r="BM5" s="1063"/>
      <c r="BN5" s="1063"/>
      <c r="BO5" s="1063"/>
      <c r="BP5" s="1063"/>
      <c r="BQ5" s="1063"/>
      <c r="BR5" s="1063"/>
      <c r="BS5" s="1063"/>
      <c r="BT5" s="1063"/>
      <c r="BU5" s="1063"/>
      <c r="BV5" s="1063"/>
      <c r="BW5" s="1063"/>
      <c r="BX5" s="1063"/>
      <c r="BY5" s="1063"/>
      <c r="BZ5" s="1063"/>
      <c r="CA5" s="1063"/>
      <c r="CB5" s="1063"/>
      <c r="CC5" s="1063"/>
      <c r="CD5" s="1063"/>
      <c r="CE5" s="1063"/>
      <c r="CF5" s="1063"/>
      <c r="CG5" s="1063"/>
      <c r="CH5" s="1063"/>
      <c r="CI5" s="1063"/>
      <c r="CJ5" s="1063"/>
      <c r="CK5" s="1063"/>
      <c r="CL5" s="1063"/>
      <c r="CM5" s="1063"/>
      <c r="CN5" s="1063"/>
      <c r="CO5" s="1063"/>
      <c r="CP5" s="1063"/>
      <c r="CQ5" s="1063"/>
      <c r="CR5" s="1063"/>
      <c r="CS5" s="1063"/>
      <c r="CT5" s="1063"/>
      <c r="CU5" s="1063"/>
      <c r="CV5" s="1063"/>
      <c r="CW5" s="1063"/>
      <c r="CX5" s="1063"/>
      <c r="CY5" s="1063"/>
      <c r="CZ5" s="1063"/>
      <c r="DA5" s="1063"/>
      <c r="DB5" s="1063"/>
      <c r="DC5" s="1063"/>
      <c r="DD5" s="1063"/>
      <c r="DE5" s="1063"/>
      <c r="DF5" s="1063"/>
      <c r="DG5" s="1063"/>
      <c r="DH5" s="1063"/>
      <c r="DI5" s="1063"/>
      <c r="DJ5" s="1063"/>
      <c r="DK5" s="1063"/>
      <c r="DL5" s="1063"/>
      <c r="DM5" s="1063"/>
      <c r="DN5" s="1063"/>
      <c r="DO5" s="1063"/>
      <c r="DP5" s="1063"/>
      <c r="DQ5" s="1063"/>
      <c r="DR5" s="1063"/>
      <c r="DS5" s="1063"/>
      <c r="DT5" s="1063"/>
      <c r="DU5" s="1063"/>
      <c r="DV5" s="1063"/>
      <c r="DW5" s="1063"/>
      <c r="DX5" s="1063"/>
      <c r="DY5" s="1063"/>
      <c r="DZ5" s="1063"/>
      <c r="EA5" s="1063"/>
      <c r="EB5" s="1063"/>
      <c r="EC5" s="1063"/>
      <c r="ED5" s="1063"/>
      <c r="EE5" s="1063"/>
      <c r="EF5" s="1063"/>
      <c r="EG5" s="1063"/>
      <c r="EH5" s="1063"/>
      <c r="EI5" s="1063"/>
      <c r="EJ5" s="1063"/>
      <c r="EK5" s="1063"/>
      <c r="EL5" s="1063"/>
      <c r="EM5" s="1063"/>
      <c r="EN5" s="1063"/>
      <c r="EO5" s="1063"/>
      <c r="EP5" s="1063"/>
      <c r="EQ5" s="1063"/>
      <c r="ER5" s="1063"/>
      <c r="ES5" s="1063"/>
      <c r="ET5" s="1063"/>
      <c r="EU5" s="1063"/>
      <c r="EV5" s="1063"/>
      <c r="EW5" s="1063"/>
      <c r="EX5" s="1063"/>
      <c r="EY5" s="1063"/>
      <c r="EZ5" s="1063"/>
      <c r="FA5" s="1063"/>
      <c r="FB5" s="1063"/>
      <c r="FC5" s="1063"/>
      <c r="FD5" s="1063"/>
      <c r="FE5" s="1063"/>
      <c r="FF5" s="1063"/>
      <c r="FG5" s="1063"/>
      <c r="FH5" s="1063"/>
      <c r="FI5" s="1063"/>
      <c r="FJ5" s="1063"/>
      <c r="FK5" s="1063"/>
      <c r="FL5" s="1063"/>
      <c r="FM5" s="1063"/>
      <c r="FN5" s="1063"/>
      <c r="FO5" s="1063"/>
      <c r="FP5" s="1063"/>
      <c r="FQ5" s="1063"/>
      <c r="FR5" s="1063"/>
      <c r="FS5" s="1063"/>
      <c r="FT5" s="1063"/>
      <c r="FU5" s="1063"/>
      <c r="FV5" s="1063"/>
      <c r="FW5" s="1063"/>
      <c r="FX5" s="1063"/>
      <c r="FY5" s="1063"/>
      <c r="FZ5" s="1063"/>
      <c r="GA5" s="1063"/>
      <c r="GB5" s="1063"/>
      <c r="GC5" s="1063"/>
      <c r="GD5" s="1063"/>
      <c r="GE5" s="1063"/>
      <c r="GF5" s="1063"/>
      <c r="GG5" s="1063"/>
      <c r="GH5" s="1063"/>
      <c r="GI5" s="1063"/>
      <c r="GJ5" s="1063"/>
      <c r="GK5" s="1063"/>
      <c r="GL5" s="1063"/>
      <c r="GM5" s="1063"/>
      <c r="GN5" s="1063"/>
      <c r="GO5" s="1063"/>
      <c r="GP5" s="1063"/>
      <c r="GQ5" s="1063"/>
      <c r="GR5" s="1063"/>
      <c r="GS5" s="1063"/>
      <c r="GT5" s="1063"/>
      <c r="GU5" s="1063"/>
      <c r="GV5" s="1063"/>
      <c r="GW5" s="1063"/>
      <c r="GX5" s="1063"/>
      <c r="GY5" s="1063"/>
      <c r="GZ5" s="1063"/>
      <c r="HA5" s="1063"/>
      <c r="HB5" s="1063"/>
      <c r="HC5" s="1063"/>
      <c r="HD5" s="1063"/>
      <c r="HE5" s="1063"/>
      <c r="HF5" s="1063"/>
      <c r="HG5" s="1063"/>
      <c r="HH5" s="1063"/>
      <c r="HI5" s="1063"/>
      <c r="HJ5" s="1063"/>
      <c r="HK5" s="1063"/>
      <c r="HL5" s="1063"/>
      <c r="HM5" s="1063"/>
      <c r="HN5" s="1063"/>
      <c r="HO5" s="1063"/>
      <c r="HP5" s="1063"/>
      <c r="HQ5" s="1063"/>
      <c r="HR5" s="1063"/>
      <c r="HS5" s="1063"/>
      <c r="HT5" s="1063"/>
      <c r="HU5" s="1063"/>
      <c r="HV5" s="1063"/>
      <c r="HW5" s="1063"/>
      <c r="HX5" s="1063"/>
      <c r="HY5" s="1063"/>
      <c r="HZ5" s="1063"/>
      <c r="IA5" s="1063"/>
      <c r="IB5" s="1063"/>
      <c r="IC5" s="1063"/>
      <c r="ID5" s="1063"/>
      <c r="IE5" s="1063"/>
      <c r="IF5" s="1063"/>
      <c r="IG5" s="1063"/>
      <c r="IH5" s="1063"/>
      <c r="II5" s="1063"/>
      <c r="IJ5" s="1063"/>
      <c r="IK5" s="1063"/>
      <c r="IL5" s="1063"/>
      <c r="IM5" s="1063"/>
      <c r="IN5" s="1063"/>
      <c r="IO5" s="1063"/>
      <c r="IP5" s="1063"/>
    </row>
    <row r="6" spans="1:250" ht="24.75" customHeight="1">
      <c r="A6" s="1064"/>
      <c r="B6" s="1065" t="s">
        <v>5</v>
      </c>
      <c r="C6" s="1066"/>
      <c r="D6" s="1054" t="s">
        <v>6</v>
      </c>
      <c r="E6" s="1067" t="s">
        <v>378</v>
      </c>
      <c r="F6" s="1054" t="s">
        <v>379</v>
      </c>
      <c r="G6" s="1065" t="s">
        <v>5</v>
      </c>
      <c r="H6" s="1066"/>
      <c r="I6" s="1054" t="s">
        <v>6</v>
      </c>
      <c r="J6" s="1067" t="s">
        <v>378</v>
      </c>
      <c r="K6" s="1054" t="s">
        <v>379</v>
      </c>
      <c r="L6" s="1065" t="s">
        <v>5</v>
      </c>
      <c r="M6" s="1066"/>
      <c r="N6" s="1054" t="s">
        <v>6</v>
      </c>
      <c r="O6" s="1068" t="s">
        <v>378</v>
      </c>
      <c r="P6" s="1069" t="s">
        <v>379</v>
      </c>
      <c r="Q6" s="1063"/>
      <c r="R6" s="1063"/>
      <c r="S6" s="1063"/>
      <c r="T6" s="1063"/>
      <c r="U6" s="1063"/>
      <c r="V6" s="1063"/>
      <c r="W6" s="1063"/>
      <c r="X6" s="1063"/>
      <c r="Y6" s="1063"/>
      <c r="Z6" s="1063"/>
      <c r="AA6" s="1063"/>
      <c r="AB6" s="1063"/>
      <c r="AC6" s="1063"/>
      <c r="AD6" s="1063"/>
      <c r="AE6" s="1063"/>
      <c r="AF6" s="1063"/>
      <c r="AG6" s="1063"/>
      <c r="AH6" s="1063"/>
      <c r="AI6" s="1063"/>
      <c r="AJ6" s="1063"/>
      <c r="AK6" s="1063"/>
      <c r="AL6" s="1063"/>
      <c r="AM6" s="1063"/>
      <c r="AN6" s="1063"/>
      <c r="AO6" s="1063"/>
      <c r="AP6" s="1063"/>
      <c r="AQ6" s="1063"/>
      <c r="AR6" s="1063"/>
      <c r="AS6" s="1063"/>
      <c r="AT6" s="1063"/>
      <c r="AU6" s="1063"/>
      <c r="AV6" s="1063"/>
      <c r="AW6" s="1063"/>
      <c r="AX6" s="1063"/>
      <c r="AY6" s="1063"/>
      <c r="AZ6" s="1063"/>
      <c r="BA6" s="1063"/>
      <c r="BB6" s="1063"/>
      <c r="BC6" s="1063"/>
      <c r="BD6" s="1063"/>
      <c r="BE6" s="1063"/>
      <c r="BF6" s="1063"/>
      <c r="BG6" s="1063"/>
      <c r="BH6" s="1063"/>
      <c r="BI6" s="1063"/>
      <c r="BJ6" s="1063"/>
      <c r="BK6" s="1063"/>
      <c r="BL6" s="1063"/>
      <c r="BM6" s="1063"/>
      <c r="BN6" s="1063"/>
      <c r="BO6" s="1063"/>
      <c r="BP6" s="1063"/>
      <c r="BQ6" s="1063"/>
      <c r="BR6" s="1063"/>
      <c r="BS6" s="1063"/>
      <c r="BT6" s="1063"/>
      <c r="BU6" s="1063"/>
      <c r="BV6" s="1063"/>
      <c r="BW6" s="1063"/>
      <c r="BX6" s="1063"/>
      <c r="BY6" s="1063"/>
      <c r="BZ6" s="1063"/>
      <c r="CA6" s="1063"/>
      <c r="CB6" s="1063"/>
      <c r="CC6" s="1063"/>
      <c r="CD6" s="1063"/>
      <c r="CE6" s="1063"/>
      <c r="CF6" s="1063"/>
      <c r="CG6" s="1063"/>
      <c r="CH6" s="1063"/>
      <c r="CI6" s="1063"/>
      <c r="CJ6" s="1063"/>
      <c r="CK6" s="1063"/>
      <c r="CL6" s="1063"/>
      <c r="CM6" s="1063"/>
      <c r="CN6" s="1063"/>
      <c r="CO6" s="1063"/>
      <c r="CP6" s="1063"/>
      <c r="CQ6" s="1063"/>
      <c r="CR6" s="1063"/>
      <c r="CS6" s="1063"/>
      <c r="CT6" s="1063"/>
      <c r="CU6" s="1063"/>
      <c r="CV6" s="1063"/>
      <c r="CW6" s="1063"/>
      <c r="CX6" s="1063"/>
      <c r="CY6" s="1063"/>
      <c r="CZ6" s="1063"/>
      <c r="DA6" s="1063"/>
      <c r="DB6" s="1063"/>
      <c r="DC6" s="1063"/>
      <c r="DD6" s="1063"/>
      <c r="DE6" s="1063"/>
      <c r="DF6" s="1063"/>
      <c r="DG6" s="1063"/>
      <c r="DH6" s="1063"/>
      <c r="DI6" s="1063"/>
      <c r="DJ6" s="1063"/>
      <c r="DK6" s="1063"/>
      <c r="DL6" s="1063"/>
      <c r="DM6" s="1063"/>
      <c r="DN6" s="1063"/>
      <c r="DO6" s="1063"/>
      <c r="DP6" s="1063"/>
      <c r="DQ6" s="1063"/>
      <c r="DR6" s="1063"/>
      <c r="DS6" s="1063"/>
      <c r="DT6" s="1063"/>
      <c r="DU6" s="1063"/>
      <c r="DV6" s="1063"/>
      <c r="DW6" s="1063"/>
      <c r="DX6" s="1063"/>
      <c r="DY6" s="1063"/>
      <c r="DZ6" s="1063"/>
      <c r="EA6" s="1063"/>
      <c r="EB6" s="1063"/>
      <c r="EC6" s="1063"/>
      <c r="ED6" s="1063"/>
      <c r="EE6" s="1063"/>
      <c r="EF6" s="1063"/>
      <c r="EG6" s="1063"/>
      <c r="EH6" s="1063"/>
      <c r="EI6" s="1063"/>
      <c r="EJ6" s="1063"/>
      <c r="EK6" s="1063"/>
      <c r="EL6" s="1063"/>
      <c r="EM6" s="1063"/>
      <c r="EN6" s="1063"/>
      <c r="EO6" s="1063"/>
      <c r="EP6" s="1063"/>
      <c r="EQ6" s="1063"/>
      <c r="ER6" s="1063"/>
      <c r="ES6" s="1063"/>
      <c r="ET6" s="1063"/>
      <c r="EU6" s="1063"/>
      <c r="EV6" s="1063"/>
      <c r="EW6" s="1063"/>
      <c r="EX6" s="1063"/>
      <c r="EY6" s="1063"/>
      <c r="EZ6" s="1063"/>
      <c r="FA6" s="1063"/>
      <c r="FB6" s="1063"/>
      <c r="FC6" s="1063"/>
      <c r="FD6" s="1063"/>
      <c r="FE6" s="1063"/>
      <c r="FF6" s="1063"/>
      <c r="FG6" s="1063"/>
      <c r="FH6" s="1063"/>
      <c r="FI6" s="1063"/>
      <c r="FJ6" s="1063"/>
      <c r="FK6" s="1063"/>
      <c r="FL6" s="1063"/>
      <c r="FM6" s="1063"/>
      <c r="FN6" s="1063"/>
      <c r="FO6" s="1063"/>
      <c r="FP6" s="1063"/>
      <c r="FQ6" s="1063"/>
      <c r="FR6" s="1063"/>
      <c r="FS6" s="1063"/>
      <c r="FT6" s="1063"/>
      <c r="FU6" s="1063"/>
      <c r="FV6" s="1063"/>
      <c r="FW6" s="1063"/>
      <c r="FX6" s="1063"/>
      <c r="FY6" s="1063"/>
      <c r="FZ6" s="1063"/>
      <c r="GA6" s="1063"/>
      <c r="GB6" s="1063"/>
      <c r="GC6" s="1063"/>
      <c r="GD6" s="1063"/>
      <c r="GE6" s="1063"/>
      <c r="GF6" s="1063"/>
      <c r="GG6" s="1063"/>
      <c r="GH6" s="1063"/>
      <c r="GI6" s="1063"/>
      <c r="GJ6" s="1063"/>
      <c r="GK6" s="1063"/>
      <c r="GL6" s="1063"/>
      <c r="GM6" s="1063"/>
      <c r="GN6" s="1063"/>
      <c r="GO6" s="1063"/>
      <c r="GP6" s="1063"/>
      <c r="GQ6" s="1063"/>
      <c r="GR6" s="1063"/>
      <c r="GS6" s="1063"/>
      <c r="GT6" s="1063"/>
      <c r="GU6" s="1063"/>
      <c r="GV6" s="1063"/>
      <c r="GW6" s="1063"/>
      <c r="GX6" s="1063"/>
      <c r="GY6" s="1063"/>
      <c r="GZ6" s="1063"/>
      <c r="HA6" s="1063"/>
      <c r="HB6" s="1063"/>
      <c r="HC6" s="1063"/>
      <c r="HD6" s="1063"/>
      <c r="HE6" s="1063"/>
      <c r="HF6" s="1063"/>
      <c r="HG6" s="1063"/>
      <c r="HH6" s="1063"/>
      <c r="HI6" s="1063"/>
      <c r="HJ6" s="1063"/>
      <c r="HK6" s="1063"/>
      <c r="HL6" s="1063"/>
      <c r="HM6" s="1063"/>
      <c r="HN6" s="1063"/>
      <c r="HO6" s="1063"/>
      <c r="HP6" s="1063"/>
      <c r="HQ6" s="1063"/>
      <c r="HR6" s="1063"/>
      <c r="HS6" s="1063"/>
      <c r="HT6" s="1063"/>
      <c r="HU6" s="1063"/>
      <c r="HV6" s="1063"/>
      <c r="HW6" s="1063"/>
      <c r="HX6" s="1063"/>
      <c r="HY6" s="1063"/>
      <c r="HZ6" s="1063"/>
      <c r="IA6" s="1063"/>
      <c r="IB6" s="1063"/>
      <c r="IC6" s="1063"/>
      <c r="ID6" s="1063"/>
      <c r="IE6" s="1063"/>
      <c r="IF6" s="1063"/>
      <c r="IG6" s="1063"/>
      <c r="IH6" s="1063"/>
      <c r="II6" s="1063"/>
      <c r="IJ6" s="1063"/>
      <c r="IK6" s="1063"/>
      <c r="IL6" s="1063"/>
      <c r="IM6" s="1063"/>
      <c r="IN6" s="1063"/>
      <c r="IO6" s="1063"/>
      <c r="IP6" s="1063"/>
    </row>
    <row r="7" spans="1:250" ht="24.75" customHeight="1">
      <c r="A7" s="1064"/>
      <c r="B7" s="1070" t="s">
        <v>380</v>
      </c>
      <c r="C7" s="1071" t="s">
        <v>8</v>
      </c>
      <c r="D7" s="1072"/>
      <c r="E7" s="1073" t="s">
        <v>12</v>
      </c>
      <c r="F7" s="1072" t="s">
        <v>381</v>
      </c>
      <c r="G7" s="1070" t="s">
        <v>380</v>
      </c>
      <c r="H7" s="1071" t="s">
        <v>8</v>
      </c>
      <c r="I7" s="1072"/>
      <c r="J7" s="1073" t="s">
        <v>12</v>
      </c>
      <c r="K7" s="1072" t="s">
        <v>381</v>
      </c>
      <c r="L7" s="1070" t="s">
        <v>380</v>
      </c>
      <c r="M7" s="1071" t="s">
        <v>8</v>
      </c>
      <c r="N7" s="1072"/>
      <c r="O7" s="1073" t="s">
        <v>12</v>
      </c>
      <c r="P7" s="1074" t="s">
        <v>381</v>
      </c>
      <c r="Q7" s="1063"/>
      <c r="R7" s="1063"/>
      <c r="S7" s="1063"/>
      <c r="T7" s="1063"/>
      <c r="U7" s="1063"/>
      <c r="V7" s="1063"/>
      <c r="W7" s="1063"/>
      <c r="X7" s="1063"/>
      <c r="Y7" s="1063"/>
      <c r="Z7" s="1063"/>
      <c r="AA7" s="1063"/>
      <c r="AB7" s="1063"/>
      <c r="AC7" s="1063"/>
      <c r="AD7" s="1063"/>
      <c r="AE7" s="1063"/>
      <c r="AF7" s="1063"/>
      <c r="AG7" s="1063"/>
      <c r="AH7" s="1063"/>
      <c r="AI7" s="1063"/>
      <c r="AJ7" s="1063"/>
      <c r="AK7" s="1063"/>
      <c r="AL7" s="1063"/>
      <c r="AM7" s="1063"/>
      <c r="AN7" s="1063"/>
      <c r="AO7" s="1063"/>
      <c r="AP7" s="1063"/>
      <c r="AQ7" s="1063"/>
      <c r="AR7" s="1063"/>
      <c r="AS7" s="1063"/>
      <c r="AT7" s="1063"/>
      <c r="AU7" s="1063"/>
      <c r="AV7" s="1063"/>
      <c r="AW7" s="1063"/>
      <c r="AX7" s="1063"/>
      <c r="AY7" s="1063"/>
      <c r="AZ7" s="1063"/>
      <c r="BA7" s="1063"/>
      <c r="BB7" s="1063"/>
      <c r="BC7" s="1063"/>
      <c r="BD7" s="1063"/>
      <c r="BE7" s="1063"/>
      <c r="BF7" s="1063"/>
      <c r="BG7" s="1063"/>
      <c r="BH7" s="1063"/>
      <c r="BI7" s="1063"/>
      <c r="BJ7" s="1063"/>
      <c r="BK7" s="1063"/>
      <c r="BL7" s="1063"/>
      <c r="BM7" s="1063"/>
      <c r="BN7" s="1063"/>
      <c r="BO7" s="1063"/>
      <c r="BP7" s="1063"/>
      <c r="BQ7" s="1063"/>
      <c r="BR7" s="1063"/>
      <c r="BS7" s="1063"/>
      <c r="BT7" s="1063"/>
      <c r="BU7" s="1063"/>
      <c r="BV7" s="1063"/>
      <c r="BW7" s="1063"/>
      <c r="BX7" s="1063"/>
      <c r="BY7" s="1063"/>
      <c r="BZ7" s="1063"/>
      <c r="CA7" s="1063"/>
      <c r="CB7" s="1063"/>
      <c r="CC7" s="1063"/>
      <c r="CD7" s="1063"/>
      <c r="CE7" s="1063"/>
      <c r="CF7" s="1063"/>
      <c r="CG7" s="1063"/>
      <c r="CH7" s="1063"/>
      <c r="CI7" s="1063"/>
      <c r="CJ7" s="1063"/>
      <c r="CK7" s="1063"/>
      <c r="CL7" s="1063"/>
      <c r="CM7" s="1063"/>
      <c r="CN7" s="1063"/>
      <c r="CO7" s="1063"/>
      <c r="CP7" s="1063"/>
      <c r="CQ7" s="1063"/>
      <c r="CR7" s="1063"/>
      <c r="CS7" s="1063"/>
      <c r="CT7" s="1063"/>
      <c r="CU7" s="1063"/>
      <c r="CV7" s="1063"/>
      <c r="CW7" s="1063"/>
      <c r="CX7" s="1063"/>
      <c r="CY7" s="1063"/>
      <c r="CZ7" s="1063"/>
      <c r="DA7" s="1063"/>
      <c r="DB7" s="1063"/>
      <c r="DC7" s="1063"/>
      <c r="DD7" s="1063"/>
      <c r="DE7" s="1063"/>
      <c r="DF7" s="1063"/>
      <c r="DG7" s="1063"/>
      <c r="DH7" s="1063"/>
      <c r="DI7" s="1063"/>
      <c r="DJ7" s="1063"/>
      <c r="DK7" s="1063"/>
      <c r="DL7" s="1063"/>
      <c r="DM7" s="1063"/>
      <c r="DN7" s="1063"/>
      <c r="DO7" s="1063"/>
      <c r="DP7" s="1063"/>
      <c r="DQ7" s="1063"/>
      <c r="DR7" s="1063"/>
      <c r="DS7" s="1063"/>
      <c r="DT7" s="1063"/>
      <c r="DU7" s="1063"/>
      <c r="DV7" s="1063"/>
      <c r="DW7" s="1063"/>
      <c r="DX7" s="1063"/>
      <c r="DY7" s="1063"/>
      <c r="DZ7" s="1063"/>
      <c r="EA7" s="1063"/>
      <c r="EB7" s="1063"/>
      <c r="EC7" s="1063"/>
      <c r="ED7" s="1063"/>
      <c r="EE7" s="1063"/>
      <c r="EF7" s="1063"/>
      <c r="EG7" s="1063"/>
      <c r="EH7" s="1063"/>
      <c r="EI7" s="1063"/>
      <c r="EJ7" s="1063"/>
      <c r="EK7" s="1063"/>
      <c r="EL7" s="1063"/>
      <c r="EM7" s="1063"/>
      <c r="EN7" s="1063"/>
      <c r="EO7" s="1063"/>
      <c r="EP7" s="1063"/>
      <c r="EQ7" s="1063"/>
      <c r="ER7" s="1063"/>
      <c r="ES7" s="1063"/>
      <c r="ET7" s="1063"/>
      <c r="EU7" s="1063"/>
      <c r="EV7" s="1063"/>
      <c r="EW7" s="1063"/>
      <c r="EX7" s="1063"/>
      <c r="EY7" s="1063"/>
      <c r="EZ7" s="1063"/>
      <c r="FA7" s="1063"/>
      <c r="FB7" s="1063"/>
      <c r="FC7" s="1063"/>
      <c r="FD7" s="1063"/>
      <c r="FE7" s="1063"/>
      <c r="FF7" s="1063"/>
      <c r="FG7" s="1063"/>
      <c r="FH7" s="1063"/>
      <c r="FI7" s="1063"/>
      <c r="FJ7" s="1063"/>
      <c r="FK7" s="1063"/>
      <c r="FL7" s="1063"/>
      <c r="FM7" s="1063"/>
      <c r="FN7" s="1063"/>
      <c r="FO7" s="1063"/>
      <c r="FP7" s="1063"/>
      <c r="FQ7" s="1063"/>
      <c r="FR7" s="1063"/>
      <c r="FS7" s="1063"/>
      <c r="FT7" s="1063"/>
      <c r="FU7" s="1063"/>
      <c r="FV7" s="1063"/>
      <c r="FW7" s="1063"/>
      <c r="FX7" s="1063"/>
      <c r="FY7" s="1063"/>
      <c r="FZ7" s="1063"/>
      <c r="GA7" s="1063"/>
      <c r="GB7" s="1063"/>
      <c r="GC7" s="1063"/>
      <c r="GD7" s="1063"/>
      <c r="GE7" s="1063"/>
      <c r="GF7" s="1063"/>
      <c r="GG7" s="1063"/>
      <c r="GH7" s="1063"/>
      <c r="GI7" s="1063"/>
      <c r="GJ7" s="1063"/>
      <c r="GK7" s="1063"/>
      <c r="GL7" s="1063"/>
      <c r="GM7" s="1063"/>
      <c r="GN7" s="1063"/>
      <c r="GO7" s="1063"/>
      <c r="GP7" s="1063"/>
      <c r="GQ7" s="1063"/>
      <c r="GR7" s="1063"/>
      <c r="GS7" s="1063"/>
      <c r="GT7" s="1063"/>
      <c r="GU7" s="1063"/>
      <c r="GV7" s="1063"/>
      <c r="GW7" s="1063"/>
      <c r="GX7" s="1063"/>
      <c r="GY7" s="1063"/>
      <c r="GZ7" s="1063"/>
      <c r="HA7" s="1063"/>
      <c r="HB7" s="1063"/>
      <c r="HC7" s="1063"/>
      <c r="HD7" s="1063"/>
      <c r="HE7" s="1063"/>
      <c r="HF7" s="1063"/>
      <c r="HG7" s="1063"/>
      <c r="HH7" s="1063"/>
      <c r="HI7" s="1063"/>
      <c r="HJ7" s="1063"/>
      <c r="HK7" s="1063"/>
      <c r="HL7" s="1063"/>
      <c r="HM7" s="1063"/>
      <c r="HN7" s="1063"/>
      <c r="HO7" s="1063"/>
      <c r="HP7" s="1063"/>
      <c r="HQ7" s="1063"/>
      <c r="HR7" s="1063"/>
      <c r="HS7" s="1063"/>
      <c r="HT7" s="1063"/>
      <c r="HU7" s="1063"/>
      <c r="HV7" s="1063"/>
      <c r="HW7" s="1063"/>
      <c r="HX7" s="1063"/>
      <c r="HY7" s="1063"/>
      <c r="HZ7" s="1063"/>
      <c r="IA7" s="1063"/>
      <c r="IB7" s="1063"/>
      <c r="IC7" s="1063"/>
      <c r="ID7" s="1063"/>
      <c r="IE7" s="1063"/>
      <c r="IF7" s="1063"/>
      <c r="IG7" s="1063"/>
      <c r="IH7" s="1063"/>
      <c r="II7" s="1063"/>
      <c r="IJ7" s="1063"/>
      <c r="IK7" s="1063"/>
      <c r="IL7" s="1063"/>
      <c r="IM7" s="1063"/>
      <c r="IN7" s="1063"/>
      <c r="IO7" s="1063"/>
      <c r="IP7" s="1063"/>
    </row>
    <row r="8" spans="1:250" ht="24.75" customHeight="1">
      <c r="A8" s="1075" t="s">
        <v>9</v>
      </c>
      <c r="B8" s="1076" t="s">
        <v>10</v>
      </c>
      <c r="C8" s="1077"/>
      <c r="D8" s="1075" t="s">
        <v>11</v>
      </c>
      <c r="E8" s="1078" t="s">
        <v>378</v>
      </c>
      <c r="F8" s="1075" t="s">
        <v>13</v>
      </c>
      <c r="G8" s="1076" t="s">
        <v>10</v>
      </c>
      <c r="H8" s="1077"/>
      <c r="I8" s="1075" t="s">
        <v>11</v>
      </c>
      <c r="J8" s="1078" t="s">
        <v>378</v>
      </c>
      <c r="K8" s="1075" t="s">
        <v>13</v>
      </c>
      <c r="L8" s="1076" t="s">
        <v>10</v>
      </c>
      <c r="M8" s="1077"/>
      <c r="N8" s="1075" t="s">
        <v>11</v>
      </c>
      <c r="O8" s="1078" t="s">
        <v>378</v>
      </c>
      <c r="P8" s="1076" t="s">
        <v>13</v>
      </c>
      <c r="Q8" s="1063"/>
      <c r="R8" s="1063"/>
      <c r="S8" s="1063"/>
      <c r="T8" s="1063"/>
      <c r="U8" s="1063"/>
      <c r="V8" s="1063"/>
      <c r="W8" s="1063"/>
      <c r="X8" s="1063"/>
      <c r="Y8" s="1063"/>
      <c r="Z8" s="1063"/>
      <c r="AA8" s="1063"/>
      <c r="AB8" s="1063"/>
      <c r="AC8" s="1063"/>
      <c r="AD8" s="1063"/>
      <c r="AE8" s="1063"/>
      <c r="AF8" s="1063"/>
      <c r="AG8" s="1063"/>
      <c r="AH8" s="1063"/>
      <c r="AI8" s="1063"/>
      <c r="AJ8" s="1063"/>
      <c r="AK8" s="1063"/>
      <c r="AL8" s="1063"/>
      <c r="AM8" s="1063"/>
      <c r="AN8" s="1063"/>
      <c r="AO8" s="1063"/>
      <c r="AP8" s="1063"/>
      <c r="AQ8" s="1063"/>
      <c r="AR8" s="1063"/>
      <c r="AS8" s="1063"/>
      <c r="AT8" s="1063"/>
      <c r="AU8" s="1063"/>
      <c r="AV8" s="1063"/>
      <c r="AW8" s="1063"/>
      <c r="AX8" s="1063"/>
      <c r="AY8" s="1063"/>
      <c r="AZ8" s="1063"/>
      <c r="BA8" s="1063"/>
      <c r="BB8" s="1063"/>
      <c r="BC8" s="1063"/>
      <c r="BD8" s="1063"/>
      <c r="BE8" s="1063"/>
      <c r="BF8" s="1063"/>
      <c r="BG8" s="1063"/>
      <c r="BH8" s="1063"/>
      <c r="BI8" s="1063"/>
      <c r="BJ8" s="1063"/>
      <c r="BK8" s="1063"/>
      <c r="BL8" s="1063"/>
      <c r="BM8" s="1063"/>
      <c r="BN8" s="1063"/>
      <c r="BO8" s="1063"/>
      <c r="BP8" s="1063"/>
      <c r="BQ8" s="1063"/>
      <c r="BR8" s="1063"/>
      <c r="BS8" s="1063"/>
      <c r="BT8" s="1063"/>
      <c r="BU8" s="1063"/>
      <c r="BV8" s="1063"/>
      <c r="BW8" s="1063"/>
      <c r="BX8" s="1063"/>
      <c r="BY8" s="1063"/>
      <c r="BZ8" s="1063"/>
      <c r="CA8" s="1063"/>
      <c r="CB8" s="1063"/>
      <c r="CC8" s="1063"/>
      <c r="CD8" s="1063"/>
      <c r="CE8" s="1063"/>
      <c r="CF8" s="1063"/>
      <c r="CG8" s="1063"/>
      <c r="CH8" s="1063"/>
      <c r="CI8" s="1063"/>
      <c r="CJ8" s="1063"/>
      <c r="CK8" s="1063"/>
      <c r="CL8" s="1063"/>
      <c r="CM8" s="1063"/>
      <c r="CN8" s="1063"/>
      <c r="CO8" s="1063"/>
      <c r="CP8" s="1063"/>
      <c r="CQ8" s="1063"/>
      <c r="CR8" s="1063"/>
      <c r="CS8" s="1063"/>
      <c r="CT8" s="1063"/>
      <c r="CU8" s="1063"/>
      <c r="CV8" s="1063"/>
      <c r="CW8" s="1063"/>
      <c r="CX8" s="1063"/>
      <c r="CY8" s="1063"/>
      <c r="CZ8" s="1063"/>
      <c r="DA8" s="1063"/>
      <c r="DB8" s="1063"/>
      <c r="DC8" s="1063"/>
      <c r="DD8" s="1063"/>
      <c r="DE8" s="1063"/>
      <c r="DF8" s="1063"/>
      <c r="DG8" s="1063"/>
      <c r="DH8" s="1063"/>
      <c r="DI8" s="1063"/>
      <c r="DJ8" s="1063"/>
      <c r="DK8" s="1063"/>
      <c r="DL8" s="1063"/>
      <c r="DM8" s="1063"/>
      <c r="DN8" s="1063"/>
      <c r="DO8" s="1063"/>
      <c r="DP8" s="1063"/>
      <c r="DQ8" s="1063"/>
      <c r="DR8" s="1063"/>
      <c r="DS8" s="1063"/>
      <c r="DT8" s="1063"/>
      <c r="DU8" s="1063"/>
      <c r="DV8" s="1063"/>
      <c r="DW8" s="1063"/>
      <c r="DX8" s="1063"/>
      <c r="DY8" s="1063"/>
      <c r="DZ8" s="1063"/>
      <c r="EA8" s="1063"/>
      <c r="EB8" s="1063"/>
      <c r="EC8" s="1063"/>
      <c r="ED8" s="1063"/>
      <c r="EE8" s="1063"/>
      <c r="EF8" s="1063"/>
      <c r="EG8" s="1063"/>
      <c r="EH8" s="1063"/>
      <c r="EI8" s="1063"/>
      <c r="EJ8" s="1063"/>
      <c r="EK8" s="1063"/>
      <c r="EL8" s="1063"/>
      <c r="EM8" s="1063"/>
      <c r="EN8" s="1063"/>
      <c r="EO8" s="1063"/>
      <c r="EP8" s="1063"/>
      <c r="EQ8" s="1063"/>
      <c r="ER8" s="1063"/>
      <c r="ES8" s="1063"/>
      <c r="ET8" s="1063"/>
      <c r="EU8" s="1063"/>
      <c r="EV8" s="1063"/>
      <c r="EW8" s="1063"/>
      <c r="EX8" s="1063"/>
      <c r="EY8" s="1063"/>
      <c r="EZ8" s="1063"/>
      <c r="FA8" s="1063"/>
      <c r="FB8" s="1063"/>
      <c r="FC8" s="1063"/>
      <c r="FD8" s="1063"/>
      <c r="FE8" s="1063"/>
      <c r="FF8" s="1063"/>
      <c r="FG8" s="1063"/>
      <c r="FH8" s="1063"/>
      <c r="FI8" s="1063"/>
      <c r="FJ8" s="1063"/>
      <c r="FK8" s="1063"/>
      <c r="FL8" s="1063"/>
      <c r="FM8" s="1063"/>
      <c r="FN8" s="1063"/>
      <c r="FO8" s="1063"/>
      <c r="FP8" s="1063"/>
      <c r="FQ8" s="1063"/>
      <c r="FR8" s="1063"/>
      <c r="FS8" s="1063"/>
      <c r="FT8" s="1063"/>
      <c r="FU8" s="1063"/>
      <c r="FV8" s="1063"/>
      <c r="FW8" s="1063"/>
      <c r="FX8" s="1063"/>
      <c r="FY8" s="1063"/>
      <c r="FZ8" s="1063"/>
      <c r="GA8" s="1063"/>
      <c r="GB8" s="1063"/>
      <c r="GC8" s="1063"/>
      <c r="GD8" s="1063"/>
      <c r="GE8" s="1063"/>
      <c r="GF8" s="1063"/>
      <c r="GG8" s="1063"/>
      <c r="GH8" s="1063"/>
      <c r="GI8" s="1063"/>
      <c r="GJ8" s="1063"/>
      <c r="GK8" s="1063"/>
      <c r="GL8" s="1063"/>
      <c r="GM8" s="1063"/>
      <c r="GN8" s="1063"/>
      <c r="GO8" s="1063"/>
      <c r="GP8" s="1063"/>
      <c r="GQ8" s="1063"/>
      <c r="GR8" s="1063"/>
      <c r="GS8" s="1063"/>
      <c r="GT8" s="1063"/>
      <c r="GU8" s="1063"/>
      <c r="GV8" s="1063"/>
      <c r="GW8" s="1063"/>
      <c r="GX8" s="1063"/>
      <c r="GY8" s="1063"/>
      <c r="GZ8" s="1063"/>
      <c r="HA8" s="1063"/>
      <c r="HB8" s="1063"/>
      <c r="HC8" s="1063"/>
      <c r="HD8" s="1063"/>
      <c r="HE8" s="1063"/>
      <c r="HF8" s="1063"/>
      <c r="HG8" s="1063"/>
      <c r="HH8" s="1063"/>
      <c r="HI8" s="1063"/>
      <c r="HJ8" s="1063"/>
      <c r="HK8" s="1063"/>
      <c r="HL8" s="1063"/>
      <c r="HM8" s="1063"/>
      <c r="HN8" s="1063"/>
      <c r="HO8" s="1063"/>
      <c r="HP8" s="1063"/>
      <c r="HQ8" s="1063"/>
      <c r="HR8" s="1063"/>
      <c r="HS8" s="1063"/>
      <c r="HT8" s="1063"/>
      <c r="HU8" s="1063"/>
      <c r="HV8" s="1063"/>
      <c r="HW8" s="1063"/>
      <c r="HX8" s="1063"/>
      <c r="HY8" s="1063"/>
      <c r="HZ8" s="1063"/>
      <c r="IA8" s="1063"/>
      <c r="IB8" s="1063"/>
      <c r="IC8" s="1063"/>
      <c r="ID8" s="1063"/>
      <c r="IE8" s="1063"/>
      <c r="IF8" s="1063"/>
      <c r="IG8" s="1063"/>
      <c r="IH8" s="1063"/>
      <c r="II8" s="1063"/>
      <c r="IJ8" s="1063"/>
      <c r="IK8" s="1063"/>
      <c r="IL8" s="1063"/>
      <c r="IM8" s="1063"/>
      <c r="IN8" s="1063"/>
      <c r="IO8" s="1063"/>
      <c r="IP8" s="1063"/>
    </row>
    <row r="9" spans="1:250" ht="24.75" customHeight="1">
      <c r="A9" s="1079"/>
      <c r="B9" s="1080" t="s">
        <v>958</v>
      </c>
      <c r="C9" s="1081" t="s">
        <v>959</v>
      </c>
      <c r="D9" s="1082">
        <v>1358</v>
      </c>
      <c r="E9" s="1083">
        <v>35.36835043107456</v>
      </c>
      <c r="F9" s="1084">
        <v>100</v>
      </c>
      <c r="G9" s="1085" t="s">
        <v>347</v>
      </c>
      <c r="H9" s="1081" t="s">
        <v>348</v>
      </c>
      <c r="I9" s="1082">
        <v>785</v>
      </c>
      <c r="J9" s="1083">
        <v>39.28232935706086</v>
      </c>
      <c r="K9" s="1084">
        <v>100</v>
      </c>
      <c r="L9" s="1085" t="s">
        <v>347</v>
      </c>
      <c r="M9" s="1081" t="s">
        <v>348</v>
      </c>
      <c r="N9" s="1082">
        <v>573</v>
      </c>
      <c r="O9" s="1083">
        <v>31.120382655790646</v>
      </c>
      <c r="P9" s="1083">
        <v>100</v>
      </c>
      <c r="Q9" s="1086"/>
      <c r="R9" s="1086"/>
      <c r="S9" s="1086"/>
      <c r="T9" s="1086"/>
      <c r="U9" s="1086"/>
      <c r="V9" s="1086"/>
      <c r="W9" s="1086"/>
      <c r="X9" s="1086"/>
      <c r="Y9" s="1086"/>
      <c r="Z9" s="1086"/>
      <c r="AA9" s="1086"/>
      <c r="AB9" s="1086"/>
      <c r="AC9" s="1086"/>
      <c r="AD9" s="1086"/>
      <c r="AE9" s="1086"/>
      <c r="AF9" s="1086"/>
      <c r="AG9" s="1086"/>
      <c r="AH9" s="1086"/>
      <c r="AI9" s="1086"/>
      <c r="AJ9" s="1086"/>
      <c r="AK9" s="1086"/>
      <c r="AL9" s="1086"/>
      <c r="AM9" s="1086"/>
      <c r="AN9" s="1086"/>
      <c r="AO9" s="1086"/>
      <c r="AP9" s="1086"/>
      <c r="AQ9" s="1086"/>
      <c r="AR9" s="1086"/>
      <c r="AS9" s="1086"/>
      <c r="AT9" s="1086"/>
      <c r="AU9" s="1086"/>
      <c r="AV9" s="1086"/>
      <c r="AW9" s="1086"/>
      <c r="AX9" s="1086"/>
      <c r="AY9" s="1086"/>
      <c r="AZ9" s="1086"/>
      <c r="BA9" s="1086"/>
      <c r="BB9" s="1086"/>
      <c r="BC9" s="1086"/>
      <c r="BD9" s="1086"/>
      <c r="BE9" s="1086"/>
      <c r="BF9" s="1086"/>
      <c r="BG9" s="1086"/>
      <c r="BH9" s="1086"/>
      <c r="BI9" s="1086"/>
      <c r="BJ9" s="1086"/>
      <c r="BK9" s="1086"/>
      <c r="BL9" s="1086"/>
      <c r="BM9" s="1086"/>
      <c r="BN9" s="1086"/>
      <c r="BO9" s="1086"/>
      <c r="BP9" s="1086"/>
      <c r="BQ9" s="1086"/>
      <c r="BR9" s="1086"/>
      <c r="BS9" s="1086"/>
      <c r="BT9" s="1086"/>
      <c r="BU9" s="1086"/>
      <c r="BV9" s="1086"/>
      <c r="BW9" s="1086"/>
      <c r="BX9" s="1086"/>
      <c r="BY9" s="1086"/>
      <c r="BZ9" s="1086"/>
      <c r="CA9" s="1086"/>
      <c r="CB9" s="1086"/>
      <c r="CC9" s="1086"/>
      <c r="CD9" s="1086"/>
      <c r="CE9" s="1086"/>
      <c r="CF9" s="1086"/>
      <c r="CG9" s="1086"/>
      <c r="CH9" s="1086"/>
      <c r="CI9" s="1086"/>
      <c r="CJ9" s="1086"/>
      <c r="CK9" s="1086"/>
      <c r="CL9" s="1086"/>
      <c r="CM9" s="1086"/>
      <c r="CN9" s="1086"/>
      <c r="CO9" s="1086"/>
      <c r="CP9" s="1086"/>
      <c r="CQ9" s="1086"/>
      <c r="CR9" s="1086"/>
      <c r="CS9" s="1086"/>
      <c r="CT9" s="1086"/>
      <c r="CU9" s="1086"/>
      <c r="CV9" s="1086"/>
      <c r="CW9" s="1086"/>
      <c r="CX9" s="1086"/>
      <c r="CY9" s="1086"/>
      <c r="CZ9" s="1086"/>
      <c r="DA9" s="1086"/>
      <c r="DB9" s="1086"/>
      <c r="DC9" s="1086"/>
      <c r="DD9" s="1086"/>
      <c r="DE9" s="1086"/>
      <c r="DF9" s="1086"/>
      <c r="DG9" s="1086"/>
      <c r="DH9" s="1086"/>
      <c r="DI9" s="1086"/>
      <c r="DJ9" s="1086"/>
      <c r="DK9" s="1086"/>
      <c r="DL9" s="1086"/>
      <c r="DM9" s="1086"/>
      <c r="DN9" s="1086"/>
      <c r="DO9" s="1086"/>
      <c r="DP9" s="1086"/>
      <c r="DQ9" s="1086"/>
      <c r="DR9" s="1086"/>
      <c r="DS9" s="1086"/>
      <c r="DT9" s="1086"/>
      <c r="DU9" s="1086"/>
      <c r="DV9" s="1086"/>
      <c r="DW9" s="1086"/>
      <c r="DX9" s="1086"/>
      <c r="DY9" s="1086"/>
      <c r="DZ9" s="1086"/>
      <c r="EA9" s="1086"/>
      <c r="EB9" s="1086"/>
      <c r="EC9" s="1086"/>
      <c r="ED9" s="1086"/>
      <c r="EE9" s="1086"/>
      <c r="EF9" s="1086"/>
      <c r="EG9" s="1086"/>
      <c r="EH9" s="1086"/>
      <c r="EI9" s="1086"/>
      <c r="EJ9" s="1086"/>
      <c r="EK9" s="1086"/>
      <c r="EL9" s="1086"/>
      <c r="EM9" s="1086"/>
      <c r="EN9" s="1086"/>
      <c r="EO9" s="1086"/>
      <c r="EP9" s="1086"/>
      <c r="EQ9" s="1086"/>
      <c r="ER9" s="1086"/>
      <c r="ES9" s="1086"/>
      <c r="ET9" s="1086"/>
      <c r="EU9" s="1086"/>
      <c r="EV9" s="1086"/>
      <c r="EW9" s="1086"/>
      <c r="EX9" s="1086"/>
      <c r="EY9" s="1086"/>
      <c r="EZ9" s="1086"/>
      <c r="FA9" s="1086"/>
      <c r="FB9" s="1086"/>
      <c r="FC9" s="1086"/>
      <c r="FD9" s="1086"/>
      <c r="FE9" s="1086"/>
      <c r="FF9" s="1086"/>
      <c r="FG9" s="1086"/>
      <c r="FH9" s="1086"/>
      <c r="FI9" s="1086"/>
      <c r="FJ9" s="1086"/>
      <c r="FK9" s="1086"/>
      <c r="FL9" s="1086"/>
      <c r="FM9" s="1086"/>
      <c r="FN9" s="1086"/>
      <c r="FO9" s="1086"/>
      <c r="FP9" s="1086"/>
      <c r="FQ9" s="1086"/>
      <c r="FR9" s="1086"/>
      <c r="FS9" s="1086"/>
      <c r="FT9" s="1086"/>
      <c r="FU9" s="1086"/>
      <c r="FV9" s="1086"/>
      <c r="FW9" s="1086"/>
      <c r="FX9" s="1086"/>
      <c r="FY9" s="1086"/>
      <c r="FZ9" s="1086"/>
      <c r="GA9" s="1086"/>
      <c r="GB9" s="1086"/>
      <c r="GC9" s="1086"/>
      <c r="GD9" s="1086"/>
      <c r="GE9" s="1086"/>
      <c r="GF9" s="1086"/>
      <c r="GG9" s="1086"/>
      <c r="GH9" s="1086"/>
      <c r="GI9" s="1086"/>
      <c r="GJ9" s="1086"/>
      <c r="GK9" s="1086"/>
      <c r="GL9" s="1086"/>
      <c r="GM9" s="1086"/>
      <c r="GN9" s="1086"/>
      <c r="GO9" s="1086"/>
      <c r="GP9" s="1086"/>
      <c r="GQ9" s="1086"/>
      <c r="GR9" s="1086"/>
      <c r="GS9" s="1086"/>
      <c r="GT9" s="1086"/>
      <c r="GU9" s="1086"/>
      <c r="GV9" s="1086"/>
      <c r="GW9" s="1086"/>
      <c r="GX9" s="1086"/>
      <c r="GY9" s="1086"/>
      <c r="GZ9" s="1086"/>
      <c r="HA9" s="1086"/>
      <c r="HB9" s="1086"/>
      <c r="HC9" s="1086"/>
      <c r="HD9" s="1086"/>
      <c r="HE9" s="1086"/>
      <c r="HF9" s="1086"/>
      <c r="HG9" s="1086"/>
      <c r="HH9" s="1086"/>
      <c r="HI9" s="1086"/>
      <c r="HJ9" s="1086"/>
      <c r="HK9" s="1086"/>
      <c r="HL9" s="1086"/>
      <c r="HM9" s="1086"/>
      <c r="HN9" s="1086"/>
      <c r="HO9" s="1086"/>
      <c r="HP9" s="1086"/>
      <c r="HQ9" s="1086"/>
      <c r="HR9" s="1086"/>
      <c r="HS9" s="1086"/>
      <c r="HT9" s="1086"/>
      <c r="HU9" s="1086"/>
      <c r="HV9" s="1086"/>
      <c r="HW9" s="1086"/>
      <c r="HX9" s="1086"/>
      <c r="HY9" s="1086"/>
      <c r="HZ9" s="1086"/>
      <c r="IA9" s="1086"/>
      <c r="IB9" s="1086"/>
      <c r="IC9" s="1086"/>
      <c r="ID9" s="1086"/>
      <c r="IE9" s="1086"/>
      <c r="IF9" s="1086"/>
      <c r="IG9" s="1086"/>
      <c r="IH9" s="1086"/>
      <c r="II9" s="1086"/>
      <c r="IJ9" s="1086"/>
      <c r="IK9" s="1086"/>
      <c r="IL9" s="1086"/>
      <c r="IM9" s="1086"/>
      <c r="IN9" s="1086"/>
      <c r="IO9" s="1086"/>
      <c r="IP9" s="1086"/>
    </row>
    <row r="10" spans="1:250" ht="24.75" customHeight="1">
      <c r="A10" s="1087">
        <v>1</v>
      </c>
      <c r="B10" s="1088" t="s">
        <v>960</v>
      </c>
      <c r="C10" s="1081" t="s">
        <v>961</v>
      </c>
      <c r="D10" s="1082">
        <v>396</v>
      </c>
      <c r="E10" s="1083">
        <v>10.313598505674172</v>
      </c>
      <c r="F10" s="1089">
        <v>29.160530191458026</v>
      </c>
      <c r="G10" s="1090" t="s">
        <v>960</v>
      </c>
      <c r="H10" s="1081" t="s">
        <v>961</v>
      </c>
      <c r="I10" s="1082">
        <v>217</v>
      </c>
      <c r="J10" s="1083">
        <v>10.858936905072875</v>
      </c>
      <c r="K10" s="1084">
        <v>27.643312101910826</v>
      </c>
      <c r="L10" s="1090" t="s">
        <v>998</v>
      </c>
      <c r="M10" s="1081" t="s">
        <v>999</v>
      </c>
      <c r="N10" s="1082">
        <v>179</v>
      </c>
      <c r="O10" s="1083">
        <v>9.7217251228386132</v>
      </c>
      <c r="P10" s="1083">
        <v>31.239092495636999</v>
      </c>
      <c r="Q10" s="1091"/>
      <c r="R10" s="1091"/>
      <c r="S10" s="1091"/>
      <c r="T10" s="1091"/>
      <c r="U10" s="1091"/>
      <c r="V10" s="1091"/>
      <c r="W10" s="1091"/>
      <c r="X10" s="1091"/>
      <c r="Y10" s="1091"/>
      <c r="Z10" s="1091"/>
      <c r="AA10" s="1091"/>
      <c r="AB10" s="1091"/>
      <c r="AC10" s="1091"/>
      <c r="AD10" s="1091"/>
      <c r="AE10" s="1091"/>
      <c r="AF10" s="1091"/>
      <c r="AG10" s="1091"/>
      <c r="AH10" s="1091"/>
      <c r="AI10" s="1091"/>
      <c r="AJ10" s="1091"/>
      <c r="AK10" s="1091"/>
      <c r="AL10" s="1091"/>
      <c r="AM10" s="1091"/>
      <c r="AN10" s="1091"/>
      <c r="AO10" s="1091"/>
      <c r="AP10" s="1091"/>
      <c r="AQ10" s="1091"/>
      <c r="AR10" s="1091"/>
      <c r="AS10" s="1091"/>
      <c r="AT10" s="1091"/>
      <c r="AU10" s="1091"/>
      <c r="AV10" s="1091"/>
      <c r="AW10" s="1091"/>
      <c r="AX10" s="1091"/>
      <c r="AY10" s="1091"/>
      <c r="AZ10" s="1091"/>
      <c r="BA10" s="1091"/>
      <c r="BB10" s="1091"/>
      <c r="BC10" s="1091"/>
      <c r="BD10" s="1091"/>
      <c r="BE10" s="1091"/>
      <c r="BF10" s="1091"/>
      <c r="BG10" s="1091"/>
      <c r="BH10" s="1091"/>
      <c r="BI10" s="1091"/>
      <c r="BJ10" s="1091"/>
      <c r="BK10" s="1091"/>
      <c r="BL10" s="1091"/>
      <c r="BM10" s="1091"/>
      <c r="BN10" s="1091"/>
      <c r="BO10" s="1091"/>
      <c r="BP10" s="1091"/>
      <c r="BQ10" s="1091"/>
      <c r="BR10" s="1091"/>
      <c r="BS10" s="1091"/>
      <c r="BT10" s="1091"/>
      <c r="BU10" s="1091"/>
      <c r="BV10" s="1091"/>
      <c r="BW10" s="1091"/>
      <c r="BX10" s="1091"/>
      <c r="BY10" s="1091"/>
      <c r="BZ10" s="1091"/>
      <c r="CA10" s="1091"/>
      <c r="CB10" s="1091"/>
      <c r="CC10" s="1091"/>
      <c r="CD10" s="1091"/>
      <c r="CE10" s="1091"/>
      <c r="CF10" s="1091"/>
      <c r="CG10" s="1091"/>
      <c r="CH10" s="1091"/>
      <c r="CI10" s="1091"/>
      <c r="CJ10" s="1091"/>
      <c r="CK10" s="1091"/>
      <c r="CL10" s="1091"/>
      <c r="CM10" s="1091"/>
      <c r="CN10" s="1091"/>
      <c r="CO10" s="1091"/>
      <c r="CP10" s="1091"/>
      <c r="CQ10" s="1091"/>
      <c r="CR10" s="1091"/>
      <c r="CS10" s="1091"/>
      <c r="CT10" s="1091"/>
      <c r="CU10" s="1091"/>
      <c r="CV10" s="1091"/>
      <c r="CW10" s="1091"/>
      <c r="CX10" s="1091"/>
      <c r="CY10" s="1091"/>
      <c r="CZ10" s="1091"/>
      <c r="DA10" s="1091"/>
      <c r="DB10" s="1091"/>
      <c r="DC10" s="1091"/>
      <c r="DD10" s="1091"/>
      <c r="DE10" s="1091"/>
      <c r="DF10" s="1091"/>
      <c r="DG10" s="1091"/>
      <c r="DH10" s="1091"/>
      <c r="DI10" s="1091"/>
      <c r="DJ10" s="1091"/>
      <c r="DK10" s="1091"/>
      <c r="DL10" s="1091"/>
      <c r="DM10" s="1091"/>
      <c r="DN10" s="1091"/>
      <c r="DO10" s="1091"/>
      <c r="DP10" s="1091"/>
      <c r="DQ10" s="1091"/>
      <c r="DR10" s="1091"/>
      <c r="DS10" s="1091"/>
      <c r="DT10" s="1091"/>
      <c r="DU10" s="1091"/>
      <c r="DV10" s="1091"/>
      <c r="DW10" s="1091"/>
      <c r="DX10" s="1091"/>
      <c r="DY10" s="1091"/>
      <c r="DZ10" s="1091"/>
      <c r="EA10" s="1091"/>
      <c r="EB10" s="1091"/>
      <c r="EC10" s="1091"/>
      <c r="ED10" s="1091"/>
      <c r="EE10" s="1091"/>
      <c r="EF10" s="1091"/>
      <c r="EG10" s="1091"/>
      <c r="EH10" s="1091"/>
      <c r="EI10" s="1091"/>
      <c r="EJ10" s="1091"/>
      <c r="EK10" s="1091"/>
      <c r="EL10" s="1091"/>
      <c r="EM10" s="1091"/>
      <c r="EN10" s="1091"/>
      <c r="EO10" s="1091"/>
      <c r="EP10" s="1091"/>
      <c r="EQ10" s="1091"/>
      <c r="ER10" s="1091"/>
      <c r="ES10" s="1091"/>
      <c r="ET10" s="1091"/>
      <c r="EU10" s="1091"/>
      <c r="EV10" s="1091"/>
      <c r="EW10" s="1091"/>
      <c r="EX10" s="1091"/>
      <c r="EY10" s="1091"/>
      <c r="EZ10" s="1091"/>
      <c r="FA10" s="1091"/>
      <c r="FB10" s="1091"/>
      <c r="FC10" s="1091"/>
      <c r="FD10" s="1091"/>
      <c r="FE10" s="1091"/>
      <c r="FF10" s="1091"/>
      <c r="FG10" s="1091"/>
      <c r="FH10" s="1091"/>
      <c r="FI10" s="1091"/>
      <c r="FJ10" s="1091"/>
      <c r="FK10" s="1091"/>
      <c r="FL10" s="1091"/>
      <c r="FM10" s="1091"/>
      <c r="FN10" s="1091"/>
      <c r="FO10" s="1091"/>
      <c r="FP10" s="1091"/>
      <c r="FQ10" s="1091"/>
      <c r="FR10" s="1091"/>
      <c r="FS10" s="1091"/>
      <c r="FT10" s="1091"/>
      <c r="FU10" s="1091"/>
      <c r="FV10" s="1091"/>
      <c r="FW10" s="1091"/>
      <c r="FX10" s="1091"/>
      <c r="FY10" s="1091"/>
      <c r="FZ10" s="1091"/>
      <c r="GA10" s="1091"/>
      <c r="GB10" s="1091"/>
      <c r="GC10" s="1091"/>
      <c r="GD10" s="1091"/>
      <c r="GE10" s="1091"/>
      <c r="GF10" s="1091"/>
      <c r="GG10" s="1091"/>
      <c r="GH10" s="1091"/>
      <c r="GI10" s="1091"/>
      <c r="GJ10" s="1091"/>
      <c r="GK10" s="1091"/>
      <c r="GL10" s="1091"/>
      <c r="GM10" s="1091"/>
      <c r="GN10" s="1091"/>
      <c r="GO10" s="1091"/>
      <c r="GP10" s="1091"/>
      <c r="GQ10" s="1091"/>
      <c r="GR10" s="1091"/>
      <c r="GS10" s="1091"/>
      <c r="GT10" s="1091"/>
      <c r="GU10" s="1091"/>
      <c r="GV10" s="1091"/>
      <c r="GW10" s="1091"/>
      <c r="GX10" s="1091"/>
      <c r="GY10" s="1091"/>
      <c r="GZ10" s="1091"/>
      <c r="HA10" s="1091"/>
      <c r="HB10" s="1091"/>
      <c r="HC10" s="1091"/>
      <c r="HD10" s="1091"/>
      <c r="HE10" s="1091"/>
      <c r="HF10" s="1091"/>
      <c r="HG10" s="1091"/>
      <c r="HH10" s="1091"/>
      <c r="HI10" s="1091"/>
      <c r="HJ10" s="1091"/>
      <c r="HK10" s="1091"/>
      <c r="HL10" s="1091"/>
      <c r="HM10" s="1091"/>
      <c r="HN10" s="1091"/>
      <c r="HO10" s="1091"/>
      <c r="HP10" s="1091"/>
      <c r="HQ10" s="1091"/>
      <c r="HR10" s="1091"/>
      <c r="HS10" s="1091"/>
      <c r="HT10" s="1091"/>
      <c r="HU10" s="1091"/>
      <c r="HV10" s="1091"/>
      <c r="HW10" s="1091"/>
      <c r="HX10" s="1091"/>
      <c r="HY10" s="1091"/>
      <c r="HZ10" s="1091"/>
      <c r="IA10" s="1091"/>
      <c r="IB10" s="1091"/>
      <c r="IC10" s="1091"/>
      <c r="ID10" s="1091"/>
      <c r="IE10" s="1091"/>
      <c r="IF10" s="1091"/>
      <c r="IG10" s="1091"/>
      <c r="IH10" s="1091"/>
      <c r="II10" s="1091"/>
      <c r="IJ10" s="1091"/>
      <c r="IK10" s="1091"/>
      <c r="IL10" s="1091"/>
      <c r="IM10" s="1091"/>
      <c r="IN10" s="1091"/>
      <c r="IO10" s="1091"/>
      <c r="IP10" s="1091"/>
    </row>
    <row r="11" spans="1:250" ht="24.75" customHeight="1">
      <c r="A11" s="1087">
        <v>2</v>
      </c>
      <c r="B11" s="1088" t="s">
        <v>962</v>
      </c>
      <c r="C11" s="1081" t="s">
        <v>963</v>
      </c>
      <c r="D11" s="1082">
        <v>228</v>
      </c>
      <c r="E11" s="1083">
        <v>5.9381324729639173</v>
      </c>
      <c r="F11" s="1089">
        <v>16.789396170839471</v>
      </c>
      <c r="G11" s="1090" t="s">
        <v>962</v>
      </c>
      <c r="H11" s="1081" t="s">
        <v>963</v>
      </c>
      <c r="I11" s="1082">
        <v>151</v>
      </c>
      <c r="J11" s="1083">
        <v>7.5562187680461017</v>
      </c>
      <c r="K11" s="1084">
        <v>19.235668789808916</v>
      </c>
      <c r="L11" s="1090" t="s">
        <v>1000</v>
      </c>
      <c r="M11" s="1081" t="s">
        <v>1001</v>
      </c>
      <c r="N11" s="1082">
        <v>77</v>
      </c>
      <c r="O11" s="1083">
        <v>4.1819711422266668</v>
      </c>
      <c r="P11" s="1083">
        <v>13.438045375218151</v>
      </c>
      <c r="Q11" s="1091"/>
      <c r="R11" s="1091"/>
      <c r="S11" s="1091"/>
      <c r="T11" s="1091"/>
      <c r="U11" s="1091"/>
      <c r="V11" s="1091"/>
      <c r="W11" s="1091"/>
      <c r="X11" s="1091"/>
      <c r="Y11" s="1091"/>
      <c r="Z11" s="1091"/>
      <c r="AA11" s="1091"/>
      <c r="AB11" s="1091"/>
      <c r="AC11" s="1091"/>
      <c r="AD11" s="1091"/>
      <c r="AE11" s="1091"/>
      <c r="AF11" s="1091"/>
      <c r="AG11" s="1091"/>
      <c r="AH11" s="1091"/>
      <c r="AI11" s="1091"/>
      <c r="AJ11" s="1091"/>
      <c r="AK11" s="1091"/>
      <c r="AL11" s="1091"/>
      <c r="AM11" s="1091"/>
      <c r="AN11" s="1091"/>
      <c r="AO11" s="1091"/>
      <c r="AP11" s="1091"/>
      <c r="AQ11" s="1091"/>
      <c r="AR11" s="1091"/>
      <c r="AS11" s="1091"/>
      <c r="AT11" s="1091"/>
      <c r="AU11" s="1091"/>
      <c r="AV11" s="1091"/>
      <c r="AW11" s="1091"/>
      <c r="AX11" s="1091"/>
      <c r="AY11" s="1091"/>
      <c r="AZ11" s="1091"/>
      <c r="BA11" s="1091"/>
      <c r="BB11" s="1091"/>
      <c r="BC11" s="1091"/>
      <c r="BD11" s="1091"/>
      <c r="BE11" s="1091"/>
      <c r="BF11" s="1091"/>
      <c r="BG11" s="1091"/>
      <c r="BH11" s="1091"/>
      <c r="BI11" s="1091"/>
      <c r="BJ11" s="1091"/>
      <c r="BK11" s="1091"/>
      <c r="BL11" s="1091"/>
      <c r="BM11" s="1091"/>
      <c r="BN11" s="1091"/>
      <c r="BO11" s="1091"/>
      <c r="BP11" s="1091"/>
      <c r="BQ11" s="1091"/>
      <c r="BR11" s="1091"/>
      <c r="BS11" s="1091"/>
      <c r="BT11" s="1091"/>
      <c r="BU11" s="1091"/>
      <c r="BV11" s="1091"/>
      <c r="BW11" s="1091"/>
      <c r="BX11" s="1091"/>
      <c r="BY11" s="1091"/>
      <c r="BZ11" s="1091"/>
      <c r="CA11" s="1091"/>
      <c r="CB11" s="1091"/>
      <c r="CC11" s="1091"/>
      <c r="CD11" s="1091"/>
      <c r="CE11" s="1091"/>
      <c r="CF11" s="1091"/>
      <c r="CG11" s="1091"/>
      <c r="CH11" s="1091"/>
      <c r="CI11" s="1091"/>
      <c r="CJ11" s="1091"/>
      <c r="CK11" s="1091"/>
      <c r="CL11" s="1091"/>
      <c r="CM11" s="1091"/>
      <c r="CN11" s="1091"/>
      <c r="CO11" s="1091"/>
      <c r="CP11" s="1091"/>
      <c r="CQ11" s="1091"/>
      <c r="CR11" s="1091"/>
      <c r="CS11" s="1091"/>
      <c r="CT11" s="1091"/>
      <c r="CU11" s="1091"/>
      <c r="CV11" s="1091"/>
      <c r="CW11" s="1091"/>
      <c r="CX11" s="1091"/>
      <c r="CY11" s="1091"/>
      <c r="CZ11" s="1091"/>
      <c r="DA11" s="1091"/>
      <c r="DB11" s="1091"/>
      <c r="DC11" s="1091"/>
      <c r="DD11" s="1091"/>
      <c r="DE11" s="1091"/>
      <c r="DF11" s="1091"/>
      <c r="DG11" s="1091"/>
      <c r="DH11" s="1091"/>
      <c r="DI11" s="1091"/>
      <c r="DJ11" s="1091"/>
      <c r="DK11" s="1091"/>
      <c r="DL11" s="1091"/>
      <c r="DM11" s="1091"/>
      <c r="DN11" s="1091"/>
      <c r="DO11" s="1091"/>
      <c r="DP11" s="1091"/>
      <c r="DQ11" s="1091"/>
      <c r="DR11" s="1091"/>
      <c r="DS11" s="1091"/>
      <c r="DT11" s="1091"/>
      <c r="DU11" s="1091"/>
      <c r="DV11" s="1091"/>
      <c r="DW11" s="1091"/>
      <c r="DX11" s="1091"/>
      <c r="DY11" s="1091"/>
      <c r="DZ11" s="1091"/>
      <c r="EA11" s="1091"/>
      <c r="EB11" s="1091"/>
      <c r="EC11" s="1091"/>
      <c r="ED11" s="1091"/>
      <c r="EE11" s="1091"/>
      <c r="EF11" s="1091"/>
      <c r="EG11" s="1091"/>
      <c r="EH11" s="1091"/>
      <c r="EI11" s="1091"/>
      <c r="EJ11" s="1091"/>
      <c r="EK11" s="1091"/>
      <c r="EL11" s="1091"/>
      <c r="EM11" s="1091"/>
      <c r="EN11" s="1091"/>
      <c r="EO11" s="1091"/>
      <c r="EP11" s="1091"/>
      <c r="EQ11" s="1091"/>
      <c r="ER11" s="1091"/>
      <c r="ES11" s="1091"/>
      <c r="ET11" s="1091"/>
      <c r="EU11" s="1091"/>
      <c r="EV11" s="1091"/>
      <c r="EW11" s="1091"/>
      <c r="EX11" s="1091"/>
      <c r="EY11" s="1091"/>
      <c r="EZ11" s="1091"/>
      <c r="FA11" s="1091"/>
      <c r="FB11" s="1091"/>
      <c r="FC11" s="1091"/>
      <c r="FD11" s="1091"/>
      <c r="FE11" s="1091"/>
      <c r="FF11" s="1091"/>
      <c r="FG11" s="1091"/>
      <c r="FH11" s="1091"/>
      <c r="FI11" s="1091"/>
      <c r="FJ11" s="1091"/>
      <c r="FK11" s="1091"/>
      <c r="FL11" s="1091"/>
      <c r="FM11" s="1091"/>
      <c r="FN11" s="1091"/>
      <c r="FO11" s="1091"/>
      <c r="FP11" s="1091"/>
      <c r="FQ11" s="1091"/>
      <c r="FR11" s="1091"/>
      <c r="FS11" s="1091"/>
      <c r="FT11" s="1091"/>
      <c r="FU11" s="1091"/>
      <c r="FV11" s="1091"/>
      <c r="FW11" s="1091"/>
      <c r="FX11" s="1091"/>
      <c r="FY11" s="1091"/>
      <c r="FZ11" s="1091"/>
      <c r="GA11" s="1091"/>
      <c r="GB11" s="1091"/>
      <c r="GC11" s="1091"/>
      <c r="GD11" s="1091"/>
      <c r="GE11" s="1091"/>
      <c r="GF11" s="1091"/>
      <c r="GG11" s="1091"/>
      <c r="GH11" s="1091"/>
      <c r="GI11" s="1091"/>
      <c r="GJ11" s="1091"/>
      <c r="GK11" s="1091"/>
      <c r="GL11" s="1091"/>
      <c r="GM11" s="1091"/>
      <c r="GN11" s="1091"/>
      <c r="GO11" s="1091"/>
      <c r="GP11" s="1091"/>
      <c r="GQ11" s="1091"/>
      <c r="GR11" s="1091"/>
      <c r="GS11" s="1091"/>
      <c r="GT11" s="1091"/>
      <c r="GU11" s="1091"/>
      <c r="GV11" s="1091"/>
      <c r="GW11" s="1091"/>
      <c r="GX11" s="1091"/>
      <c r="GY11" s="1091"/>
      <c r="GZ11" s="1091"/>
      <c r="HA11" s="1091"/>
      <c r="HB11" s="1091"/>
      <c r="HC11" s="1091"/>
      <c r="HD11" s="1091"/>
      <c r="HE11" s="1091"/>
      <c r="HF11" s="1091"/>
      <c r="HG11" s="1091"/>
      <c r="HH11" s="1091"/>
      <c r="HI11" s="1091"/>
      <c r="HJ11" s="1091"/>
      <c r="HK11" s="1091"/>
      <c r="HL11" s="1091"/>
      <c r="HM11" s="1091"/>
      <c r="HN11" s="1091"/>
      <c r="HO11" s="1091"/>
      <c r="HP11" s="1091"/>
      <c r="HQ11" s="1091"/>
      <c r="HR11" s="1091"/>
      <c r="HS11" s="1091"/>
      <c r="HT11" s="1091"/>
      <c r="HU11" s="1091"/>
      <c r="HV11" s="1091"/>
      <c r="HW11" s="1091"/>
      <c r="HX11" s="1091"/>
      <c r="HY11" s="1091"/>
      <c r="HZ11" s="1091"/>
      <c r="IA11" s="1091"/>
      <c r="IB11" s="1091"/>
      <c r="IC11" s="1091"/>
      <c r="ID11" s="1091"/>
      <c r="IE11" s="1091"/>
      <c r="IF11" s="1091"/>
      <c r="IG11" s="1091"/>
      <c r="IH11" s="1091"/>
      <c r="II11" s="1091"/>
      <c r="IJ11" s="1091"/>
      <c r="IK11" s="1091"/>
      <c r="IL11" s="1091"/>
      <c r="IM11" s="1091"/>
      <c r="IN11" s="1091"/>
      <c r="IO11" s="1091"/>
      <c r="IP11" s="1091"/>
    </row>
    <row r="12" spans="1:250" ht="24.75" customHeight="1">
      <c r="A12" s="1087">
        <v>3</v>
      </c>
      <c r="B12" s="1088" t="s">
        <v>964</v>
      </c>
      <c r="C12" s="1081" t="s">
        <v>965</v>
      </c>
      <c r="D12" s="1082">
        <v>177</v>
      </c>
      <c r="E12" s="1083">
        <v>4.6098659987483046</v>
      </c>
      <c r="F12" s="1089">
        <v>13.033873343151694</v>
      </c>
      <c r="G12" s="1090" t="s">
        <v>964</v>
      </c>
      <c r="H12" s="1081" t="s">
        <v>965</v>
      </c>
      <c r="I12" s="1082">
        <v>106</v>
      </c>
      <c r="J12" s="1083">
        <v>5.3043654928005743</v>
      </c>
      <c r="K12" s="1084">
        <v>13.503184713375797</v>
      </c>
      <c r="L12" s="1090" t="s">
        <v>1002</v>
      </c>
      <c r="M12" s="1081" t="s">
        <v>1003</v>
      </c>
      <c r="N12" s="1082">
        <v>71</v>
      </c>
      <c r="O12" s="1083">
        <v>3.8561032610141988</v>
      </c>
      <c r="P12" s="1083">
        <v>12.390924956369982</v>
      </c>
      <c r="Q12" s="1091"/>
      <c r="R12" s="1091"/>
      <c r="S12" s="1091"/>
      <c r="T12" s="1091"/>
      <c r="U12" s="1091"/>
      <c r="V12" s="1091"/>
      <c r="W12" s="1091"/>
      <c r="X12" s="1091"/>
      <c r="Y12" s="1091"/>
      <c r="Z12" s="1091"/>
      <c r="AA12" s="1091"/>
      <c r="AB12" s="1091"/>
      <c r="AC12" s="1091"/>
      <c r="AD12" s="1091"/>
      <c r="AE12" s="1091"/>
      <c r="AF12" s="1091"/>
      <c r="AG12" s="1091"/>
      <c r="AH12" s="1091"/>
      <c r="AI12" s="1091"/>
      <c r="AJ12" s="1091"/>
      <c r="AK12" s="1091"/>
      <c r="AL12" s="1091"/>
      <c r="AM12" s="1091"/>
      <c r="AN12" s="1091"/>
      <c r="AO12" s="1091"/>
      <c r="AP12" s="1091"/>
      <c r="AQ12" s="1091"/>
      <c r="AR12" s="1091"/>
      <c r="AS12" s="1091"/>
      <c r="AT12" s="1091"/>
      <c r="AU12" s="1091"/>
      <c r="AV12" s="1091"/>
      <c r="AW12" s="1091"/>
      <c r="AX12" s="1091"/>
      <c r="AY12" s="1091"/>
      <c r="AZ12" s="1091"/>
      <c r="BA12" s="1091"/>
      <c r="BB12" s="1091"/>
      <c r="BC12" s="1091"/>
      <c r="BD12" s="1091"/>
      <c r="BE12" s="1091"/>
      <c r="BF12" s="1091"/>
      <c r="BG12" s="1091"/>
      <c r="BH12" s="1091"/>
      <c r="BI12" s="1091"/>
      <c r="BJ12" s="1091"/>
      <c r="BK12" s="1091"/>
      <c r="BL12" s="1091"/>
      <c r="BM12" s="1091"/>
      <c r="BN12" s="1091"/>
      <c r="BO12" s="1091"/>
      <c r="BP12" s="1091"/>
      <c r="BQ12" s="1091"/>
      <c r="BR12" s="1091"/>
      <c r="BS12" s="1091"/>
      <c r="BT12" s="1091"/>
      <c r="BU12" s="1091"/>
      <c r="BV12" s="1091"/>
      <c r="BW12" s="1091"/>
      <c r="BX12" s="1091"/>
      <c r="BY12" s="1091"/>
      <c r="BZ12" s="1091"/>
      <c r="CA12" s="1091"/>
      <c r="CB12" s="1091"/>
      <c r="CC12" s="1091"/>
      <c r="CD12" s="1091"/>
      <c r="CE12" s="1091"/>
      <c r="CF12" s="1091"/>
      <c r="CG12" s="1091"/>
      <c r="CH12" s="1091"/>
      <c r="CI12" s="1091"/>
      <c r="CJ12" s="1091"/>
      <c r="CK12" s="1091"/>
      <c r="CL12" s="1091"/>
      <c r="CM12" s="1091"/>
      <c r="CN12" s="1091"/>
      <c r="CO12" s="1091"/>
      <c r="CP12" s="1091"/>
      <c r="CQ12" s="1091"/>
      <c r="CR12" s="1091"/>
      <c r="CS12" s="1091"/>
      <c r="CT12" s="1091"/>
      <c r="CU12" s="1091"/>
      <c r="CV12" s="1091"/>
      <c r="CW12" s="1091"/>
      <c r="CX12" s="1091"/>
      <c r="CY12" s="1091"/>
      <c r="CZ12" s="1091"/>
      <c r="DA12" s="1091"/>
      <c r="DB12" s="1091"/>
      <c r="DC12" s="1091"/>
      <c r="DD12" s="1091"/>
      <c r="DE12" s="1091"/>
      <c r="DF12" s="1091"/>
      <c r="DG12" s="1091"/>
      <c r="DH12" s="1091"/>
      <c r="DI12" s="1091"/>
      <c r="DJ12" s="1091"/>
      <c r="DK12" s="1091"/>
      <c r="DL12" s="1091"/>
      <c r="DM12" s="1091"/>
      <c r="DN12" s="1091"/>
      <c r="DO12" s="1091"/>
      <c r="DP12" s="1091"/>
      <c r="DQ12" s="1091"/>
      <c r="DR12" s="1091"/>
      <c r="DS12" s="1091"/>
      <c r="DT12" s="1091"/>
      <c r="DU12" s="1091"/>
      <c r="DV12" s="1091"/>
      <c r="DW12" s="1091"/>
      <c r="DX12" s="1091"/>
      <c r="DY12" s="1091"/>
      <c r="DZ12" s="1091"/>
      <c r="EA12" s="1091"/>
      <c r="EB12" s="1091"/>
      <c r="EC12" s="1091"/>
      <c r="ED12" s="1091"/>
      <c r="EE12" s="1091"/>
      <c r="EF12" s="1091"/>
      <c r="EG12" s="1091"/>
      <c r="EH12" s="1091"/>
      <c r="EI12" s="1091"/>
      <c r="EJ12" s="1091"/>
      <c r="EK12" s="1091"/>
      <c r="EL12" s="1091"/>
      <c r="EM12" s="1091"/>
      <c r="EN12" s="1091"/>
      <c r="EO12" s="1091"/>
      <c r="EP12" s="1091"/>
      <c r="EQ12" s="1091"/>
      <c r="ER12" s="1091"/>
      <c r="ES12" s="1091"/>
      <c r="ET12" s="1091"/>
      <c r="EU12" s="1091"/>
      <c r="EV12" s="1091"/>
      <c r="EW12" s="1091"/>
      <c r="EX12" s="1091"/>
      <c r="EY12" s="1091"/>
      <c r="EZ12" s="1091"/>
      <c r="FA12" s="1091"/>
      <c r="FB12" s="1091"/>
      <c r="FC12" s="1091"/>
      <c r="FD12" s="1091"/>
      <c r="FE12" s="1091"/>
      <c r="FF12" s="1091"/>
      <c r="FG12" s="1091"/>
      <c r="FH12" s="1091"/>
      <c r="FI12" s="1091"/>
      <c r="FJ12" s="1091"/>
      <c r="FK12" s="1091"/>
      <c r="FL12" s="1091"/>
      <c r="FM12" s="1091"/>
      <c r="FN12" s="1091"/>
      <c r="FO12" s="1091"/>
      <c r="FP12" s="1091"/>
      <c r="FQ12" s="1091"/>
      <c r="FR12" s="1091"/>
      <c r="FS12" s="1091"/>
      <c r="FT12" s="1091"/>
      <c r="FU12" s="1091"/>
      <c r="FV12" s="1091"/>
      <c r="FW12" s="1091"/>
      <c r="FX12" s="1091"/>
      <c r="FY12" s="1091"/>
      <c r="FZ12" s="1091"/>
      <c r="GA12" s="1091"/>
      <c r="GB12" s="1091"/>
      <c r="GC12" s="1091"/>
      <c r="GD12" s="1091"/>
      <c r="GE12" s="1091"/>
      <c r="GF12" s="1091"/>
      <c r="GG12" s="1091"/>
      <c r="GH12" s="1091"/>
      <c r="GI12" s="1091"/>
      <c r="GJ12" s="1091"/>
      <c r="GK12" s="1091"/>
      <c r="GL12" s="1091"/>
      <c r="GM12" s="1091"/>
      <c r="GN12" s="1091"/>
      <c r="GO12" s="1091"/>
      <c r="GP12" s="1091"/>
      <c r="GQ12" s="1091"/>
      <c r="GR12" s="1091"/>
      <c r="GS12" s="1091"/>
      <c r="GT12" s="1091"/>
      <c r="GU12" s="1091"/>
      <c r="GV12" s="1091"/>
      <c r="GW12" s="1091"/>
      <c r="GX12" s="1091"/>
      <c r="GY12" s="1091"/>
      <c r="GZ12" s="1091"/>
      <c r="HA12" s="1091"/>
      <c r="HB12" s="1091"/>
      <c r="HC12" s="1091"/>
      <c r="HD12" s="1091"/>
      <c r="HE12" s="1091"/>
      <c r="HF12" s="1091"/>
      <c r="HG12" s="1091"/>
      <c r="HH12" s="1091"/>
      <c r="HI12" s="1091"/>
      <c r="HJ12" s="1091"/>
      <c r="HK12" s="1091"/>
      <c r="HL12" s="1091"/>
      <c r="HM12" s="1091"/>
      <c r="HN12" s="1091"/>
      <c r="HO12" s="1091"/>
      <c r="HP12" s="1091"/>
      <c r="HQ12" s="1091"/>
      <c r="HR12" s="1091"/>
      <c r="HS12" s="1091"/>
      <c r="HT12" s="1091"/>
      <c r="HU12" s="1091"/>
      <c r="HV12" s="1091"/>
      <c r="HW12" s="1091"/>
      <c r="HX12" s="1091"/>
      <c r="HY12" s="1091"/>
      <c r="HZ12" s="1091"/>
      <c r="IA12" s="1091"/>
      <c r="IB12" s="1091"/>
      <c r="IC12" s="1091"/>
      <c r="ID12" s="1091"/>
      <c r="IE12" s="1091"/>
      <c r="IF12" s="1091"/>
      <c r="IG12" s="1091"/>
      <c r="IH12" s="1091"/>
      <c r="II12" s="1091"/>
      <c r="IJ12" s="1091"/>
      <c r="IK12" s="1091"/>
      <c r="IL12" s="1091"/>
      <c r="IM12" s="1091"/>
      <c r="IN12" s="1091"/>
      <c r="IO12" s="1091"/>
      <c r="IP12" s="1091"/>
    </row>
    <row r="13" spans="1:250" ht="24.75" customHeight="1">
      <c r="A13" s="1087">
        <v>4</v>
      </c>
      <c r="B13" s="1088" t="s">
        <v>966</v>
      </c>
      <c r="C13" s="1081" t="s">
        <v>967</v>
      </c>
      <c r="D13" s="1082">
        <v>97</v>
      </c>
      <c r="E13" s="1083">
        <v>2.5263107450767541</v>
      </c>
      <c r="F13" s="1089">
        <v>7.1428571428571432</v>
      </c>
      <c r="G13" s="1090" t="s">
        <v>966</v>
      </c>
      <c r="H13" s="1081" t="s">
        <v>967</v>
      </c>
      <c r="I13" s="1082">
        <v>63</v>
      </c>
      <c r="J13" s="1083">
        <v>3.152594585343738</v>
      </c>
      <c r="K13" s="1084">
        <v>8.0254777070063703</v>
      </c>
      <c r="L13" s="1090" t="s">
        <v>1004</v>
      </c>
      <c r="M13" s="1081" t="s">
        <v>1005</v>
      </c>
      <c r="N13" s="1082">
        <v>34</v>
      </c>
      <c r="O13" s="1083">
        <v>1.8465846602039824</v>
      </c>
      <c r="P13" s="1083">
        <v>5.9336823734729496</v>
      </c>
      <c r="Q13" s="1091"/>
      <c r="R13" s="1091"/>
      <c r="S13" s="1091"/>
      <c r="T13" s="1091"/>
      <c r="U13" s="1091"/>
      <c r="V13" s="1091"/>
      <c r="W13" s="1091"/>
      <c r="X13" s="1091"/>
      <c r="Y13" s="1091"/>
      <c r="Z13" s="1091"/>
      <c r="AA13" s="1091"/>
      <c r="AB13" s="1091"/>
      <c r="AC13" s="1091"/>
      <c r="AD13" s="1091"/>
      <c r="AE13" s="1091"/>
      <c r="AF13" s="1091"/>
      <c r="AG13" s="1091"/>
      <c r="AH13" s="1091"/>
      <c r="AI13" s="1091"/>
      <c r="AJ13" s="1091"/>
      <c r="AK13" s="1091"/>
      <c r="AL13" s="1091"/>
      <c r="AM13" s="1091"/>
      <c r="AN13" s="1091"/>
      <c r="AO13" s="1091"/>
      <c r="AP13" s="1091"/>
      <c r="AQ13" s="1091"/>
      <c r="AR13" s="1091"/>
      <c r="AS13" s="1091"/>
      <c r="AT13" s="1091"/>
      <c r="AU13" s="1091"/>
      <c r="AV13" s="1091"/>
      <c r="AW13" s="1091"/>
      <c r="AX13" s="1091"/>
      <c r="AY13" s="1091"/>
      <c r="AZ13" s="1091"/>
      <c r="BA13" s="1091"/>
      <c r="BB13" s="1091"/>
      <c r="BC13" s="1091"/>
      <c r="BD13" s="1091"/>
      <c r="BE13" s="1091"/>
      <c r="BF13" s="1091"/>
      <c r="BG13" s="1091"/>
      <c r="BH13" s="1091"/>
      <c r="BI13" s="1091"/>
      <c r="BJ13" s="1091"/>
      <c r="BK13" s="1091"/>
      <c r="BL13" s="1091"/>
      <c r="BM13" s="1091"/>
      <c r="BN13" s="1091"/>
      <c r="BO13" s="1091"/>
      <c r="BP13" s="1091"/>
      <c r="BQ13" s="1091"/>
      <c r="BR13" s="1091"/>
      <c r="BS13" s="1091"/>
      <c r="BT13" s="1091"/>
      <c r="BU13" s="1091"/>
      <c r="BV13" s="1091"/>
      <c r="BW13" s="1091"/>
      <c r="BX13" s="1091"/>
      <c r="BY13" s="1091"/>
      <c r="BZ13" s="1091"/>
      <c r="CA13" s="1091"/>
      <c r="CB13" s="1091"/>
      <c r="CC13" s="1091"/>
      <c r="CD13" s="1091"/>
      <c r="CE13" s="1091"/>
      <c r="CF13" s="1091"/>
      <c r="CG13" s="1091"/>
      <c r="CH13" s="1091"/>
      <c r="CI13" s="1091"/>
      <c r="CJ13" s="1091"/>
      <c r="CK13" s="1091"/>
      <c r="CL13" s="1091"/>
      <c r="CM13" s="1091"/>
      <c r="CN13" s="1091"/>
      <c r="CO13" s="1091"/>
      <c r="CP13" s="1091"/>
      <c r="CQ13" s="1091"/>
      <c r="CR13" s="1091"/>
      <c r="CS13" s="1091"/>
      <c r="CT13" s="1091"/>
      <c r="CU13" s="1091"/>
      <c r="CV13" s="1091"/>
      <c r="CW13" s="1091"/>
      <c r="CX13" s="1091"/>
      <c r="CY13" s="1091"/>
      <c r="CZ13" s="1091"/>
      <c r="DA13" s="1091"/>
      <c r="DB13" s="1091"/>
      <c r="DC13" s="1091"/>
      <c r="DD13" s="1091"/>
      <c r="DE13" s="1091"/>
      <c r="DF13" s="1091"/>
      <c r="DG13" s="1091"/>
      <c r="DH13" s="1091"/>
      <c r="DI13" s="1091"/>
      <c r="DJ13" s="1091"/>
      <c r="DK13" s="1091"/>
      <c r="DL13" s="1091"/>
      <c r="DM13" s="1091"/>
      <c r="DN13" s="1091"/>
      <c r="DO13" s="1091"/>
      <c r="DP13" s="1091"/>
      <c r="DQ13" s="1091"/>
      <c r="DR13" s="1091"/>
      <c r="DS13" s="1091"/>
      <c r="DT13" s="1091"/>
      <c r="DU13" s="1091"/>
      <c r="DV13" s="1091"/>
      <c r="DW13" s="1091"/>
      <c r="DX13" s="1091"/>
      <c r="DY13" s="1091"/>
      <c r="DZ13" s="1091"/>
      <c r="EA13" s="1091"/>
      <c r="EB13" s="1091"/>
      <c r="EC13" s="1091"/>
      <c r="ED13" s="1091"/>
      <c r="EE13" s="1091"/>
      <c r="EF13" s="1091"/>
      <c r="EG13" s="1091"/>
      <c r="EH13" s="1091"/>
      <c r="EI13" s="1091"/>
      <c r="EJ13" s="1091"/>
      <c r="EK13" s="1091"/>
      <c r="EL13" s="1091"/>
      <c r="EM13" s="1091"/>
      <c r="EN13" s="1091"/>
      <c r="EO13" s="1091"/>
      <c r="EP13" s="1091"/>
      <c r="EQ13" s="1091"/>
      <c r="ER13" s="1091"/>
      <c r="ES13" s="1091"/>
      <c r="ET13" s="1091"/>
      <c r="EU13" s="1091"/>
      <c r="EV13" s="1091"/>
      <c r="EW13" s="1091"/>
      <c r="EX13" s="1091"/>
      <c r="EY13" s="1091"/>
      <c r="EZ13" s="1091"/>
      <c r="FA13" s="1091"/>
      <c r="FB13" s="1091"/>
      <c r="FC13" s="1091"/>
      <c r="FD13" s="1091"/>
      <c r="FE13" s="1091"/>
      <c r="FF13" s="1091"/>
      <c r="FG13" s="1091"/>
      <c r="FH13" s="1091"/>
      <c r="FI13" s="1091"/>
      <c r="FJ13" s="1091"/>
      <c r="FK13" s="1091"/>
      <c r="FL13" s="1091"/>
      <c r="FM13" s="1091"/>
      <c r="FN13" s="1091"/>
      <c r="FO13" s="1091"/>
      <c r="FP13" s="1091"/>
      <c r="FQ13" s="1091"/>
      <c r="FR13" s="1091"/>
      <c r="FS13" s="1091"/>
      <c r="FT13" s="1091"/>
      <c r="FU13" s="1091"/>
      <c r="FV13" s="1091"/>
      <c r="FW13" s="1091"/>
      <c r="FX13" s="1091"/>
      <c r="FY13" s="1091"/>
      <c r="FZ13" s="1091"/>
      <c r="GA13" s="1091"/>
      <c r="GB13" s="1091"/>
      <c r="GC13" s="1091"/>
      <c r="GD13" s="1091"/>
      <c r="GE13" s="1091"/>
      <c r="GF13" s="1091"/>
      <c r="GG13" s="1091"/>
      <c r="GH13" s="1091"/>
      <c r="GI13" s="1091"/>
      <c r="GJ13" s="1091"/>
      <c r="GK13" s="1091"/>
      <c r="GL13" s="1091"/>
      <c r="GM13" s="1091"/>
      <c r="GN13" s="1091"/>
      <c r="GO13" s="1091"/>
      <c r="GP13" s="1091"/>
      <c r="GQ13" s="1091"/>
      <c r="GR13" s="1091"/>
      <c r="GS13" s="1091"/>
      <c r="GT13" s="1091"/>
      <c r="GU13" s="1091"/>
      <c r="GV13" s="1091"/>
      <c r="GW13" s="1091"/>
      <c r="GX13" s="1091"/>
      <c r="GY13" s="1091"/>
      <c r="GZ13" s="1091"/>
      <c r="HA13" s="1091"/>
      <c r="HB13" s="1091"/>
      <c r="HC13" s="1091"/>
      <c r="HD13" s="1091"/>
      <c r="HE13" s="1091"/>
      <c r="HF13" s="1091"/>
      <c r="HG13" s="1091"/>
      <c r="HH13" s="1091"/>
      <c r="HI13" s="1091"/>
      <c r="HJ13" s="1091"/>
      <c r="HK13" s="1091"/>
      <c r="HL13" s="1091"/>
      <c r="HM13" s="1091"/>
      <c r="HN13" s="1091"/>
      <c r="HO13" s="1091"/>
      <c r="HP13" s="1091"/>
      <c r="HQ13" s="1091"/>
      <c r="HR13" s="1091"/>
      <c r="HS13" s="1091"/>
      <c r="HT13" s="1091"/>
      <c r="HU13" s="1091"/>
      <c r="HV13" s="1091"/>
      <c r="HW13" s="1091"/>
      <c r="HX13" s="1091"/>
      <c r="HY13" s="1091"/>
      <c r="HZ13" s="1091"/>
      <c r="IA13" s="1091"/>
      <c r="IB13" s="1091"/>
      <c r="IC13" s="1091"/>
      <c r="ID13" s="1091"/>
      <c r="IE13" s="1091"/>
      <c r="IF13" s="1091"/>
      <c r="IG13" s="1091"/>
      <c r="IH13" s="1091"/>
      <c r="II13" s="1091"/>
      <c r="IJ13" s="1091"/>
      <c r="IK13" s="1091"/>
      <c r="IL13" s="1091"/>
      <c r="IM13" s="1091"/>
      <c r="IN13" s="1091"/>
      <c r="IO13" s="1091"/>
      <c r="IP13" s="1091"/>
    </row>
    <row r="14" spans="1:250" ht="24.75" customHeight="1">
      <c r="A14" s="1087">
        <v>5</v>
      </c>
      <c r="B14" s="1088" t="s">
        <v>968</v>
      </c>
      <c r="C14" s="1081" t="s">
        <v>969</v>
      </c>
      <c r="D14" s="1082">
        <v>55</v>
      </c>
      <c r="E14" s="1083">
        <v>1.4324442368991905</v>
      </c>
      <c r="F14" s="1089">
        <v>4.0500736377025035</v>
      </c>
      <c r="G14" s="1090" t="s">
        <v>968</v>
      </c>
      <c r="H14" s="1081" t="s">
        <v>969</v>
      </c>
      <c r="I14" s="1082">
        <v>30</v>
      </c>
      <c r="J14" s="1083">
        <v>1.5012355168303513</v>
      </c>
      <c r="K14" s="1084">
        <v>3.8216560509554141</v>
      </c>
      <c r="L14" s="1090" t="s">
        <v>1006</v>
      </c>
      <c r="M14" s="1081" t="s">
        <v>1007</v>
      </c>
      <c r="N14" s="1082">
        <v>25</v>
      </c>
      <c r="O14" s="1083">
        <v>1.3577828383852812</v>
      </c>
      <c r="P14" s="1083">
        <v>4.3630017452006982</v>
      </c>
      <c r="Q14" s="1091"/>
      <c r="R14" s="1091"/>
      <c r="S14" s="1091"/>
      <c r="T14" s="1091"/>
      <c r="U14" s="1091"/>
      <c r="V14" s="1091"/>
      <c r="W14" s="1091"/>
      <c r="X14" s="1091"/>
      <c r="Y14" s="1091"/>
      <c r="Z14" s="1091"/>
      <c r="AA14" s="1091"/>
      <c r="AB14" s="1091"/>
      <c r="AC14" s="1091"/>
      <c r="AD14" s="1091"/>
      <c r="AE14" s="1091"/>
      <c r="AF14" s="1091"/>
      <c r="AG14" s="1091"/>
      <c r="AH14" s="1091"/>
      <c r="AI14" s="1091"/>
      <c r="AJ14" s="1091"/>
      <c r="AK14" s="1091"/>
      <c r="AL14" s="1091"/>
      <c r="AM14" s="1091"/>
      <c r="AN14" s="1091"/>
      <c r="AO14" s="1091"/>
      <c r="AP14" s="1091"/>
      <c r="AQ14" s="1091"/>
      <c r="AR14" s="1091"/>
      <c r="AS14" s="1091"/>
      <c r="AT14" s="1091"/>
      <c r="AU14" s="1091"/>
      <c r="AV14" s="1091"/>
      <c r="AW14" s="1091"/>
      <c r="AX14" s="1091"/>
      <c r="AY14" s="1091"/>
      <c r="AZ14" s="1091"/>
      <c r="BA14" s="1091"/>
      <c r="BB14" s="1091"/>
      <c r="BC14" s="1091"/>
      <c r="BD14" s="1091"/>
      <c r="BE14" s="1091"/>
      <c r="BF14" s="1091"/>
      <c r="BG14" s="1091"/>
      <c r="BH14" s="1091"/>
      <c r="BI14" s="1091"/>
      <c r="BJ14" s="1091"/>
      <c r="BK14" s="1091"/>
      <c r="BL14" s="1091"/>
      <c r="BM14" s="1091"/>
      <c r="BN14" s="1091"/>
      <c r="BO14" s="1091"/>
      <c r="BP14" s="1091"/>
      <c r="BQ14" s="1091"/>
      <c r="BR14" s="1091"/>
      <c r="BS14" s="1091"/>
      <c r="BT14" s="1091"/>
      <c r="BU14" s="1091"/>
      <c r="BV14" s="1091"/>
      <c r="BW14" s="1091"/>
      <c r="BX14" s="1091"/>
      <c r="BY14" s="1091"/>
      <c r="BZ14" s="1091"/>
      <c r="CA14" s="1091"/>
      <c r="CB14" s="1091"/>
      <c r="CC14" s="1091"/>
      <c r="CD14" s="1091"/>
      <c r="CE14" s="1091"/>
      <c r="CF14" s="1091"/>
      <c r="CG14" s="1091"/>
      <c r="CH14" s="1091"/>
      <c r="CI14" s="1091"/>
      <c r="CJ14" s="1091"/>
      <c r="CK14" s="1091"/>
      <c r="CL14" s="1091"/>
      <c r="CM14" s="1091"/>
      <c r="CN14" s="1091"/>
      <c r="CO14" s="1091"/>
      <c r="CP14" s="1091"/>
      <c r="CQ14" s="1091"/>
      <c r="CR14" s="1091"/>
      <c r="CS14" s="1091"/>
      <c r="CT14" s="1091"/>
      <c r="CU14" s="1091"/>
      <c r="CV14" s="1091"/>
      <c r="CW14" s="1091"/>
      <c r="CX14" s="1091"/>
      <c r="CY14" s="1091"/>
      <c r="CZ14" s="1091"/>
      <c r="DA14" s="1091"/>
      <c r="DB14" s="1091"/>
      <c r="DC14" s="1091"/>
      <c r="DD14" s="1091"/>
      <c r="DE14" s="1091"/>
      <c r="DF14" s="1091"/>
      <c r="DG14" s="1091"/>
      <c r="DH14" s="1091"/>
      <c r="DI14" s="1091"/>
      <c r="DJ14" s="1091"/>
      <c r="DK14" s="1091"/>
      <c r="DL14" s="1091"/>
      <c r="DM14" s="1091"/>
      <c r="DN14" s="1091"/>
      <c r="DO14" s="1091"/>
      <c r="DP14" s="1091"/>
      <c r="DQ14" s="1091"/>
      <c r="DR14" s="1091"/>
      <c r="DS14" s="1091"/>
      <c r="DT14" s="1091"/>
      <c r="DU14" s="1091"/>
      <c r="DV14" s="1091"/>
      <c r="DW14" s="1091"/>
      <c r="DX14" s="1091"/>
      <c r="DY14" s="1091"/>
      <c r="DZ14" s="1091"/>
      <c r="EA14" s="1091"/>
      <c r="EB14" s="1091"/>
      <c r="EC14" s="1091"/>
      <c r="ED14" s="1091"/>
      <c r="EE14" s="1091"/>
      <c r="EF14" s="1091"/>
      <c r="EG14" s="1091"/>
      <c r="EH14" s="1091"/>
      <c r="EI14" s="1091"/>
      <c r="EJ14" s="1091"/>
      <c r="EK14" s="1091"/>
      <c r="EL14" s="1091"/>
      <c r="EM14" s="1091"/>
      <c r="EN14" s="1091"/>
      <c r="EO14" s="1091"/>
      <c r="EP14" s="1091"/>
      <c r="EQ14" s="1091"/>
      <c r="ER14" s="1091"/>
      <c r="ES14" s="1091"/>
      <c r="ET14" s="1091"/>
      <c r="EU14" s="1091"/>
      <c r="EV14" s="1091"/>
      <c r="EW14" s="1091"/>
      <c r="EX14" s="1091"/>
      <c r="EY14" s="1091"/>
      <c r="EZ14" s="1091"/>
      <c r="FA14" s="1091"/>
      <c r="FB14" s="1091"/>
      <c r="FC14" s="1091"/>
      <c r="FD14" s="1091"/>
      <c r="FE14" s="1091"/>
      <c r="FF14" s="1091"/>
      <c r="FG14" s="1091"/>
      <c r="FH14" s="1091"/>
      <c r="FI14" s="1091"/>
      <c r="FJ14" s="1091"/>
      <c r="FK14" s="1091"/>
      <c r="FL14" s="1091"/>
      <c r="FM14" s="1091"/>
      <c r="FN14" s="1091"/>
      <c r="FO14" s="1091"/>
      <c r="FP14" s="1091"/>
      <c r="FQ14" s="1091"/>
      <c r="FR14" s="1091"/>
      <c r="FS14" s="1091"/>
      <c r="FT14" s="1091"/>
      <c r="FU14" s="1091"/>
      <c r="FV14" s="1091"/>
      <c r="FW14" s="1091"/>
      <c r="FX14" s="1091"/>
      <c r="FY14" s="1091"/>
      <c r="FZ14" s="1091"/>
      <c r="GA14" s="1091"/>
      <c r="GB14" s="1091"/>
      <c r="GC14" s="1091"/>
      <c r="GD14" s="1091"/>
      <c r="GE14" s="1091"/>
      <c r="GF14" s="1091"/>
      <c r="GG14" s="1091"/>
      <c r="GH14" s="1091"/>
      <c r="GI14" s="1091"/>
      <c r="GJ14" s="1091"/>
      <c r="GK14" s="1091"/>
      <c r="GL14" s="1091"/>
      <c r="GM14" s="1091"/>
      <c r="GN14" s="1091"/>
      <c r="GO14" s="1091"/>
      <c r="GP14" s="1091"/>
      <c r="GQ14" s="1091"/>
      <c r="GR14" s="1091"/>
      <c r="GS14" s="1091"/>
      <c r="GT14" s="1091"/>
      <c r="GU14" s="1091"/>
      <c r="GV14" s="1091"/>
      <c r="GW14" s="1091"/>
      <c r="GX14" s="1091"/>
      <c r="GY14" s="1091"/>
      <c r="GZ14" s="1091"/>
      <c r="HA14" s="1091"/>
      <c r="HB14" s="1091"/>
      <c r="HC14" s="1091"/>
      <c r="HD14" s="1091"/>
      <c r="HE14" s="1091"/>
      <c r="HF14" s="1091"/>
      <c r="HG14" s="1091"/>
      <c r="HH14" s="1091"/>
      <c r="HI14" s="1091"/>
      <c r="HJ14" s="1091"/>
      <c r="HK14" s="1091"/>
      <c r="HL14" s="1091"/>
      <c r="HM14" s="1091"/>
      <c r="HN14" s="1091"/>
      <c r="HO14" s="1091"/>
      <c r="HP14" s="1091"/>
      <c r="HQ14" s="1091"/>
      <c r="HR14" s="1091"/>
      <c r="HS14" s="1091"/>
      <c r="HT14" s="1091"/>
      <c r="HU14" s="1091"/>
      <c r="HV14" s="1091"/>
      <c r="HW14" s="1091"/>
      <c r="HX14" s="1091"/>
      <c r="HY14" s="1091"/>
      <c r="HZ14" s="1091"/>
      <c r="IA14" s="1091"/>
      <c r="IB14" s="1091"/>
      <c r="IC14" s="1091"/>
      <c r="ID14" s="1091"/>
      <c r="IE14" s="1091"/>
      <c r="IF14" s="1091"/>
      <c r="IG14" s="1091"/>
      <c r="IH14" s="1091"/>
      <c r="II14" s="1091"/>
      <c r="IJ14" s="1091"/>
      <c r="IK14" s="1091"/>
      <c r="IL14" s="1091"/>
      <c r="IM14" s="1091"/>
      <c r="IN14" s="1091"/>
      <c r="IO14" s="1091"/>
      <c r="IP14" s="1091"/>
    </row>
    <row r="15" spans="1:250" ht="24.75" customHeight="1">
      <c r="A15" s="1087">
        <v>6</v>
      </c>
      <c r="B15" s="1088" t="s">
        <v>970</v>
      </c>
      <c r="C15" s="1081" t="s">
        <v>971</v>
      </c>
      <c r="D15" s="1082">
        <v>37</v>
      </c>
      <c r="E15" s="1083">
        <v>0.96364430482309182</v>
      </c>
      <c r="F15" s="1084">
        <v>2.7245949926362298</v>
      </c>
      <c r="G15" s="1090" t="s">
        <v>972</v>
      </c>
      <c r="H15" s="1081" t="s">
        <v>973</v>
      </c>
      <c r="I15" s="1082">
        <v>21</v>
      </c>
      <c r="J15" s="1083">
        <v>1.0508648617812459</v>
      </c>
      <c r="K15" s="1084">
        <v>2.6751592356687897</v>
      </c>
      <c r="L15" s="1090" t="s">
        <v>1008</v>
      </c>
      <c r="M15" s="1081" t="s">
        <v>1009</v>
      </c>
      <c r="N15" s="1082">
        <v>24</v>
      </c>
      <c r="O15" s="1083">
        <v>1.3034715248498698</v>
      </c>
      <c r="P15" s="1083">
        <v>4.1884816753926701</v>
      </c>
      <c r="Q15" s="1091"/>
      <c r="R15" s="1091"/>
      <c r="S15" s="1091"/>
      <c r="T15" s="1091"/>
      <c r="U15" s="1091"/>
      <c r="V15" s="1091"/>
      <c r="W15" s="1091"/>
      <c r="X15" s="1091"/>
      <c r="Y15" s="1091"/>
      <c r="Z15" s="1091"/>
      <c r="AA15" s="1091"/>
      <c r="AB15" s="1091"/>
      <c r="AC15" s="1091"/>
      <c r="AD15" s="1091"/>
      <c r="AE15" s="1091"/>
      <c r="AF15" s="1091"/>
      <c r="AG15" s="1091"/>
      <c r="AH15" s="1091"/>
      <c r="AI15" s="1091"/>
      <c r="AJ15" s="1091"/>
      <c r="AK15" s="1091"/>
      <c r="AL15" s="1091"/>
      <c r="AM15" s="1091"/>
      <c r="AN15" s="1091"/>
      <c r="AO15" s="1091"/>
      <c r="AP15" s="1091"/>
      <c r="AQ15" s="1091"/>
      <c r="AR15" s="1091"/>
      <c r="AS15" s="1091"/>
      <c r="AT15" s="1091"/>
      <c r="AU15" s="1091"/>
      <c r="AV15" s="1091"/>
      <c r="AW15" s="1091"/>
      <c r="AX15" s="1091"/>
      <c r="AY15" s="1091"/>
      <c r="AZ15" s="1091"/>
      <c r="BA15" s="1091"/>
      <c r="BB15" s="1091"/>
      <c r="BC15" s="1091"/>
      <c r="BD15" s="1091"/>
      <c r="BE15" s="1091"/>
      <c r="BF15" s="1091"/>
      <c r="BG15" s="1091"/>
      <c r="BH15" s="1091"/>
      <c r="BI15" s="1091"/>
      <c r="BJ15" s="1091"/>
      <c r="BK15" s="1091"/>
      <c r="BL15" s="1091"/>
      <c r="BM15" s="1091"/>
      <c r="BN15" s="1091"/>
      <c r="BO15" s="1091"/>
      <c r="BP15" s="1091"/>
      <c r="BQ15" s="1091"/>
      <c r="BR15" s="1091"/>
      <c r="BS15" s="1091"/>
      <c r="BT15" s="1091"/>
      <c r="BU15" s="1091"/>
      <c r="BV15" s="1091"/>
      <c r="BW15" s="1091"/>
      <c r="BX15" s="1091"/>
      <c r="BY15" s="1091"/>
      <c r="BZ15" s="1091"/>
      <c r="CA15" s="1091"/>
      <c r="CB15" s="1091"/>
      <c r="CC15" s="1091"/>
      <c r="CD15" s="1091"/>
      <c r="CE15" s="1091"/>
      <c r="CF15" s="1091"/>
      <c r="CG15" s="1091"/>
      <c r="CH15" s="1091"/>
      <c r="CI15" s="1091"/>
      <c r="CJ15" s="1091"/>
      <c r="CK15" s="1091"/>
      <c r="CL15" s="1091"/>
      <c r="CM15" s="1091"/>
      <c r="CN15" s="1091"/>
      <c r="CO15" s="1091"/>
      <c r="CP15" s="1091"/>
      <c r="CQ15" s="1091"/>
      <c r="CR15" s="1091"/>
      <c r="CS15" s="1091"/>
      <c r="CT15" s="1091"/>
      <c r="CU15" s="1091"/>
      <c r="CV15" s="1091"/>
      <c r="CW15" s="1091"/>
      <c r="CX15" s="1091"/>
      <c r="CY15" s="1091"/>
      <c r="CZ15" s="1091"/>
      <c r="DA15" s="1091"/>
      <c r="DB15" s="1091"/>
      <c r="DC15" s="1091"/>
      <c r="DD15" s="1091"/>
      <c r="DE15" s="1091"/>
      <c r="DF15" s="1091"/>
      <c r="DG15" s="1091"/>
      <c r="DH15" s="1091"/>
      <c r="DI15" s="1091"/>
      <c r="DJ15" s="1091"/>
      <c r="DK15" s="1091"/>
      <c r="DL15" s="1091"/>
      <c r="DM15" s="1091"/>
      <c r="DN15" s="1091"/>
      <c r="DO15" s="1091"/>
      <c r="DP15" s="1091"/>
      <c r="DQ15" s="1091"/>
      <c r="DR15" s="1091"/>
      <c r="DS15" s="1091"/>
      <c r="DT15" s="1091"/>
      <c r="DU15" s="1091"/>
      <c r="DV15" s="1091"/>
      <c r="DW15" s="1091"/>
      <c r="DX15" s="1091"/>
      <c r="DY15" s="1091"/>
      <c r="DZ15" s="1091"/>
      <c r="EA15" s="1091"/>
      <c r="EB15" s="1091"/>
      <c r="EC15" s="1091"/>
      <c r="ED15" s="1091"/>
      <c r="EE15" s="1091"/>
      <c r="EF15" s="1091"/>
      <c r="EG15" s="1091"/>
      <c r="EH15" s="1091"/>
      <c r="EI15" s="1091"/>
      <c r="EJ15" s="1091"/>
      <c r="EK15" s="1091"/>
      <c r="EL15" s="1091"/>
      <c r="EM15" s="1091"/>
      <c r="EN15" s="1091"/>
      <c r="EO15" s="1091"/>
      <c r="EP15" s="1091"/>
      <c r="EQ15" s="1091"/>
      <c r="ER15" s="1091"/>
      <c r="ES15" s="1091"/>
      <c r="ET15" s="1091"/>
      <c r="EU15" s="1091"/>
      <c r="EV15" s="1091"/>
      <c r="EW15" s="1091"/>
      <c r="EX15" s="1091"/>
      <c r="EY15" s="1091"/>
      <c r="EZ15" s="1091"/>
      <c r="FA15" s="1091"/>
      <c r="FB15" s="1091"/>
      <c r="FC15" s="1091"/>
      <c r="FD15" s="1091"/>
      <c r="FE15" s="1091"/>
      <c r="FF15" s="1091"/>
      <c r="FG15" s="1091"/>
      <c r="FH15" s="1091"/>
      <c r="FI15" s="1091"/>
      <c r="FJ15" s="1091"/>
      <c r="FK15" s="1091"/>
      <c r="FL15" s="1091"/>
      <c r="FM15" s="1091"/>
      <c r="FN15" s="1091"/>
      <c r="FO15" s="1091"/>
      <c r="FP15" s="1091"/>
      <c r="FQ15" s="1091"/>
      <c r="FR15" s="1091"/>
      <c r="FS15" s="1091"/>
      <c r="FT15" s="1091"/>
      <c r="FU15" s="1091"/>
      <c r="FV15" s="1091"/>
      <c r="FW15" s="1091"/>
      <c r="FX15" s="1091"/>
      <c r="FY15" s="1091"/>
      <c r="FZ15" s="1091"/>
      <c r="GA15" s="1091"/>
      <c r="GB15" s="1091"/>
      <c r="GC15" s="1091"/>
      <c r="GD15" s="1091"/>
      <c r="GE15" s="1091"/>
      <c r="GF15" s="1091"/>
      <c r="GG15" s="1091"/>
      <c r="GH15" s="1091"/>
      <c r="GI15" s="1091"/>
      <c r="GJ15" s="1091"/>
      <c r="GK15" s="1091"/>
      <c r="GL15" s="1091"/>
      <c r="GM15" s="1091"/>
      <c r="GN15" s="1091"/>
      <c r="GO15" s="1091"/>
      <c r="GP15" s="1091"/>
      <c r="GQ15" s="1091"/>
      <c r="GR15" s="1091"/>
      <c r="GS15" s="1091"/>
      <c r="GT15" s="1091"/>
      <c r="GU15" s="1091"/>
      <c r="GV15" s="1091"/>
      <c r="GW15" s="1091"/>
      <c r="GX15" s="1091"/>
      <c r="GY15" s="1091"/>
      <c r="GZ15" s="1091"/>
      <c r="HA15" s="1091"/>
      <c r="HB15" s="1091"/>
      <c r="HC15" s="1091"/>
      <c r="HD15" s="1091"/>
      <c r="HE15" s="1091"/>
      <c r="HF15" s="1091"/>
      <c r="HG15" s="1091"/>
      <c r="HH15" s="1091"/>
      <c r="HI15" s="1091"/>
      <c r="HJ15" s="1091"/>
      <c r="HK15" s="1091"/>
      <c r="HL15" s="1091"/>
      <c r="HM15" s="1091"/>
      <c r="HN15" s="1091"/>
      <c r="HO15" s="1091"/>
      <c r="HP15" s="1091"/>
      <c r="HQ15" s="1091"/>
      <c r="HR15" s="1091"/>
      <c r="HS15" s="1091"/>
      <c r="HT15" s="1091"/>
      <c r="HU15" s="1091"/>
      <c r="HV15" s="1091"/>
      <c r="HW15" s="1091"/>
      <c r="HX15" s="1091"/>
      <c r="HY15" s="1091"/>
      <c r="HZ15" s="1091"/>
      <c r="IA15" s="1091"/>
      <c r="IB15" s="1091"/>
      <c r="IC15" s="1091"/>
      <c r="ID15" s="1091"/>
      <c r="IE15" s="1091"/>
      <c r="IF15" s="1091"/>
      <c r="IG15" s="1091"/>
      <c r="IH15" s="1091"/>
      <c r="II15" s="1091"/>
      <c r="IJ15" s="1091"/>
      <c r="IK15" s="1091"/>
      <c r="IL15" s="1091"/>
      <c r="IM15" s="1091"/>
      <c r="IN15" s="1091"/>
      <c r="IO15" s="1091"/>
      <c r="IP15" s="1091"/>
    </row>
    <row r="16" spans="1:250" ht="24.75" customHeight="1">
      <c r="A16" s="1087">
        <v>7</v>
      </c>
      <c r="B16" s="1088" t="s">
        <v>972</v>
      </c>
      <c r="C16" s="1081" t="s">
        <v>973</v>
      </c>
      <c r="D16" s="1082">
        <v>31</v>
      </c>
      <c r="E16" s="1083">
        <v>0.80737766079772566</v>
      </c>
      <c r="F16" s="1084">
        <v>2.2827687776141383</v>
      </c>
      <c r="G16" s="1090" t="s">
        <v>970</v>
      </c>
      <c r="H16" s="1081" t="s">
        <v>971</v>
      </c>
      <c r="I16" s="1082">
        <v>13</v>
      </c>
      <c r="J16" s="1083">
        <v>0.65053539062648569</v>
      </c>
      <c r="K16" s="1084">
        <v>1.6560509554140128</v>
      </c>
      <c r="L16" s="1090" t="s">
        <v>1010</v>
      </c>
      <c r="M16" s="1081" t="s">
        <v>1011</v>
      </c>
      <c r="N16" s="1082">
        <v>11</v>
      </c>
      <c r="O16" s="1083">
        <v>0.59742444888952373</v>
      </c>
      <c r="P16" s="1083">
        <v>1.9197207678883073</v>
      </c>
      <c r="Q16" s="1091"/>
      <c r="R16" s="1091"/>
      <c r="S16" s="1091"/>
      <c r="T16" s="1091"/>
      <c r="U16" s="1091"/>
      <c r="V16" s="1091"/>
      <c r="W16" s="1091"/>
      <c r="X16" s="1091"/>
      <c r="Y16" s="1091"/>
      <c r="Z16" s="1091"/>
      <c r="AA16" s="1091"/>
      <c r="AB16" s="1091"/>
      <c r="AC16" s="1091"/>
      <c r="AD16" s="1091"/>
      <c r="AE16" s="1091"/>
      <c r="AF16" s="1091"/>
      <c r="AG16" s="1091"/>
      <c r="AH16" s="1091"/>
      <c r="AI16" s="1091"/>
      <c r="AJ16" s="1091"/>
      <c r="AK16" s="1091"/>
      <c r="AL16" s="1091"/>
      <c r="AM16" s="1091"/>
      <c r="AN16" s="1091"/>
      <c r="AO16" s="1091"/>
      <c r="AP16" s="1091"/>
      <c r="AQ16" s="1091"/>
      <c r="AR16" s="1091"/>
      <c r="AS16" s="1091"/>
      <c r="AT16" s="1091"/>
      <c r="AU16" s="1091"/>
      <c r="AV16" s="1091"/>
      <c r="AW16" s="1091"/>
      <c r="AX16" s="1091"/>
      <c r="AY16" s="1091"/>
      <c r="AZ16" s="1091"/>
      <c r="BA16" s="1091"/>
      <c r="BB16" s="1091"/>
      <c r="BC16" s="1091"/>
      <c r="BD16" s="1091"/>
      <c r="BE16" s="1091"/>
      <c r="BF16" s="1091"/>
      <c r="BG16" s="1091"/>
      <c r="BH16" s="1091"/>
      <c r="BI16" s="1091"/>
      <c r="BJ16" s="1091"/>
      <c r="BK16" s="1091"/>
      <c r="BL16" s="1091"/>
      <c r="BM16" s="1091"/>
      <c r="BN16" s="1091"/>
      <c r="BO16" s="1091"/>
      <c r="BP16" s="1091"/>
      <c r="BQ16" s="1091"/>
      <c r="BR16" s="1091"/>
      <c r="BS16" s="1091"/>
      <c r="BT16" s="1091"/>
      <c r="BU16" s="1091"/>
      <c r="BV16" s="1091"/>
      <c r="BW16" s="1091"/>
      <c r="BX16" s="1091"/>
      <c r="BY16" s="1091"/>
      <c r="BZ16" s="1091"/>
      <c r="CA16" s="1091"/>
      <c r="CB16" s="1091"/>
      <c r="CC16" s="1091"/>
      <c r="CD16" s="1091"/>
      <c r="CE16" s="1091"/>
      <c r="CF16" s="1091"/>
      <c r="CG16" s="1091"/>
      <c r="CH16" s="1091"/>
      <c r="CI16" s="1091"/>
      <c r="CJ16" s="1091"/>
      <c r="CK16" s="1091"/>
      <c r="CL16" s="1091"/>
      <c r="CM16" s="1091"/>
      <c r="CN16" s="1091"/>
      <c r="CO16" s="1091"/>
      <c r="CP16" s="1091"/>
      <c r="CQ16" s="1091"/>
      <c r="CR16" s="1091"/>
      <c r="CS16" s="1091"/>
      <c r="CT16" s="1091"/>
      <c r="CU16" s="1091"/>
      <c r="CV16" s="1091"/>
      <c r="CW16" s="1091"/>
      <c r="CX16" s="1091"/>
      <c r="CY16" s="1091"/>
      <c r="CZ16" s="1091"/>
      <c r="DA16" s="1091"/>
      <c r="DB16" s="1091"/>
      <c r="DC16" s="1091"/>
      <c r="DD16" s="1091"/>
      <c r="DE16" s="1091"/>
      <c r="DF16" s="1091"/>
      <c r="DG16" s="1091"/>
      <c r="DH16" s="1091"/>
      <c r="DI16" s="1091"/>
      <c r="DJ16" s="1091"/>
      <c r="DK16" s="1091"/>
      <c r="DL16" s="1091"/>
      <c r="DM16" s="1091"/>
      <c r="DN16" s="1091"/>
      <c r="DO16" s="1091"/>
      <c r="DP16" s="1091"/>
      <c r="DQ16" s="1091"/>
      <c r="DR16" s="1091"/>
      <c r="DS16" s="1091"/>
      <c r="DT16" s="1091"/>
      <c r="DU16" s="1091"/>
      <c r="DV16" s="1091"/>
      <c r="DW16" s="1091"/>
      <c r="DX16" s="1091"/>
      <c r="DY16" s="1091"/>
      <c r="DZ16" s="1091"/>
      <c r="EA16" s="1091"/>
      <c r="EB16" s="1091"/>
      <c r="EC16" s="1091"/>
      <c r="ED16" s="1091"/>
      <c r="EE16" s="1091"/>
      <c r="EF16" s="1091"/>
      <c r="EG16" s="1091"/>
      <c r="EH16" s="1091"/>
      <c r="EI16" s="1091"/>
      <c r="EJ16" s="1091"/>
      <c r="EK16" s="1091"/>
      <c r="EL16" s="1091"/>
      <c r="EM16" s="1091"/>
      <c r="EN16" s="1091"/>
      <c r="EO16" s="1091"/>
      <c r="EP16" s="1091"/>
      <c r="EQ16" s="1091"/>
      <c r="ER16" s="1091"/>
      <c r="ES16" s="1091"/>
      <c r="ET16" s="1091"/>
      <c r="EU16" s="1091"/>
      <c r="EV16" s="1091"/>
      <c r="EW16" s="1091"/>
      <c r="EX16" s="1091"/>
      <c r="EY16" s="1091"/>
      <c r="EZ16" s="1091"/>
      <c r="FA16" s="1091"/>
      <c r="FB16" s="1091"/>
      <c r="FC16" s="1091"/>
      <c r="FD16" s="1091"/>
      <c r="FE16" s="1091"/>
      <c r="FF16" s="1091"/>
      <c r="FG16" s="1091"/>
      <c r="FH16" s="1091"/>
      <c r="FI16" s="1091"/>
      <c r="FJ16" s="1091"/>
      <c r="FK16" s="1091"/>
      <c r="FL16" s="1091"/>
      <c r="FM16" s="1091"/>
      <c r="FN16" s="1091"/>
      <c r="FO16" s="1091"/>
      <c r="FP16" s="1091"/>
      <c r="FQ16" s="1091"/>
      <c r="FR16" s="1091"/>
      <c r="FS16" s="1091"/>
      <c r="FT16" s="1091"/>
      <c r="FU16" s="1091"/>
      <c r="FV16" s="1091"/>
      <c r="FW16" s="1091"/>
      <c r="FX16" s="1091"/>
      <c r="FY16" s="1091"/>
      <c r="FZ16" s="1091"/>
      <c r="GA16" s="1091"/>
      <c r="GB16" s="1091"/>
      <c r="GC16" s="1091"/>
      <c r="GD16" s="1091"/>
      <c r="GE16" s="1091"/>
      <c r="GF16" s="1091"/>
      <c r="GG16" s="1091"/>
      <c r="GH16" s="1091"/>
      <c r="GI16" s="1091"/>
      <c r="GJ16" s="1091"/>
      <c r="GK16" s="1091"/>
      <c r="GL16" s="1091"/>
      <c r="GM16" s="1091"/>
      <c r="GN16" s="1091"/>
      <c r="GO16" s="1091"/>
      <c r="GP16" s="1091"/>
      <c r="GQ16" s="1091"/>
      <c r="GR16" s="1091"/>
      <c r="GS16" s="1091"/>
      <c r="GT16" s="1091"/>
      <c r="GU16" s="1091"/>
      <c r="GV16" s="1091"/>
      <c r="GW16" s="1091"/>
      <c r="GX16" s="1091"/>
      <c r="GY16" s="1091"/>
      <c r="GZ16" s="1091"/>
      <c r="HA16" s="1091"/>
      <c r="HB16" s="1091"/>
      <c r="HC16" s="1091"/>
      <c r="HD16" s="1091"/>
      <c r="HE16" s="1091"/>
      <c r="HF16" s="1091"/>
      <c r="HG16" s="1091"/>
      <c r="HH16" s="1091"/>
      <c r="HI16" s="1091"/>
      <c r="HJ16" s="1091"/>
      <c r="HK16" s="1091"/>
      <c r="HL16" s="1091"/>
      <c r="HM16" s="1091"/>
      <c r="HN16" s="1091"/>
      <c r="HO16" s="1091"/>
      <c r="HP16" s="1091"/>
      <c r="HQ16" s="1091"/>
      <c r="HR16" s="1091"/>
      <c r="HS16" s="1091"/>
      <c r="HT16" s="1091"/>
      <c r="HU16" s="1091"/>
      <c r="HV16" s="1091"/>
      <c r="HW16" s="1091"/>
      <c r="HX16" s="1091"/>
      <c r="HY16" s="1091"/>
      <c r="HZ16" s="1091"/>
      <c r="IA16" s="1091"/>
      <c r="IB16" s="1091"/>
      <c r="IC16" s="1091"/>
      <c r="ID16" s="1091"/>
      <c r="IE16" s="1091"/>
      <c r="IF16" s="1091"/>
      <c r="IG16" s="1091"/>
      <c r="IH16" s="1091"/>
      <c r="II16" s="1091"/>
      <c r="IJ16" s="1091"/>
      <c r="IK16" s="1091"/>
      <c r="IL16" s="1091"/>
      <c r="IM16" s="1091"/>
      <c r="IN16" s="1091"/>
      <c r="IO16" s="1091"/>
      <c r="IP16" s="1091"/>
    </row>
    <row r="17" spans="1:250" ht="24.75" customHeight="1">
      <c r="A17" s="1087">
        <v>8</v>
      </c>
      <c r="B17" s="1088" t="s">
        <v>974</v>
      </c>
      <c r="C17" s="1081" t="s">
        <v>975</v>
      </c>
      <c r="D17" s="1082">
        <v>23</v>
      </c>
      <c r="E17" s="1083">
        <v>0.59902213543057059</v>
      </c>
      <c r="F17" s="1084">
        <v>1.6936671575846833</v>
      </c>
      <c r="G17" s="1090" t="s">
        <v>976</v>
      </c>
      <c r="H17" s="1081" t="s">
        <v>977</v>
      </c>
      <c r="I17" s="1082">
        <v>12</v>
      </c>
      <c r="J17" s="1083">
        <v>0.6004942067321406</v>
      </c>
      <c r="K17" s="1084">
        <v>1.5286624203821657</v>
      </c>
      <c r="L17" s="1090" t="s">
        <v>1012</v>
      </c>
      <c r="M17" s="1081" t="s">
        <v>1013</v>
      </c>
      <c r="N17" s="1082">
        <v>10</v>
      </c>
      <c r="O17" s="1083">
        <v>0.54311313535411254</v>
      </c>
      <c r="P17" s="1083">
        <v>1.7452006980802792</v>
      </c>
      <c r="Q17" s="1091"/>
      <c r="R17" s="1091"/>
      <c r="S17" s="1091"/>
      <c r="T17" s="1091"/>
      <c r="U17" s="1091"/>
      <c r="V17" s="1091"/>
      <c r="W17" s="1091"/>
      <c r="X17" s="1091"/>
      <c r="Y17" s="1091"/>
      <c r="Z17" s="1091"/>
      <c r="AA17" s="1091"/>
      <c r="AB17" s="1091"/>
      <c r="AC17" s="1091"/>
      <c r="AD17" s="1091"/>
      <c r="AE17" s="1091"/>
      <c r="AF17" s="1091"/>
      <c r="AG17" s="1091"/>
      <c r="AH17" s="1091"/>
      <c r="AI17" s="1091"/>
      <c r="AJ17" s="1091"/>
      <c r="AK17" s="1091"/>
      <c r="AL17" s="1091"/>
      <c r="AM17" s="1091"/>
      <c r="AN17" s="1091"/>
      <c r="AO17" s="1091"/>
      <c r="AP17" s="1091"/>
      <c r="AQ17" s="1091"/>
      <c r="AR17" s="1091"/>
      <c r="AS17" s="1091"/>
      <c r="AT17" s="1091"/>
      <c r="AU17" s="1091"/>
      <c r="AV17" s="1091"/>
      <c r="AW17" s="1091"/>
      <c r="AX17" s="1091"/>
      <c r="AY17" s="1091"/>
      <c r="AZ17" s="1091"/>
      <c r="BA17" s="1091"/>
      <c r="BB17" s="1091"/>
      <c r="BC17" s="1091"/>
      <c r="BD17" s="1091"/>
      <c r="BE17" s="1091"/>
      <c r="BF17" s="1091"/>
      <c r="BG17" s="1091"/>
      <c r="BH17" s="1091"/>
      <c r="BI17" s="1091"/>
      <c r="BJ17" s="1091"/>
      <c r="BK17" s="1091"/>
      <c r="BL17" s="1091"/>
      <c r="BM17" s="1091"/>
      <c r="BN17" s="1091"/>
      <c r="BO17" s="1091"/>
      <c r="BP17" s="1091"/>
      <c r="BQ17" s="1091"/>
      <c r="BR17" s="1091"/>
      <c r="BS17" s="1091"/>
      <c r="BT17" s="1091"/>
      <c r="BU17" s="1091"/>
      <c r="BV17" s="1091"/>
      <c r="BW17" s="1091"/>
      <c r="BX17" s="1091"/>
      <c r="BY17" s="1091"/>
      <c r="BZ17" s="1091"/>
      <c r="CA17" s="1091"/>
      <c r="CB17" s="1091"/>
      <c r="CC17" s="1091"/>
      <c r="CD17" s="1091"/>
      <c r="CE17" s="1091"/>
      <c r="CF17" s="1091"/>
      <c r="CG17" s="1091"/>
      <c r="CH17" s="1091"/>
      <c r="CI17" s="1091"/>
      <c r="CJ17" s="1091"/>
      <c r="CK17" s="1091"/>
      <c r="CL17" s="1091"/>
      <c r="CM17" s="1091"/>
      <c r="CN17" s="1091"/>
      <c r="CO17" s="1091"/>
      <c r="CP17" s="1091"/>
      <c r="CQ17" s="1091"/>
      <c r="CR17" s="1091"/>
      <c r="CS17" s="1091"/>
      <c r="CT17" s="1091"/>
      <c r="CU17" s="1091"/>
      <c r="CV17" s="1091"/>
      <c r="CW17" s="1091"/>
      <c r="CX17" s="1091"/>
      <c r="CY17" s="1091"/>
      <c r="CZ17" s="1091"/>
      <c r="DA17" s="1091"/>
      <c r="DB17" s="1091"/>
      <c r="DC17" s="1091"/>
      <c r="DD17" s="1091"/>
      <c r="DE17" s="1091"/>
      <c r="DF17" s="1091"/>
      <c r="DG17" s="1091"/>
      <c r="DH17" s="1091"/>
      <c r="DI17" s="1091"/>
      <c r="DJ17" s="1091"/>
      <c r="DK17" s="1091"/>
      <c r="DL17" s="1091"/>
      <c r="DM17" s="1091"/>
      <c r="DN17" s="1091"/>
      <c r="DO17" s="1091"/>
      <c r="DP17" s="1091"/>
      <c r="DQ17" s="1091"/>
      <c r="DR17" s="1091"/>
      <c r="DS17" s="1091"/>
      <c r="DT17" s="1091"/>
      <c r="DU17" s="1091"/>
      <c r="DV17" s="1091"/>
      <c r="DW17" s="1091"/>
      <c r="DX17" s="1091"/>
      <c r="DY17" s="1091"/>
      <c r="DZ17" s="1091"/>
      <c r="EA17" s="1091"/>
      <c r="EB17" s="1091"/>
      <c r="EC17" s="1091"/>
      <c r="ED17" s="1091"/>
      <c r="EE17" s="1091"/>
      <c r="EF17" s="1091"/>
      <c r="EG17" s="1091"/>
      <c r="EH17" s="1091"/>
      <c r="EI17" s="1091"/>
      <c r="EJ17" s="1091"/>
      <c r="EK17" s="1091"/>
      <c r="EL17" s="1091"/>
      <c r="EM17" s="1091"/>
      <c r="EN17" s="1091"/>
      <c r="EO17" s="1091"/>
      <c r="EP17" s="1091"/>
      <c r="EQ17" s="1091"/>
      <c r="ER17" s="1091"/>
      <c r="ES17" s="1091"/>
      <c r="ET17" s="1091"/>
      <c r="EU17" s="1091"/>
      <c r="EV17" s="1091"/>
      <c r="EW17" s="1091"/>
      <c r="EX17" s="1091"/>
      <c r="EY17" s="1091"/>
      <c r="EZ17" s="1091"/>
      <c r="FA17" s="1091"/>
      <c r="FB17" s="1091"/>
      <c r="FC17" s="1091"/>
      <c r="FD17" s="1091"/>
      <c r="FE17" s="1091"/>
      <c r="FF17" s="1091"/>
      <c r="FG17" s="1091"/>
      <c r="FH17" s="1091"/>
      <c r="FI17" s="1091"/>
      <c r="FJ17" s="1091"/>
      <c r="FK17" s="1091"/>
      <c r="FL17" s="1091"/>
      <c r="FM17" s="1091"/>
      <c r="FN17" s="1091"/>
      <c r="FO17" s="1091"/>
      <c r="FP17" s="1091"/>
      <c r="FQ17" s="1091"/>
      <c r="FR17" s="1091"/>
      <c r="FS17" s="1091"/>
      <c r="FT17" s="1091"/>
      <c r="FU17" s="1091"/>
      <c r="FV17" s="1091"/>
      <c r="FW17" s="1091"/>
      <c r="FX17" s="1091"/>
      <c r="FY17" s="1091"/>
      <c r="FZ17" s="1091"/>
      <c r="GA17" s="1091"/>
      <c r="GB17" s="1091"/>
      <c r="GC17" s="1091"/>
      <c r="GD17" s="1091"/>
      <c r="GE17" s="1091"/>
      <c r="GF17" s="1091"/>
      <c r="GG17" s="1091"/>
      <c r="GH17" s="1091"/>
      <c r="GI17" s="1091"/>
      <c r="GJ17" s="1091"/>
      <c r="GK17" s="1091"/>
      <c r="GL17" s="1091"/>
      <c r="GM17" s="1091"/>
      <c r="GN17" s="1091"/>
      <c r="GO17" s="1091"/>
      <c r="GP17" s="1091"/>
      <c r="GQ17" s="1091"/>
      <c r="GR17" s="1091"/>
      <c r="GS17" s="1091"/>
      <c r="GT17" s="1091"/>
      <c r="GU17" s="1091"/>
      <c r="GV17" s="1091"/>
      <c r="GW17" s="1091"/>
      <c r="GX17" s="1091"/>
      <c r="GY17" s="1091"/>
      <c r="GZ17" s="1091"/>
      <c r="HA17" s="1091"/>
      <c r="HB17" s="1091"/>
      <c r="HC17" s="1091"/>
      <c r="HD17" s="1091"/>
      <c r="HE17" s="1091"/>
      <c r="HF17" s="1091"/>
      <c r="HG17" s="1091"/>
      <c r="HH17" s="1091"/>
      <c r="HI17" s="1091"/>
      <c r="HJ17" s="1091"/>
      <c r="HK17" s="1091"/>
      <c r="HL17" s="1091"/>
      <c r="HM17" s="1091"/>
      <c r="HN17" s="1091"/>
      <c r="HO17" s="1091"/>
      <c r="HP17" s="1091"/>
      <c r="HQ17" s="1091"/>
      <c r="HR17" s="1091"/>
      <c r="HS17" s="1091"/>
      <c r="HT17" s="1091"/>
      <c r="HU17" s="1091"/>
      <c r="HV17" s="1091"/>
      <c r="HW17" s="1091"/>
      <c r="HX17" s="1091"/>
      <c r="HY17" s="1091"/>
      <c r="HZ17" s="1091"/>
      <c r="IA17" s="1091"/>
      <c r="IB17" s="1091"/>
      <c r="IC17" s="1091"/>
      <c r="ID17" s="1091"/>
      <c r="IE17" s="1091"/>
      <c r="IF17" s="1091"/>
      <c r="IG17" s="1091"/>
      <c r="IH17" s="1091"/>
      <c r="II17" s="1091"/>
      <c r="IJ17" s="1091"/>
      <c r="IK17" s="1091"/>
      <c r="IL17" s="1091"/>
      <c r="IM17" s="1091"/>
      <c r="IN17" s="1091"/>
      <c r="IO17" s="1091"/>
      <c r="IP17" s="1091"/>
    </row>
    <row r="18" spans="1:250" ht="24.75" customHeight="1">
      <c r="A18" s="1087">
        <v>9</v>
      </c>
      <c r="B18" s="1088" t="s">
        <v>976</v>
      </c>
      <c r="C18" s="1092" t="s">
        <v>977</v>
      </c>
      <c r="D18" s="1082">
        <v>19</v>
      </c>
      <c r="E18" s="1083">
        <v>0.49484437274699311</v>
      </c>
      <c r="F18" s="1084">
        <v>1.3991163475699557</v>
      </c>
      <c r="G18" s="1090" t="s">
        <v>974</v>
      </c>
      <c r="H18" s="1081" t="s">
        <v>975</v>
      </c>
      <c r="I18" s="1082">
        <v>12</v>
      </c>
      <c r="J18" s="1083">
        <v>0.6004942067321406</v>
      </c>
      <c r="K18" s="1084">
        <v>1.5286624203821657</v>
      </c>
      <c r="L18" s="1090" t="s">
        <v>1014</v>
      </c>
      <c r="M18" s="1081" t="s">
        <v>1015</v>
      </c>
      <c r="N18" s="1082">
        <v>7</v>
      </c>
      <c r="O18" s="1083">
        <v>0.38017919474787876</v>
      </c>
      <c r="P18" s="1083">
        <v>1.2216404886561956</v>
      </c>
      <c r="Q18" s="1091"/>
      <c r="R18" s="1091"/>
      <c r="S18" s="1091"/>
      <c r="T18" s="1091"/>
      <c r="U18" s="1091"/>
      <c r="V18" s="1091"/>
      <c r="W18" s="1091"/>
      <c r="X18" s="1091"/>
      <c r="Y18" s="1091"/>
      <c r="Z18" s="1091"/>
      <c r="AA18" s="1091"/>
      <c r="AB18" s="1091"/>
      <c r="AC18" s="1091"/>
      <c r="AD18" s="1091"/>
      <c r="AE18" s="1091"/>
      <c r="AF18" s="1091"/>
      <c r="AG18" s="1091"/>
      <c r="AH18" s="1091"/>
      <c r="AI18" s="1091"/>
      <c r="AJ18" s="1091"/>
      <c r="AK18" s="1091"/>
      <c r="AL18" s="1091"/>
      <c r="AM18" s="1091"/>
      <c r="AN18" s="1091"/>
      <c r="AO18" s="1091"/>
      <c r="AP18" s="1091"/>
      <c r="AQ18" s="1091"/>
      <c r="AR18" s="1091"/>
      <c r="AS18" s="1091"/>
      <c r="AT18" s="1091"/>
      <c r="AU18" s="1091"/>
      <c r="AV18" s="1091"/>
      <c r="AW18" s="1091"/>
      <c r="AX18" s="1091"/>
      <c r="AY18" s="1091"/>
      <c r="AZ18" s="1091"/>
      <c r="BA18" s="1091"/>
      <c r="BB18" s="1091"/>
      <c r="BC18" s="1091"/>
      <c r="BD18" s="1091"/>
      <c r="BE18" s="1091"/>
      <c r="BF18" s="1091"/>
      <c r="BG18" s="1091"/>
      <c r="BH18" s="1091"/>
      <c r="BI18" s="1091"/>
      <c r="BJ18" s="1091"/>
      <c r="BK18" s="1091"/>
      <c r="BL18" s="1091"/>
      <c r="BM18" s="1091"/>
      <c r="BN18" s="1091"/>
      <c r="BO18" s="1091"/>
      <c r="BP18" s="1091"/>
      <c r="BQ18" s="1091"/>
      <c r="BR18" s="1091"/>
      <c r="BS18" s="1091"/>
      <c r="BT18" s="1091"/>
      <c r="BU18" s="1091"/>
      <c r="BV18" s="1091"/>
      <c r="BW18" s="1091"/>
      <c r="BX18" s="1091"/>
      <c r="BY18" s="1091"/>
      <c r="BZ18" s="1091"/>
      <c r="CA18" s="1091"/>
      <c r="CB18" s="1091"/>
      <c r="CC18" s="1091"/>
      <c r="CD18" s="1091"/>
      <c r="CE18" s="1091"/>
      <c r="CF18" s="1091"/>
      <c r="CG18" s="1091"/>
      <c r="CH18" s="1091"/>
      <c r="CI18" s="1091"/>
      <c r="CJ18" s="1091"/>
      <c r="CK18" s="1091"/>
      <c r="CL18" s="1091"/>
      <c r="CM18" s="1091"/>
      <c r="CN18" s="1091"/>
      <c r="CO18" s="1091"/>
      <c r="CP18" s="1091"/>
      <c r="CQ18" s="1091"/>
      <c r="CR18" s="1091"/>
      <c r="CS18" s="1091"/>
      <c r="CT18" s="1091"/>
      <c r="CU18" s="1091"/>
      <c r="CV18" s="1091"/>
      <c r="CW18" s="1091"/>
      <c r="CX18" s="1091"/>
      <c r="CY18" s="1091"/>
      <c r="CZ18" s="1091"/>
      <c r="DA18" s="1091"/>
      <c r="DB18" s="1091"/>
      <c r="DC18" s="1091"/>
      <c r="DD18" s="1091"/>
      <c r="DE18" s="1091"/>
      <c r="DF18" s="1091"/>
      <c r="DG18" s="1091"/>
      <c r="DH18" s="1091"/>
      <c r="DI18" s="1091"/>
      <c r="DJ18" s="1091"/>
      <c r="DK18" s="1091"/>
      <c r="DL18" s="1091"/>
      <c r="DM18" s="1091"/>
      <c r="DN18" s="1091"/>
      <c r="DO18" s="1091"/>
      <c r="DP18" s="1091"/>
      <c r="DQ18" s="1091"/>
      <c r="DR18" s="1091"/>
      <c r="DS18" s="1091"/>
      <c r="DT18" s="1091"/>
      <c r="DU18" s="1091"/>
      <c r="DV18" s="1091"/>
      <c r="DW18" s="1091"/>
      <c r="DX18" s="1091"/>
      <c r="DY18" s="1091"/>
      <c r="DZ18" s="1091"/>
      <c r="EA18" s="1091"/>
      <c r="EB18" s="1091"/>
      <c r="EC18" s="1091"/>
      <c r="ED18" s="1091"/>
      <c r="EE18" s="1091"/>
      <c r="EF18" s="1091"/>
      <c r="EG18" s="1091"/>
      <c r="EH18" s="1091"/>
      <c r="EI18" s="1091"/>
      <c r="EJ18" s="1091"/>
      <c r="EK18" s="1091"/>
      <c r="EL18" s="1091"/>
      <c r="EM18" s="1091"/>
      <c r="EN18" s="1091"/>
      <c r="EO18" s="1091"/>
      <c r="EP18" s="1091"/>
      <c r="EQ18" s="1091"/>
      <c r="ER18" s="1091"/>
      <c r="ES18" s="1091"/>
      <c r="ET18" s="1091"/>
      <c r="EU18" s="1091"/>
      <c r="EV18" s="1091"/>
      <c r="EW18" s="1091"/>
      <c r="EX18" s="1091"/>
      <c r="EY18" s="1091"/>
      <c r="EZ18" s="1091"/>
      <c r="FA18" s="1091"/>
      <c r="FB18" s="1091"/>
      <c r="FC18" s="1091"/>
      <c r="FD18" s="1091"/>
      <c r="FE18" s="1091"/>
      <c r="FF18" s="1091"/>
      <c r="FG18" s="1091"/>
      <c r="FH18" s="1091"/>
      <c r="FI18" s="1091"/>
      <c r="FJ18" s="1091"/>
      <c r="FK18" s="1091"/>
      <c r="FL18" s="1091"/>
      <c r="FM18" s="1091"/>
      <c r="FN18" s="1091"/>
      <c r="FO18" s="1091"/>
      <c r="FP18" s="1091"/>
      <c r="FQ18" s="1091"/>
      <c r="FR18" s="1091"/>
      <c r="FS18" s="1091"/>
      <c r="FT18" s="1091"/>
      <c r="FU18" s="1091"/>
      <c r="FV18" s="1091"/>
      <c r="FW18" s="1091"/>
      <c r="FX18" s="1091"/>
      <c r="FY18" s="1091"/>
      <c r="FZ18" s="1091"/>
      <c r="GA18" s="1091"/>
      <c r="GB18" s="1091"/>
      <c r="GC18" s="1091"/>
      <c r="GD18" s="1091"/>
      <c r="GE18" s="1091"/>
      <c r="GF18" s="1091"/>
      <c r="GG18" s="1091"/>
      <c r="GH18" s="1091"/>
      <c r="GI18" s="1091"/>
      <c r="GJ18" s="1091"/>
      <c r="GK18" s="1091"/>
      <c r="GL18" s="1091"/>
      <c r="GM18" s="1091"/>
      <c r="GN18" s="1091"/>
      <c r="GO18" s="1091"/>
      <c r="GP18" s="1091"/>
      <c r="GQ18" s="1091"/>
      <c r="GR18" s="1091"/>
      <c r="GS18" s="1091"/>
      <c r="GT18" s="1091"/>
      <c r="GU18" s="1091"/>
      <c r="GV18" s="1091"/>
      <c r="GW18" s="1091"/>
      <c r="GX18" s="1091"/>
      <c r="GY18" s="1091"/>
      <c r="GZ18" s="1091"/>
      <c r="HA18" s="1091"/>
      <c r="HB18" s="1091"/>
      <c r="HC18" s="1091"/>
      <c r="HD18" s="1091"/>
      <c r="HE18" s="1091"/>
      <c r="HF18" s="1091"/>
      <c r="HG18" s="1091"/>
      <c r="HH18" s="1091"/>
      <c r="HI18" s="1091"/>
      <c r="HJ18" s="1091"/>
      <c r="HK18" s="1091"/>
      <c r="HL18" s="1091"/>
      <c r="HM18" s="1091"/>
      <c r="HN18" s="1091"/>
      <c r="HO18" s="1091"/>
      <c r="HP18" s="1091"/>
      <c r="HQ18" s="1091"/>
      <c r="HR18" s="1091"/>
      <c r="HS18" s="1091"/>
      <c r="HT18" s="1091"/>
      <c r="HU18" s="1091"/>
      <c r="HV18" s="1091"/>
      <c r="HW18" s="1091"/>
      <c r="HX18" s="1091"/>
      <c r="HY18" s="1091"/>
      <c r="HZ18" s="1091"/>
      <c r="IA18" s="1091"/>
      <c r="IB18" s="1091"/>
      <c r="IC18" s="1091"/>
      <c r="ID18" s="1091"/>
      <c r="IE18" s="1091"/>
      <c r="IF18" s="1091"/>
      <c r="IG18" s="1091"/>
      <c r="IH18" s="1091"/>
      <c r="II18" s="1091"/>
      <c r="IJ18" s="1091"/>
      <c r="IK18" s="1091"/>
      <c r="IL18" s="1091"/>
      <c r="IM18" s="1091"/>
      <c r="IN18" s="1091"/>
      <c r="IO18" s="1091"/>
      <c r="IP18" s="1091"/>
    </row>
    <row r="19" spans="1:250" ht="24.75" customHeight="1">
      <c r="A19" s="1087">
        <v>10</v>
      </c>
      <c r="B19" s="1088" t="s">
        <v>978</v>
      </c>
      <c r="C19" s="1081" t="s">
        <v>979</v>
      </c>
      <c r="D19" s="1082">
        <v>12</v>
      </c>
      <c r="E19" s="1083">
        <v>0.31253328805073249</v>
      </c>
      <c r="F19" s="1084">
        <v>0.88365243004418259</v>
      </c>
      <c r="G19" s="1090" t="s">
        <v>978</v>
      </c>
      <c r="H19" s="1092" t="s">
        <v>979</v>
      </c>
      <c r="I19" s="1082">
        <v>7</v>
      </c>
      <c r="J19" s="1083">
        <v>0.35028828726041528</v>
      </c>
      <c r="K19" s="1084">
        <v>0.89171974522292996</v>
      </c>
      <c r="L19" s="1090" t="s">
        <v>1016</v>
      </c>
      <c r="M19" s="1081" t="s">
        <v>1017</v>
      </c>
      <c r="N19" s="1082">
        <v>7</v>
      </c>
      <c r="O19" s="1083">
        <v>0.38017919474787876</v>
      </c>
      <c r="P19" s="1083">
        <v>1.2216404886561956</v>
      </c>
      <c r="Q19" s="1091"/>
      <c r="R19" s="1091"/>
      <c r="S19" s="1091"/>
      <c r="T19" s="1091"/>
      <c r="U19" s="1091"/>
      <c r="V19" s="1091"/>
      <c r="W19" s="1091"/>
      <c r="X19" s="1091"/>
      <c r="Y19" s="1091"/>
      <c r="Z19" s="1091"/>
      <c r="AA19" s="1091"/>
      <c r="AB19" s="1091"/>
      <c r="AC19" s="1091"/>
      <c r="AD19" s="1091"/>
      <c r="AE19" s="1091"/>
      <c r="AF19" s="1091"/>
      <c r="AG19" s="1091"/>
      <c r="AH19" s="1091"/>
      <c r="AI19" s="1091"/>
      <c r="AJ19" s="1091"/>
      <c r="AK19" s="1091"/>
      <c r="AL19" s="1091"/>
      <c r="AM19" s="1091"/>
      <c r="AN19" s="1091"/>
      <c r="AO19" s="1091"/>
      <c r="AP19" s="1091"/>
      <c r="AQ19" s="1091"/>
      <c r="AR19" s="1091"/>
      <c r="AS19" s="1091"/>
      <c r="AT19" s="1091"/>
      <c r="AU19" s="1091"/>
      <c r="AV19" s="1091"/>
      <c r="AW19" s="1091"/>
      <c r="AX19" s="1091"/>
      <c r="AY19" s="1091"/>
      <c r="AZ19" s="1091"/>
      <c r="BA19" s="1091"/>
      <c r="BB19" s="1091"/>
      <c r="BC19" s="1091"/>
      <c r="BD19" s="1091"/>
      <c r="BE19" s="1091"/>
      <c r="BF19" s="1091"/>
      <c r="BG19" s="1091"/>
      <c r="BH19" s="1091"/>
      <c r="BI19" s="1091"/>
      <c r="BJ19" s="1091"/>
      <c r="BK19" s="1091"/>
      <c r="BL19" s="1091"/>
      <c r="BM19" s="1091"/>
      <c r="BN19" s="1091"/>
      <c r="BO19" s="1091"/>
      <c r="BP19" s="1091"/>
      <c r="BQ19" s="1091"/>
      <c r="BR19" s="1091"/>
      <c r="BS19" s="1091"/>
      <c r="BT19" s="1091"/>
      <c r="BU19" s="1091"/>
      <c r="BV19" s="1091"/>
      <c r="BW19" s="1091"/>
      <c r="BX19" s="1091"/>
      <c r="BY19" s="1091"/>
      <c r="BZ19" s="1091"/>
      <c r="CA19" s="1091"/>
      <c r="CB19" s="1091"/>
      <c r="CC19" s="1091"/>
      <c r="CD19" s="1091"/>
      <c r="CE19" s="1091"/>
      <c r="CF19" s="1091"/>
      <c r="CG19" s="1091"/>
      <c r="CH19" s="1091"/>
      <c r="CI19" s="1091"/>
      <c r="CJ19" s="1091"/>
      <c r="CK19" s="1091"/>
      <c r="CL19" s="1091"/>
      <c r="CM19" s="1091"/>
      <c r="CN19" s="1091"/>
      <c r="CO19" s="1091"/>
      <c r="CP19" s="1091"/>
      <c r="CQ19" s="1091"/>
      <c r="CR19" s="1091"/>
      <c r="CS19" s="1091"/>
      <c r="CT19" s="1091"/>
      <c r="CU19" s="1091"/>
      <c r="CV19" s="1091"/>
      <c r="CW19" s="1091"/>
      <c r="CX19" s="1091"/>
      <c r="CY19" s="1091"/>
      <c r="CZ19" s="1091"/>
      <c r="DA19" s="1091"/>
      <c r="DB19" s="1091"/>
      <c r="DC19" s="1091"/>
      <c r="DD19" s="1091"/>
      <c r="DE19" s="1091"/>
      <c r="DF19" s="1091"/>
      <c r="DG19" s="1091"/>
      <c r="DH19" s="1091"/>
      <c r="DI19" s="1091"/>
      <c r="DJ19" s="1091"/>
      <c r="DK19" s="1091"/>
      <c r="DL19" s="1091"/>
      <c r="DM19" s="1091"/>
      <c r="DN19" s="1091"/>
      <c r="DO19" s="1091"/>
      <c r="DP19" s="1091"/>
      <c r="DQ19" s="1091"/>
      <c r="DR19" s="1091"/>
      <c r="DS19" s="1091"/>
      <c r="DT19" s="1091"/>
      <c r="DU19" s="1091"/>
      <c r="DV19" s="1091"/>
      <c r="DW19" s="1091"/>
      <c r="DX19" s="1091"/>
      <c r="DY19" s="1091"/>
      <c r="DZ19" s="1091"/>
      <c r="EA19" s="1091"/>
      <c r="EB19" s="1091"/>
      <c r="EC19" s="1091"/>
      <c r="ED19" s="1091"/>
      <c r="EE19" s="1091"/>
      <c r="EF19" s="1091"/>
      <c r="EG19" s="1091"/>
      <c r="EH19" s="1091"/>
      <c r="EI19" s="1091"/>
      <c r="EJ19" s="1091"/>
      <c r="EK19" s="1091"/>
      <c r="EL19" s="1091"/>
      <c r="EM19" s="1091"/>
      <c r="EN19" s="1091"/>
      <c r="EO19" s="1091"/>
      <c r="EP19" s="1091"/>
      <c r="EQ19" s="1091"/>
      <c r="ER19" s="1091"/>
      <c r="ES19" s="1091"/>
      <c r="ET19" s="1091"/>
      <c r="EU19" s="1091"/>
      <c r="EV19" s="1091"/>
      <c r="EW19" s="1091"/>
      <c r="EX19" s="1091"/>
      <c r="EY19" s="1091"/>
      <c r="EZ19" s="1091"/>
      <c r="FA19" s="1091"/>
      <c r="FB19" s="1091"/>
      <c r="FC19" s="1091"/>
      <c r="FD19" s="1091"/>
      <c r="FE19" s="1091"/>
      <c r="FF19" s="1091"/>
      <c r="FG19" s="1091"/>
      <c r="FH19" s="1091"/>
      <c r="FI19" s="1091"/>
      <c r="FJ19" s="1091"/>
      <c r="FK19" s="1091"/>
      <c r="FL19" s="1091"/>
      <c r="FM19" s="1091"/>
      <c r="FN19" s="1091"/>
      <c r="FO19" s="1091"/>
      <c r="FP19" s="1091"/>
      <c r="FQ19" s="1091"/>
      <c r="FR19" s="1091"/>
      <c r="FS19" s="1091"/>
      <c r="FT19" s="1091"/>
      <c r="FU19" s="1091"/>
      <c r="FV19" s="1091"/>
      <c r="FW19" s="1091"/>
      <c r="FX19" s="1091"/>
      <c r="FY19" s="1091"/>
      <c r="FZ19" s="1091"/>
      <c r="GA19" s="1091"/>
      <c r="GB19" s="1091"/>
      <c r="GC19" s="1091"/>
      <c r="GD19" s="1091"/>
      <c r="GE19" s="1091"/>
      <c r="GF19" s="1091"/>
      <c r="GG19" s="1091"/>
      <c r="GH19" s="1091"/>
      <c r="GI19" s="1091"/>
      <c r="GJ19" s="1091"/>
      <c r="GK19" s="1091"/>
      <c r="GL19" s="1091"/>
      <c r="GM19" s="1091"/>
      <c r="GN19" s="1091"/>
      <c r="GO19" s="1091"/>
      <c r="GP19" s="1091"/>
      <c r="GQ19" s="1091"/>
      <c r="GR19" s="1091"/>
      <c r="GS19" s="1091"/>
      <c r="GT19" s="1091"/>
      <c r="GU19" s="1091"/>
      <c r="GV19" s="1091"/>
      <c r="GW19" s="1091"/>
      <c r="GX19" s="1091"/>
      <c r="GY19" s="1091"/>
      <c r="GZ19" s="1091"/>
      <c r="HA19" s="1091"/>
      <c r="HB19" s="1091"/>
      <c r="HC19" s="1091"/>
      <c r="HD19" s="1091"/>
      <c r="HE19" s="1091"/>
      <c r="HF19" s="1091"/>
      <c r="HG19" s="1091"/>
      <c r="HH19" s="1091"/>
      <c r="HI19" s="1091"/>
      <c r="HJ19" s="1091"/>
      <c r="HK19" s="1091"/>
      <c r="HL19" s="1091"/>
      <c r="HM19" s="1091"/>
      <c r="HN19" s="1091"/>
      <c r="HO19" s="1091"/>
      <c r="HP19" s="1091"/>
      <c r="HQ19" s="1091"/>
      <c r="HR19" s="1091"/>
      <c r="HS19" s="1091"/>
      <c r="HT19" s="1091"/>
      <c r="HU19" s="1091"/>
      <c r="HV19" s="1091"/>
      <c r="HW19" s="1091"/>
      <c r="HX19" s="1091"/>
      <c r="HY19" s="1091"/>
      <c r="HZ19" s="1091"/>
      <c r="IA19" s="1091"/>
      <c r="IB19" s="1091"/>
      <c r="IC19" s="1091"/>
      <c r="ID19" s="1091"/>
      <c r="IE19" s="1091"/>
      <c r="IF19" s="1091"/>
      <c r="IG19" s="1091"/>
      <c r="IH19" s="1091"/>
      <c r="II19" s="1091"/>
      <c r="IJ19" s="1091"/>
      <c r="IK19" s="1091"/>
      <c r="IL19" s="1091"/>
      <c r="IM19" s="1091"/>
      <c r="IN19" s="1091"/>
      <c r="IO19" s="1091"/>
      <c r="IP19" s="1091"/>
    </row>
    <row r="20" spans="1:250" ht="24.75" customHeight="1">
      <c r="A20" s="1087"/>
      <c r="B20" s="1093"/>
      <c r="C20" s="1094" t="s">
        <v>990</v>
      </c>
      <c r="D20" s="1095">
        <v>283</v>
      </c>
      <c r="E20" s="1096">
        <v>7.3705767098631076</v>
      </c>
      <c r="F20" s="1097">
        <v>20.839469808541974</v>
      </c>
      <c r="G20" s="1093"/>
      <c r="H20" s="1092" t="s">
        <v>997</v>
      </c>
      <c r="I20" s="1095">
        <v>153</v>
      </c>
      <c r="J20" s="1096">
        <v>7.6563011358347923</v>
      </c>
      <c r="K20" s="1097">
        <v>19.490445859872612</v>
      </c>
      <c r="L20" s="1088"/>
      <c r="M20" s="1092" t="s">
        <v>997</v>
      </c>
      <c r="N20" s="1095">
        <v>128</v>
      </c>
      <c r="O20" s="1096">
        <v>6.95184813253264</v>
      </c>
      <c r="P20" s="1096">
        <v>22.338568935427574</v>
      </c>
      <c r="Q20" s="1091"/>
      <c r="R20" s="1091"/>
      <c r="S20" s="1091"/>
      <c r="T20" s="1091"/>
      <c r="U20" s="1091"/>
      <c r="V20" s="1091"/>
      <c r="W20" s="1091"/>
      <c r="X20" s="1091"/>
      <c r="Y20" s="1091"/>
      <c r="Z20" s="1091"/>
      <c r="AA20" s="1091"/>
      <c r="AB20" s="1091"/>
      <c r="AC20" s="1091"/>
      <c r="AD20" s="1091"/>
      <c r="AE20" s="1091"/>
      <c r="AF20" s="1091"/>
      <c r="AG20" s="1091"/>
      <c r="AH20" s="1091"/>
      <c r="AI20" s="1091"/>
      <c r="AJ20" s="1091"/>
      <c r="AK20" s="1091"/>
      <c r="AL20" s="1091"/>
      <c r="AM20" s="1091"/>
      <c r="AN20" s="1091"/>
      <c r="AO20" s="1091"/>
      <c r="AP20" s="1091"/>
      <c r="AQ20" s="1091"/>
      <c r="AR20" s="1091"/>
      <c r="AS20" s="1091"/>
      <c r="AT20" s="1091"/>
      <c r="AU20" s="1091"/>
      <c r="AV20" s="1091"/>
      <c r="AW20" s="1091"/>
      <c r="AX20" s="1091"/>
      <c r="AY20" s="1091"/>
      <c r="AZ20" s="1091"/>
      <c r="BA20" s="1091"/>
      <c r="BB20" s="1091"/>
      <c r="BC20" s="1091"/>
      <c r="BD20" s="1091"/>
      <c r="BE20" s="1091"/>
      <c r="BF20" s="1091"/>
      <c r="BG20" s="1091"/>
      <c r="BH20" s="1091"/>
      <c r="BI20" s="1091"/>
      <c r="BJ20" s="1091"/>
      <c r="BK20" s="1091"/>
      <c r="BL20" s="1091"/>
      <c r="BM20" s="1091"/>
      <c r="BN20" s="1091"/>
      <c r="BO20" s="1091"/>
      <c r="BP20" s="1091"/>
      <c r="BQ20" s="1091"/>
      <c r="BR20" s="1091"/>
      <c r="BS20" s="1091"/>
      <c r="BT20" s="1091"/>
      <c r="BU20" s="1091"/>
      <c r="BV20" s="1091"/>
      <c r="BW20" s="1091"/>
      <c r="BX20" s="1091"/>
      <c r="BY20" s="1091"/>
      <c r="BZ20" s="1091"/>
      <c r="CA20" s="1091"/>
      <c r="CB20" s="1091"/>
      <c r="CC20" s="1091"/>
      <c r="CD20" s="1091"/>
      <c r="CE20" s="1091"/>
      <c r="CF20" s="1091"/>
      <c r="CG20" s="1091"/>
      <c r="CH20" s="1091"/>
      <c r="CI20" s="1091"/>
      <c r="CJ20" s="1091"/>
      <c r="CK20" s="1091"/>
      <c r="CL20" s="1091"/>
      <c r="CM20" s="1091"/>
      <c r="CN20" s="1091"/>
      <c r="CO20" s="1091"/>
      <c r="CP20" s="1091"/>
      <c r="CQ20" s="1091"/>
      <c r="CR20" s="1091"/>
      <c r="CS20" s="1091"/>
      <c r="CT20" s="1091"/>
      <c r="CU20" s="1091"/>
      <c r="CV20" s="1091"/>
      <c r="CW20" s="1091"/>
      <c r="CX20" s="1091"/>
      <c r="CY20" s="1091"/>
      <c r="CZ20" s="1091"/>
      <c r="DA20" s="1091"/>
      <c r="DB20" s="1091"/>
      <c r="DC20" s="1091"/>
      <c r="DD20" s="1091"/>
      <c r="DE20" s="1091"/>
      <c r="DF20" s="1091"/>
      <c r="DG20" s="1091"/>
      <c r="DH20" s="1091"/>
      <c r="DI20" s="1091"/>
      <c r="DJ20" s="1091"/>
      <c r="DK20" s="1091"/>
      <c r="DL20" s="1091"/>
      <c r="DM20" s="1091"/>
      <c r="DN20" s="1091"/>
      <c r="DO20" s="1091"/>
      <c r="DP20" s="1091"/>
      <c r="DQ20" s="1091"/>
      <c r="DR20" s="1091"/>
      <c r="DS20" s="1091"/>
      <c r="DT20" s="1091"/>
      <c r="DU20" s="1091"/>
      <c r="DV20" s="1091"/>
      <c r="DW20" s="1091"/>
      <c r="DX20" s="1091"/>
      <c r="DY20" s="1091"/>
      <c r="DZ20" s="1091"/>
      <c r="EA20" s="1091"/>
      <c r="EB20" s="1091"/>
      <c r="EC20" s="1091"/>
      <c r="ED20" s="1091"/>
      <c r="EE20" s="1091"/>
      <c r="EF20" s="1091"/>
      <c r="EG20" s="1091"/>
      <c r="EH20" s="1091"/>
      <c r="EI20" s="1091"/>
      <c r="EJ20" s="1091"/>
      <c r="EK20" s="1091"/>
      <c r="EL20" s="1091"/>
      <c r="EM20" s="1091"/>
      <c r="EN20" s="1091"/>
      <c r="EO20" s="1091"/>
      <c r="EP20" s="1091"/>
      <c r="EQ20" s="1091"/>
      <c r="ER20" s="1091"/>
      <c r="ES20" s="1091"/>
      <c r="ET20" s="1091"/>
      <c r="EU20" s="1091"/>
      <c r="EV20" s="1091"/>
      <c r="EW20" s="1091"/>
      <c r="EX20" s="1091"/>
      <c r="EY20" s="1091"/>
      <c r="EZ20" s="1091"/>
      <c r="FA20" s="1091"/>
      <c r="FB20" s="1091"/>
      <c r="FC20" s="1091"/>
      <c r="FD20" s="1091"/>
      <c r="FE20" s="1091"/>
      <c r="FF20" s="1091"/>
      <c r="FG20" s="1091"/>
      <c r="FH20" s="1091"/>
      <c r="FI20" s="1091"/>
      <c r="FJ20" s="1091"/>
      <c r="FK20" s="1091"/>
      <c r="FL20" s="1091"/>
      <c r="FM20" s="1091"/>
      <c r="FN20" s="1091"/>
      <c r="FO20" s="1091"/>
      <c r="FP20" s="1091"/>
      <c r="FQ20" s="1091"/>
      <c r="FR20" s="1091"/>
      <c r="FS20" s="1091"/>
      <c r="FT20" s="1091"/>
      <c r="FU20" s="1091"/>
      <c r="FV20" s="1091"/>
      <c r="FW20" s="1091"/>
      <c r="FX20" s="1091"/>
      <c r="FY20" s="1091"/>
      <c r="FZ20" s="1091"/>
      <c r="GA20" s="1091"/>
      <c r="GB20" s="1091"/>
      <c r="GC20" s="1091"/>
      <c r="GD20" s="1091"/>
      <c r="GE20" s="1091"/>
      <c r="GF20" s="1091"/>
      <c r="GG20" s="1091"/>
      <c r="GH20" s="1091"/>
      <c r="GI20" s="1091"/>
      <c r="GJ20" s="1091"/>
      <c r="GK20" s="1091"/>
      <c r="GL20" s="1091"/>
      <c r="GM20" s="1091"/>
      <c r="GN20" s="1091"/>
      <c r="GO20" s="1091"/>
      <c r="GP20" s="1091"/>
      <c r="GQ20" s="1091"/>
      <c r="GR20" s="1091"/>
      <c r="GS20" s="1091"/>
      <c r="GT20" s="1091"/>
      <c r="GU20" s="1091"/>
      <c r="GV20" s="1091"/>
      <c r="GW20" s="1091"/>
      <c r="GX20" s="1091"/>
      <c r="GY20" s="1091"/>
      <c r="GZ20" s="1091"/>
      <c r="HA20" s="1091"/>
      <c r="HB20" s="1091"/>
      <c r="HC20" s="1091"/>
      <c r="HD20" s="1091"/>
      <c r="HE20" s="1091"/>
      <c r="HF20" s="1091"/>
      <c r="HG20" s="1091"/>
      <c r="HH20" s="1091"/>
      <c r="HI20" s="1091"/>
      <c r="HJ20" s="1091"/>
      <c r="HK20" s="1091"/>
      <c r="HL20" s="1091"/>
      <c r="HM20" s="1091"/>
      <c r="HN20" s="1091"/>
      <c r="HO20" s="1091"/>
      <c r="HP20" s="1091"/>
      <c r="HQ20" s="1091"/>
      <c r="HR20" s="1091"/>
      <c r="HS20" s="1091"/>
      <c r="HT20" s="1091"/>
      <c r="HU20" s="1091"/>
      <c r="HV20" s="1091"/>
      <c r="HW20" s="1091"/>
      <c r="HX20" s="1091"/>
      <c r="HY20" s="1091"/>
      <c r="HZ20" s="1091"/>
      <c r="IA20" s="1091"/>
      <c r="IB20" s="1091"/>
      <c r="IC20" s="1091"/>
      <c r="ID20" s="1091"/>
      <c r="IE20" s="1091"/>
      <c r="IF20" s="1091"/>
      <c r="IG20" s="1091"/>
      <c r="IH20" s="1091"/>
      <c r="II20" s="1091"/>
      <c r="IJ20" s="1091"/>
      <c r="IK20" s="1091"/>
      <c r="IL20" s="1091"/>
      <c r="IM20" s="1091"/>
      <c r="IN20" s="1091"/>
      <c r="IO20" s="1091"/>
      <c r="IP20" s="1091"/>
    </row>
    <row r="21" spans="1:250" ht="24.75" customHeight="1">
      <c r="A21" s="1098">
        <v>11</v>
      </c>
      <c r="B21" s="1099" t="s">
        <v>980</v>
      </c>
      <c r="C21" s="1081" t="s">
        <v>981</v>
      </c>
      <c r="D21" s="1100">
        <v>11</v>
      </c>
      <c r="E21" s="1083">
        <v>0.2864888473798381</v>
      </c>
      <c r="F21" s="1084">
        <v>0.81001472754050075</v>
      </c>
      <c r="G21" s="1099" t="s">
        <v>980</v>
      </c>
      <c r="H21" s="1101" t="s">
        <v>981</v>
      </c>
      <c r="I21" s="1100">
        <v>4</v>
      </c>
      <c r="J21" s="1083">
        <v>0.20016473557738018</v>
      </c>
      <c r="K21" s="1084">
        <v>0.50955414012738853</v>
      </c>
      <c r="L21" s="1099" t="s">
        <v>1018</v>
      </c>
      <c r="M21" s="1101" t="s">
        <v>1019</v>
      </c>
      <c r="N21" s="1100">
        <v>6</v>
      </c>
      <c r="O21" s="1083">
        <v>0.32586788121246746</v>
      </c>
      <c r="P21" s="1083">
        <v>1.0471204188481675</v>
      </c>
      <c r="Q21" s="1091"/>
      <c r="R21" s="1091"/>
      <c r="S21" s="1091"/>
      <c r="T21" s="1091"/>
      <c r="U21" s="1091"/>
      <c r="V21" s="1091"/>
      <c r="W21" s="1091"/>
      <c r="X21" s="1091"/>
      <c r="Y21" s="1091"/>
      <c r="Z21" s="1091"/>
      <c r="AA21" s="1091"/>
      <c r="AB21" s="1091"/>
      <c r="AC21" s="1091"/>
      <c r="AD21" s="1091"/>
      <c r="AE21" s="1091"/>
      <c r="AF21" s="1091"/>
      <c r="AG21" s="1091"/>
      <c r="AH21" s="1091"/>
      <c r="AI21" s="1091"/>
      <c r="AJ21" s="1091"/>
      <c r="AK21" s="1091"/>
      <c r="AL21" s="1091"/>
      <c r="AM21" s="1091"/>
      <c r="AN21" s="1091"/>
      <c r="AO21" s="1091"/>
      <c r="AP21" s="1091"/>
      <c r="AQ21" s="1091"/>
      <c r="AR21" s="1091"/>
      <c r="AS21" s="1091"/>
      <c r="AT21" s="1091"/>
      <c r="AU21" s="1091"/>
      <c r="AV21" s="1091"/>
      <c r="AW21" s="1091"/>
      <c r="AX21" s="1091"/>
      <c r="AY21" s="1091"/>
      <c r="AZ21" s="1091"/>
      <c r="BA21" s="1091"/>
      <c r="BB21" s="1091"/>
      <c r="BC21" s="1091"/>
      <c r="BD21" s="1091"/>
      <c r="BE21" s="1091"/>
      <c r="BF21" s="1091"/>
      <c r="BG21" s="1091"/>
      <c r="BH21" s="1091"/>
      <c r="BI21" s="1091"/>
      <c r="BJ21" s="1091"/>
      <c r="BK21" s="1091"/>
      <c r="BL21" s="1091"/>
      <c r="BM21" s="1091"/>
      <c r="BN21" s="1091"/>
      <c r="BO21" s="1091"/>
      <c r="BP21" s="1091"/>
      <c r="BQ21" s="1091"/>
      <c r="BR21" s="1091"/>
      <c r="BS21" s="1091"/>
      <c r="BT21" s="1091"/>
      <c r="BU21" s="1091"/>
      <c r="BV21" s="1091"/>
      <c r="BW21" s="1091"/>
      <c r="BX21" s="1091"/>
      <c r="BY21" s="1091"/>
      <c r="BZ21" s="1091"/>
      <c r="CA21" s="1091"/>
      <c r="CB21" s="1091"/>
      <c r="CC21" s="1091"/>
      <c r="CD21" s="1091"/>
      <c r="CE21" s="1091"/>
      <c r="CF21" s="1091"/>
      <c r="CG21" s="1091"/>
      <c r="CH21" s="1091"/>
      <c r="CI21" s="1091"/>
      <c r="CJ21" s="1091"/>
      <c r="CK21" s="1091"/>
      <c r="CL21" s="1091"/>
      <c r="CM21" s="1091"/>
      <c r="CN21" s="1091"/>
      <c r="CO21" s="1091"/>
      <c r="CP21" s="1091"/>
      <c r="CQ21" s="1091"/>
      <c r="CR21" s="1091"/>
      <c r="CS21" s="1091"/>
      <c r="CT21" s="1091"/>
      <c r="CU21" s="1091"/>
      <c r="CV21" s="1091"/>
      <c r="CW21" s="1091"/>
      <c r="CX21" s="1091"/>
      <c r="CY21" s="1091"/>
      <c r="CZ21" s="1091"/>
      <c r="DA21" s="1091"/>
      <c r="DB21" s="1091"/>
      <c r="DC21" s="1091"/>
      <c r="DD21" s="1091"/>
      <c r="DE21" s="1091"/>
      <c r="DF21" s="1091"/>
      <c r="DG21" s="1091"/>
      <c r="DH21" s="1091"/>
      <c r="DI21" s="1091"/>
      <c r="DJ21" s="1091"/>
      <c r="DK21" s="1091"/>
      <c r="DL21" s="1091"/>
      <c r="DM21" s="1091"/>
      <c r="DN21" s="1091"/>
      <c r="DO21" s="1091"/>
      <c r="DP21" s="1091"/>
      <c r="DQ21" s="1091"/>
      <c r="DR21" s="1091"/>
      <c r="DS21" s="1091"/>
      <c r="DT21" s="1091"/>
      <c r="DU21" s="1091"/>
      <c r="DV21" s="1091"/>
      <c r="DW21" s="1091"/>
      <c r="DX21" s="1091"/>
      <c r="DY21" s="1091"/>
      <c r="DZ21" s="1091"/>
      <c r="EA21" s="1091"/>
      <c r="EB21" s="1091"/>
      <c r="EC21" s="1091"/>
      <c r="ED21" s="1091"/>
      <c r="EE21" s="1091"/>
      <c r="EF21" s="1091"/>
      <c r="EG21" s="1091"/>
      <c r="EH21" s="1091"/>
      <c r="EI21" s="1091"/>
      <c r="EJ21" s="1091"/>
      <c r="EK21" s="1091"/>
      <c r="EL21" s="1091"/>
      <c r="EM21" s="1091"/>
      <c r="EN21" s="1091"/>
      <c r="EO21" s="1091"/>
      <c r="EP21" s="1091"/>
      <c r="EQ21" s="1091"/>
      <c r="ER21" s="1091"/>
      <c r="ES21" s="1091"/>
      <c r="ET21" s="1091"/>
      <c r="EU21" s="1091"/>
      <c r="EV21" s="1091"/>
      <c r="EW21" s="1091"/>
      <c r="EX21" s="1091"/>
      <c r="EY21" s="1091"/>
      <c r="EZ21" s="1091"/>
      <c r="FA21" s="1091"/>
      <c r="FB21" s="1091"/>
      <c r="FC21" s="1091"/>
      <c r="FD21" s="1091"/>
      <c r="FE21" s="1091"/>
      <c r="FF21" s="1091"/>
      <c r="FG21" s="1091"/>
      <c r="FH21" s="1091"/>
      <c r="FI21" s="1091"/>
      <c r="FJ21" s="1091"/>
      <c r="FK21" s="1091"/>
      <c r="FL21" s="1091"/>
      <c r="FM21" s="1091"/>
      <c r="FN21" s="1091"/>
      <c r="FO21" s="1091"/>
      <c r="FP21" s="1091"/>
      <c r="FQ21" s="1091"/>
      <c r="FR21" s="1091"/>
      <c r="FS21" s="1091"/>
      <c r="FT21" s="1091"/>
      <c r="FU21" s="1091"/>
      <c r="FV21" s="1091"/>
      <c r="FW21" s="1091"/>
      <c r="FX21" s="1091"/>
      <c r="FY21" s="1091"/>
      <c r="FZ21" s="1091"/>
      <c r="GA21" s="1091"/>
      <c r="GB21" s="1091"/>
      <c r="GC21" s="1091"/>
      <c r="GD21" s="1091"/>
      <c r="GE21" s="1091"/>
      <c r="GF21" s="1091"/>
      <c r="GG21" s="1091"/>
      <c r="GH21" s="1091"/>
      <c r="GI21" s="1091"/>
      <c r="GJ21" s="1091"/>
      <c r="GK21" s="1091"/>
      <c r="GL21" s="1091"/>
      <c r="GM21" s="1091"/>
      <c r="GN21" s="1091"/>
      <c r="GO21" s="1091"/>
      <c r="GP21" s="1091"/>
      <c r="GQ21" s="1091"/>
      <c r="GR21" s="1091"/>
      <c r="GS21" s="1091"/>
      <c r="GT21" s="1091"/>
      <c r="GU21" s="1091"/>
      <c r="GV21" s="1091"/>
      <c r="GW21" s="1091"/>
      <c r="GX21" s="1091"/>
      <c r="GY21" s="1091"/>
      <c r="GZ21" s="1091"/>
      <c r="HA21" s="1091"/>
      <c r="HB21" s="1091"/>
      <c r="HC21" s="1091"/>
      <c r="HD21" s="1091"/>
      <c r="HE21" s="1091"/>
      <c r="HF21" s="1091"/>
      <c r="HG21" s="1091"/>
      <c r="HH21" s="1091"/>
      <c r="HI21" s="1091"/>
      <c r="HJ21" s="1091"/>
      <c r="HK21" s="1091"/>
      <c r="HL21" s="1091"/>
      <c r="HM21" s="1091"/>
      <c r="HN21" s="1091"/>
      <c r="HO21" s="1091"/>
      <c r="HP21" s="1091"/>
      <c r="HQ21" s="1091"/>
      <c r="HR21" s="1091"/>
      <c r="HS21" s="1091"/>
      <c r="HT21" s="1091"/>
      <c r="HU21" s="1091"/>
      <c r="HV21" s="1091"/>
      <c r="HW21" s="1091"/>
      <c r="HX21" s="1091"/>
      <c r="HY21" s="1091"/>
      <c r="HZ21" s="1091"/>
      <c r="IA21" s="1091"/>
      <c r="IB21" s="1091"/>
      <c r="IC21" s="1091"/>
      <c r="ID21" s="1091"/>
      <c r="IE21" s="1091"/>
      <c r="IF21" s="1091"/>
      <c r="IG21" s="1091"/>
      <c r="IH21" s="1091"/>
      <c r="II21" s="1091"/>
      <c r="IJ21" s="1091"/>
      <c r="IK21" s="1091"/>
      <c r="IL21" s="1091"/>
      <c r="IM21" s="1091"/>
      <c r="IN21" s="1091"/>
      <c r="IO21" s="1091"/>
      <c r="IP21" s="1091"/>
    </row>
    <row r="22" spans="1:250" ht="24.75" customHeight="1">
      <c r="A22" s="1102">
        <v>12</v>
      </c>
      <c r="B22" s="1088" t="s">
        <v>982</v>
      </c>
      <c r="C22" s="1081" t="s">
        <v>983</v>
      </c>
      <c r="D22" s="1082">
        <v>7</v>
      </c>
      <c r="E22" s="1083">
        <v>0.18231108469626062</v>
      </c>
      <c r="F22" s="1084">
        <v>0.51546391752577314</v>
      </c>
      <c r="G22" s="1088" t="s">
        <v>986</v>
      </c>
      <c r="H22" s="1081" t="s">
        <v>987</v>
      </c>
      <c r="I22" s="1082">
        <v>3</v>
      </c>
      <c r="J22" s="1083">
        <v>0.15012355168303515</v>
      </c>
      <c r="K22" s="1084">
        <v>0.38216560509554143</v>
      </c>
      <c r="L22" s="1088" t="s">
        <v>1020</v>
      </c>
      <c r="M22" s="1081" t="s">
        <v>1021</v>
      </c>
      <c r="N22" s="1082">
        <v>6</v>
      </c>
      <c r="O22" s="1083">
        <v>0.32586788121246746</v>
      </c>
      <c r="P22" s="1083">
        <v>1.0471204188481675</v>
      </c>
      <c r="Q22" s="1091"/>
      <c r="R22" s="1091"/>
      <c r="S22" s="1091"/>
      <c r="T22" s="1091"/>
      <c r="U22" s="1091"/>
      <c r="V22" s="1091"/>
      <c r="W22" s="1091"/>
      <c r="X22" s="1091"/>
      <c r="Y22" s="1091"/>
      <c r="Z22" s="1091"/>
      <c r="AA22" s="1091"/>
      <c r="AB22" s="1091"/>
      <c r="AC22" s="1091"/>
      <c r="AD22" s="1091"/>
      <c r="AE22" s="1091"/>
      <c r="AF22" s="1091"/>
      <c r="AG22" s="1091"/>
      <c r="AH22" s="1091"/>
      <c r="AI22" s="1091"/>
      <c r="AJ22" s="1091"/>
      <c r="AK22" s="1091"/>
      <c r="AL22" s="1091"/>
      <c r="AM22" s="1091"/>
      <c r="AN22" s="1091"/>
      <c r="AO22" s="1091"/>
      <c r="AP22" s="1091"/>
      <c r="AQ22" s="1091"/>
      <c r="AR22" s="1091"/>
      <c r="AS22" s="1091"/>
      <c r="AT22" s="1091"/>
      <c r="AU22" s="1091"/>
      <c r="AV22" s="1091"/>
      <c r="AW22" s="1091"/>
      <c r="AX22" s="1091"/>
      <c r="AY22" s="1091"/>
      <c r="AZ22" s="1091"/>
      <c r="BA22" s="1091"/>
      <c r="BB22" s="1091"/>
      <c r="BC22" s="1091"/>
      <c r="BD22" s="1091"/>
      <c r="BE22" s="1091"/>
      <c r="BF22" s="1091"/>
      <c r="BG22" s="1091"/>
      <c r="BH22" s="1091"/>
      <c r="BI22" s="1091"/>
      <c r="BJ22" s="1091"/>
      <c r="BK22" s="1091"/>
      <c r="BL22" s="1091"/>
      <c r="BM22" s="1091"/>
      <c r="BN22" s="1091"/>
      <c r="BO22" s="1091"/>
      <c r="BP22" s="1091"/>
      <c r="BQ22" s="1091"/>
      <c r="BR22" s="1091"/>
      <c r="BS22" s="1091"/>
      <c r="BT22" s="1091"/>
      <c r="BU22" s="1091"/>
      <c r="BV22" s="1091"/>
      <c r="BW22" s="1091"/>
      <c r="BX22" s="1091"/>
      <c r="BY22" s="1091"/>
      <c r="BZ22" s="1091"/>
      <c r="CA22" s="1091"/>
      <c r="CB22" s="1091"/>
      <c r="CC22" s="1091"/>
      <c r="CD22" s="1091"/>
      <c r="CE22" s="1091"/>
      <c r="CF22" s="1091"/>
      <c r="CG22" s="1091"/>
      <c r="CH22" s="1091"/>
      <c r="CI22" s="1091"/>
      <c r="CJ22" s="1091"/>
      <c r="CK22" s="1091"/>
      <c r="CL22" s="1091"/>
      <c r="CM22" s="1091"/>
      <c r="CN22" s="1091"/>
      <c r="CO22" s="1091"/>
      <c r="CP22" s="1091"/>
      <c r="CQ22" s="1091"/>
      <c r="CR22" s="1091"/>
      <c r="CS22" s="1091"/>
      <c r="CT22" s="1091"/>
      <c r="CU22" s="1091"/>
      <c r="CV22" s="1091"/>
      <c r="CW22" s="1091"/>
      <c r="CX22" s="1091"/>
      <c r="CY22" s="1091"/>
      <c r="CZ22" s="1091"/>
      <c r="DA22" s="1091"/>
      <c r="DB22" s="1091"/>
      <c r="DC22" s="1091"/>
      <c r="DD22" s="1091"/>
      <c r="DE22" s="1091"/>
      <c r="DF22" s="1091"/>
      <c r="DG22" s="1091"/>
      <c r="DH22" s="1091"/>
      <c r="DI22" s="1091"/>
      <c r="DJ22" s="1091"/>
      <c r="DK22" s="1091"/>
      <c r="DL22" s="1091"/>
      <c r="DM22" s="1091"/>
      <c r="DN22" s="1091"/>
      <c r="DO22" s="1091"/>
      <c r="DP22" s="1091"/>
      <c r="DQ22" s="1091"/>
      <c r="DR22" s="1091"/>
      <c r="DS22" s="1091"/>
      <c r="DT22" s="1091"/>
      <c r="DU22" s="1091"/>
      <c r="DV22" s="1091"/>
      <c r="DW22" s="1091"/>
      <c r="DX22" s="1091"/>
      <c r="DY22" s="1091"/>
      <c r="DZ22" s="1091"/>
      <c r="EA22" s="1091"/>
      <c r="EB22" s="1091"/>
      <c r="EC22" s="1091"/>
      <c r="ED22" s="1091"/>
      <c r="EE22" s="1091"/>
      <c r="EF22" s="1091"/>
      <c r="EG22" s="1091"/>
      <c r="EH22" s="1091"/>
      <c r="EI22" s="1091"/>
      <c r="EJ22" s="1091"/>
      <c r="EK22" s="1091"/>
      <c r="EL22" s="1091"/>
      <c r="EM22" s="1091"/>
      <c r="EN22" s="1091"/>
      <c r="EO22" s="1091"/>
      <c r="EP22" s="1091"/>
      <c r="EQ22" s="1091"/>
      <c r="ER22" s="1091"/>
      <c r="ES22" s="1091"/>
      <c r="ET22" s="1091"/>
      <c r="EU22" s="1091"/>
      <c r="EV22" s="1091"/>
      <c r="EW22" s="1091"/>
      <c r="EX22" s="1091"/>
      <c r="EY22" s="1091"/>
      <c r="EZ22" s="1091"/>
      <c r="FA22" s="1091"/>
      <c r="FB22" s="1091"/>
      <c r="FC22" s="1091"/>
      <c r="FD22" s="1091"/>
      <c r="FE22" s="1091"/>
      <c r="FF22" s="1091"/>
      <c r="FG22" s="1091"/>
      <c r="FH22" s="1091"/>
      <c r="FI22" s="1091"/>
      <c r="FJ22" s="1091"/>
      <c r="FK22" s="1091"/>
      <c r="FL22" s="1091"/>
      <c r="FM22" s="1091"/>
      <c r="FN22" s="1091"/>
      <c r="FO22" s="1091"/>
      <c r="FP22" s="1091"/>
      <c r="FQ22" s="1091"/>
      <c r="FR22" s="1091"/>
      <c r="FS22" s="1091"/>
      <c r="FT22" s="1091"/>
      <c r="FU22" s="1091"/>
      <c r="FV22" s="1091"/>
      <c r="FW22" s="1091"/>
      <c r="FX22" s="1091"/>
      <c r="FY22" s="1091"/>
      <c r="FZ22" s="1091"/>
      <c r="GA22" s="1091"/>
      <c r="GB22" s="1091"/>
      <c r="GC22" s="1091"/>
      <c r="GD22" s="1091"/>
      <c r="GE22" s="1091"/>
      <c r="GF22" s="1091"/>
      <c r="GG22" s="1091"/>
      <c r="GH22" s="1091"/>
      <c r="GI22" s="1091"/>
      <c r="GJ22" s="1091"/>
      <c r="GK22" s="1091"/>
      <c r="GL22" s="1091"/>
      <c r="GM22" s="1091"/>
      <c r="GN22" s="1091"/>
      <c r="GO22" s="1091"/>
      <c r="GP22" s="1091"/>
      <c r="GQ22" s="1091"/>
      <c r="GR22" s="1091"/>
      <c r="GS22" s="1091"/>
      <c r="GT22" s="1091"/>
      <c r="GU22" s="1091"/>
      <c r="GV22" s="1091"/>
      <c r="GW22" s="1091"/>
      <c r="GX22" s="1091"/>
      <c r="GY22" s="1091"/>
      <c r="GZ22" s="1091"/>
      <c r="HA22" s="1091"/>
      <c r="HB22" s="1091"/>
      <c r="HC22" s="1091"/>
      <c r="HD22" s="1091"/>
      <c r="HE22" s="1091"/>
      <c r="HF22" s="1091"/>
      <c r="HG22" s="1091"/>
      <c r="HH22" s="1091"/>
      <c r="HI22" s="1091"/>
      <c r="HJ22" s="1091"/>
      <c r="HK22" s="1091"/>
      <c r="HL22" s="1091"/>
      <c r="HM22" s="1091"/>
      <c r="HN22" s="1091"/>
      <c r="HO22" s="1091"/>
      <c r="HP22" s="1091"/>
      <c r="HQ22" s="1091"/>
      <c r="HR22" s="1091"/>
      <c r="HS22" s="1091"/>
      <c r="HT22" s="1091"/>
      <c r="HU22" s="1091"/>
      <c r="HV22" s="1091"/>
      <c r="HW22" s="1091"/>
      <c r="HX22" s="1091"/>
      <c r="HY22" s="1091"/>
      <c r="HZ22" s="1091"/>
      <c r="IA22" s="1091"/>
      <c r="IB22" s="1091"/>
      <c r="IC22" s="1091"/>
      <c r="ID22" s="1091"/>
      <c r="IE22" s="1091"/>
      <c r="IF22" s="1091"/>
      <c r="IG22" s="1091"/>
      <c r="IH22" s="1091"/>
      <c r="II22" s="1091"/>
      <c r="IJ22" s="1091"/>
      <c r="IK22" s="1091"/>
      <c r="IL22" s="1091"/>
      <c r="IM22" s="1091"/>
      <c r="IN22" s="1091"/>
      <c r="IO22" s="1091"/>
      <c r="IP22" s="1091"/>
    </row>
    <row r="23" spans="1:250" ht="24.75" customHeight="1">
      <c r="A23" s="1102">
        <v>13</v>
      </c>
      <c r="B23" s="1088" t="s">
        <v>984</v>
      </c>
      <c r="C23" s="1081" t="s">
        <v>985</v>
      </c>
      <c r="D23" s="1082">
        <v>7</v>
      </c>
      <c r="E23" s="1083">
        <v>0.18231108469626062</v>
      </c>
      <c r="F23" s="1084">
        <v>0.51546391752577314</v>
      </c>
      <c r="G23" s="1088" t="s">
        <v>991</v>
      </c>
      <c r="H23" s="1081" t="s">
        <v>992</v>
      </c>
      <c r="I23" s="1082">
        <v>3</v>
      </c>
      <c r="J23" s="1083">
        <v>0.15012355168303515</v>
      </c>
      <c r="K23" s="1084">
        <v>0.38216560509554143</v>
      </c>
      <c r="L23" s="1088" t="s">
        <v>1022</v>
      </c>
      <c r="M23" s="1081" t="s">
        <v>1023</v>
      </c>
      <c r="N23" s="1082">
        <v>5</v>
      </c>
      <c r="O23" s="1083">
        <v>0.27155656767705627</v>
      </c>
      <c r="P23" s="1083">
        <v>0.87260034904013961</v>
      </c>
      <c r="Q23" s="1091"/>
      <c r="R23" s="1091"/>
      <c r="S23" s="1091"/>
      <c r="T23" s="1091"/>
      <c r="U23" s="1091"/>
      <c r="V23" s="1091"/>
      <c r="W23" s="1091"/>
      <c r="X23" s="1091"/>
      <c r="Y23" s="1091"/>
      <c r="Z23" s="1091"/>
      <c r="AA23" s="1091"/>
      <c r="AB23" s="1091"/>
      <c r="AC23" s="1091"/>
      <c r="AD23" s="1091"/>
      <c r="AE23" s="1091"/>
      <c r="AF23" s="1091"/>
      <c r="AG23" s="1091"/>
      <c r="AH23" s="1091"/>
      <c r="AI23" s="1091"/>
      <c r="AJ23" s="1091"/>
      <c r="AK23" s="1091"/>
      <c r="AL23" s="1091"/>
      <c r="AM23" s="1091"/>
      <c r="AN23" s="1091"/>
      <c r="AO23" s="1091"/>
      <c r="AP23" s="1091"/>
      <c r="AQ23" s="1091"/>
      <c r="AR23" s="1091"/>
      <c r="AS23" s="1091"/>
      <c r="AT23" s="1091"/>
      <c r="AU23" s="1091"/>
      <c r="AV23" s="1091"/>
      <c r="AW23" s="1091"/>
      <c r="AX23" s="1091"/>
      <c r="AY23" s="1091"/>
      <c r="AZ23" s="1091"/>
      <c r="BA23" s="1091"/>
      <c r="BB23" s="1091"/>
      <c r="BC23" s="1091"/>
      <c r="BD23" s="1091"/>
      <c r="BE23" s="1091"/>
      <c r="BF23" s="1091"/>
      <c r="BG23" s="1091"/>
      <c r="BH23" s="1091"/>
      <c r="BI23" s="1091"/>
      <c r="BJ23" s="1091"/>
      <c r="BK23" s="1091"/>
      <c r="BL23" s="1091"/>
      <c r="BM23" s="1091"/>
      <c r="BN23" s="1091"/>
      <c r="BO23" s="1091"/>
      <c r="BP23" s="1091"/>
      <c r="BQ23" s="1091"/>
      <c r="BR23" s="1091"/>
      <c r="BS23" s="1091"/>
      <c r="BT23" s="1091"/>
      <c r="BU23" s="1091"/>
      <c r="BV23" s="1091"/>
      <c r="BW23" s="1091"/>
      <c r="BX23" s="1091"/>
      <c r="BY23" s="1091"/>
      <c r="BZ23" s="1091"/>
      <c r="CA23" s="1091"/>
      <c r="CB23" s="1091"/>
      <c r="CC23" s="1091"/>
      <c r="CD23" s="1091"/>
      <c r="CE23" s="1091"/>
      <c r="CF23" s="1091"/>
      <c r="CG23" s="1091"/>
      <c r="CH23" s="1091"/>
      <c r="CI23" s="1091"/>
      <c r="CJ23" s="1091"/>
      <c r="CK23" s="1091"/>
      <c r="CL23" s="1091"/>
      <c r="CM23" s="1091"/>
      <c r="CN23" s="1091"/>
      <c r="CO23" s="1091"/>
      <c r="CP23" s="1091"/>
      <c r="CQ23" s="1091"/>
      <c r="CR23" s="1091"/>
      <c r="CS23" s="1091"/>
      <c r="CT23" s="1091"/>
      <c r="CU23" s="1091"/>
      <c r="CV23" s="1091"/>
      <c r="CW23" s="1091"/>
      <c r="CX23" s="1091"/>
      <c r="CY23" s="1091"/>
      <c r="CZ23" s="1091"/>
      <c r="DA23" s="1091"/>
      <c r="DB23" s="1091"/>
      <c r="DC23" s="1091"/>
      <c r="DD23" s="1091"/>
      <c r="DE23" s="1091"/>
      <c r="DF23" s="1091"/>
      <c r="DG23" s="1091"/>
      <c r="DH23" s="1091"/>
      <c r="DI23" s="1091"/>
      <c r="DJ23" s="1091"/>
      <c r="DK23" s="1091"/>
      <c r="DL23" s="1091"/>
      <c r="DM23" s="1091"/>
      <c r="DN23" s="1091"/>
      <c r="DO23" s="1091"/>
      <c r="DP23" s="1091"/>
      <c r="DQ23" s="1091"/>
      <c r="DR23" s="1091"/>
      <c r="DS23" s="1091"/>
      <c r="DT23" s="1091"/>
      <c r="DU23" s="1091"/>
      <c r="DV23" s="1091"/>
      <c r="DW23" s="1091"/>
      <c r="DX23" s="1091"/>
      <c r="DY23" s="1091"/>
      <c r="DZ23" s="1091"/>
      <c r="EA23" s="1091"/>
      <c r="EB23" s="1091"/>
      <c r="EC23" s="1091"/>
      <c r="ED23" s="1091"/>
      <c r="EE23" s="1091"/>
      <c r="EF23" s="1091"/>
      <c r="EG23" s="1091"/>
      <c r="EH23" s="1091"/>
      <c r="EI23" s="1091"/>
      <c r="EJ23" s="1091"/>
      <c r="EK23" s="1091"/>
      <c r="EL23" s="1091"/>
      <c r="EM23" s="1091"/>
      <c r="EN23" s="1091"/>
      <c r="EO23" s="1091"/>
      <c r="EP23" s="1091"/>
      <c r="EQ23" s="1091"/>
      <c r="ER23" s="1091"/>
      <c r="ES23" s="1091"/>
      <c r="ET23" s="1091"/>
      <c r="EU23" s="1091"/>
      <c r="EV23" s="1091"/>
      <c r="EW23" s="1091"/>
      <c r="EX23" s="1091"/>
      <c r="EY23" s="1091"/>
      <c r="EZ23" s="1091"/>
      <c r="FA23" s="1091"/>
      <c r="FB23" s="1091"/>
      <c r="FC23" s="1091"/>
      <c r="FD23" s="1091"/>
      <c r="FE23" s="1091"/>
      <c r="FF23" s="1091"/>
      <c r="FG23" s="1091"/>
      <c r="FH23" s="1091"/>
      <c r="FI23" s="1091"/>
      <c r="FJ23" s="1091"/>
      <c r="FK23" s="1091"/>
      <c r="FL23" s="1091"/>
      <c r="FM23" s="1091"/>
      <c r="FN23" s="1091"/>
      <c r="FO23" s="1091"/>
      <c r="FP23" s="1091"/>
      <c r="FQ23" s="1091"/>
      <c r="FR23" s="1091"/>
      <c r="FS23" s="1091"/>
      <c r="FT23" s="1091"/>
      <c r="FU23" s="1091"/>
      <c r="FV23" s="1091"/>
      <c r="FW23" s="1091"/>
      <c r="FX23" s="1091"/>
      <c r="FY23" s="1091"/>
      <c r="FZ23" s="1091"/>
      <c r="GA23" s="1091"/>
      <c r="GB23" s="1091"/>
      <c r="GC23" s="1091"/>
      <c r="GD23" s="1091"/>
      <c r="GE23" s="1091"/>
      <c r="GF23" s="1091"/>
      <c r="GG23" s="1091"/>
      <c r="GH23" s="1091"/>
      <c r="GI23" s="1091"/>
      <c r="GJ23" s="1091"/>
      <c r="GK23" s="1091"/>
      <c r="GL23" s="1091"/>
      <c r="GM23" s="1091"/>
      <c r="GN23" s="1091"/>
      <c r="GO23" s="1091"/>
      <c r="GP23" s="1091"/>
      <c r="GQ23" s="1091"/>
      <c r="GR23" s="1091"/>
      <c r="GS23" s="1091"/>
      <c r="GT23" s="1091"/>
      <c r="GU23" s="1091"/>
      <c r="GV23" s="1091"/>
      <c r="GW23" s="1091"/>
      <c r="GX23" s="1091"/>
      <c r="GY23" s="1091"/>
      <c r="GZ23" s="1091"/>
      <c r="HA23" s="1091"/>
      <c r="HB23" s="1091"/>
      <c r="HC23" s="1091"/>
      <c r="HD23" s="1091"/>
      <c r="HE23" s="1091"/>
      <c r="HF23" s="1091"/>
      <c r="HG23" s="1091"/>
      <c r="HH23" s="1091"/>
      <c r="HI23" s="1091"/>
      <c r="HJ23" s="1091"/>
      <c r="HK23" s="1091"/>
      <c r="HL23" s="1091"/>
      <c r="HM23" s="1091"/>
      <c r="HN23" s="1091"/>
      <c r="HO23" s="1091"/>
      <c r="HP23" s="1091"/>
      <c r="HQ23" s="1091"/>
      <c r="HR23" s="1091"/>
      <c r="HS23" s="1091"/>
      <c r="HT23" s="1091"/>
      <c r="HU23" s="1091"/>
      <c r="HV23" s="1091"/>
      <c r="HW23" s="1091"/>
      <c r="HX23" s="1091"/>
      <c r="HY23" s="1091"/>
      <c r="HZ23" s="1091"/>
      <c r="IA23" s="1091"/>
      <c r="IB23" s="1091"/>
      <c r="IC23" s="1091"/>
      <c r="ID23" s="1091"/>
      <c r="IE23" s="1091"/>
      <c r="IF23" s="1091"/>
      <c r="IG23" s="1091"/>
      <c r="IH23" s="1091"/>
      <c r="II23" s="1091"/>
      <c r="IJ23" s="1091"/>
      <c r="IK23" s="1091"/>
      <c r="IL23" s="1091"/>
      <c r="IM23" s="1091"/>
      <c r="IN23" s="1091"/>
      <c r="IO23" s="1091"/>
      <c r="IP23" s="1091"/>
    </row>
    <row r="24" spans="1:250" ht="24.75" customHeight="1">
      <c r="A24" s="1102">
        <v>14</v>
      </c>
      <c r="B24" s="1088" t="s">
        <v>986</v>
      </c>
      <c r="C24" s="1081" t="s">
        <v>987</v>
      </c>
      <c r="D24" s="1082">
        <v>4</v>
      </c>
      <c r="E24" s="1083">
        <v>0.10417776268357749</v>
      </c>
      <c r="F24" s="1084">
        <v>0.29455081001472755</v>
      </c>
      <c r="G24" s="1088" t="s">
        <v>993</v>
      </c>
      <c r="H24" s="1081" t="s">
        <v>994</v>
      </c>
      <c r="I24" s="1082">
        <v>2</v>
      </c>
      <c r="J24" s="1083">
        <v>0.10008236778869009</v>
      </c>
      <c r="K24" s="1084">
        <v>0.25477707006369427</v>
      </c>
      <c r="L24" s="1088" t="s">
        <v>1024</v>
      </c>
      <c r="M24" s="1081" t="s">
        <v>1025</v>
      </c>
      <c r="N24" s="1082">
        <v>2</v>
      </c>
      <c r="O24" s="1083">
        <v>0.1086226270708225</v>
      </c>
      <c r="P24" s="1083">
        <v>0.34904013961605584</v>
      </c>
      <c r="Q24" s="1091"/>
      <c r="R24" s="1091"/>
      <c r="S24" s="1091"/>
      <c r="T24" s="1091"/>
      <c r="U24" s="1091"/>
      <c r="V24" s="1091"/>
      <c r="W24" s="1091"/>
      <c r="X24" s="1091"/>
      <c r="Y24" s="1091"/>
      <c r="Z24" s="1091"/>
      <c r="AA24" s="1091"/>
      <c r="AB24" s="1091"/>
      <c r="AC24" s="1091"/>
      <c r="AD24" s="1091"/>
      <c r="AE24" s="1091"/>
      <c r="AF24" s="1091"/>
      <c r="AG24" s="1091"/>
      <c r="AH24" s="1091"/>
      <c r="AI24" s="1091"/>
      <c r="AJ24" s="1091"/>
      <c r="AK24" s="1091"/>
      <c r="AL24" s="1091"/>
      <c r="AM24" s="1091"/>
      <c r="AN24" s="1091"/>
      <c r="AO24" s="1091"/>
      <c r="AP24" s="1091"/>
      <c r="AQ24" s="1091"/>
      <c r="AR24" s="1091"/>
      <c r="AS24" s="1091"/>
      <c r="AT24" s="1091"/>
      <c r="AU24" s="1091"/>
      <c r="AV24" s="1091"/>
      <c r="AW24" s="1091"/>
      <c r="AX24" s="1091"/>
      <c r="AY24" s="1091"/>
      <c r="AZ24" s="1091"/>
      <c r="BA24" s="1091"/>
      <c r="BB24" s="1091"/>
      <c r="BC24" s="1091"/>
      <c r="BD24" s="1091"/>
      <c r="BE24" s="1091"/>
      <c r="BF24" s="1091"/>
      <c r="BG24" s="1091"/>
      <c r="BH24" s="1091"/>
      <c r="BI24" s="1091"/>
      <c r="BJ24" s="1091"/>
      <c r="BK24" s="1091"/>
      <c r="BL24" s="1091"/>
      <c r="BM24" s="1091"/>
      <c r="BN24" s="1091"/>
      <c r="BO24" s="1091"/>
      <c r="BP24" s="1091"/>
      <c r="BQ24" s="1091"/>
      <c r="BR24" s="1091"/>
      <c r="BS24" s="1091"/>
      <c r="BT24" s="1091"/>
      <c r="BU24" s="1091"/>
      <c r="BV24" s="1091"/>
      <c r="BW24" s="1091"/>
      <c r="BX24" s="1091"/>
      <c r="BY24" s="1091"/>
      <c r="BZ24" s="1091"/>
      <c r="CA24" s="1091"/>
      <c r="CB24" s="1091"/>
      <c r="CC24" s="1091"/>
      <c r="CD24" s="1091"/>
      <c r="CE24" s="1091"/>
      <c r="CF24" s="1091"/>
      <c r="CG24" s="1091"/>
      <c r="CH24" s="1091"/>
      <c r="CI24" s="1091"/>
      <c r="CJ24" s="1091"/>
      <c r="CK24" s="1091"/>
      <c r="CL24" s="1091"/>
      <c r="CM24" s="1091"/>
      <c r="CN24" s="1091"/>
      <c r="CO24" s="1091"/>
      <c r="CP24" s="1091"/>
      <c r="CQ24" s="1091"/>
      <c r="CR24" s="1091"/>
      <c r="CS24" s="1091"/>
      <c r="CT24" s="1091"/>
      <c r="CU24" s="1091"/>
      <c r="CV24" s="1091"/>
      <c r="CW24" s="1091"/>
      <c r="CX24" s="1091"/>
      <c r="CY24" s="1091"/>
      <c r="CZ24" s="1091"/>
      <c r="DA24" s="1091"/>
      <c r="DB24" s="1091"/>
      <c r="DC24" s="1091"/>
      <c r="DD24" s="1091"/>
      <c r="DE24" s="1091"/>
      <c r="DF24" s="1091"/>
      <c r="DG24" s="1091"/>
      <c r="DH24" s="1091"/>
      <c r="DI24" s="1091"/>
      <c r="DJ24" s="1091"/>
      <c r="DK24" s="1091"/>
      <c r="DL24" s="1091"/>
      <c r="DM24" s="1091"/>
      <c r="DN24" s="1091"/>
      <c r="DO24" s="1091"/>
      <c r="DP24" s="1091"/>
      <c r="DQ24" s="1091"/>
      <c r="DR24" s="1091"/>
      <c r="DS24" s="1091"/>
      <c r="DT24" s="1091"/>
      <c r="DU24" s="1091"/>
      <c r="DV24" s="1091"/>
      <c r="DW24" s="1091"/>
      <c r="DX24" s="1091"/>
      <c r="DY24" s="1091"/>
      <c r="DZ24" s="1091"/>
      <c r="EA24" s="1091"/>
      <c r="EB24" s="1091"/>
      <c r="EC24" s="1091"/>
      <c r="ED24" s="1091"/>
      <c r="EE24" s="1091"/>
      <c r="EF24" s="1091"/>
      <c r="EG24" s="1091"/>
      <c r="EH24" s="1091"/>
      <c r="EI24" s="1091"/>
      <c r="EJ24" s="1091"/>
      <c r="EK24" s="1091"/>
      <c r="EL24" s="1091"/>
      <c r="EM24" s="1091"/>
      <c r="EN24" s="1091"/>
      <c r="EO24" s="1091"/>
      <c r="EP24" s="1091"/>
      <c r="EQ24" s="1091"/>
      <c r="ER24" s="1091"/>
      <c r="ES24" s="1091"/>
      <c r="ET24" s="1091"/>
      <c r="EU24" s="1091"/>
      <c r="EV24" s="1091"/>
      <c r="EW24" s="1091"/>
      <c r="EX24" s="1091"/>
      <c r="EY24" s="1091"/>
      <c r="EZ24" s="1091"/>
      <c r="FA24" s="1091"/>
      <c r="FB24" s="1091"/>
      <c r="FC24" s="1091"/>
      <c r="FD24" s="1091"/>
      <c r="FE24" s="1091"/>
      <c r="FF24" s="1091"/>
      <c r="FG24" s="1091"/>
      <c r="FH24" s="1091"/>
      <c r="FI24" s="1091"/>
      <c r="FJ24" s="1091"/>
      <c r="FK24" s="1091"/>
      <c r="FL24" s="1091"/>
      <c r="FM24" s="1091"/>
      <c r="FN24" s="1091"/>
      <c r="FO24" s="1091"/>
      <c r="FP24" s="1091"/>
      <c r="FQ24" s="1091"/>
      <c r="FR24" s="1091"/>
      <c r="FS24" s="1091"/>
      <c r="FT24" s="1091"/>
      <c r="FU24" s="1091"/>
      <c r="FV24" s="1091"/>
      <c r="FW24" s="1091"/>
      <c r="FX24" s="1091"/>
      <c r="FY24" s="1091"/>
      <c r="FZ24" s="1091"/>
      <c r="GA24" s="1091"/>
      <c r="GB24" s="1091"/>
      <c r="GC24" s="1091"/>
      <c r="GD24" s="1091"/>
      <c r="GE24" s="1091"/>
      <c r="GF24" s="1091"/>
      <c r="GG24" s="1091"/>
      <c r="GH24" s="1091"/>
      <c r="GI24" s="1091"/>
      <c r="GJ24" s="1091"/>
      <c r="GK24" s="1091"/>
      <c r="GL24" s="1091"/>
      <c r="GM24" s="1091"/>
      <c r="GN24" s="1091"/>
      <c r="GO24" s="1091"/>
      <c r="GP24" s="1091"/>
      <c r="GQ24" s="1091"/>
      <c r="GR24" s="1091"/>
      <c r="GS24" s="1091"/>
      <c r="GT24" s="1091"/>
      <c r="GU24" s="1091"/>
      <c r="GV24" s="1091"/>
      <c r="GW24" s="1091"/>
      <c r="GX24" s="1091"/>
      <c r="GY24" s="1091"/>
      <c r="GZ24" s="1091"/>
      <c r="HA24" s="1091"/>
      <c r="HB24" s="1091"/>
      <c r="HC24" s="1091"/>
      <c r="HD24" s="1091"/>
      <c r="HE24" s="1091"/>
      <c r="HF24" s="1091"/>
      <c r="HG24" s="1091"/>
      <c r="HH24" s="1091"/>
      <c r="HI24" s="1091"/>
      <c r="HJ24" s="1091"/>
      <c r="HK24" s="1091"/>
      <c r="HL24" s="1091"/>
      <c r="HM24" s="1091"/>
      <c r="HN24" s="1091"/>
      <c r="HO24" s="1091"/>
      <c r="HP24" s="1091"/>
      <c r="HQ24" s="1091"/>
      <c r="HR24" s="1091"/>
      <c r="HS24" s="1091"/>
      <c r="HT24" s="1091"/>
      <c r="HU24" s="1091"/>
      <c r="HV24" s="1091"/>
      <c r="HW24" s="1091"/>
      <c r="HX24" s="1091"/>
      <c r="HY24" s="1091"/>
      <c r="HZ24" s="1091"/>
      <c r="IA24" s="1091"/>
      <c r="IB24" s="1091"/>
      <c r="IC24" s="1091"/>
      <c r="ID24" s="1091"/>
      <c r="IE24" s="1091"/>
      <c r="IF24" s="1091"/>
      <c r="IG24" s="1091"/>
      <c r="IH24" s="1091"/>
      <c r="II24" s="1091"/>
      <c r="IJ24" s="1091"/>
      <c r="IK24" s="1091"/>
      <c r="IL24" s="1091"/>
      <c r="IM24" s="1091"/>
      <c r="IN24" s="1091"/>
      <c r="IO24" s="1091"/>
      <c r="IP24" s="1091"/>
    </row>
    <row r="25" spans="1:250" ht="24.75" customHeight="1">
      <c r="A25" s="1103">
        <v>15</v>
      </c>
      <c r="B25" s="1093" t="s">
        <v>988</v>
      </c>
      <c r="C25" s="1104" t="s">
        <v>989</v>
      </c>
      <c r="D25" s="1105">
        <v>4</v>
      </c>
      <c r="E25" s="1096">
        <v>0.10417776268357749</v>
      </c>
      <c r="F25" s="1097">
        <v>0.29455081001472755</v>
      </c>
      <c r="G25" s="1093" t="s">
        <v>995</v>
      </c>
      <c r="H25" s="1104" t="s">
        <v>996</v>
      </c>
      <c r="I25" s="1106">
        <v>2</v>
      </c>
      <c r="J25" s="1096">
        <v>0.10008236778869009</v>
      </c>
      <c r="K25" s="1097">
        <v>0.25477707006369427</v>
      </c>
      <c r="L25" s="1093" t="s">
        <v>1026</v>
      </c>
      <c r="M25" s="1104" t="s">
        <v>1027</v>
      </c>
      <c r="N25" s="1106">
        <v>1</v>
      </c>
      <c r="O25" s="1096">
        <v>5.431131353541125E-2</v>
      </c>
      <c r="P25" s="1096">
        <v>0.17452006980802792</v>
      </c>
      <c r="Q25" s="1107"/>
      <c r="R25" s="1107"/>
      <c r="S25" s="1107"/>
      <c r="T25" s="1107"/>
      <c r="U25" s="1107"/>
      <c r="V25" s="1107"/>
      <c r="W25" s="1107"/>
      <c r="X25" s="1107"/>
      <c r="Y25" s="1107"/>
      <c r="Z25" s="1107"/>
      <c r="AA25" s="1107"/>
      <c r="AB25" s="1107"/>
      <c r="AC25" s="1107"/>
      <c r="AD25" s="1107"/>
      <c r="AE25" s="1107"/>
      <c r="AF25" s="1107"/>
      <c r="AG25" s="1107"/>
      <c r="AH25" s="1107"/>
      <c r="AI25" s="1107"/>
      <c r="AJ25" s="1107"/>
      <c r="AK25" s="1107"/>
      <c r="AL25" s="1107"/>
      <c r="AM25" s="1107"/>
      <c r="AN25" s="1107"/>
      <c r="AO25" s="1107"/>
      <c r="AP25" s="1107"/>
      <c r="AQ25" s="1107"/>
      <c r="AR25" s="1107"/>
      <c r="AS25" s="1107"/>
      <c r="AT25" s="1107"/>
      <c r="AU25" s="1107"/>
      <c r="AV25" s="1107"/>
      <c r="AW25" s="1107"/>
      <c r="AX25" s="1107"/>
      <c r="AY25" s="1107"/>
      <c r="AZ25" s="1107"/>
      <c r="BA25" s="1107"/>
      <c r="BB25" s="1107"/>
      <c r="BC25" s="1107"/>
      <c r="BD25" s="1107"/>
      <c r="BE25" s="1107"/>
      <c r="BF25" s="1107"/>
      <c r="BG25" s="1107"/>
      <c r="BH25" s="1107"/>
      <c r="BI25" s="1107"/>
      <c r="BJ25" s="1107"/>
      <c r="BK25" s="1107"/>
      <c r="BL25" s="1107"/>
      <c r="BM25" s="1107"/>
      <c r="BN25" s="1107"/>
      <c r="BO25" s="1107"/>
      <c r="BP25" s="1107"/>
      <c r="BQ25" s="1107"/>
      <c r="BR25" s="1107"/>
      <c r="BS25" s="1107"/>
      <c r="BT25" s="1107"/>
      <c r="BU25" s="1107"/>
      <c r="BV25" s="1107"/>
      <c r="BW25" s="1107"/>
      <c r="BX25" s="1107"/>
      <c r="BY25" s="1107"/>
      <c r="BZ25" s="1107"/>
      <c r="CA25" s="1107"/>
      <c r="CB25" s="1107"/>
      <c r="CC25" s="1107"/>
      <c r="CD25" s="1107"/>
      <c r="CE25" s="1107"/>
      <c r="CF25" s="1107"/>
      <c r="CG25" s="1107"/>
      <c r="CH25" s="1107"/>
      <c r="CI25" s="1107"/>
      <c r="CJ25" s="1107"/>
      <c r="CK25" s="1107"/>
      <c r="CL25" s="1107"/>
      <c r="CM25" s="1107"/>
      <c r="CN25" s="1107"/>
      <c r="CO25" s="1107"/>
      <c r="CP25" s="1107"/>
      <c r="CQ25" s="1107"/>
      <c r="CR25" s="1107"/>
      <c r="CS25" s="1107"/>
      <c r="CT25" s="1107"/>
      <c r="CU25" s="1107"/>
      <c r="CV25" s="1107"/>
      <c r="CW25" s="1107"/>
      <c r="CX25" s="1107"/>
      <c r="CY25" s="1107"/>
      <c r="CZ25" s="1107"/>
      <c r="DA25" s="1107"/>
      <c r="DB25" s="1107"/>
      <c r="DC25" s="1107"/>
      <c r="DD25" s="1107"/>
      <c r="DE25" s="1107"/>
      <c r="DF25" s="1107"/>
      <c r="DG25" s="1107"/>
      <c r="DH25" s="1107"/>
      <c r="DI25" s="1107"/>
      <c r="DJ25" s="1107"/>
      <c r="DK25" s="1107"/>
      <c r="DL25" s="1107"/>
      <c r="DM25" s="1107"/>
      <c r="DN25" s="1107"/>
      <c r="DO25" s="1107"/>
      <c r="DP25" s="1107"/>
      <c r="DQ25" s="1107"/>
      <c r="DR25" s="1107"/>
      <c r="DS25" s="1107"/>
      <c r="DT25" s="1107"/>
      <c r="DU25" s="1107"/>
      <c r="DV25" s="1107"/>
      <c r="DW25" s="1107"/>
      <c r="DX25" s="1107"/>
      <c r="DY25" s="1107"/>
      <c r="DZ25" s="1107"/>
      <c r="EA25" s="1107"/>
      <c r="EB25" s="1107"/>
      <c r="EC25" s="1107"/>
      <c r="ED25" s="1107"/>
      <c r="EE25" s="1107"/>
      <c r="EF25" s="1107"/>
      <c r="EG25" s="1107"/>
      <c r="EH25" s="1107"/>
      <c r="EI25" s="1107"/>
      <c r="EJ25" s="1107"/>
      <c r="EK25" s="1107"/>
      <c r="EL25" s="1107"/>
      <c r="EM25" s="1107"/>
      <c r="EN25" s="1107"/>
      <c r="EO25" s="1107"/>
      <c r="EP25" s="1107"/>
      <c r="EQ25" s="1107"/>
      <c r="ER25" s="1107"/>
      <c r="ES25" s="1107"/>
      <c r="ET25" s="1107"/>
      <c r="EU25" s="1107"/>
      <c r="EV25" s="1107"/>
      <c r="EW25" s="1107"/>
      <c r="EX25" s="1107"/>
      <c r="EY25" s="1107"/>
      <c r="EZ25" s="1107"/>
      <c r="FA25" s="1107"/>
      <c r="FB25" s="1107"/>
      <c r="FC25" s="1107"/>
      <c r="FD25" s="1107"/>
      <c r="FE25" s="1107"/>
      <c r="FF25" s="1107"/>
      <c r="FG25" s="1107"/>
      <c r="FH25" s="1107"/>
      <c r="FI25" s="1107"/>
      <c r="FJ25" s="1107"/>
      <c r="FK25" s="1107"/>
      <c r="FL25" s="1107"/>
      <c r="FM25" s="1107"/>
      <c r="FN25" s="1107"/>
      <c r="FO25" s="1107"/>
      <c r="FP25" s="1107"/>
      <c r="FQ25" s="1107"/>
      <c r="FR25" s="1107"/>
      <c r="FS25" s="1107"/>
      <c r="FT25" s="1107"/>
      <c r="FU25" s="1107"/>
      <c r="FV25" s="1107"/>
      <c r="FW25" s="1107"/>
      <c r="FX25" s="1107"/>
      <c r="FY25" s="1107"/>
      <c r="FZ25" s="1107"/>
      <c r="GA25" s="1107"/>
      <c r="GB25" s="1107"/>
      <c r="GC25" s="1107"/>
      <c r="GD25" s="1107"/>
      <c r="GE25" s="1107"/>
      <c r="GF25" s="1107"/>
      <c r="GG25" s="1107"/>
      <c r="GH25" s="1107"/>
      <c r="GI25" s="1107"/>
      <c r="GJ25" s="1107"/>
      <c r="GK25" s="1107"/>
      <c r="GL25" s="1107"/>
      <c r="GM25" s="1107"/>
      <c r="GN25" s="1107"/>
      <c r="GO25" s="1107"/>
      <c r="GP25" s="1107"/>
      <c r="GQ25" s="1107"/>
      <c r="GR25" s="1107"/>
      <c r="GS25" s="1107"/>
      <c r="GT25" s="1107"/>
      <c r="GU25" s="1107"/>
      <c r="GV25" s="1107"/>
      <c r="GW25" s="1107"/>
      <c r="GX25" s="1107"/>
      <c r="GY25" s="1107"/>
      <c r="GZ25" s="1107"/>
      <c r="HA25" s="1107"/>
      <c r="HB25" s="1107"/>
      <c r="HC25" s="1107"/>
      <c r="HD25" s="1107"/>
      <c r="HE25" s="1107"/>
      <c r="HF25" s="1107"/>
      <c r="HG25" s="1107"/>
      <c r="HH25" s="1107"/>
      <c r="HI25" s="1107"/>
      <c r="HJ25" s="1107"/>
      <c r="HK25" s="1107"/>
      <c r="HL25" s="1107"/>
      <c r="HM25" s="1107"/>
      <c r="HN25" s="1107"/>
      <c r="HO25" s="1107"/>
      <c r="HP25" s="1107"/>
      <c r="HQ25" s="1107"/>
      <c r="HR25" s="1107"/>
      <c r="HS25" s="1107"/>
      <c r="HT25" s="1107"/>
      <c r="HU25" s="1107"/>
      <c r="HV25" s="1107"/>
      <c r="HW25" s="1107"/>
      <c r="HX25" s="1107"/>
      <c r="HY25" s="1107"/>
      <c r="HZ25" s="1107"/>
      <c r="IA25" s="1107"/>
      <c r="IB25" s="1107"/>
      <c r="IC25" s="1107"/>
      <c r="ID25" s="1107"/>
      <c r="IE25" s="1107"/>
      <c r="IF25" s="1107"/>
      <c r="IG25" s="1107"/>
      <c r="IH25" s="1107"/>
      <c r="II25" s="1107"/>
      <c r="IJ25" s="1107"/>
      <c r="IK25" s="1107"/>
      <c r="IL25" s="1107"/>
      <c r="IM25" s="1107"/>
      <c r="IN25" s="1107"/>
      <c r="IO25" s="1107"/>
      <c r="IP25" s="1107"/>
    </row>
    <row r="26" spans="1:250" ht="24.75" customHeight="1">
      <c r="A26" s="1063" t="s">
        <v>1029</v>
      </c>
      <c r="B26" s="1063"/>
      <c r="C26" s="1108"/>
      <c r="D26" s="1108"/>
      <c r="E26" s="1108"/>
      <c r="F26" s="1108"/>
      <c r="G26" s="1109"/>
      <c r="H26" s="1108"/>
      <c r="I26" s="1108"/>
      <c r="J26" s="1108"/>
      <c r="K26" s="1108"/>
      <c r="L26" s="1109"/>
      <c r="M26" s="1108"/>
      <c r="N26" s="1108"/>
      <c r="O26" s="1108"/>
      <c r="P26" s="1108"/>
      <c r="Q26" s="1108"/>
      <c r="R26" s="1108"/>
      <c r="S26" s="1108"/>
      <c r="T26" s="1108"/>
      <c r="U26" s="1108"/>
      <c r="V26" s="1108"/>
      <c r="W26" s="1108"/>
      <c r="X26" s="1108"/>
      <c r="Y26" s="1108"/>
      <c r="Z26" s="1108"/>
      <c r="AA26" s="1108"/>
      <c r="AB26" s="1108"/>
      <c r="AC26" s="1108"/>
      <c r="AD26" s="1108"/>
      <c r="AE26" s="1108"/>
      <c r="AF26" s="1108"/>
      <c r="AG26" s="1108"/>
      <c r="AH26" s="1108"/>
      <c r="AI26" s="1108"/>
      <c r="AJ26" s="1108"/>
      <c r="AK26" s="1108"/>
      <c r="AL26" s="1108"/>
      <c r="AM26" s="1108"/>
      <c r="AN26" s="1108"/>
      <c r="AO26" s="1108"/>
      <c r="AP26" s="1108"/>
      <c r="AQ26" s="1108"/>
      <c r="AR26" s="1108"/>
      <c r="AS26" s="1108"/>
      <c r="AT26" s="1108"/>
      <c r="AU26" s="1108"/>
      <c r="AV26" s="1108"/>
      <c r="AW26" s="1108"/>
      <c r="AX26" s="1108"/>
      <c r="AY26" s="1108"/>
      <c r="AZ26" s="1108"/>
      <c r="BA26" s="1108"/>
      <c r="BB26" s="1108"/>
      <c r="BC26" s="1108"/>
      <c r="BD26" s="1108"/>
      <c r="BE26" s="1108"/>
      <c r="BF26" s="1108"/>
      <c r="BG26" s="1108"/>
      <c r="BH26" s="1108"/>
      <c r="BI26" s="1108"/>
      <c r="BJ26" s="1108"/>
      <c r="BK26" s="1108"/>
      <c r="BL26" s="1108"/>
      <c r="BM26" s="1108"/>
      <c r="BN26" s="1108"/>
      <c r="BO26" s="1108"/>
      <c r="BP26" s="1108"/>
      <c r="BQ26" s="1108"/>
      <c r="BR26" s="1108"/>
      <c r="BS26" s="1108"/>
      <c r="BT26" s="1108"/>
      <c r="BU26" s="1108"/>
      <c r="BV26" s="1108"/>
      <c r="BW26" s="1108"/>
      <c r="BX26" s="1108"/>
      <c r="BY26" s="1108"/>
      <c r="BZ26" s="1108"/>
      <c r="CA26" s="1108"/>
      <c r="CB26" s="1108"/>
      <c r="CC26" s="1108"/>
      <c r="CD26" s="1108"/>
      <c r="CE26" s="1108"/>
      <c r="CF26" s="1108"/>
      <c r="CG26" s="1108"/>
      <c r="CH26" s="1108"/>
      <c r="CI26" s="1108"/>
      <c r="CJ26" s="1108"/>
      <c r="CK26" s="1108"/>
      <c r="CL26" s="1108"/>
      <c r="CM26" s="1108"/>
      <c r="CN26" s="1108"/>
      <c r="CO26" s="1108"/>
      <c r="CP26" s="1108"/>
      <c r="CQ26" s="1108"/>
      <c r="CR26" s="1108"/>
      <c r="CS26" s="1108"/>
      <c r="CT26" s="1108"/>
      <c r="CU26" s="1108"/>
      <c r="CV26" s="1108"/>
      <c r="CW26" s="1108"/>
      <c r="CX26" s="1108"/>
      <c r="CY26" s="1108"/>
      <c r="CZ26" s="1108"/>
      <c r="DA26" s="1108"/>
      <c r="DB26" s="1108"/>
      <c r="DC26" s="1108"/>
      <c r="DD26" s="1108"/>
      <c r="DE26" s="1108"/>
      <c r="DF26" s="1108"/>
      <c r="DG26" s="1108"/>
      <c r="DH26" s="1108"/>
      <c r="DI26" s="1108"/>
      <c r="DJ26" s="1108"/>
      <c r="DK26" s="1108"/>
      <c r="DL26" s="1108"/>
      <c r="DM26" s="1108"/>
      <c r="DN26" s="1108"/>
      <c r="DO26" s="1108"/>
      <c r="DP26" s="1108"/>
      <c r="DQ26" s="1108"/>
      <c r="DR26" s="1108"/>
      <c r="DS26" s="1108"/>
      <c r="DT26" s="1108"/>
      <c r="DU26" s="1108"/>
      <c r="DV26" s="1108"/>
      <c r="DW26" s="1108"/>
      <c r="DX26" s="1108"/>
      <c r="DY26" s="1108"/>
      <c r="DZ26" s="1108"/>
      <c r="EA26" s="1108"/>
      <c r="EB26" s="1108"/>
      <c r="EC26" s="1108"/>
      <c r="ED26" s="1108"/>
      <c r="EE26" s="1108"/>
      <c r="EF26" s="1108"/>
      <c r="EG26" s="1108"/>
      <c r="EH26" s="1108"/>
      <c r="EI26" s="1108"/>
      <c r="EJ26" s="1108"/>
      <c r="EK26" s="1108"/>
      <c r="EL26" s="1108"/>
      <c r="EM26" s="1108"/>
      <c r="EN26" s="1108"/>
      <c r="EO26" s="1108"/>
      <c r="EP26" s="1108"/>
      <c r="EQ26" s="1108"/>
      <c r="ER26" s="1108"/>
      <c r="ES26" s="1108"/>
      <c r="ET26" s="1108"/>
      <c r="EU26" s="1108"/>
      <c r="EV26" s="1108"/>
      <c r="EW26" s="1108"/>
      <c r="EX26" s="1108"/>
      <c r="EY26" s="1108"/>
      <c r="EZ26" s="1108"/>
      <c r="FA26" s="1108"/>
      <c r="FB26" s="1108"/>
      <c r="FC26" s="1108"/>
      <c r="FD26" s="1108"/>
      <c r="FE26" s="1108"/>
      <c r="FF26" s="1108"/>
      <c r="FG26" s="1108"/>
      <c r="FH26" s="1108"/>
      <c r="FI26" s="1108"/>
      <c r="FJ26" s="1108"/>
      <c r="FK26" s="1108"/>
      <c r="FL26" s="1108"/>
      <c r="FM26" s="1108"/>
      <c r="FN26" s="1108"/>
      <c r="FO26" s="1108"/>
      <c r="FP26" s="1108"/>
      <c r="FQ26" s="1108"/>
      <c r="FR26" s="1108"/>
      <c r="FS26" s="1108"/>
      <c r="FT26" s="1108"/>
      <c r="FU26" s="1108"/>
      <c r="FV26" s="1108"/>
      <c r="FW26" s="1108"/>
      <c r="FX26" s="1108"/>
      <c r="FY26" s="1108"/>
      <c r="FZ26" s="1108"/>
      <c r="GA26" s="1108"/>
      <c r="GB26" s="1108"/>
      <c r="GC26" s="1108"/>
      <c r="GD26" s="1108"/>
      <c r="GE26" s="1108"/>
      <c r="GF26" s="1108"/>
      <c r="GG26" s="1108"/>
      <c r="GH26" s="1108"/>
      <c r="GI26" s="1108"/>
      <c r="GJ26" s="1108"/>
      <c r="GK26" s="1108"/>
      <c r="GL26" s="1108"/>
      <c r="GM26" s="1108"/>
      <c r="GN26" s="1108"/>
      <c r="GO26" s="1108"/>
      <c r="GP26" s="1108"/>
      <c r="GQ26" s="1108"/>
      <c r="GR26" s="1108"/>
      <c r="GS26" s="1108"/>
      <c r="GT26" s="1108"/>
      <c r="GU26" s="1108"/>
      <c r="GV26" s="1108"/>
      <c r="GW26" s="1108"/>
      <c r="GX26" s="1108"/>
      <c r="GY26" s="1108"/>
      <c r="GZ26" s="1108"/>
      <c r="HA26" s="1108"/>
      <c r="HB26" s="1108"/>
      <c r="HC26" s="1108"/>
      <c r="HD26" s="1108"/>
      <c r="HE26" s="1108"/>
      <c r="HF26" s="1108"/>
      <c r="HG26" s="1108"/>
      <c r="HH26" s="1108"/>
      <c r="HI26" s="1108"/>
      <c r="HJ26" s="1108"/>
      <c r="HK26" s="1108"/>
      <c r="HL26" s="1108"/>
      <c r="HM26" s="1108"/>
      <c r="HN26" s="1108"/>
      <c r="HO26" s="1108"/>
      <c r="HP26" s="1108"/>
      <c r="HQ26" s="1108"/>
      <c r="HR26" s="1108"/>
      <c r="HS26" s="1108"/>
      <c r="HT26" s="1108"/>
      <c r="HU26" s="1108"/>
      <c r="HV26" s="1108"/>
      <c r="HW26" s="1108"/>
      <c r="HX26" s="1108"/>
      <c r="HY26" s="1108"/>
      <c r="HZ26" s="1108"/>
      <c r="IA26" s="1108"/>
      <c r="IB26" s="1108"/>
      <c r="IC26" s="1108"/>
      <c r="ID26" s="1108"/>
      <c r="IE26" s="1108"/>
      <c r="IF26" s="1108"/>
      <c r="IG26" s="1108"/>
      <c r="IH26" s="1108"/>
      <c r="II26" s="1108"/>
      <c r="IJ26" s="1108"/>
      <c r="IK26" s="1108"/>
      <c r="IL26" s="1108"/>
      <c r="IM26" s="1108"/>
      <c r="IN26" s="1108"/>
      <c r="IO26" s="1108"/>
      <c r="IP26" s="1108"/>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2B91B-CA3D-46A3-B9B9-1FF5FC2F3789}">
  <dimension ref="A1:IP26"/>
  <sheetViews>
    <sheetView view="pageBreakPreview" zoomScaleNormal="100" zoomScaleSheetLayoutView="100" workbookViewId="0">
      <selection activeCell="B9" sqref="B9"/>
    </sheetView>
  </sheetViews>
  <sheetFormatPr defaultRowHeight="16.5"/>
  <cols>
    <col min="1" max="1" width="3" style="1048" customWidth="1"/>
    <col min="2" max="2" width="13.125" style="1049" customWidth="1"/>
    <col min="3" max="3" width="19.875" style="1050" customWidth="1"/>
    <col min="4" max="4" width="5.625" style="1048" customWidth="1"/>
    <col min="5" max="5" width="6.5" style="1048" customWidth="1"/>
    <col min="6" max="6" width="7.875" style="1048" customWidth="1"/>
    <col min="7" max="7" width="13.125" style="1051" customWidth="1"/>
    <col min="8" max="8" width="19.875" style="1052" customWidth="1"/>
    <col min="9" max="9" width="6" style="1048" customWidth="1"/>
    <col min="10" max="10" width="6.25" style="1048" customWidth="1"/>
    <col min="11" max="11" width="7.875" style="1048" customWidth="1"/>
    <col min="12" max="12" width="13.125" style="1051" customWidth="1"/>
    <col min="13" max="13" width="19.875" style="1052" customWidth="1"/>
    <col min="14" max="14" width="6.75" style="1048" customWidth="1"/>
    <col min="15" max="15" width="6.875" style="1048" customWidth="1"/>
    <col min="16" max="16" width="7.875" style="1048" customWidth="1"/>
    <col min="17" max="250" width="9" style="1048" customWidth="1"/>
  </cols>
  <sheetData>
    <row r="1" spans="1:250">
      <c r="A1" s="1235" t="s">
        <v>382</v>
      </c>
      <c r="B1" s="1235"/>
      <c r="C1" s="1235"/>
      <c r="D1" s="1235"/>
      <c r="E1" s="1235"/>
      <c r="F1" s="1235"/>
      <c r="G1" s="1235"/>
      <c r="H1" s="1235"/>
      <c r="I1" s="1235"/>
      <c r="J1" s="1235"/>
      <c r="K1" s="1235"/>
      <c r="L1" s="1235"/>
      <c r="M1" s="1235"/>
      <c r="N1" s="1235"/>
      <c r="O1" s="1235"/>
      <c r="P1" s="1235"/>
      <c r="Q1" s="1041"/>
      <c r="R1" s="1041"/>
      <c r="S1" s="1041"/>
      <c r="T1" s="1041"/>
      <c r="U1" s="1041"/>
      <c r="V1" s="1041"/>
      <c r="W1" s="1041"/>
      <c r="X1" s="1041"/>
      <c r="Y1" s="1041"/>
      <c r="Z1" s="1041"/>
      <c r="AA1" s="1041"/>
      <c r="AB1" s="1041"/>
      <c r="AC1" s="1041"/>
      <c r="AD1" s="1041"/>
      <c r="AE1" s="1041"/>
      <c r="AF1" s="1041"/>
      <c r="AG1" s="1041"/>
      <c r="AH1" s="1041"/>
      <c r="AI1" s="1041"/>
      <c r="AJ1" s="1041"/>
      <c r="AK1" s="1041"/>
      <c r="AL1" s="1041"/>
      <c r="AM1" s="1041"/>
      <c r="AN1" s="1041"/>
      <c r="AO1" s="1041"/>
      <c r="AP1" s="1041"/>
      <c r="AQ1" s="1041"/>
      <c r="AR1" s="1041"/>
      <c r="AS1" s="1041"/>
      <c r="AT1" s="1041"/>
      <c r="AU1" s="1041"/>
      <c r="AV1" s="1041"/>
      <c r="AW1" s="1041"/>
      <c r="AX1" s="1041"/>
      <c r="AY1" s="1041"/>
      <c r="AZ1" s="1041"/>
      <c r="BA1" s="1041"/>
      <c r="BB1" s="1041"/>
      <c r="BC1" s="1041"/>
      <c r="BD1" s="1041"/>
      <c r="BE1" s="1041"/>
      <c r="BF1" s="1041"/>
      <c r="BG1" s="1041"/>
      <c r="BH1" s="1041"/>
      <c r="BI1" s="1041"/>
      <c r="BJ1" s="1041"/>
      <c r="BK1" s="1041"/>
      <c r="BL1" s="1041"/>
      <c r="BM1" s="1041"/>
      <c r="BN1" s="1041"/>
      <c r="BO1" s="1041"/>
      <c r="BP1" s="1041"/>
      <c r="BQ1" s="1041"/>
      <c r="BR1" s="1041"/>
      <c r="BS1" s="1041"/>
      <c r="BT1" s="1041"/>
      <c r="BU1" s="1041"/>
      <c r="BV1" s="1041"/>
      <c r="BW1" s="1041"/>
      <c r="BX1" s="1041"/>
      <c r="BY1" s="1041"/>
      <c r="BZ1" s="1041"/>
      <c r="CA1" s="1041"/>
      <c r="CB1" s="1041"/>
      <c r="CC1" s="1041"/>
      <c r="CD1" s="1041"/>
      <c r="CE1" s="1041"/>
      <c r="CF1" s="1041"/>
      <c r="CG1" s="1041"/>
      <c r="CH1" s="1041"/>
      <c r="CI1" s="1041"/>
      <c r="CJ1" s="1041"/>
      <c r="CK1" s="1041"/>
      <c r="CL1" s="1041"/>
      <c r="CM1" s="1041"/>
      <c r="CN1" s="1041"/>
      <c r="CO1" s="1041"/>
      <c r="CP1" s="1041"/>
      <c r="CQ1" s="1041"/>
      <c r="CR1" s="1041"/>
      <c r="CS1" s="1041"/>
      <c r="CT1" s="1041"/>
      <c r="CU1" s="1041"/>
      <c r="CV1" s="1041"/>
      <c r="CW1" s="1041"/>
      <c r="CX1" s="1041"/>
      <c r="CY1" s="1041"/>
      <c r="CZ1" s="1041"/>
      <c r="DA1" s="1041"/>
      <c r="DB1" s="1041"/>
      <c r="DC1" s="1041"/>
      <c r="DD1" s="1041"/>
      <c r="DE1" s="1041"/>
      <c r="DF1" s="1041"/>
      <c r="DG1" s="1041"/>
      <c r="DH1" s="1041"/>
      <c r="DI1" s="1041"/>
      <c r="DJ1" s="1041"/>
      <c r="DK1" s="1041"/>
      <c r="DL1" s="1041"/>
      <c r="DM1" s="1041"/>
      <c r="DN1" s="1041"/>
      <c r="DO1" s="1041"/>
      <c r="DP1" s="1041"/>
      <c r="DQ1" s="1041"/>
      <c r="DR1" s="1041"/>
      <c r="DS1" s="1041"/>
      <c r="DT1" s="1041"/>
      <c r="DU1" s="1041"/>
      <c r="DV1" s="1041"/>
      <c r="DW1" s="1041"/>
      <c r="DX1" s="1041"/>
      <c r="DY1" s="1041"/>
      <c r="DZ1" s="1041"/>
      <c r="EA1" s="1041"/>
      <c r="EB1" s="1041"/>
      <c r="EC1" s="1041"/>
      <c r="ED1" s="1041"/>
      <c r="EE1" s="1041"/>
      <c r="EF1" s="1041"/>
      <c r="EG1" s="1041"/>
      <c r="EH1" s="1041"/>
      <c r="EI1" s="1041"/>
      <c r="EJ1" s="1041"/>
      <c r="EK1" s="1041"/>
      <c r="EL1" s="1041"/>
      <c r="EM1" s="1041"/>
      <c r="EN1" s="1041"/>
      <c r="EO1" s="1041"/>
      <c r="EP1" s="1041"/>
      <c r="EQ1" s="1041"/>
      <c r="ER1" s="1041"/>
      <c r="ES1" s="1041"/>
      <c r="ET1" s="1041"/>
      <c r="EU1" s="1041"/>
      <c r="EV1" s="1041"/>
      <c r="EW1" s="1041"/>
      <c r="EX1" s="1041"/>
      <c r="EY1" s="1041"/>
      <c r="EZ1" s="1041"/>
      <c r="FA1" s="1041"/>
      <c r="FB1" s="1041"/>
      <c r="FC1" s="1041"/>
      <c r="FD1" s="1041"/>
      <c r="FE1" s="1041"/>
      <c r="FF1" s="1041"/>
      <c r="FG1" s="1041"/>
      <c r="FH1" s="1041"/>
      <c r="FI1" s="1041"/>
      <c r="FJ1" s="1041"/>
      <c r="FK1" s="1041"/>
      <c r="FL1" s="1041"/>
      <c r="FM1" s="1041"/>
      <c r="FN1" s="1041"/>
      <c r="FO1" s="1041"/>
      <c r="FP1" s="1041"/>
      <c r="FQ1" s="1041"/>
      <c r="FR1" s="1041"/>
      <c r="FS1" s="1041"/>
      <c r="FT1" s="1041"/>
      <c r="FU1" s="1041"/>
      <c r="FV1" s="1041"/>
      <c r="FW1" s="1041"/>
      <c r="FX1" s="1041"/>
      <c r="FY1" s="1041"/>
      <c r="FZ1" s="1041"/>
      <c r="GA1" s="1041"/>
      <c r="GB1" s="1041"/>
      <c r="GC1" s="1041"/>
      <c r="GD1" s="1041"/>
      <c r="GE1" s="1041"/>
      <c r="GF1" s="1041"/>
      <c r="GG1" s="1041"/>
      <c r="GH1" s="1041"/>
      <c r="GI1" s="1041"/>
      <c r="GJ1" s="1041"/>
      <c r="GK1" s="1041"/>
      <c r="GL1" s="1041"/>
      <c r="GM1" s="1041"/>
      <c r="GN1" s="1041"/>
      <c r="GO1" s="1041"/>
      <c r="GP1" s="1041"/>
      <c r="GQ1" s="1041"/>
      <c r="GR1" s="1041"/>
      <c r="GS1" s="1041"/>
      <c r="GT1" s="1041"/>
      <c r="GU1" s="1041"/>
      <c r="GV1" s="1041"/>
      <c r="GW1" s="1041"/>
      <c r="GX1" s="1041"/>
      <c r="GY1" s="1041"/>
      <c r="GZ1" s="1041"/>
      <c r="HA1" s="1041"/>
      <c r="HB1" s="1041"/>
      <c r="HC1" s="1041"/>
      <c r="HD1" s="1041"/>
      <c r="HE1" s="1041"/>
      <c r="HF1" s="1041"/>
      <c r="HG1" s="1041"/>
      <c r="HH1" s="1041"/>
      <c r="HI1" s="1041"/>
      <c r="HJ1" s="1041"/>
      <c r="HK1" s="1041"/>
      <c r="HL1" s="1041"/>
      <c r="HM1" s="1041"/>
      <c r="HN1" s="1041"/>
      <c r="HO1" s="1041"/>
      <c r="HP1" s="1041"/>
      <c r="HQ1" s="1041"/>
      <c r="HR1" s="1041"/>
      <c r="HS1" s="1041"/>
      <c r="HT1" s="1041"/>
      <c r="HU1" s="1041"/>
      <c r="HV1" s="1041"/>
      <c r="HW1" s="1041"/>
      <c r="HX1" s="1041"/>
      <c r="HY1" s="1041"/>
      <c r="HZ1" s="1041"/>
      <c r="IA1" s="1041"/>
      <c r="IB1" s="1041"/>
      <c r="IC1" s="1041"/>
      <c r="ID1" s="1041"/>
      <c r="IE1" s="1041"/>
      <c r="IF1" s="1041"/>
      <c r="IG1" s="1041"/>
      <c r="IH1" s="1041"/>
      <c r="II1" s="1041"/>
      <c r="IJ1" s="1041"/>
      <c r="IK1" s="1041"/>
      <c r="IL1" s="1041"/>
      <c r="IM1" s="1041"/>
      <c r="IN1" s="1041"/>
      <c r="IO1" s="1041"/>
      <c r="IP1" s="1041"/>
    </row>
    <row r="2" spans="1:250">
      <c r="A2" s="1235"/>
      <c r="B2" s="1235"/>
      <c r="C2" s="1235"/>
      <c r="D2" s="1235"/>
      <c r="E2" s="1235"/>
      <c r="F2" s="1235"/>
      <c r="G2" s="1235"/>
      <c r="H2" s="1235"/>
      <c r="I2" s="1235"/>
      <c r="J2" s="1235"/>
      <c r="K2" s="1235"/>
      <c r="L2" s="1235"/>
      <c r="M2" s="1235"/>
      <c r="N2" s="1235"/>
      <c r="O2" s="1235"/>
      <c r="P2" s="1235"/>
      <c r="Q2" s="1041"/>
      <c r="R2" s="1041"/>
      <c r="S2" s="1041"/>
      <c r="T2" s="1041"/>
      <c r="U2" s="1041"/>
      <c r="V2" s="1041"/>
      <c r="W2" s="1041"/>
      <c r="X2" s="1041"/>
      <c r="Y2" s="1041"/>
      <c r="Z2" s="1041"/>
      <c r="AA2" s="1041"/>
      <c r="AB2" s="1041"/>
      <c r="AC2" s="1041"/>
      <c r="AD2" s="1041"/>
      <c r="AE2" s="1041"/>
      <c r="AF2" s="1041"/>
      <c r="AG2" s="1041"/>
      <c r="AH2" s="1041"/>
      <c r="AI2" s="1041"/>
      <c r="AJ2" s="1041"/>
      <c r="AK2" s="1041"/>
      <c r="AL2" s="1041"/>
      <c r="AM2" s="1041"/>
      <c r="AN2" s="1041"/>
      <c r="AO2" s="1041"/>
      <c r="AP2" s="1041"/>
      <c r="AQ2" s="1041"/>
      <c r="AR2" s="1041"/>
      <c r="AS2" s="1041"/>
      <c r="AT2" s="1041"/>
      <c r="AU2" s="1041"/>
      <c r="AV2" s="1041"/>
      <c r="AW2" s="1041"/>
      <c r="AX2" s="1041"/>
      <c r="AY2" s="1041"/>
      <c r="AZ2" s="1041"/>
      <c r="BA2" s="1041"/>
      <c r="BB2" s="1041"/>
      <c r="BC2" s="1041"/>
      <c r="BD2" s="1041"/>
      <c r="BE2" s="1041"/>
      <c r="BF2" s="1041"/>
      <c r="BG2" s="1041"/>
      <c r="BH2" s="1041"/>
      <c r="BI2" s="1041"/>
      <c r="BJ2" s="1041"/>
      <c r="BK2" s="1041"/>
      <c r="BL2" s="1041"/>
      <c r="BM2" s="1041"/>
      <c r="BN2" s="1041"/>
      <c r="BO2" s="1041"/>
      <c r="BP2" s="1041"/>
      <c r="BQ2" s="1041"/>
      <c r="BR2" s="1041"/>
      <c r="BS2" s="1041"/>
      <c r="BT2" s="1041"/>
      <c r="BU2" s="1041"/>
      <c r="BV2" s="1041"/>
      <c r="BW2" s="1041"/>
      <c r="BX2" s="1041"/>
      <c r="BY2" s="1041"/>
      <c r="BZ2" s="1041"/>
      <c r="CA2" s="1041"/>
      <c r="CB2" s="1041"/>
      <c r="CC2" s="1041"/>
      <c r="CD2" s="1041"/>
      <c r="CE2" s="1041"/>
      <c r="CF2" s="1041"/>
      <c r="CG2" s="1041"/>
      <c r="CH2" s="1041"/>
      <c r="CI2" s="1041"/>
      <c r="CJ2" s="1041"/>
      <c r="CK2" s="1041"/>
      <c r="CL2" s="1041"/>
      <c r="CM2" s="1041"/>
      <c r="CN2" s="1041"/>
      <c r="CO2" s="1041"/>
      <c r="CP2" s="1041"/>
      <c r="CQ2" s="1041"/>
      <c r="CR2" s="1041"/>
      <c r="CS2" s="1041"/>
      <c r="CT2" s="1041"/>
      <c r="CU2" s="1041"/>
      <c r="CV2" s="1041"/>
      <c r="CW2" s="1041"/>
      <c r="CX2" s="1041"/>
      <c r="CY2" s="1041"/>
      <c r="CZ2" s="1041"/>
      <c r="DA2" s="1041"/>
      <c r="DB2" s="1041"/>
      <c r="DC2" s="1041"/>
      <c r="DD2" s="1041"/>
      <c r="DE2" s="1041"/>
      <c r="DF2" s="1041"/>
      <c r="DG2" s="1041"/>
      <c r="DH2" s="1041"/>
      <c r="DI2" s="1041"/>
      <c r="DJ2" s="1041"/>
      <c r="DK2" s="1041"/>
      <c r="DL2" s="1041"/>
      <c r="DM2" s="1041"/>
      <c r="DN2" s="1041"/>
      <c r="DO2" s="1041"/>
      <c r="DP2" s="1041"/>
      <c r="DQ2" s="1041"/>
      <c r="DR2" s="1041"/>
      <c r="DS2" s="1041"/>
      <c r="DT2" s="1041"/>
      <c r="DU2" s="1041"/>
      <c r="DV2" s="1041"/>
      <c r="DW2" s="1041"/>
      <c r="DX2" s="1041"/>
      <c r="DY2" s="1041"/>
      <c r="DZ2" s="1041"/>
      <c r="EA2" s="1041"/>
      <c r="EB2" s="1041"/>
      <c r="EC2" s="1041"/>
      <c r="ED2" s="1041"/>
      <c r="EE2" s="1041"/>
      <c r="EF2" s="1041"/>
      <c r="EG2" s="1041"/>
      <c r="EH2" s="1041"/>
      <c r="EI2" s="1041"/>
      <c r="EJ2" s="1041"/>
      <c r="EK2" s="1041"/>
      <c r="EL2" s="1041"/>
      <c r="EM2" s="1041"/>
      <c r="EN2" s="1041"/>
      <c r="EO2" s="1041"/>
      <c r="EP2" s="1041"/>
      <c r="EQ2" s="1041"/>
      <c r="ER2" s="1041"/>
      <c r="ES2" s="1041"/>
      <c r="ET2" s="1041"/>
      <c r="EU2" s="1041"/>
      <c r="EV2" s="1041"/>
      <c r="EW2" s="1041"/>
      <c r="EX2" s="1041"/>
      <c r="EY2" s="1041"/>
      <c r="EZ2" s="1041"/>
      <c r="FA2" s="1041"/>
      <c r="FB2" s="1041"/>
      <c r="FC2" s="1041"/>
      <c r="FD2" s="1041"/>
      <c r="FE2" s="1041"/>
      <c r="FF2" s="1041"/>
      <c r="FG2" s="1041"/>
      <c r="FH2" s="1041"/>
      <c r="FI2" s="1041"/>
      <c r="FJ2" s="1041"/>
      <c r="FK2" s="1041"/>
      <c r="FL2" s="1041"/>
      <c r="FM2" s="1041"/>
      <c r="FN2" s="1041"/>
      <c r="FO2" s="1041"/>
      <c r="FP2" s="1041"/>
      <c r="FQ2" s="1041"/>
      <c r="FR2" s="1041"/>
      <c r="FS2" s="1041"/>
      <c r="FT2" s="1041"/>
      <c r="FU2" s="1041"/>
      <c r="FV2" s="1041"/>
      <c r="FW2" s="1041"/>
      <c r="FX2" s="1041"/>
      <c r="FY2" s="1041"/>
      <c r="FZ2" s="1041"/>
      <c r="GA2" s="1041"/>
      <c r="GB2" s="1041"/>
      <c r="GC2" s="1041"/>
      <c r="GD2" s="1041"/>
      <c r="GE2" s="1041"/>
      <c r="GF2" s="1041"/>
      <c r="GG2" s="1041"/>
      <c r="GH2" s="1041"/>
      <c r="GI2" s="1041"/>
      <c r="GJ2" s="1041"/>
      <c r="GK2" s="1041"/>
      <c r="GL2" s="1041"/>
      <c r="GM2" s="1041"/>
      <c r="GN2" s="1041"/>
      <c r="GO2" s="1041"/>
      <c r="GP2" s="1041"/>
      <c r="GQ2" s="1041"/>
      <c r="GR2" s="1041"/>
      <c r="GS2" s="1041"/>
      <c r="GT2" s="1041"/>
      <c r="GU2" s="1041"/>
      <c r="GV2" s="1041"/>
      <c r="GW2" s="1041"/>
      <c r="GX2" s="1041"/>
      <c r="GY2" s="1041"/>
      <c r="GZ2" s="1041"/>
      <c r="HA2" s="1041"/>
      <c r="HB2" s="1041"/>
      <c r="HC2" s="1041"/>
      <c r="HD2" s="1041"/>
      <c r="HE2" s="1041"/>
      <c r="HF2" s="1041"/>
      <c r="HG2" s="1041"/>
      <c r="HH2" s="1041"/>
      <c r="HI2" s="1041"/>
      <c r="HJ2" s="1041"/>
      <c r="HK2" s="1041"/>
      <c r="HL2" s="1041"/>
      <c r="HM2" s="1041"/>
      <c r="HN2" s="1041"/>
      <c r="HO2" s="1041"/>
      <c r="HP2" s="1041"/>
      <c r="HQ2" s="1041"/>
      <c r="HR2" s="1041"/>
      <c r="HS2" s="1041"/>
      <c r="HT2" s="1041"/>
      <c r="HU2" s="1041"/>
      <c r="HV2" s="1041"/>
      <c r="HW2" s="1041"/>
      <c r="HX2" s="1041"/>
      <c r="HY2" s="1041"/>
      <c r="HZ2" s="1041"/>
      <c r="IA2" s="1041"/>
      <c r="IB2" s="1041"/>
      <c r="IC2" s="1041"/>
      <c r="ID2" s="1041"/>
      <c r="IE2" s="1041"/>
      <c r="IF2" s="1041"/>
      <c r="IG2" s="1041"/>
      <c r="IH2" s="1041"/>
      <c r="II2" s="1041"/>
      <c r="IJ2" s="1041"/>
      <c r="IK2" s="1041"/>
      <c r="IL2" s="1041"/>
      <c r="IM2" s="1041"/>
      <c r="IN2" s="1041"/>
      <c r="IO2" s="1041"/>
      <c r="IP2" s="1041"/>
    </row>
    <row r="3" spans="1:250">
      <c r="A3" s="1042" t="s">
        <v>1073</v>
      </c>
      <c r="B3" s="1043"/>
      <c r="C3" s="1044"/>
      <c r="D3" s="1045"/>
      <c r="E3" s="1045"/>
      <c r="F3" s="1043"/>
      <c r="G3" s="1043"/>
      <c r="H3" s="1046"/>
      <c r="I3" s="1045"/>
      <c r="J3" s="1045"/>
      <c r="K3" s="1045"/>
      <c r="L3" s="1043"/>
      <c r="M3" s="1046"/>
      <c r="N3" s="1045"/>
      <c r="O3" s="1045"/>
      <c r="P3" s="1047"/>
      <c r="Q3" s="1041"/>
      <c r="R3" s="1041"/>
      <c r="S3" s="1041"/>
      <c r="T3" s="1041"/>
      <c r="U3" s="1041"/>
      <c r="V3" s="1041"/>
      <c r="W3" s="1041"/>
      <c r="X3" s="1041"/>
      <c r="Y3" s="1041"/>
      <c r="Z3" s="1041"/>
      <c r="AA3" s="1041"/>
      <c r="AB3" s="1041"/>
      <c r="AC3" s="1041"/>
      <c r="AD3" s="1041"/>
      <c r="AE3" s="1041"/>
      <c r="AF3" s="1041"/>
      <c r="AG3" s="1041"/>
      <c r="AH3" s="1041"/>
      <c r="AI3" s="1041"/>
      <c r="AJ3" s="1041"/>
      <c r="AK3" s="1041"/>
      <c r="AL3" s="1041"/>
      <c r="AM3" s="1041"/>
      <c r="AN3" s="1041"/>
      <c r="AO3" s="1041"/>
      <c r="AP3" s="1041"/>
      <c r="AQ3" s="1041"/>
      <c r="AR3" s="1041"/>
      <c r="AS3" s="1041"/>
      <c r="AT3" s="1041"/>
      <c r="AU3" s="1041"/>
      <c r="AV3" s="1041"/>
      <c r="AW3" s="1041"/>
      <c r="AX3" s="1041"/>
      <c r="AY3" s="1041"/>
      <c r="AZ3" s="1041"/>
      <c r="BA3" s="1041"/>
      <c r="BB3" s="1041"/>
      <c r="BC3" s="1041"/>
      <c r="BD3" s="1041"/>
      <c r="BE3" s="1041"/>
      <c r="BF3" s="1041"/>
      <c r="BG3" s="1041"/>
      <c r="BH3" s="1041"/>
      <c r="BI3" s="1041"/>
      <c r="BJ3" s="1041"/>
      <c r="BK3" s="1041"/>
      <c r="BL3" s="1041"/>
      <c r="BM3" s="1041"/>
      <c r="BN3" s="1041"/>
      <c r="BO3" s="1041"/>
      <c r="BP3" s="1041"/>
      <c r="BQ3" s="1041"/>
      <c r="BR3" s="1041"/>
      <c r="BS3" s="1041"/>
      <c r="BT3" s="1041"/>
      <c r="BU3" s="1041"/>
      <c r="BV3" s="1041"/>
      <c r="BW3" s="1041"/>
      <c r="BX3" s="1041"/>
      <c r="BY3" s="1041"/>
      <c r="BZ3" s="1041"/>
      <c r="CA3" s="1041"/>
      <c r="CB3" s="1041"/>
      <c r="CC3" s="1041"/>
      <c r="CD3" s="1041"/>
      <c r="CE3" s="1041"/>
      <c r="CF3" s="1041"/>
      <c r="CG3" s="1041"/>
      <c r="CH3" s="1041"/>
      <c r="CI3" s="1041"/>
      <c r="CJ3" s="1041"/>
      <c r="CK3" s="1041"/>
      <c r="CL3" s="1041"/>
      <c r="CM3" s="1041"/>
      <c r="CN3" s="1041"/>
      <c r="CO3" s="1041"/>
      <c r="CP3" s="1041"/>
      <c r="CQ3" s="1041"/>
      <c r="CR3" s="1041"/>
      <c r="CS3" s="1041"/>
      <c r="CT3" s="1041"/>
      <c r="CU3" s="1041"/>
      <c r="CV3" s="1041"/>
      <c r="CW3" s="1041"/>
      <c r="CX3" s="1041"/>
      <c r="CY3" s="1041"/>
      <c r="CZ3" s="1041"/>
      <c r="DA3" s="1041"/>
      <c r="DB3" s="1041"/>
      <c r="DC3" s="1041"/>
      <c r="DD3" s="1041"/>
      <c r="DE3" s="1041"/>
      <c r="DF3" s="1041"/>
      <c r="DG3" s="1041"/>
      <c r="DH3" s="1041"/>
      <c r="DI3" s="1041"/>
      <c r="DJ3" s="1041"/>
      <c r="DK3" s="1041"/>
      <c r="DL3" s="1041"/>
      <c r="DM3" s="1041"/>
      <c r="DN3" s="1041"/>
      <c r="DO3" s="1041"/>
      <c r="DP3" s="1041"/>
      <c r="DQ3" s="1041"/>
      <c r="DR3" s="1041"/>
      <c r="DS3" s="1041"/>
      <c r="DT3" s="1041"/>
      <c r="DU3" s="1041"/>
      <c r="DV3" s="1041"/>
      <c r="DW3" s="1041"/>
      <c r="DX3" s="1041"/>
      <c r="DY3" s="1041"/>
      <c r="DZ3" s="1041"/>
      <c r="EA3" s="1041"/>
      <c r="EB3" s="1041"/>
      <c r="EC3" s="1041"/>
      <c r="ED3" s="1041"/>
      <c r="EE3" s="1041"/>
      <c r="EF3" s="1041"/>
      <c r="EG3" s="1041"/>
      <c r="EH3" s="1041"/>
      <c r="EI3" s="1041"/>
      <c r="EJ3" s="1041"/>
      <c r="EK3" s="1041"/>
      <c r="EL3" s="1041"/>
      <c r="EM3" s="1041"/>
      <c r="EN3" s="1041"/>
      <c r="EO3" s="1041"/>
      <c r="EP3" s="1041"/>
      <c r="EQ3" s="1041"/>
      <c r="ER3" s="1041"/>
      <c r="ES3" s="1041"/>
      <c r="ET3" s="1041"/>
      <c r="EU3" s="1041"/>
      <c r="EV3" s="1041"/>
      <c r="EW3" s="1041"/>
      <c r="EX3" s="1041"/>
      <c r="EY3" s="1041"/>
      <c r="EZ3" s="1041"/>
      <c r="FA3" s="1041"/>
      <c r="FB3" s="1041"/>
      <c r="FC3" s="1041"/>
      <c r="FD3" s="1041"/>
      <c r="FE3" s="1041"/>
      <c r="FF3" s="1041"/>
      <c r="FG3" s="1041"/>
      <c r="FH3" s="1041"/>
      <c r="FI3" s="1041"/>
      <c r="FJ3" s="1041"/>
      <c r="FK3" s="1041"/>
      <c r="FL3" s="1041"/>
      <c r="FM3" s="1041"/>
      <c r="FN3" s="1041"/>
      <c r="FO3" s="1041"/>
      <c r="FP3" s="1041"/>
      <c r="FQ3" s="1041"/>
      <c r="FR3" s="1041"/>
      <c r="FS3" s="1041"/>
      <c r="FT3" s="1041"/>
      <c r="FU3" s="1041"/>
      <c r="FV3" s="1041"/>
      <c r="FW3" s="1041"/>
      <c r="FX3" s="1041"/>
      <c r="FY3" s="1041"/>
      <c r="FZ3" s="1041"/>
      <c r="GA3" s="1041"/>
      <c r="GB3" s="1041"/>
      <c r="GC3" s="1041"/>
      <c r="GD3" s="1041"/>
      <c r="GE3" s="1041"/>
      <c r="GF3" s="1041"/>
      <c r="GG3" s="1041"/>
      <c r="GH3" s="1041"/>
      <c r="GI3" s="1041"/>
      <c r="GJ3" s="1041"/>
      <c r="GK3" s="1041"/>
      <c r="GL3" s="1041"/>
      <c r="GM3" s="1041"/>
      <c r="GN3" s="1041"/>
      <c r="GO3" s="1041"/>
      <c r="GP3" s="1041"/>
      <c r="GQ3" s="1041"/>
      <c r="GR3" s="1041"/>
      <c r="GS3" s="1041"/>
      <c r="GT3" s="1041"/>
      <c r="GU3" s="1041"/>
      <c r="GV3" s="1041"/>
      <c r="GW3" s="1041"/>
      <c r="GX3" s="1041"/>
      <c r="GY3" s="1041"/>
      <c r="GZ3" s="1041"/>
      <c r="HA3" s="1041"/>
      <c r="HB3" s="1041"/>
      <c r="HC3" s="1041"/>
      <c r="HD3" s="1041"/>
      <c r="HE3" s="1041"/>
      <c r="HF3" s="1041"/>
      <c r="HG3" s="1041"/>
      <c r="HH3" s="1041"/>
      <c r="HI3" s="1041"/>
      <c r="HJ3" s="1041"/>
      <c r="HK3" s="1041"/>
      <c r="HL3" s="1041"/>
      <c r="HM3" s="1041"/>
      <c r="HN3" s="1041"/>
      <c r="HO3" s="1041"/>
      <c r="HP3" s="1041"/>
      <c r="HQ3" s="1041"/>
      <c r="HR3" s="1041"/>
      <c r="HS3" s="1041"/>
      <c r="HT3" s="1041"/>
      <c r="HU3" s="1041"/>
      <c r="HV3" s="1041"/>
      <c r="HW3" s="1041"/>
      <c r="HX3" s="1041"/>
      <c r="HY3" s="1041"/>
      <c r="HZ3" s="1041"/>
      <c r="IA3" s="1041"/>
      <c r="IB3" s="1041"/>
      <c r="IC3" s="1041"/>
      <c r="ID3" s="1041"/>
      <c r="IE3" s="1041"/>
      <c r="IF3" s="1041"/>
      <c r="IG3" s="1041"/>
      <c r="IH3" s="1041"/>
      <c r="II3" s="1041"/>
      <c r="IJ3" s="1041"/>
      <c r="IK3" s="1041"/>
      <c r="IL3" s="1041"/>
      <c r="IM3" s="1041"/>
      <c r="IN3" s="1041"/>
      <c r="IO3" s="1041"/>
      <c r="IP3" s="1041"/>
    </row>
    <row r="4" spans="1:250">
      <c r="P4" s="1053" t="s">
        <v>314</v>
      </c>
    </row>
    <row r="5" spans="1:250" ht="24.75" customHeight="1">
      <c r="A5" s="1054" t="s">
        <v>0</v>
      </c>
      <c r="B5" s="1055"/>
      <c r="C5" s="1056" t="s">
        <v>1</v>
      </c>
      <c r="D5" s="1055"/>
      <c r="E5" s="1057"/>
      <c r="F5" s="1058"/>
      <c r="G5" s="1055"/>
      <c r="H5" s="1056" t="s">
        <v>2</v>
      </c>
      <c r="I5" s="1055"/>
      <c r="J5" s="1059"/>
      <c r="K5" s="1060"/>
      <c r="L5" s="1061"/>
      <c r="M5" s="1056" t="s">
        <v>3</v>
      </c>
      <c r="N5" s="1055"/>
      <c r="O5" s="1059"/>
      <c r="P5" s="1062"/>
      <c r="Q5" s="1063"/>
      <c r="R5" s="1063"/>
      <c r="S5" s="1063"/>
      <c r="T5" s="1063"/>
      <c r="U5" s="1063"/>
      <c r="V5" s="1063"/>
      <c r="W5" s="1063"/>
      <c r="X5" s="1063"/>
      <c r="Y5" s="1063"/>
      <c r="Z5" s="1063"/>
      <c r="AA5" s="1063"/>
      <c r="AB5" s="1063"/>
      <c r="AC5" s="1063"/>
      <c r="AD5" s="1063"/>
      <c r="AE5" s="1063"/>
      <c r="AF5" s="1063"/>
      <c r="AG5" s="1063"/>
      <c r="AH5" s="1063"/>
      <c r="AI5" s="1063"/>
      <c r="AJ5" s="1063"/>
      <c r="AK5" s="1063"/>
      <c r="AL5" s="1063"/>
      <c r="AM5" s="1063"/>
      <c r="AN5" s="1063"/>
      <c r="AO5" s="1063"/>
      <c r="AP5" s="1063"/>
      <c r="AQ5" s="1063"/>
      <c r="AR5" s="1063"/>
      <c r="AS5" s="1063"/>
      <c r="AT5" s="1063"/>
      <c r="AU5" s="1063"/>
      <c r="AV5" s="1063"/>
      <c r="AW5" s="1063"/>
      <c r="AX5" s="1063"/>
      <c r="AY5" s="1063"/>
      <c r="AZ5" s="1063"/>
      <c r="BA5" s="1063"/>
      <c r="BB5" s="1063"/>
      <c r="BC5" s="1063"/>
      <c r="BD5" s="1063"/>
      <c r="BE5" s="1063"/>
      <c r="BF5" s="1063"/>
      <c r="BG5" s="1063"/>
      <c r="BH5" s="1063"/>
      <c r="BI5" s="1063"/>
      <c r="BJ5" s="1063"/>
      <c r="BK5" s="1063"/>
      <c r="BL5" s="1063"/>
      <c r="BM5" s="1063"/>
      <c r="BN5" s="1063"/>
      <c r="BO5" s="1063"/>
      <c r="BP5" s="1063"/>
      <c r="BQ5" s="1063"/>
      <c r="BR5" s="1063"/>
      <c r="BS5" s="1063"/>
      <c r="BT5" s="1063"/>
      <c r="BU5" s="1063"/>
      <c r="BV5" s="1063"/>
      <c r="BW5" s="1063"/>
      <c r="BX5" s="1063"/>
      <c r="BY5" s="1063"/>
      <c r="BZ5" s="1063"/>
      <c r="CA5" s="1063"/>
      <c r="CB5" s="1063"/>
      <c r="CC5" s="1063"/>
      <c r="CD5" s="1063"/>
      <c r="CE5" s="1063"/>
      <c r="CF5" s="1063"/>
      <c r="CG5" s="1063"/>
      <c r="CH5" s="1063"/>
      <c r="CI5" s="1063"/>
      <c r="CJ5" s="1063"/>
      <c r="CK5" s="1063"/>
      <c r="CL5" s="1063"/>
      <c r="CM5" s="1063"/>
      <c r="CN5" s="1063"/>
      <c r="CO5" s="1063"/>
      <c r="CP5" s="1063"/>
      <c r="CQ5" s="1063"/>
      <c r="CR5" s="1063"/>
      <c r="CS5" s="1063"/>
      <c r="CT5" s="1063"/>
      <c r="CU5" s="1063"/>
      <c r="CV5" s="1063"/>
      <c r="CW5" s="1063"/>
      <c r="CX5" s="1063"/>
      <c r="CY5" s="1063"/>
      <c r="CZ5" s="1063"/>
      <c r="DA5" s="1063"/>
      <c r="DB5" s="1063"/>
      <c r="DC5" s="1063"/>
      <c r="DD5" s="1063"/>
      <c r="DE5" s="1063"/>
      <c r="DF5" s="1063"/>
      <c r="DG5" s="1063"/>
      <c r="DH5" s="1063"/>
      <c r="DI5" s="1063"/>
      <c r="DJ5" s="1063"/>
      <c r="DK5" s="1063"/>
      <c r="DL5" s="1063"/>
      <c r="DM5" s="1063"/>
      <c r="DN5" s="1063"/>
      <c r="DO5" s="1063"/>
      <c r="DP5" s="1063"/>
      <c r="DQ5" s="1063"/>
      <c r="DR5" s="1063"/>
      <c r="DS5" s="1063"/>
      <c r="DT5" s="1063"/>
      <c r="DU5" s="1063"/>
      <c r="DV5" s="1063"/>
      <c r="DW5" s="1063"/>
      <c r="DX5" s="1063"/>
      <c r="DY5" s="1063"/>
      <c r="DZ5" s="1063"/>
      <c r="EA5" s="1063"/>
      <c r="EB5" s="1063"/>
      <c r="EC5" s="1063"/>
      <c r="ED5" s="1063"/>
      <c r="EE5" s="1063"/>
      <c r="EF5" s="1063"/>
      <c r="EG5" s="1063"/>
      <c r="EH5" s="1063"/>
      <c r="EI5" s="1063"/>
      <c r="EJ5" s="1063"/>
      <c r="EK5" s="1063"/>
      <c r="EL5" s="1063"/>
      <c r="EM5" s="1063"/>
      <c r="EN5" s="1063"/>
      <c r="EO5" s="1063"/>
      <c r="EP5" s="1063"/>
      <c r="EQ5" s="1063"/>
      <c r="ER5" s="1063"/>
      <c r="ES5" s="1063"/>
      <c r="ET5" s="1063"/>
      <c r="EU5" s="1063"/>
      <c r="EV5" s="1063"/>
      <c r="EW5" s="1063"/>
      <c r="EX5" s="1063"/>
      <c r="EY5" s="1063"/>
      <c r="EZ5" s="1063"/>
      <c r="FA5" s="1063"/>
      <c r="FB5" s="1063"/>
      <c r="FC5" s="1063"/>
      <c r="FD5" s="1063"/>
      <c r="FE5" s="1063"/>
      <c r="FF5" s="1063"/>
      <c r="FG5" s="1063"/>
      <c r="FH5" s="1063"/>
      <c r="FI5" s="1063"/>
      <c r="FJ5" s="1063"/>
      <c r="FK5" s="1063"/>
      <c r="FL5" s="1063"/>
      <c r="FM5" s="1063"/>
      <c r="FN5" s="1063"/>
      <c r="FO5" s="1063"/>
      <c r="FP5" s="1063"/>
      <c r="FQ5" s="1063"/>
      <c r="FR5" s="1063"/>
      <c r="FS5" s="1063"/>
      <c r="FT5" s="1063"/>
      <c r="FU5" s="1063"/>
      <c r="FV5" s="1063"/>
      <c r="FW5" s="1063"/>
      <c r="FX5" s="1063"/>
      <c r="FY5" s="1063"/>
      <c r="FZ5" s="1063"/>
      <c r="GA5" s="1063"/>
      <c r="GB5" s="1063"/>
      <c r="GC5" s="1063"/>
      <c r="GD5" s="1063"/>
      <c r="GE5" s="1063"/>
      <c r="GF5" s="1063"/>
      <c r="GG5" s="1063"/>
      <c r="GH5" s="1063"/>
      <c r="GI5" s="1063"/>
      <c r="GJ5" s="1063"/>
      <c r="GK5" s="1063"/>
      <c r="GL5" s="1063"/>
      <c r="GM5" s="1063"/>
      <c r="GN5" s="1063"/>
      <c r="GO5" s="1063"/>
      <c r="GP5" s="1063"/>
      <c r="GQ5" s="1063"/>
      <c r="GR5" s="1063"/>
      <c r="GS5" s="1063"/>
      <c r="GT5" s="1063"/>
      <c r="GU5" s="1063"/>
      <c r="GV5" s="1063"/>
      <c r="GW5" s="1063"/>
      <c r="GX5" s="1063"/>
      <c r="GY5" s="1063"/>
      <c r="GZ5" s="1063"/>
      <c r="HA5" s="1063"/>
      <c r="HB5" s="1063"/>
      <c r="HC5" s="1063"/>
      <c r="HD5" s="1063"/>
      <c r="HE5" s="1063"/>
      <c r="HF5" s="1063"/>
      <c r="HG5" s="1063"/>
      <c r="HH5" s="1063"/>
      <c r="HI5" s="1063"/>
      <c r="HJ5" s="1063"/>
      <c r="HK5" s="1063"/>
      <c r="HL5" s="1063"/>
      <c r="HM5" s="1063"/>
      <c r="HN5" s="1063"/>
      <c r="HO5" s="1063"/>
      <c r="HP5" s="1063"/>
      <c r="HQ5" s="1063"/>
      <c r="HR5" s="1063"/>
      <c r="HS5" s="1063"/>
      <c r="HT5" s="1063"/>
      <c r="HU5" s="1063"/>
      <c r="HV5" s="1063"/>
      <c r="HW5" s="1063"/>
      <c r="HX5" s="1063"/>
      <c r="HY5" s="1063"/>
      <c r="HZ5" s="1063"/>
      <c r="IA5" s="1063"/>
      <c r="IB5" s="1063"/>
      <c r="IC5" s="1063"/>
      <c r="ID5" s="1063"/>
      <c r="IE5" s="1063"/>
      <c r="IF5" s="1063"/>
      <c r="IG5" s="1063"/>
      <c r="IH5" s="1063"/>
      <c r="II5" s="1063"/>
      <c r="IJ5" s="1063"/>
      <c r="IK5" s="1063"/>
      <c r="IL5" s="1063"/>
      <c r="IM5" s="1063"/>
      <c r="IN5" s="1063"/>
      <c r="IO5" s="1063"/>
      <c r="IP5" s="1063"/>
    </row>
    <row r="6" spans="1:250" ht="24.75" customHeight="1">
      <c r="A6" s="1064"/>
      <c r="B6" s="1065" t="s">
        <v>5</v>
      </c>
      <c r="C6" s="1066"/>
      <c r="D6" s="1054" t="s">
        <v>6</v>
      </c>
      <c r="E6" s="1067" t="s">
        <v>157</v>
      </c>
      <c r="F6" s="1054" t="s">
        <v>341</v>
      </c>
      <c r="G6" s="1065" t="s">
        <v>5</v>
      </c>
      <c r="H6" s="1066"/>
      <c r="I6" s="1054" t="s">
        <v>6</v>
      </c>
      <c r="J6" s="1067" t="s">
        <v>157</v>
      </c>
      <c r="K6" s="1054" t="s">
        <v>341</v>
      </c>
      <c r="L6" s="1065" t="s">
        <v>5</v>
      </c>
      <c r="M6" s="1066"/>
      <c r="N6" s="1054" t="s">
        <v>6</v>
      </c>
      <c r="O6" s="1068" t="s">
        <v>157</v>
      </c>
      <c r="P6" s="1069" t="s">
        <v>341</v>
      </c>
      <c r="Q6" s="1063"/>
      <c r="R6" s="1063"/>
      <c r="S6" s="1063"/>
      <c r="T6" s="1063"/>
      <c r="U6" s="1063"/>
      <c r="V6" s="1063"/>
      <c r="W6" s="1063"/>
      <c r="X6" s="1063"/>
      <c r="Y6" s="1063"/>
      <c r="Z6" s="1063"/>
      <c r="AA6" s="1063"/>
      <c r="AB6" s="1063"/>
      <c r="AC6" s="1063"/>
      <c r="AD6" s="1063"/>
      <c r="AE6" s="1063"/>
      <c r="AF6" s="1063"/>
      <c r="AG6" s="1063"/>
      <c r="AH6" s="1063"/>
      <c r="AI6" s="1063"/>
      <c r="AJ6" s="1063"/>
      <c r="AK6" s="1063"/>
      <c r="AL6" s="1063"/>
      <c r="AM6" s="1063"/>
      <c r="AN6" s="1063"/>
      <c r="AO6" s="1063"/>
      <c r="AP6" s="1063"/>
      <c r="AQ6" s="1063"/>
      <c r="AR6" s="1063"/>
      <c r="AS6" s="1063"/>
      <c r="AT6" s="1063"/>
      <c r="AU6" s="1063"/>
      <c r="AV6" s="1063"/>
      <c r="AW6" s="1063"/>
      <c r="AX6" s="1063"/>
      <c r="AY6" s="1063"/>
      <c r="AZ6" s="1063"/>
      <c r="BA6" s="1063"/>
      <c r="BB6" s="1063"/>
      <c r="BC6" s="1063"/>
      <c r="BD6" s="1063"/>
      <c r="BE6" s="1063"/>
      <c r="BF6" s="1063"/>
      <c r="BG6" s="1063"/>
      <c r="BH6" s="1063"/>
      <c r="BI6" s="1063"/>
      <c r="BJ6" s="1063"/>
      <c r="BK6" s="1063"/>
      <c r="BL6" s="1063"/>
      <c r="BM6" s="1063"/>
      <c r="BN6" s="1063"/>
      <c r="BO6" s="1063"/>
      <c r="BP6" s="1063"/>
      <c r="BQ6" s="1063"/>
      <c r="BR6" s="1063"/>
      <c r="BS6" s="1063"/>
      <c r="BT6" s="1063"/>
      <c r="BU6" s="1063"/>
      <c r="BV6" s="1063"/>
      <c r="BW6" s="1063"/>
      <c r="BX6" s="1063"/>
      <c r="BY6" s="1063"/>
      <c r="BZ6" s="1063"/>
      <c r="CA6" s="1063"/>
      <c r="CB6" s="1063"/>
      <c r="CC6" s="1063"/>
      <c r="CD6" s="1063"/>
      <c r="CE6" s="1063"/>
      <c r="CF6" s="1063"/>
      <c r="CG6" s="1063"/>
      <c r="CH6" s="1063"/>
      <c r="CI6" s="1063"/>
      <c r="CJ6" s="1063"/>
      <c r="CK6" s="1063"/>
      <c r="CL6" s="1063"/>
      <c r="CM6" s="1063"/>
      <c r="CN6" s="1063"/>
      <c r="CO6" s="1063"/>
      <c r="CP6" s="1063"/>
      <c r="CQ6" s="1063"/>
      <c r="CR6" s="1063"/>
      <c r="CS6" s="1063"/>
      <c r="CT6" s="1063"/>
      <c r="CU6" s="1063"/>
      <c r="CV6" s="1063"/>
      <c r="CW6" s="1063"/>
      <c r="CX6" s="1063"/>
      <c r="CY6" s="1063"/>
      <c r="CZ6" s="1063"/>
      <c r="DA6" s="1063"/>
      <c r="DB6" s="1063"/>
      <c r="DC6" s="1063"/>
      <c r="DD6" s="1063"/>
      <c r="DE6" s="1063"/>
      <c r="DF6" s="1063"/>
      <c r="DG6" s="1063"/>
      <c r="DH6" s="1063"/>
      <c r="DI6" s="1063"/>
      <c r="DJ6" s="1063"/>
      <c r="DK6" s="1063"/>
      <c r="DL6" s="1063"/>
      <c r="DM6" s="1063"/>
      <c r="DN6" s="1063"/>
      <c r="DO6" s="1063"/>
      <c r="DP6" s="1063"/>
      <c r="DQ6" s="1063"/>
      <c r="DR6" s="1063"/>
      <c r="DS6" s="1063"/>
      <c r="DT6" s="1063"/>
      <c r="DU6" s="1063"/>
      <c r="DV6" s="1063"/>
      <c r="DW6" s="1063"/>
      <c r="DX6" s="1063"/>
      <c r="DY6" s="1063"/>
      <c r="DZ6" s="1063"/>
      <c r="EA6" s="1063"/>
      <c r="EB6" s="1063"/>
      <c r="EC6" s="1063"/>
      <c r="ED6" s="1063"/>
      <c r="EE6" s="1063"/>
      <c r="EF6" s="1063"/>
      <c r="EG6" s="1063"/>
      <c r="EH6" s="1063"/>
      <c r="EI6" s="1063"/>
      <c r="EJ6" s="1063"/>
      <c r="EK6" s="1063"/>
      <c r="EL6" s="1063"/>
      <c r="EM6" s="1063"/>
      <c r="EN6" s="1063"/>
      <c r="EO6" s="1063"/>
      <c r="EP6" s="1063"/>
      <c r="EQ6" s="1063"/>
      <c r="ER6" s="1063"/>
      <c r="ES6" s="1063"/>
      <c r="ET6" s="1063"/>
      <c r="EU6" s="1063"/>
      <c r="EV6" s="1063"/>
      <c r="EW6" s="1063"/>
      <c r="EX6" s="1063"/>
      <c r="EY6" s="1063"/>
      <c r="EZ6" s="1063"/>
      <c r="FA6" s="1063"/>
      <c r="FB6" s="1063"/>
      <c r="FC6" s="1063"/>
      <c r="FD6" s="1063"/>
      <c r="FE6" s="1063"/>
      <c r="FF6" s="1063"/>
      <c r="FG6" s="1063"/>
      <c r="FH6" s="1063"/>
      <c r="FI6" s="1063"/>
      <c r="FJ6" s="1063"/>
      <c r="FK6" s="1063"/>
      <c r="FL6" s="1063"/>
      <c r="FM6" s="1063"/>
      <c r="FN6" s="1063"/>
      <c r="FO6" s="1063"/>
      <c r="FP6" s="1063"/>
      <c r="FQ6" s="1063"/>
      <c r="FR6" s="1063"/>
      <c r="FS6" s="1063"/>
      <c r="FT6" s="1063"/>
      <c r="FU6" s="1063"/>
      <c r="FV6" s="1063"/>
      <c r="FW6" s="1063"/>
      <c r="FX6" s="1063"/>
      <c r="FY6" s="1063"/>
      <c r="FZ6" s="1063"/>
      <c r="GA6" s="1063"/>
      <c r="GB6" s="1063"/>
      <c r="GC6" s="1063"/>
      <c r="GD6" s="1063"/>
      <c r="GE6" s="1063"/>
      <c r="GF6" s="1063"/>
      <c r="GG6" s="1063"/>
      <c r="GH6" s="1063"/>
      <c r="GI6" s="1063"/>
      <c r="GJ6" s="1063"/>
      <c r="GK6" s="1063"/>
      <c r="GL6" s="1063"/>
      <c r="GM6" s="1063"/>
      <c r="GN6" s="1063"/>
      <c r="GO6" s="1063"/>
      <c r="GP6" s="1063"/>
      <c r="GQ6" s="1063"/>
      <c r="GR6" s="1063"/>
      <c r="GS6" s="1063"/>
      <c r="GT6" s="1063"/>
      <c r="GU6" s="1063"/>
      <c r="GV6" s="1063"/>
      <c r="GW6" s="1063"/>
      <c r="GX6" s="1063"/>
      <c r="GY6" s="1063"/>
      <c r="GZ6" s="1063"/>
      <c r="HA6" s="1063"/>
      <c r="HB6" s="1063"/>
      <c r="HC6" s="1063"/>
      <c r="HD6" s="1063"/>
      <c r="HE6" s="1063"/>
      <c r="HF6" s="1063"/>
      <c r="HG6" s="1063"/>
      <c r="HH6" s="1063"/>
      <c r="HI6" s="1063"/>
      <c r="HJ6" s="1063"/>
      <c r="HK6" s="1063"/>
      <c r="HL6" s="1063"/>
      <c r="HM6" s="1063"/>
      <c r="HN6" s="1063"/>
      <c r="HO6" s="1063"/>
      <c r="HP6" s="1063"/>
      <c r="HQ6" s="1063"/>
      <c r="HR6" s="1063"/>
      <c r="HS6" s="1063"/>
      <c r="HT6" s="1063"/>
      <c r="HU6" s="1063"/>
      <c r="HV6" s="1063"/>
      <c r="HW6" s="1063"/>
      <c r="HX6" s="1063"/>
      <c r="HY6" s="1063"/>
      <c r="HZ6" s="1063"/>
      <c r="IA6" s="1063"/>
      <c r="IB6" s="1063"/>
      <c r="IC6" s="1063"/>
      <c r="ID6" s="1063"/>
      <c r="IE6" s="1063"/>
      <c r="IF6" s="1063"/>
      <c r="IG6" s="1063"/>
      <c r="IH6" s="1063"/>
      <c r="II6" s="1063"/>
      <c r="IJ6" s="1063"/>
      <c r="IK6" s="1063"/>
      <c r="IL6" s="1063"/>
      <c r="IM6" s="1063"/>
      <c r="IN6" s="1063"/>
      <c r="IO6" s="1063"/>
      <c r="IP6" s="1063"/>
    </row>
    <row r="7" spans="1:250" ht="24.75" customHeight="1">
      <c r="A7" s="1064"/>
      <c r="B7" s="1070" t="s">
        <v>304</v>
      </c>
      <c r="C7" s="1071" t="s">
        <v>8</v>
      </c>
      <c r="D7" s="1072"/>
      <c r="E7" s="1073" t="s">
        <v>12</v>
      </c>
      <c r="F7" s="1072" t="s">
        <v>301</v>
      </c>
      <c r="G7" s="1070" t="s">
        <v>304</v>
      </c>
      <c r="H7" s="1071" t="s">
        <v>8</v>
      </c>
      <c r="I7" s="1072"/>
      <c r="J7" s="1073" t="s">
        <v>12</v>
      </c>
      <c r="K7" s="1072" t="s">
        <v>301</v>
      </c>
      <c r="L7" s="1070" t="s">
        <v>304</v>
      </c>
      <c r="M7" s="1071" t="s">
        <v>8</v>
      </c>
      <c r="N7" s="1072"/>
      <c r="O7" s="1073" t="s">
        <v>12</v>
      </c>
      <c r="P7" s="1074" t="s">
        <v>301</v>
      </c>
      <c r="Q7" s="1063"/>
      <c r="R7" s="1063"/>
      <c r="S7" s="1063"/>
      <c r="T7" s="1063"/>
      <c r="U7" s="1063"/>
      <c r="V7" s="1063"/>
      <c r="W7" s="1063"/>
      <c r="X7" s="1063"/>
      <c r="Y7" s="1063"/>
      <c r="Z7" s="1063"/>
      <c r="AA7" s="1063"/>
      <c r="AB7" s="1063"/>
      <c r="AC7" s="1063"/>
      <c r="AD7" s="1063"/>
      <c r="AE7" s="1063"/>
      <c r="AF7" s="1063"/>
      <c r="AG7" s="1063"/>
      <c r="AH7" s="1063"/>
      <c r="AI7" s="1063"/>
      <c r="AJ7" s="1063"/>
      <c r="AK7" s="1063"/>
      <c r="AL7" s="1063"/>
      <c r="AM7" s="1063"/>
      <c r="AN7" s="1063"/>
      <c r="AO7" s="1063"/>
      <c r="AP7" s="1063"/>
      <c r="AQ7" s="1063"/>
      <c r="AR7" s="1063"/>
      <c r="AS7" s="1063"/>
      <c r="AT7" s="1063"/>
      <c r="AU7" s="1063"/>
      <c r="AV7" s="1063"/>
      <c r="AW7" s="1063"/>
      <c r="AX7" s="1063"/>
      <c r="AY7" s="1063"/>
      <c r="AZ7" s="1063"/>
      <c r="BA7" s="1063"/>
      <c r="BB7" s="1063"/>
      <c r="BC7" s="1063"/>
      <c r="BD7" s="1063"/>
      <c r="BE7" s="1063"/>
      <c r="BF7" s="1063"/>
      <c r="BG7" s="1063"/>
      <c r="BH7" s="1063"/>
      <c r="BI7" s="1063"/>
      <c r="BJ7" s="1063"/>
      <c r="BK7" s="1063"/>
      <c r="BL7" s="1063"/>
      <c r="BM7" s="1063"/>
      <c r="BN7" s="1063"/>
      <c r="BO7" s="1063"/>
      <c r="BP7" s="1063"/>
      <c r="BQ7" s="1063"/>
      <c r="BR7" s="1063"/>
      <c r="BS7" s="1063"/>
      <c r="BT7" s="1063"/>
      <c r="BU7" s="1063"/>
      <c r="BV7" s="1063"/>
      <c r="BW7" s="1063"/>
      <c r="BX7" s="1063"/>
      <c r="BY7" s="1063"/>
      <c r="BZ7" s="1063"/>
      <c r="CA7" s="1063"/>
      <c r="CB7" s="1063"/>
      <c r="CC7" s="1063"/>
      <c r="CD7" s="1063"/>
      <c r="CE7" s="1063"/>
      <c r="CF7" s="1063"/>
      <c r="CG7" s="1063"/>
      <c r="CH7" s="1063"/>
      <c r="CI7" s="1063"/>
      <c r="CJ7" s="1063"/>
      <c r="CK7" s="1063"/>
      <c r="CL7" s="1063"/>
      <c r="CM7" s="1063"/>
      <c r="CN7" s="1063"/>
      <c r="CO7" s="1063"/>
      <c r="CP7" s="1063"/>
      <c r="CQ7" s="1063"/>
      <c r="CR7" s="1063"/>
      <c r="CS7" s="1063"/>
      <c r="CT7" s="1063"/>
      <c r="CU7" s="1063"/>
      <c r="CV7" s="1063"/>
      <c r="CW7" s="1063"/>
      <c r="CX7" s="1063"/>
      <c r="CY7" s="1063"/>
      <c r="CZ7" s="1063"/>
      <c r="DA7" s="1063"/>
      <c r="DB7" s="1063"/>
      <c r="DC7" s="1063"/>
      <c r="DD7" s="1063"/>
      <c r="DE7" s="1063"/>
      <c r="DF7" s="1063"/>
      <c r="DG7" s="1063"/>
      <c r="DH7" s="1063"/>
      <c r="DI7" s="1063"/>
      <c r="DJ7" s="1063"/>
      <c r="DK7" s="1063"/>
      <c r="DL7" s="1063"/>
      <c r="DM7" s="1063"/>
      <c r="DN7" s="1063"/>
      <c r="DO7" s="1063"/>
      <c r="DP7" s="1063"/>
      <c r="DQ7" s="1063"/>
      <c r="DR7" s="1063"/>
      <c r="DS7" s="1063"/>
      <c r="DT7" s="1063"/>
      <c r="DU7" s="1063"/>
      <c r="DV7" s="1063"/>
      <c r="DW7" s="1063"/>
      <c r="DX7" s="1063"/>
      <c r="DY7" s="1063"/>
      <c r="DZ7" s="1063"/>
      <c r="EA7" s="1063"/>
      <c r="EB7" s="1063"/>
      <c r="EC7" s="1063"/>
      <c r="ED7" s="1063"/>
      <c r="EE7" s="1063"/>
      <c r="EF7" s="1063"/>
      <c r="EG7" s="1063"/>
      <c r="EH7" s="1063"/>
      <c r="EI7" s="1063"/>
      <c r="EJ7" s="1063"/>
      <c r="EK7" s="1063"/>
      <c r="EL7" s="1063"/>
      <c r="EM7" s="1063"/>
      <c r="EN7" s="1063"/>
      <c r="EO7" s="1063"/>
      <c r="EP7" s="1063"/>
      <c r="EQ7" s="1063"/>
      <c r="ER7" s="1063"/>
      <c r="ES7" s="1063"/>
      <c r="ET7" s="1063"/>
      <c r="EU7" s="1063"/>
      <c r="EV7" s="1063"/>
      <c r="EW7" s="1063"/>
      <c r="EX7" s="1063"/>
      <c r="EY7" s="1063"/>
      <c r="EZ7" s="1063"/>
      <c r="FA7" s="1063"/>
      <c r="FB7" s="1063"/>
      <c r="FC7" s="1063"/>
      <c r="FD7" s="1063"/>
      <c r="FE7" s="1063"/>
      <c r="FF7" s="1063"/>
      <c r="FG7" s="1063"/>
      <c r="FH7" s="1063"/>
      <c r="FI7" s="1063"/>
      <c r="FJ7" s="1063"/>
      <c r="FK7" s="1063"/>
      <c r="FL7" s="1063"/>
      <c r="FM7" s="1063"/>
      <c r="FN7" s="1063"/>
      <c r="FO7" s="1063"/>
      <c r="FP7" s="1063"/>
      <c r="FQ7" s="1063"/>
      <c r="FR7" s="1063"/>
      <c r="FS7" s="1063"/>
      <c r="FT7" s="1063"/>
      <c r="FU7" s="1063"/>
      <c r="FV7" s="1063"/>
      <c r="FW7" s="1063"/>
      <c r="FX7" s="1063"/>
      <c r="FY7" s="1063"/>
      <c r="FZ7" s="1063"/>
      <c r="GA7" s="1063"/>
      <c r="GB7" s="1063"/>
      <c r="GC7" s="1063"/>
      <c r="GD7" s="1063"/>
      <c r="GE7" s="1063"/>
      <c r="GF7" s="1063"/>
      <c r="GG7" s="1063"/>
      <c r="GH7" s="1063"/>
      <c r="GI7" s="1063"/>
      <c r="GJ7" s="1063"/>
      <c r="GK7" s="1063"/>
      <c r="GL7" s="1063"/>
      <c r="GM7" s="1063"/>
      <c r="GN7" s="1063"/>
      <c r="GO7" s="1063"/>
      <c r="GP7" s="1063"/>
      <c r="GQ7" s="1063"/>
      <c r="GR7" s="1063"/>
      <c r="GS7" s="1063"/>
      <c r="GT7" s="1063"/>
      <c r="GU7" s="1063"/>
      <c r="GV7" s="1063"/>
      <c r="GW7" s="1063"/>
      <c r="GX7" s="1063"/>
      <c r="GY7" s="1063"/>
      <c r="GZ7" s="1063"/>
      <c r="HA7" s="1063"/>
      <c r="HB7" s="1063"/>
      <c r="HC7" s="1063"/>
      <c r="HD7" s="1063"/>
      <c r="HE7" s="1063"/>
      <c r="HF7" s="1063"/>
      <c r="HG7" s="1063"/>
      <c r="HH7" s="1063"/>
      <c r="HI7" s="1063"/>
      <c r="HJ7" s="1063"/>
      <c r="HK7" s="1063"/>
      <c r="HL7" s="1063"/>
      <c r="HM7" s="1063"/>
      <c r="HN7" s="1063"/>
      <c r="HO7" s="1063"/>
      <c r="HP7" s="1063"/>
      <c r="HQ7" s="1063"/>
      <c r="HR7" s="1063"/>
      <c r="HS7" s="1063"/>
      <c r="HT7" s="1063"/>
      <c r="HU7" s="1063"/>
      <c r="HV7" s="1063"/>
      <c r="HW7" s="1063"/>
      <c r="HX7" s="1063"/>
      <c r="HY7" s="1063"/>
      <c r="HZ7" s="1063"/>
      <c r="IA7" s="1063"/>
      <c r="IB7" s="1063"/>
      <c r="IC7" s="1063"/>
      <c r="ID7" s="1063"/>
      <c r="IE7" s="1063"/>
      <c r="IF7" s="1063"/>
      <c r="IG7" s="1063"/>
      <c r="IH7" s="1063"/>
      <c r="II7" s="1063"/>
      <c r="IJ7" s="1063"/>
      <c r="IK7" s="1063"/>
      <c r="IL7" s="1063"/>
      <c r="IM7" s="1063"/>
      <c r="IN7" s="1063"/>
      <c r="IO7" s="1063"/>
      <c r="IP7" s="1063"/>
    </row>
    <row r="8" spans="1:250" ht="24.75" customHeight="1">
      <c r="A8" s="1075" t="s">
        <v>9</v>
      </c>
      <c r="B8" s="1076" t="s">
        <v>10</v>
      </c>
      <c r="C8" s="1077"/>
      <c r="D8" s="1075" t="s">
        <v>11</v>
      </c>
      <c r="E8" s="1078" t="s">
        <v>157</v>
      </c>
      <c r="F8" s="1075" t="s">
        <v>13</v>
      </c>
      <c r="G8" s="1076" t="s">
        <v>10</v>
      </c>
      <c r="H8" s="1077"/>
      <c r="I8" s="1075" t="s">
        <v>11</v>
      </c>
      <c r="J8" s="1078" t="s">
        <v>157</v>
      </c>
      <c r="K8" s="1075" t="s">
        <v>13</v>
      </c>
      <c r="L8" s="1076" t="s">
        <v>10</v>
      </c>
      <c r="M8" s="1077"/>
      <c r="N8" s="1075" t="s">
        <v>11</v>
      </c>
      <c r="O8" s="1078" t="s">
        <v>157</v>
      </c>
      <c r="P8" s="1076" t="s">
        <v>13</v>
      </c>
      <c r="Q8" s="1063"/>
      <c r="R8" s="1063"/>
      <c r="S8" s="1063"/>
      <c r="T8" s="1063"/>
      <c r="U8" s="1063"/>
      <c r="V8" s="1063"/>
      <c r="W8" s="1063"/>
      <c r="X8" s="1063"/>
      <c r="Y8" s="1063"/>
      <c r="Z8" s="1063"/>
      <c r="AA8" s="1063"/>
      <c r="AB8" s="1063"/>
      <c r="AC8" s="1063"/>
      <c r="AD8" s="1063"/>
      <c r="AE8" s="1063"/>
      <c r="AF8" s="1063"/>
      <c r="AG8" s="1063"/>
      <c r="AH8" s="1063"/>
      <c r="AI8" s="1063"/>
      <c r="AJ8" s="1063"/>
      <c r="AK8" s="1063"/>
      <c r="AL8" s="1063"/>
      <c r="AM8" s="1063"/>
      <c r="AN8" s="1063"/>
      <c r="AO8" s="1063"/>
      <c r="AP8" s="1063"/>
      <c r="AQ8" s="1063"/>
      <c r="AR8" s="1063"/>
      <c r="AS8" s="1063"/>
      <c r="AT8" s="1063"/>
      <c r="AU8" s="1063"/>
      <c r="AV8" s="1063"/>
      <c r="AW8" s="1063"/>
      <c r="AX8" s="1063"/>
      <c r="AY8" s="1063"/>
      <c r="AZ8" s="1063"/>
      <c r="BA8" s="1063"/>
      <c r="BB8" s="1063"/>
      <c r="BC8" s="1063"/>
      <c r="BD8" s="1063"/>
      <c r="BE8" s="1063"/>
      <c r="BF8" s="1063"/>
      <c r="BG8" s="1063"/>
      <c r="BH8" s="1063"/>
      <c r="BI8" s="1063"/>
      <c r="BJ8" s="1063"/>
      <c r="BK8" s="1063"/>
      <c r="BL8" s="1063"/>
      <c r="BM8" s="1063"/>
      <c r="BN8" s="1063"/>
      <c r="BO8" s="1063"/>
      <c r="BP8" s="1063"/>
      <c r="BQ8" s="1063"/>
      <c r="BR8" s="1063"/>
      <c r="BS8" s="1063"/>
      <c r="BT8" s="1063"/>
      <c r="BU8" s="1063"/>
      <c r="BV8" s="1063"/>
      <c r="BW8" s="1063"/>
      <c r="BX8" s="1063"/>
      <c r="BY8" s="1063"/>
      <c r="BZ8" s="1063"/>
      <c r="CA8" s="1063"/>
      <c r="CB8" s="1063"/>
      <c r="CC8" s="1063"/>
      <c r="CD8" s="1063"/>
      <c r="CE8" s="1063"/>
      <c r="CF8" s="1063"/>
      <c r="CG8" s="1063"/>
      <c r="CH8" s="1063"/>
      <c r="CI8" s="1063"/>
      <c r="CJ8" s="1063"/>
      <c r="CK8" s="1063"/>
      <c r="CL8" s="1063"/>
      <c r="CM8" s="1063"/>
      <c r="CN8" s="1063"/>
      <c r="CO8" s="1063"/>
      <c r="CP8" s="1063"/>
      <c r="CQ8" s="1063"/>
      <c r="CR8" s="1063"/>
      <c r="CS8" s="1063"/>
      <c r="CT8" s="1063"/>
      <c r="CU8" s="1063"/>
      <c r="CV8" s="1063"/>
      <c r="CW8" s="1063"/>
      <c r="CX8" s="1063"/>
      <c r="CY8" s="1063"/>
      <c r="CZ8" s="1063"/>
      <c r="DA8" s="1063"/>
      <c r="DB8" s="1063"/>
      <c r="DC8" s="1063"/>
      <c r="DD8" s="1063"/>
      <c r="DE8" s="1063"/>
      <c r="DF8" s="1063"/>
      <c r="DG8" s="1063"/>
      <c r="DH8" s="1063"/>
      <c r="DI8" s="1063"/>
      <c r="DJ8" s="1063"/>
      <c r="DK8" s="1063"/>
      <c r="DL8" s="1063"/>
      <c r="DM8" s="1063"/>
      <c r="DN8" s="1063"/>
      <c r="DO8" s="1063"/>
      <c r="DP8" s="1063"/>
      <c r="DQ8" s="1063"/>
      <c r="DR8" s="1063"/>
      <c r="DS8" s="1063"/>
      <c r="DT8" s="1063"/>
      <c r="DU8" s="1063"/>
      <c r="DV8" s="1063"/>
      <c r="DW8" s="1063"/>
      <c r="DX8" s="1063"/>
      <c r="DY8" s="1063"/>
      <c r="DZ8" s="1063"/>
      <c r="EA8" s="1063"/>
      <c r="EB8" s="1063"/>
      <c r="EC8" s="1063"/>
      <c r="ED8" s="1063"/>
      <c r="EE8" s="1063"/>
      <c r="EF8" s="1063"/>
      <c r="EG8" s="1063"/>
      <c r="EH8" s="1063"/>
      <c r="EI8" s="1063"/>
      <c r="EJ8" s="1063"/>
      <c r="EK8" s="1063"/>
      <c r="EL8" s="1063"/>
      <c r="EM8" s="1063"/>
      <c r="EN8" s="1063"/>
      <c r="EO8" s="1063"/>
      <c r="EP8" s="1063"/>
      <c r="EQ8" s="1063"/>
      <c r="ER8" s="1063"/>
      <c r="ES8" s="1063"/>
      <c r="ET8" s="1063"/>
      <c r="EU8" s="1063"/>
      <c r="EV8" s="1063"/>
      <c r="EW8" s="1063"/>
      <c r="EX8" s="1063"/>
      <c r="EY8" s="1063"/>
      <c r="EZ8" s="1063"/>
      <c r="FA8" s="1063"/>
      <c r="FB8" s="1063"/>
      <c r="FC8" s="1063"/>
      <c r="FD8" s="1063"/>
      <c r="FE8" s="1063"/>
      <c r="FF8" s="1063"/>
      <c r="FG8" s="1063"/>
      <c r="FH8" s="1063"/>
      <c r="FI8" s="1063"/>
      <c r="FJ8" s="1063"/>
      <c r="FK8" s="1063"/>
      <c r="FL8" s="1063"/>
      <c r="FM8" s="1063"/>
      <c r="FN8" s="1063"/>
      <c r="FO8" s="1063"/>
      <c r="FP8" s="1063"/>
      <c r="FQ8" s="1063"/>
      <c r="FR8" s="1063"/>
      <c r="FS8" s="1063"/>
      <c r="FT8" s="1063"/>
      <c r="FU8" s="1063"/>
      <c r="FV8" s="1063"/>
      <c r="FW8" s="1063"/>
      <c r="FX8" s="1063"/>
      <c r="FY8" s="1063"/>
      <c r="FZ8" s="1063"/>
      <c r="GA8" s="1063"/>
      <c r="GB8" s="1063"/>
      <c r="GC8" s="1063"/>
      <c r="GD8" s="1063"/>
      <c r="GE8" s="1063"/>
      <c r="GF8" s="1063"/>
      <c r="GG8" s="1063"/>
      <c r="GH8" s="1063"/>
      <c r="GI8" s="1063"/>
      <c r="GJ8" s="1063"/>
      <c r="GK8" s="1063"/>
      <c r="GL8" s="1063"/>
      <c r="GM8" s="1063"/>
      <c r="GN8" s="1063"/>
      <c r="GO8" s="1063"/>
      <c r="GP8" s="1063"/>
      <c r="GQ8" s="1063"/>
      <c r="GR8" s="1063"/>
      <c r="GS8" s="1063"/>
      <c r="GT8" s="1063"/>
      <c r="GU8" s="1063"/>
      <c r="GV8" s="1063"/>
      <c r="GW8" s="1063"/>
      <c r="GX8" s="1063"/>
      <c r="GY8" s="1063"/>
      <c r="GZ8" s="1063"/>
      <c r="HA8" s="1063"/>
      <c r="HB8" s="1063"/>
      <c r="HC8" s="1063"/>
      <c r="HD8" s="1063"/>
      <c r="HE8" s="1063"/>
      <c r="HF8" s="1063"/>
      <c r="HG8" s="1063"/>
      <c r="HH8" s="1063"/>
      <c r="HI8" s="1063"/>
      <c r="HJ8" s="1063"/>
      <c r="HK8" s="1063"/>
      <c r="HL8" s="1063"/>
      <c r="HM8" s="1063"/>
      <c r="HN8" s="1063"/>
      <c r="HO8" s="1063"/>
      <c r="HP8" s="1063"/>
      <c r="HQ8" s="1063"/>
      <c r="HR8" s="1063"/>
      <c r="HS8" s="1063"/>
      <c r="HT8" s="1063"/>
      <c r="HU8" s="1063"/>
      <c r="HV8" s="1063"/>
      <c r="HW8" s="1063"/>
      <c r="HX8" s="1063"/>
      <c r="HY8" s="1063"/>
      <c r="HZ8" s="1063"/>
      <c r="IA8" s="1063"/>
      <c r="IB8" s="1063"/>
      <c r="IC8" s="1063"/>
      <c r="ID8" s="1063"/>
      <c r="IE8" s="1063"/>
      <c r="IF8" s="1063"/>
      <c r="IG8" s="1063"/>
      <c r="IH8" s="1063"/>
      <c r="II8" s="1063"/>
      <c r="IJ8" s="1063"/>
      <c r="IK8" s="1063"/>
      <c r="IL8" s="1063"/>
      <c r="IM8" s="1063"/>
      <c r="IN8" s="1063"/>
      <c r="IO8" s="1063"/>
      <c r="IP8" s="1063"/>
    </row>
    <row r="9" spans="1:250" ht="24.75" customHeight="1">
      <c r="A9" s="1079"/>
      <c r="B9" s="1080" t="s">
        <v>1030</v>
      </c>
      <c r="C9" s="1081" t="s">
        <v>1031</v>
      </c>
      <c r="D9" s="1082">
        <v>1069</v>
      </c>
      <c r="E9" s="1110">
        <v>44.059844727172084</v>
      </c>
      <c r="F9" s="1084">
        <v>100</v>
      </c>
      <c r="G9" s="1085" t="s">
        <v>347</v>
      </c>
      <c r="H9" s="1081" t="s">
        <v>348</v>
      </c>
      <c r="I9" s="1082">
        <v>587</v>
      </c>
      <c r="J9" s="1110">
        <v>46.582476973615037</v>
      </c>
      <c r="K9" s="1084">
        <v>100</v>
      </c>
      <c r="L9" s="1085" t="s">
        <v>347</v>
      </c>
      <c r="M9" s="1081" t="s">
        <v>348</v>
      </c>
      <c r="N9" s="1082">
        <v>482</v>
      </c>
      <c r="O9" s="1110">
        <v>41.333830711379235</v>
      </c>
      <c r="P9" s="1110">
        <v>100</v>
      </c>
      <c r="Q9" s="1086"/>
      <c r="R9" s="1086"/>
      <c r="S9" s="1086"/>
      <c r="T9" s="1086"/>
      <c r="U9" s="1086"/>
      <c r="V9" s="1086"/>
      <c r="W9" s="1086"/>
      <c r="X9" s="1086"/>
      <c r="Y9" s="1086"/>
      <c r="Z9" s="1086"/>
      <c r="AA9" s="1086"/>
      <c r="AB9" s="1086"/>
      <c r="AC9" s="1086"/>
      <c r="AD9" s="1086"/>
      <c r="AE9" s="1086"/>
      <c r="AF9" s="1086"/>
      <c r="AG9" s="1086"/>
      <c r="AH9" s="1086"/>
      <c r="AI9" s="1086"/>
      <c r="AJ9" s="1086"/>
      <c r="AK9" s="1086"/>
      <c r="AL9" s="1086"/>
      <c r="AM9" s="1086"/>
      <c r="AN9" s="1086"/>
      <c r="AO9" s="1086"/>
      <c r="AP9" s="1086"/>
      <c r="AQ9" s="1086"/>
      <c r="AR9" s="1086"/>
      <c r="AS9" s="1086"/>
      <c r="AT9" s="1086"/>
      <c r="AU9" s="1086"/>
      <c r="AV9" s="1086"/>
      <c r="AW9" s="1086"/>
      <c r="AX9" s="1086"/>
      <c r="AY9" s="1086"/>
      <c r="AZ9" s="1086"/>
      <c r="BA9" s="1086"/>
      <c r="BB9" s="1086"/>
      <c r="BC9" s="1086"/>
      <c r="BD9" s="1086"/>
      <c r="BE9" s="1086"/>
      <c r="BF9" s="1086"/>
      <c r="BG9" s="1086"/>
      <c r="BH9" s="1086"/>
      <c r="BI9" s="1086"/>
      <c r="BJ9" s="1086"/>
      <c r="BK9" s="1086"/>
      <c r="BL9" s="1086"/>
      <c r="BM9" s="1086"/>
      <c r="BN9" s="1086"/>
      <c r="BO9" s="1086"/>
      <c r="BP9" s="1086"/>
      <c r="BQ9" s="1086"/>
      <c r="BR9" s="1086"/>
      <c r="BS9" s="1086"/>
      <c r="BT9" s="1086"/>
      <c r="BU9" s="1086"/>
      <c r="BV9" s="1086"/>
      <c r="BW9" s="1086"/>
      <c r="BX9" s="1086"/>
      <c r="BY9" s="1086"/>
      <c r="BZ9" s="1086"/>
      <c r="CA9" s="1086"/>
      <c r="CB9" s="1086"/>
      <c r="CC9" s="1086"/>
      <c r="CD9" s="1086"/>
      <c r="CE9" s="1086"/>
      <c r="CF9" s="1086"/>
      <c r="CG9" s="1086"/>
      <c r="CH9" s="1086"/>
      <c r="CI9" s="1086"/>
      <c r="CJ9" s="1086"/>
      <c r="CK9" s="1086"/>
      <c r="CL9" s="1086"/>
      <c r="CM9" s="1086"/>
      <c r="CN9" s="1086"/>
      <c r="CO9" s="1086"/>
      <c r="CP9" s="1086"/>
      <c r="CQ9" s="1086"/>
      <c r="CR9" s="1086"/>
      <c r="CS9" s="1086"/>
      <c r="CT9" s="1086"/>
      <c r="CU9" s="1086"/>
      <c r="CV9" s="1086"/>
      <c r="CW9" s="1086"/>
      <c r="CX9" s="1086"/>
      <c r="CY9" s="1086"/>
      <c r="CZ9" s="1086"/>
      <c r="DA9" s="1086"/>
      <c r="DB9" s="1086"/>
      <c r="DC9" s="1086"/>
      <c r="DD9" s="1086"/>
      <c r="DE9" s="1086"/>
      <c r="DF9" s="1086"/>
      <c r="DG9" s="1086"/>
      <c r="DH9" s="1086"/>
      <c r="DI9" s="1086"/>
      <c r="DJ9" s="1086"/>
      <c r="DK9" s="1086"/>
      <c r="DL9" s="1086"/>
      <c r="DM9" s="1086"/>
      <c r="DN9" s="1086"/>
      <c r="DO9" s="1086"/>
      <c r="DP9" s="1086"/>
      <c r="DQ9" s="1086"/>
      <c r="DR9" s="1086"/>
      <c r="DS9" s="1086"/>
      <c r="DT9" s="1086"/>
      <c r="DU9" s="1086"/>
      <c r="DV9" s="1086"/>
      <c r="DW9" s="1086"/>
      <c r="DX9" s="1086"/>
      <c r="DY9" s="1086"/>
      <c r="DZ9" s="1086"/>
      <c r="EA9" s="1086"/>
      <c r="EB9" s="1086"/>
      <c r="EC9" s="1086"/>
      <c r="ED9" s="1086"/>
      <c r="EE9" s="1086"/>
      <c r="EF9" s="1086"/>
      <c r="EG9" s="1086"/>
      <c r="EH9" s="1086"/>
      <c r="EI9" s="1086"/>
      <c r="EJ9" s="1086"/>
      <c r="EK9" s="1086"/>
      <c r="EL9" s="1086"/>
      <c r="EM9" s="1086"/>
      <c r="EN9" s="1086"/>
      <c r="EO9" s="1086"/>
      <c r="EP9" s="1086"/>
      <c r="EQ9" s="1086"/>
      <c r="ER9" s="1086"/>
      <c r="ES9" s="1086"/>
      <c r="ET9" s="1086"/>
      <c r="EU9" s="1086"/>
      <c r="EV9" s="1086"/>
      <c r="EW9" s="1086"/>
      <c r="EX9" s="1086"/>
      <c r="EY9" s="1086"/>
      <c r="EZ9" s="1086"/>
      <c r="FA9" s="1086"/>
      <c r="FB9" s="1086"/>
      <c r="FC9" s="1086"/>
      <c r="FD9" s="1086"/>
      <c r="FE9" s="1086"/>
      <c r="FF9" s="1086"/>
      <c r="FG9" s="1086"/>
      <c r="FH9" s="1086"/>
      <c r="FI9" s="1086"/>
      <c r="FJ9" s="1086"/>
      <c r="FK9" s="1086"/>
      <c r="FL9" s="1086"/>
      <c r="FM9" s="1086"/>
      <c r="FN9" s="1086"/>
      <c r="FO9" s="1086"/>
      <c r="FP9" s="1086"/>
      <c r="FQ9" s="1086"/>
      <c r="FR9" s="1086"/>
      <c r="FS9" s="1086"/>
      <c r="FT9" s="1086"/>
      <c r="FU9" s="1086"/>
      <c r="FV9" s="1086"/>
      <c r="FW9" s="1086"/>
      <c r="FX9" s="1086"/>
      <c r="FY9" s="1086"/>
      <c r="FZ9" s="1086"/>
      <c r="GA9" s="1086"/>
      <c r="GB9" s="1086"/>
      <c r="GC9" s="1086"/>
      <c r="GD9" s="1086"/>
      <c r="GE9" s="1086"/>
      <c r="GF9" s="1086"/>
      <c r="GG9" s="1086"/>
      <c r="GH9" s="1086"/>
      <c r="GI9" s="1086"/>
      <c r="GJ9" s="1086"/>
      <c r="GK9" s="1086"/>
      <c r="GL9" s="1086"/>
      <c r="GM9" s="1086"/>
      <c r="GN9" s="1086"/>
      <c r="GO9" s="1086"/>
      <c r="GP9" s="1086"/>
      <c r="GQ9" s="1086"/>
      <c r="GR9" s="1086"/>
      <c r="GS9" s="1086"/>
      <c r="GT9" s="1086"/>
      <c r="GU9" s="1086"/>
      <c r="GV9" s="1086"/>
      <c r="GW9" s="1086"/>
      <c r="GX9" s="1086"/>
      <c r="GY9" s="1086"/>
      <c r="GZ9" s="1086"/>
      <c r="HA9" s="1086"/>
      <c r="HB9" s="1086"/>
      <c r="HC9" s="1086"/>
      <c r="HD9" s="1086"/>
      <c r="HE9" s="1086"/>
      <c r="HF9" s="1086"/>
      <c r="HG9" s="1086"/>
      <c r="HH9" s="1086"/>
      <c r="HI9" s="1086"/>
      <c r="HJ9" s="1086"/>
      <c r="HK9" s="1086"/>
      <c r="HL9" s="1086"/>
      <c r="HM9" s="1086"/>
      <c r="HN9" s="1086"/>
      <c r="HO9" s="1086"/>
      <c r="HP9" s="1086"/>
      <c r="HQ9" s="1086"/>
      <c r="HR9" s="1086"/>
      <c r="HS9" s="1086"/>
      <c r="HT9" s="1086"/>
      <c r="HU9" s="1086"/>
      <c r="HV9" s="1086"/>
      <c r="HW9" s="1086"/>
      <c r="HX9" s="1086"/>
      <c r="HY9" s="1086"/>
      <c r="HZ9" s="1086"/>
      <c r="IA9" s="1086"/>
      <c r="IB9" s="1086"/>
      <c r="IC9" s="1086"/>
      <c r="ID9" s="1086"/>
      <c r="IE9" s="1086"/>
      <c r="IF9" s="1086"/>
      <c r="IG9" s="1086"/>
      <c r="IH9" s="1086"/>
      <c r="II9" s="1086"/>
      <c r="IJ9" s="1086"/>
      <c r="IK9" s="1086"/>
      <c r="IL9" s="1086"/>
      <c r="IM9" s="1086"/>
      <c r="IN9" s="1086"/>
      <c r="IO9" s="1086"/>
      <c r="IP9" s="1086"/>
    </row>
    <row r="10" spans="1:250" ht="24.75" customHeight="1">
      <c r="A10" s="1087">
        <v>1</v>
      </c>
      <c r="B10" s="1088" t="s">
        <v>1032</v>
      </c>
      <c r="C10" s="1081" t="s">
        <v>1033</v>
      </c>
      <c r="D10" s="1082">
        <v>396</v>
      </c>
      <c r="E10" s="1083">
        <v>16.3215</v>
      </c>
      <c r="F10" s="1084">
        <v>37.043966323666979</v>
      </c>
      <c r="G10" s="1090" t="s">
        <v>1032</v>
      </c>
      <c r="H10" s="1081" t="s">
        <v>1033</v>
      </c>
      <c r="I10" s="1082">
        <v>217</v>
      </c>
      <c r="J10" s="1083">
        <v>17.220400000000001</v>
      </c>
      <c r="K10" s="1084">
        <v>36.967632027257238</v>
      </c>
      <c r="L10" s="1090" t="s">
        <v>1032</v>
      </c>
      <c r="M10" s="1081" t="s">
        <v>1033</v>
      </c>
      <c r="N10" s="1082">
        <v>179</v>
      </c>
      <c r="O10" s="1083">
        <v>15.350115554640837</v>
      </c>
      <c r="P10" s="1083">
        <v>37.136929460580916</v>
      </c>
      <c r="Q10" s="1091"/>
      <c r="R10" s="1091"/>
      <c r="S10" s="1091"/>
      <c r="T10" s="1091"/>
      <c r="U10" s="1091"/>
      <c r="V10" s="1091"/>
      <c r="W10" s="1091"/>
      <c r="X10" s="1091"/>
      <c r="Y10" s="1091"/>
      <c r="Z10" s="1091"/>
      <c r="AA10" s="1091"/>
      <c r="AB10" s="1091"/>
      <c r="AC10" s="1091"/>
      <c r="AD10" s="1091"/>
      <c r="AE10" s="1091"/>
      <c r="AF10" s="1091"/>
      <c r="AG10" s="1091"/>
      <c r="AH10" s="1091"/>
      <c r="AI10" s="1091"/>
      <c r="AJ10" s="1091"/>
      <c r="AK10" s="1091"/>
      <c r="AL10" s="1091"/>
      <c r="AM10" s="1091"/>
      <c r="AN10" s="1091"/>
      <c r="AO10" s="1091"/>
      <c r="AP10" s="1091"/>
      <c r="AQ10" s="1091"/>
      <c r="AR10" s="1091"/>
      <c r="AS10" s="1091"/>
      <c r="AT10" s="1091"/>
      <c r="AU10" s="1091"/>
      <c r="AV10" s="1091"/>
      <c r="AW10" s="1091"/>
      <c r="AX10" s="1091"/>
      <c r="AY10" s="1091"/>
      <c r="AZ10" s="1091"/>
      <c r="BA10" s="1091"/>
      <c r="BB10" s="1091"/>
      <c r="BC10" s="1091"/>
      <c r="BD10" s="1091"/>
      <c r="BE10" s="1091"/>
      <c r="BF10" s="1091"/>
      <c r="BG10" s="1091"/>
      <c r="BH10" s="1091"/>
      <c r="BI10" s="1091"/>
      <c r="BJ10" s="1091"/>
      <c r="BK10" s="1091"/>
      <c r="BL10" s="1091"/>
      <c r="BM10" s="1091"/>
      <c r="BN10" s="1091"/>
      <c r="BO10" s="1091"/>
      <c r="BP10" s="1091"/>
      <c r="BQ10" s="1091"/>
      <c r="BR10" s="1091"/>
      <c r="BS10" s="1091"/>
      <c r="BT10" s="1091"/>
      <c r="BU10" s="1091"/>
      <c r="BV10" s="1091"/>
      <c r="BW10" s="1091"/>
      <c r="BX10" s="1091"/>
      <c r="BY10" s="1091"/>
      <c r="BZ10" s="1091"/>
      <c r="CA10" s="1091"/>
      <c r="CB10" s="1091"/>
      <c r="CC10" s="1091"/>
      <c r="CD10" s="1091"/>
      <c r="CE10" s="1091"/>
      <c r="CF10" s="1091"/>
      <c r="CG10" s="1091"/>
      <c r="CH10" s="1091"/>
      <c r="CI10" s="1091"/>
      <c r="CJ10" s="1091"/>
      <c r="CK10" s="1091"/>
      <c r="CL10" s="1091"/>
      <c r="CM10" s="1091"/>
      <c r="CN10" s="1091"/>
      <c r="CO10" s="1091"/>
      <c r="CP10" s="1091"/>
      <c r="CQ10" s="1091"/>
      <c r="CR10" s="1091"/>
      <c r="CS10" s="1091"/>
      <c r="CT10" s="1091"/>
      <c r="CU10" s="1091"/>
      <c r="CV10" s="1091"/>
      <c r="CW10" s="1091"/>
      <c r="CX10" s="1091"/>
      <c r="CY10" s="1091"/>
      <c r="CZ10" s="1091"/>
      <c r="DA10" s="1091"/>
      <c r="DB10" s="1091"/>
      <c r="DC10" s="1091"/>
      <c r="DD10" s="1091"/>
      <c r="DE10" s="1091"/>
      <c r="DF10" s="1091"/>
      <c r="DG10" s="1091"/>
      <c r="DH10" s="1091"/>
      <c r="DI10" s="1091"/>
      <c r="DJ10" s="1091"/>
      <c r="DK10" s="1091"/>
      <c r="DL10" s="1091"/>
      <c r="DM10" s="1091"/>
      <c r="DN10" s="1091"/>
      <c r="DO10" s="1091"/>
      <c r="DP10" s="1091"/>
      <c r="DQ10" s="1091"/>
      <c r="DR10" s="1091"/>
      <c r="DS10" s="1091"/>
      <c r="DT10" s="1091"/>
      <c r="DU10" s="1091"/>
      <c r="DV10" s="1091"/>
      <c r="DW10" s="1091"/>
      <c r="DX10" s="1091"/>
      <c r="DY10" s="1091"/>
      <c r="DZ10" s="1091"/>
      <c r="EA10" s="1091"/>
      <c r="EB10" s="1091"/>
      <c r="EC10" s="1091"/>
      <c r="ED10" s="1091"/>
      <c r="EE10" s="1091"/>
      <c r="EF10" s="1091"/>
      <c r="EG10" s="1091"/>
      <c r="EH10" s="1091"/>
      <c r="EI10" s="1091"/>
      <c r="EJ10" s="1091"/>
      <c r="EK10" s="1091"/>
      <c r="EL10" s="1091"/>
      <c r="EM10" s="1091"/>
      <c r="EN10" s="1091"/>
      <c r="EO10" s="1091"/>
      <c r="EP10" s="1091"/>
      <c r="EQ10" s="1091"/>
      <c r="ER10" s="1091"/>
      <c r="ES10" s="1091"/>
      <c r="ET10" s="1091"/>
      <c r="EU10" s="1091"/>
      <c r="EV10" s="1091"/>
      <c r="EW10" s="1091"/>
      <c r="EX10" s="1091"/>
      <c r="EY10" s="1091"/>
      <c r="EZ10" s="1091"/>
      <c r="FA10" s="1091"/>
      <c r="FB10" s="1091"/>
      <c r="FC10" s="1091"/>
      <c r="FD10" s="1091"/>
      <c r="FE10" s="1091"/>
      <c r="FF10" s="1091"/>
      <c r="FG10" s="1091"/>
      <c r="FH10" s="1091"/>
      <c r="FI10" s="1091"/>
      <c r="FJ10" s="1091"/>
      <c r="FK10" s="1091"/>
      <c r="FL10" s="1091"/>
      <c r="FM10" s="1091"/>
      <c r="FN10" s="1091"/>
      <c r="FO10" s="1091"/>
      <c r="FP10" s="1091"/>
      <c r="FQ10" s="1091"/>
      <c r="FR10" s="1091"/>
      <c r="FS10" s="1091"/>
      <c r="FT10" s="1091"/>
      <c r="FU10" s="1091"/>
      <c r="FV10" s="1091"/>
      <c r="FW10" s="1091"/>
      <c r="FX10" s="1091"/>
      <c r="FY10" s="1091"/>
      <c r="FZ10" s="1091"/>
      <c r="GA10" s="1091"/>
      <c r="GB10" s="1091"/>
      <c r="GC10" s="1091"/>
      <c r="GD10" s="1091"/>
      <c r="GE10" s="1091"/>
      <c r="GF10" s="1091"/>
      <c r="GG10" s="1091"/>
      <c r="GH10" s="1091"/>
      <c r="GI10" s="1091"/>
      <c r="GJ10" s="1091"/>
      <c r="GK10" s="1091"/>
      <c r="GL10" s="1091"/>
      <c r="GM10" s="1091"/>
      <c r="GN10" s="1091"/>
      <c r="GO10" s="1091"/>
      <c r="GP10" s="1091"/>
      <c r="GQ10" s="1091"/>
      <c r="GR10" s="1091"/>
      <c r="GS10" s="1091"/>
      <c r="GT10" s="1091"/>
      <c r="GU10" s="1091"/>
      <c r="GV10" s="1091"/>
      <c r="GW10" s="1091"/>
      <c r="GX10" s="1091"/>
      <c r="GY10" s="1091"/>
      <c r="GZ10" s="1091"/>
      <c r="HA10" s="1091"/>
      <c r="HB10" s="1091"/>
      <c r="HC10" s="1091"/>
      <c r="HD10" s="1091"/>
      <c r="HE10" s="1091"/>
      <c r="HF10" s="1091"/>
      <c r="HG10" s="1091"/>
      <c r="HH10" s="1091"/>
      <c r="HI10" s="1091"/>
      <c r="HJ10" s="1091"/>
      <c r="HK10" s="1091"/>
      <c r="HL10" s="1091"/>
      <c r="HM10" s="1091"/>
      <c r="HN10" s="1091"/>
      <c r="HO10" s="1091"/>
      <c r="HP10" s="1091"/>
      <c r="HQ10" s="1091"/>
      <c r="HR10" s="1091"/>
      <c r="HS10" s="1091"/>
      <c r="HT10" s="1091"/>
      <c r="HU10" s="1091"/>
      <c r="HV10" s="1091"/>
      <c r="HW10" s="1091"/>
      <c r="HX10" s="1091"/>
      <c r="HY10" s="1091"/>
      <c r="HZ10" s="1091"/>
      <c r="IA10" s="1091"/>
      <c r="IB10" s="1091"/>
      <c r="IC10" s="1091"/>
      <c r="ID10" s="1091"/>
      <c r="IE10" s="1091"/>
      <c r="IF10" s="1091"/>
      <c r="IG10" s="1091"/>
      <c r="IH10" s="1091"/>
      <c r="II10" s="1091"/>
      <c r="IJ10" s="1091"/>
      <c r="IK10" s="1091"/>
      <c r="IL10" s="1091"/>
      <c r="IM10" s="1091"/>
      <c r="IN10" s="1091"/>
      <c r="IO10" s="1091"/>
      <c r="IP10" s="1091"/>
    </row>
    <row r="11" spans="1:250" ht="24.75" customHeight="1">
      <c r="A11" s="1087">
        <v>2</v>
      </c>
      <c r="B11" s="1088" t="s">
        <v>1034</v>
      </c>
      <c r="C11" s="1081" t="s">
        <v>1035</v>
      </c>
      <c r="D11" s="1082">
        <v>167</v>
      </c>
      <c r="E11" s="1083">
        <v>6.883</v>
      </c>
      <c r="F11" s="1084">
        <v>15.622076707202993</v>
      </c>
      <c r="G11" s="1090" t="s">
        <v>1034</v>
      </c>
      <c r="H11" s="1081" t="s">
        <v>1035</v>
      </c>
      <c r="I11" s="1082">
        <v>98</v>
      </c>
      <c r="J11" s="1083">
        <v>7.7769000000000004</v>
      </c>
      <c r="K11" s="1084">
        <v>16.695059625212949</v>
      </c>
      <c r="L11" s="1090" t="s">
        <v>1034</v>
      </c>
      <c r="M11" s="1081" t="s">
        <v>1035</v>
      </c>
      <c r="N11" s="1082">
        <v>69</v>
      </c>
      <c r="O11" s="1083">
        <v>5.9170836495542893</v>
      </c>
      <c r="P11" s="1083">
        <v>14.315352697095436</v>
      </c>
      <c r="Q11" s="1091"/>
      <c r="R11" s="1091"/>
      <c r="S11" s="1091"/>
      <c r="T11" s="1091"/>
      <c r="U11" s="1091"/>
      <c r="V11" s="1091"/>
      <c r="W11" s="1091"/>
      <c r="X11" s="1091"/>
      <c r="Y11" s="1091"/>
      <c r="Z11" s="1091"/>
      <c r="AA11" s="1091"/>
      <c r="AB11" s="1091"/>
      <c r="AC11" s="1091"/>
      <c r="AD11" s="1091"/>
      <c r="AE11" s="1091"/>
      <c r="AF11" s="1091"/>
      <c r="AG11" s="1091"/>
      <c r="AH11" s="1091"/>
      <c r="AI11" s="1091"/>
      <c r="AJ11" s="1091"/>
      <c r="AK11" s="1091"/>
      <c r="AL11" s="1091"/>
      <c r="AM11" s="1091"/>
      <c r="AN11" s="1091"/>
      <c r="AO11" s="1091"/>
      <c r="AP11" s="1091"/>
      <c r="AQ11" s="1091"/>
      <c r="AR11" s="1091"/>
      <c r="AS11" s="1091"/>
      <c r="AT11" s="1091"/>
      <c r="AU11" s="1091"/>
      <c r="AV11" s="1091"/>
      <c r="AW11" s="1091"/>
      <c r="AX11" s="1091"/>
      <c r="AY11" s="1091"/>
      <c r="AZ11" s="1091"/>
      <c r="BA11" s="1091"/>
      <c r="BB11" s="1091"/>
      <c r="BC11" s="1091"/>
      <c r="BD11" s="1091"/>
      <c r="BE11" s="1091"/>
      <c r="BF11" s="1091"/>
      <c r="BG11" s="1091"/>
      <c r="BH11" s="1091"/>
      <c r="BI11" s="1091"/>
      <c r="BJ11" s="1091"/>
      <c r="BK11" s="1091"/>
      <c r="BL11" s="1091"/>
      <c r="BM11" s="1091"/>
      <c r="BN11" s="1091"/>
      <c r="BO11" s="1091"/>
      <c r="BP11" s="1091"/>
      <c r="BQ11" s="1091"/>
      <c r="BR11" s="1091"/>
      <c r="BS11" s="1091"/>
      <c r="BT11" s="1091"/>
      <c r="BU11" s="1091"/>
      <c r="BV11" s="1091"/>
      <c r="BW11" s="1091"/>
      <c r="BX11" s="1091"/>
      <c r="BY11" s="1091"/>
      <c r="BZ11" s="1091"/>
      <c r="CA11" s="1091"/>
      <c r="CB11" s="1091"/>
      <c r="CC11" s="1091"/>
      <c r="CD11" s="1091"/>
      <c r="CE11" s="1091"/>
      <c r="CF11" s="1091"/>
      <c r="CG11" s="1091"/>
      <c r="CH11" s="1091"/>
      <c r="CI11" s="1091"/>
      <c r="CJ11" s="1091"/>
      <c r="CK11" s="1091"/>
      <c r="CL11" s="1091"/>
      <c r="CM11" s="1091"/>
      <c r="CN11" s="1091"/>
      <c r="CO11" s="1091"/>
      <c r="CP11" s="1091"/>
      <c r="CQ11" s="1091"/>
      <c r="CR11" s="1091"/>
      <c r="CS11" s="1091"/>
      <c r="CT11" s="1091"/>
      <c r="CU11" s="1091"/>
      <c r="CV11" s="1091"/>
      <c r="CW11" s="1091"/>
      <c r="CX11" s="1091"/>
      <c r="CY11" s="1091"/>
      <c r="CZ11" s="1091"/>
      <c r="DA11" s="1091"/>
      <c r="DB11" s="1091"/>
      <c r="DC11" s="1091"/>
      <c r="DD11" s="1091"/>
      <c r="DE11" s="1091"/>
      <c r="DF11" s="1091"/>
      <c r="DG11" s="1091"/>
      <c r="DH11" s="1091"/>
      <c r="DI11" s="1091"/>
      <c r="DJ11" s="1091"/>
      <c r="DK11" s="1091"/>
      <c r="DL11" s="1091"/>
      <c r="DM11" s="1091"/>
      <c r="DN11" s="1091"/>
      <c r="DO11" s="1091"/>
      <c r="DP11" s="1091"/>
      <c r="DQ11" s="1091"/>
      <c r="DR11" s="1091"/>
      <c r="DS11" s="1091"/>
      <c r="DT11" s="1091"/>
      <c r="DU11" s="1091"/>
      <c r="DV11" s="1091"/>
      <c r="DW11" s="1091"/>
      <c r="DX11" s="1091"/>
      <c r="DY11" s="1091"/>
      <c r="DZ11" s="1091"/>
      <c r="EA11" s="1091"/>
      <c r="EB11" s="1091"/>
      <c r="EC11" s="1091"/>
      <c r="ED11" s="1091"/>
      <c r="EE11" s="1091"/>
      <c r="EF11" s="1091"/>
      <c r="EG11" s="1091"/>
      <c r="EH11" s="1091"/>
      <c r="EI11" s="1091"/>
      <c r="EJ11" s="1091"/>
      <c r="EK11" s="1091"/>
      <c r="EL11" s="1091"/>
      <c r="EM11" s="1091"/>
      <c r="EN11" s="1091"/>
      <c r="EO11" s="1091"/>
      <c r="EP11" s="1091"/>
      <c r="EQ11" s="1091"/>
      <c r="ER11" s="1091"/>
      <c r="ES11" s="1091"/>
      <c r="ET11" s="1091"/>
      <c r="EU11" s="1091"/>
      <c r="EV11" s="1091"/>
      <c r="EW11" s="1091"/>
      <c r="EX11" s="1091"/>
      <c r="EY11" s="1091"/>
      <c r="EZ11" s="1091"/>
      <c r="FA11" s="1091"/>
      <c r="FB11" s="1091"/>
      <c r="FC11" s="1091"/>
      <c r="FD11" s="1091"/>
      <c r="FE11" s="1091"/>
      <c r="FF11" s="1091"/>
      <c r="FG11" s="1091"/>
      <c r="FH11" s="1091"/>
      <c r="FI11" s="1091"/>
      <c r="FJ11" s="1091"/>
      <c r="FK11" s="1091"/>
      <c r="FL11" s="1091"/>
      <c r="FM11" s="1091"/>
      <c r="FN11" s="1091"/>
      <c r="FO11" s="1091"/>
      <c r="FP11" s="1091"/>
      <c r="FQ11" s="1091"/>
      <c r="FR11" s="1091"/>
      <c r="FS11" s="1091"/>
      <c r="FT11" s="1091"/>
      <c r="FU11" s="1091"/>
      <c r="FV11" s="1091"/>
      <c r="FW11" s="1091"/>
      <c r="FX11" s="1091"/>
      <c r="FY11" s="1091"/>
      <c r="FZ11" s="1091"/>
      <c r="GA11" s="1091"/>
      <c r="GB11" s="1091"/>
      <c r="GC11" s="1091"/>
      <c r="GD11" s="1091"/>
      <c r="GE11" s="1091"/>
      <c r="GF11" s="1091"/>
      <c r="GG11" s="1091"/>
      <c r="GH11" s="1091"/>
      <c r="GI11" s="1091"/>
      <c r="GJ11" s="1091"/>
      <c r="GK11" s="1091"/>
      <c r="GL11" s="1091"/>
      <c r="GM11" s="1091"/>
      <c r="GN11" s="1091"/>
      <c r="GO11" s="1091"/>
      <c r="GP11" s="1091"/>
      <c r="GQ11" s="1091"/>
      <c r="GR11" s="1091"/>
      <c r="GS11" s="1091"/>
      <c r="GT11" s="1091"/>
      <c r="GU11" s="1091"/>
      <c r="GV11" s="1091"/>
      <c r="GW11" s="1091"/>
      <c r="GX11" s="1091"/>
      <c r="GY11" s="1091"/>
      <c r="GZ11" s="1091"/>
      <c r="HA11" s="1091"/>
      <c r="HB11" s="1091"/>
      <c r="HC11" s="1091"/>
      <c r="HD11" s="1091"/>
      <c r="HE11" s="1091"/>
      <c r="HF11" s="1091"/>
      <c r="HG11" s="1091"/>
      <c r="HH11" s="1091"/>
      <c r="HI11" s="1091"/>
      <c r="HJ11" s="1091"/>
      <c r="HK11" s="1091"/>
      <c r="HL11" s="1091"/>
      <c r="HM11" s="1091"/>
      <c r="HN11" s="1091"/>
      <c r="HO11" s="1091"/>
      <c r="HP11" s="1091"/>
      <c r="HQ11" s="1091"/>
      <c r="HR11" s="1091"/>
      <c r="HS11" s="1091"/>
      <c r="HT11" s="1091"/>
      <c r="HU11" s="1091"/>
      <c r="HV11" s="1091"/>
      <c r="HW11" s="1091"/>
      <c r="HX11" s="1091"/>
      <c r="HY11" s="1091"/>
      <c r="HZ11" s="1091"/>
      <c r="IA11" s="1091"/>
      <c r="IB11" s="1091"/>
      <c r="IC11" s="1091"/>
      <c r="ID11" s="1091"/>
      <c r="IE11" s="1091"/>
      <c r="IF11" s="1091"/>
      <c r="IG11" s="1091"/>
      <c r="IH11" s="1091"/>
      <c r="II11" s="1091"/>
      <c r="IJ11" s="1091"/>
      <c r="IK11" s="1091"/>
      <c r="IL11" s="1091"/>
      <c r="IM11" s="1091"/>
      <c r="IN11" s="1091"/>
      <c r="IO11" s="1091"/>
      <c r="IP11" s="1091"/>
    </row>
    <row r="12" spans="1:250" ht="24.75" customHeight="1">
      <c r="A12" s="1087">
        <v>3</v>
      </c>
      <c r="B12" s="1088" t="s">
        <v>1036</v>
      </c>
      <c r="C12" s="1081" t="s">
        <v>1037</v>
      </c>
      <c r="D12" s="1082">
        <v>107</v>
      </c>
      <c r="E12" s="1083">
        <v>4.4100999999999999</v>
      </c>
      <c r="F12" s="1084">
        <v>10.00935453695042</v>
      </c>
      <c r="G12" s="1090" t="s">
        <v>1036</v>
      </c>
      <c r="H12" s="1081" t="s">
        <v>1037</v>
      </c>
      <c r="I12" s="1082">
        <v>57</v>
      </c>
      <c r="J12" s="1083">
        <v>4.5232999999999999</v>
      </c>
      <c r="K12" s="1084">
        <v>9.7103918228279387</v>
      </c>
      <c r="L12" s="1090" t="s">
        <v>1036</v>
      </c>
      <c r="M12" s="1081" t="s">
        <v>1037</v>
      </c>
      <c r="N12" s="1082">
        <v>50</v>
      </c>
      <c r="O12" s="1083">
        <v>4.2877417750393398</v>
      </c>
      <c r="P12" s="1083">
        <v>10.37344398340249</v>
      </c>
      <c r="Q12" s="1091"/>
      <c r="R12" s="1091"/>
      <c r="S12" s="1091"/>
      <c r="T12" s="1091"/>
      <c r="U12" s="1091"/>
      <c r="V12" s="1091"/>
      <c r="W12" s="1091"/>
      <c r="X12" s="1091"/>
      <c r="Y12" s="1091"/>
      <c r="Z12" s="1091"/>
      <c r="AA12" s="1091"/>
      <c r="AB12" s="1091"/>
      <c r="AC12" s="1091"/>
      <c r="AD12" s="1091"/>
      <c r="AE12" s="1091"/>
      <c r="AF12" s="1091"/>
      <c r="AG12" s="1091"/>
      <c r="AH12" s="1091"/>
      <c r="AI12" s="1091"/>
      <c r="AJ12" s="1091"/>
      <c r="AK12" s="1091"/>
      <c r="AL12" s="1091"/>
      <c r="AM12" s="1091"/>
      <c r="AN12" s="1091"/>
      <c r="AO12" s="1091"/>
      <c r="AP12" s="1091"/>
      <c r="AQ12" s="1091"/>
      <c r="AR12" s="1091"/>
      <c r="AS12" s="1091"/>
      <c r="AT12" s="1091"/>
      <c r="AU12" s="1091"/>
      <c r="AV12" s="1091"/>
      <c r="AW12" s="1091"/>
      <c r="AX12" s="1091"/>
      <c r="AY12" s="1091"/>
      <c r="AZ12" s="1091"/>
      <c r="BA12" s="1091"/>
      <c r="BB12" s="1091"/>
      <c r="BC12" s="1091"/>
      <c r="BD12" s="1091"/>
      <c r="BE12" s="1091"/>
      <c r="BF12" s="1091"/>
      <c r="BG12" s="1091"/>
      <c r="BH12" s="1091"/>
      <c r="BI12" s="1091"/>
      <c r="BJ12" s="1091"/>
      <c r="BK12" s="1091"/>
      <c r="BL12" s="1091"/>
      <c r="BM12" s="1091"/>
      <c r="BN12" s="1091"/>
      <c r="BO12" s="1091"/>
      <c r="BP12" s="1091"/>
      <c r="BQ12" s="1091"/>
      <c r="BR12" s="1091"/>
      <c r="BS12" s="1091"/>
      <c r="BT12" s="1091"/>
      <c r="BU12" s="1091"/>
      <c r="BV12" s="1091"/>
      <c r="BW12" s="1091"/>
      <c r="BX12" s="1091"/>
      <c r="BY12" s="1091"/>
      <c r="BZ12" s="1091"/>
      <c r="CA12" s="1091"/>
      <c r="CB12" s="1091"/>
      <c r="CC12" s="1091"/>
      <c r="CD12" s="1091"/>
      <c r="CE12" s="1091"/>
      <c r="CF12" s="1091"/>
      <c r="CG12" s="1091"/>
      <c r="CH12" s="1091"/>
      <c r="CI12" s="1091"/>
      <c r="CJ12" s="1091"/>
      <c r="CK12" s="1091"/>
      <c r="CL12" s="1091"/>
      <c r="CM12" s="1091"/>
      <c r="CN12" s="1091"/>
      <c r="CO12" s="1091"/>
      <c r="CP12" s="1091"/>
      <c r="CQ12" s="1091"/>
      <c r="CR12" s="1091"/>
      <c r="CS12" s="1091"/>
      <c r="CT12" s="1091"/>
      <c r="CU12" s="1091"/>
      <c r="CV12" s="1091"/>
      <c r="CW12" s="1091"/>
      <c r="CX12" s="1091"/>
      <c r="CY12" s="1091"/>
      <c r="CZ12" s="1091"/>
      <c r="DA12" s="1091"/>
      <c r="DB12" s="1091"/>
      <c r="DC12" s="1091"/>
      <c r="DD12" s="1091"/>
      <c r="DE12" s="1091"/>
      <c r="DF12" s="1091"/>
      <c r="DG12" s="1091"/>
      <c r="DH12" s="1091"/>
      <c r="DI12" s="1091"/>
      <c r="DJ12" s="1091"/>
      <c r="DK12" s="1091"/>
      <c r="DL12" s="1091"/>
      <c r="DM12" s="1091"/>
      <c r="DN12" s="1091"/>
      <c r="DO12" s="1091"/>
      <c r="DP12" s="1091"/>
      <c r="DQ12" s="1091"/>
      <c r="DR12" s="1091"/>
      <c r="DS12" s="1091"/>
      <c r="DT12" s="1091"/>
      <c r="DU12" s="1091"/>
      <c r="DV12" s="1091"/>
      <c r="DW12" s="1091"/>
      <c r="DX12" s="1091"/>
      <c r="DY12" s="1091"/>
      <c r="DZ12" s="1091"/>
      <c r="EA12" s="1091"/>
      <c r="EB12" s="1091"/>
      <c r="EC12" s="1091"/>
      <c r="ED12" s="1091"/>
      <c r="EE12" s="1091"/>
      <c r="EF12" s="1091"/>
      <c r="EG12" s="1091"/>
      <c r="EH12" s="1091"/>
      <c r="EI12" s="1091"/>
      <c r="EJ12" s="1091"/>
      <c r="EK12" s="1091"/>
      <c r="EL12" s="1091"/>
      <c r="EM12" s="1091"/>
      <c r="EN12" s="1091"/>
      <c r="EO12" s="1091"/>
      <c r="EP12" s="1091"/>
      <c r="EQ12" s="1091"/>
      <c r="ER12" s="1091"/>
      <c r="ES12" s="1091"/>
      <c r="ET12" s="1091"/>
      <c r="EU12" s="1091"/>
      <c r="EV12" s="1091"/>
      <c r="EW12" s="1091"/>
      <c r="EX12" s="1091"/>
      <c r="EY12" s="1091"/>
      <c r="EZ12" s="1091"/>
      <c r="FA12" s="1091"/>
      <c r="FB12" s="1091"/>
      <c r="FC12" s="1091"/>
      <c r="FD12" s="1091"/>
      <c r="FE12" s="1091"/>
      <c r="FF12" s="1091"/>
      <c r="FG12" s="1091"/>
      <c r="FH12" s="1091"/>
      <c r="FI12" s="1091"/>
      <c r="FJ12" s="1091"/>
      <c r="FK12" s="1091"/>
      <c r="FL12" s="1091"/>
      <c r="FM12" s="1091"/>
      <c r="FN12" s="1091"/>
      <c r="FO12" s="1091"/>
      <c r="FP12" s="1091"/>
      <c r="FQ12" s="1091"/>
      <c r="FR12" s="1091"/>
      <c r="FS12" s="1091"/>
      <c r="FT12" s="1091"/>
      <c r="FU12" s="1091"/>
      <c r="FV12" s="1091"/>
      <c r="FW12" s="1091"/>
      <c r="FX12" s="1091"/>
      <c r="FY12" s="1091"/>
      <c r="FZ12" s="1091"/>
      <c r="GA12" s="1091"/>
      <c r="GB12" s="1091"/>
      <c r="GC12" s="1091"/>
      <c r="GD12" s="1091"/>
      <c r="GE12" s="1091"/>
      <c r="GF12" s="1091"/>
      <c r="GG12" s="1091"/>
      <c r="GH12" s="1091"/>
      <c r="GI12" s="1091"/>
      <c r="GJ12" s="1091"/>
      <c r="GK12" s="1091"/>
      <c r="GL12" s="1091"/>
      <c r="GM12" s="1091"/>
      <c r="GN12" s="1091"/>
      <c r="GO12" s="1091"/>
      <c r="GP12" s="1091"/>
      <c r="GQ12" s="1091"/>
      <c r="GR12" s="1091"/>
      <c r="GS12" s="1091"/>
      <c r="GT12" s="1091"/>
      <c r="GU12" s="1091"/>
      <c r="GV12" s="1091"/>
      <c r="GW12" s="1091"/>
      <c r="GX12" s="1091"/>
      <c r="GY12" s="1091"/>
      <c r="GZ12" s="1091"/>
      <c r="HA12" s="1091"/>
      <c r="HB12" s="1091"/>
      <c r="HC12" s="1091"/>
      <c r="HD12" s="1091"/>
      <c r="HE12" s="1091"/>
      <c r="HF12" s="1091"/>
      <c r="HG12" s="1091"/>
      <c r="HH12" s="1091"/>
      <c r="HI12" s="1091"/>
      <c r="HJ12" s="1091"/>
      <c r="HK12" s="1091"/>
      <c r="HL12" s="1091"/>
      <c r="HM12" s="1091"/>
      <c r="HN12" s="1091"/>
      <c r="HO12" s="1091"/>
      <c r="HP12" s="1091"/>
      <c r="HQ12" s="1091"/>
      <c r="HR12" s="1091"/>
      <c r="HS12" s="1091"/>
      <c r="HT12" s="1091"/>
      <c r="HU12" s="1091"/>
      <c r="HV12" s="1091"/>
      <c r="HW12" s="1091"/>
      <c r="HX12" s="1091"/>
      <c r="HY12" s="1091"/>
      <c r="HZ12" s="1091"/>
      <c r="IA12" s="1091"/>
      <c r="IB12" s="1091"/>
      <c r="IC12" s="1091"/>
      <c r="ID12" s="1091"/>
      <c r="IE12" s="1091"/>
      <c r="IF12" s="1091"/>
      <c r="IG12" s="1091"/>
      <c r="IH12" s="1091"/>
      <c r="II12" s="1091"/>
      <c r="IJ12" s="1091"/>
      <c r="IK12" s="1091"/>
      <c r="IL12" s="1091"/>
      <c r="IM12" s="1091"/>
      <c r="IN12" s="1091"/>
      <c r="IO12" s="1091"/>
      <c r="IP12" s="1091"/>
    </row>
    <row r="13" spans="1:250" ht="24.75" customHeight="1">
      <c r="A13" s="1087">
        <v>4</v>
      </c>
      <c r="B13" s="1088" t="s">
        <v>1038</v>
      </c>
      <c r="C13" s="1081" t="s">
        <v>1039</v>
      </c>
      <c r="D13" s="1082">
        <v>61</v>
      </c>
      <c r="E13" s="1083">
        <v>2.5141</v>
      </c>
      <c r="F13" s="1084">
        <v>5.7062675397567819</v>
      </c>
      <c r="G13" s="1090" t="s">
        <v>1038</v>
      </c>
      <c r="H13" s="1081" t="s">
        <v>1039</v>
      </c>
      <c r="I13" s="1082">
        <v>34</v>
      </c>
      <c r="J13" s="1083">
        <v>2.6981000000000002</v>
      </c>
      <c r="K13" s="1084">
        <v>5.7921635434412266</v>
      </c>
      <c r="L13" s="1090" t="s">
        <v>1038</v>
      </c>
      <c r="M13" s="1081" t="s">
        <v>1039</v>
      </c>
      <c r="N13" s="1082">
        <v>27</v>
      </c>
      <c r="O13" s="1083">
        <v>2.3153805585212437</v>
      </c>
      <c r="P13" s="1083">
        <v>5.601659751037344</v>
      </c>
      <c r="Q13" s="1091"/>
      <c r="R13" s="1091"/>
      <c r="S13" s="1091"/>
      <c r="T13" s="1091"/>
      <c r="U13" s="1091"/>
      <c r="V13" s="1091"/>
      <c r="W13" s="1091"/>
      <c r="X13" s="1091"/>
      <c r="Y13" s="1091"/>
      <c r="Z13" s="1091"/>
      <c r="AA13" s="1091"/>
      <c r="AB13" s="1091"/>
      <c r="AC13" s="1091"/>
      <c r="AD13" s="1091"/>
      <c r="AE13" s="1091"/>
      <c r="AF13" s="1091"/>
      <c r="AG13" s="1091"/>
      <c r="AH13" s="1091"/>
      <c r="AI13" s="1091"/>
      <c r="AJ13" s="1091"/>
      <c r="AK13" s="1091"/>
      <c r="AL13" s="1091"/>
      <c r="AM13" s="1091"/>
      <c r="AN13" s="1091"/>
      <c r="AO13" s="1091"/>
      <c r="AP13" s="1091"/>
      <c r="AQ13" s="1091"/>
      <c r="AR13" s="1091"/>
      <c r="AS13" s="1091"/>
      <c r="AT13" s="1091"/>
      <c r="AU13" s="1091"/>
      <c r="AV13" s="1091"/>
      <c r="AW13" s="1091"/>
      <c r="AX13" s="1091"/>
      <c r="AY13" s="1091"/>
      <c r="AZ13" s="1091"/>
      <c r="BA13" s="1091"/>
      <c r="BB13" s="1091"/>
      <c r="BC13" s="1091"/>
      <c r="BD13" s="1091"/>
      <c r="BE13" s="1091"/>
      <c r="BF13" s="1091"/>
      <c r="BG13" s="1091"/>
      <c r="BH13" s="1091"/>
      <c r="BI13" s="1091"/>
      <c r="BJ13" s="1091"/>
      <c r="BK13" s="1091"/>
      <c r="BL13" s="1091"/>
      <c r="BM13" s="1091"/>
      <c r="BN13" s="1091"/>
      <c r="BO13" s="1091"/>
      <c r="BP13" s="1091"/>
      <c r="BQ13" s="1091"/>
      <c r="BR13" s="1091"/>
      <c r="BS13" s="1091"/>
      <c r="BT13" s="1091"/>
      <c r="BU13" s="1091"/>
      <c r="BV13" s="1091"/>
      <c r="BW13" s="1091"/>
      <c r="BX13" s="1091"/>
      <c r="BY13" s="1091"/>
      <c r="BZ13" s="1091"/>
      <c r="CA13" s="1091"/>
      <c r="CB13" s="1091"/>
      <c r="CC13" s="1091"/>
      <c r="CD13" s="1091"/>
      <c r="CE13" s="1091"/>
      <c r="CF13" s="1091"/>
      <c r="CG13" s="1091"/>
      <c r="CH13" s="1091"/>
      <c r="CI13" s="1091"/>
      <c r="CJ13" s="1091"/>
      <c r="CK13" s="1091"/>
      <c r="CL13" s="1091"/>
      <c r="CM13" s="1091"/>
      <c r="CN13" s="1091"/>
      <c r="CO13" s="1091"/>
      <c r="CP13" s="1091"/>
      <c r="CQ13" s="1091"/>
      <c r="CR13" s="1091"/>
      <c r="CS13" s="1091"/>
      <c r="CT13" s="1091"/>
      <c r="CU13" s="1091"/>
      <c r="CV13" s="1091"/>
      <c r="CW13" s="1091"/>
      <c r="CX13" s="1091"/>
      <c r="CY13" s="1091"/>
      <c r="CZ13" s="1091"/>
      <c r="DA13" s="1091"/>
      <c r="DB13" s="1091"/>
      <c r="DC13" s="1091"/>
      <c r="DD13" s="1091"/>
      <c r="DE13" s="1091"/>
      <c r="DF13" s="1091"/>
      <c r="DG13" s="1091"/>
      <c r="DH13" s="1091"/>
      <c r="DI13" s="1091"/>
      <c r="DJ13" s="1091"/>
      <c r="DK13" s="1091"/>
      <c r="DL13" s="1091"/>
      <c r="DM13" s="1091"/>
      <c r="DN13" s="1091"/>
      <c r="DO13" s="1091"/>
      <c r="DP13" s="1091"/>
      <c r="DQ13" s="1091"/>
      <c r="DR13" s="1091"/>
      <c r="DS13" s="1091"/>
      <c r="DT13" s="1091"/>
      <c r="DU13" s="1091"/>
      <c r="DV13" s="1091"/>
      <c r="DW13" s="1091"/>
      <c r="DX13" s="1091"/>
      <c r="DY13" s="1091"/>
      <c r="DZ13" s="1091"/>
      <c r="EA13" s="1091"/>
      <c r="EB13" s="1091"/>
      <c r="EC13" s="1091"/>
      <c r="ED13" s="1091"/>
      <c r="EE13" s="1091"/>
      <c r="EF13" s="1091"/>
      <c r="EG13" s="1091"/>
      <c r="EH13" s="1091"/>
      <c r="EI13" s="1091"/>
      <c r="EJ13" s="1091"/>
      <c r="EK13" s="1091"/>
      <c r="EL13" s="1091"/>
      <c r="EM13" s="1091"/>
      <c r="EN13" s="1091"/>
      <c r="EO13" s="1091"/>
      <c r="EP13" s="1091"/>
      <c r="EQ13" s="1091"/>
      <c r="ER13" s="1091"/>
      <c r="ES13" s="1091"/>
      <c r="ET13" s="1091"/>
      <c r="EU13" s="1091"/>
      <c r="EV13" s="1091"/>
      <c r="EW13" s="1091"/>
      <c r="EX13" s="1091"/>
      <c r="EY13" s="1091"/>
      <c r="EZ13" s="1091"/>
      <c r="FA13" s="1091"/>
      <c r="FB13" s="1091"/>
      <c r="FC13" s="1091"/>
      <c r="FD13" s="1091"/>
      <c r="FE13" s="1091"/>
      <c r="FF13" s="1091"/>
      <c r="FG13" s="1091"/>
      <c r="FH13" s="1091"/>
      <c r="FI13" s="1091"/>
      <c r="FJ13" s="1091"/>
      <c r="FK13" s="1091"/>
      <c r="FL13" s="1091"/>
      <c r="FM13" s="1091"/>
      <c r="FN13" s="1091"/>
      <c r="FO13" s="1091"/>
      <c r="FP13" s="1091"/>
      <c r="FQ13" s="1091"/>
      <c r="FR13" s="1091"/>
      <c r="FS13" s="1091"/>
      <c r="FT13" s="1091"/>
      <c r="FU13" s="1091"/>
      <c r="FV13" s="1091"/>
      <c r="FW13" s="1091"/>
      <c r="FX13" s="1091"/>
      <c r="FY13" s="1091"/>
      <c r="FZ13" s="1091"/>
      <c r="GA13" s="1091"/>
      <c r="GB13" s="1091"/>
      <c r="GC13" s="1091"/>
      <c r="GD13" s="1091"/>
      <c r="GE13" s="1091"/>
      <c r="GF13" s="1091"/>
      <c r="GG13" s="1091"/>
      <c r="GH13" s="1091"/>
      <c r="GI13" s="1091"/>
      <c r="GJ13" s="1091"/>
      <c r="GK13" s="1091"/>
      <c r="GL13" s="1091"/>
      <c r="GM13" s="1091"/>
      <c r="GN13" s="1091"/>
      <c r="GO13" s="1091"/>
      <c r="GP13" s="1091"/>
      <c r="GQ13" s="1091"/>
      <c r="GR13" s="1091"/>
      <c r="GS13" s="1091"/>
      <c r="GT13" s="1091"/>
      <c r="GU13" s="1091"/>
      <c r="GV13" s="1091"/>
      <c r="GW13" s="1091"/>
      <c r="GX13" s="1091"/>
      <c r="GY13" s="1091"/>
      <c r="GZ13" s="1091"/>
      <c r="HA13" s="1091"/>
      <c r="HB13" s="1091"/>
      <c r="HC13" s="1091"/>
      <c r="HD13" s="1091"/>
      <c r="HE13" s="1091"/>
      <c r="HF13" s="1091"/>
      <c r="HG13" s="1091"/>
      <c r="HH13" s="1091"/>
      <c r="HI13" s="1091"/>
      <c r="HJ13" s="1091"/>
      <c r="HK13" s="1091"/>
      <c r="HL13" s="1091"/>
      <c r="HM13" s="1091"/>
      <c r="HN13" s="1091"/>
      <c r="HO13" s="1091"/>
      <c r="HP13" s="1091"/>
      <c r="HQ13" s="1091"/>
      <c r="HR13" s="1091"/>
      <c r="HS13" s="1091"/>
      <c r="HT13" s="1091"/>
      <c r="HU13" s="1091"/>
      <c r="HV13" s="1091"/>
      <c r="HW13" s="1091"/>
      <c r="HX13" s="1091"/>
      <c r="HY13" s="1091"/>
      <c r="HZ13" s="1091"/>
      <c r="IA13" s="1091"/>
      <c r="IB13" s="1091"/>
      <c r="IC13" s="1091"/>
      <c r="ID13" s="1091"/>
      <c r="IE13" s="1091"/>
      <c r="IF13" s="1091"/>
      <c r="IG13" s="1091"/>
      <c r="IH13" s="1091"/>
      <c r="II13" s="1091"/>
      <c r="IJ13" s="1091"/>
      <c r="IK13" s="1091"/>
      <c r="IL13" s="1091"/>
      <c r="IM13" s="1091"/>
      <c r="IN13" s="1091"/>
      <c r="IO13" s="1091"/>
      <c r="IP13" s="1091"/>
    </row>
    <row r="14" spans="1:250" ht="24.75" customHeight="1">
      <c r="A14" s="1087">
        <v>5</v>
      </c>
      <c r="B14" s="1088" t="s">
        <v>1040</v>
      </c>
      <c r="C14" s="1081" t="s">
        <v>1041</v>
      </c>
      <c r="D14" s="1082">
        <v>38</v>
      </c>
      <c r="E14" s="1083">
        <v>1.5662</v>
      </c>
      <c r="F14" s="1084">
        <v>3.5547240411599628</v>
      </c>
      <c r="G14" s="1090" t="s">
        <v>1040</v>
      </c>
      <c r="H14" s="1081" t="s">
        <v>1041</v>
      </c>
      <c r="I14" s="1082">
        <v>19</v>
      </c>
      <c r="J14" s="1083">
        <v>1.5077</v>
      </c>
      <c r="K14" s="1084">
        <v>3.2367972742759794</v>
      </c>
      <c r="L14" s="1090" t="s">
        <v>1040</v>
      </c>
      <c r="M14" s="1081" t="s">
        <v>1041</v>
      </c>
      <c r="N14" s="1082">
        <v>19</v>
      </c>
      <c r="O14" s="1083">
        <v>1.6293418745149493</v>
      </c>
      <c r="P14" s="1083">
        <v>3.9419087136929463</v>
      </c>
      <c r="Q14" s="1091"/>
      <c r="R14" s="1091"/>
      <c r="S14" s="1091"/>
      <c r="T14" s="1091"/>
      <c r="U14" s="1091"/>
      <c r="V14" s="1091"/>
      <c r="W14" s="1091"/>
      <c r="X14" s="1091"/>
      <c r="Y14" s="1091"/>
      <c r="Z14" s="1091"/>
      <c r="AA14" s="1091"/>
      <c r="AB14" s="1091"/>
      <c r="AC14" s="1091"/>
      <c r="AD14" s="1091"/>
      <c r="AE14" s="1091"/>
      <c r="AF14" s="1091"/>
      <c r="AG14" s="1091"/>
      <c r="AH14" s="1091"/>
      <c r="AI14" s="1091"/>
      <c r="AJ14" s="1091"/>
      <c r="AK14" s="1091"/>
      <c r="AL14" s="1091"/>
      <c r="AM14" s="1091"/>
      <c r="AN14" s="1091"/>
      <c r="AO14" s="1091"/>
      <c r="AP14" s="1091"/>
      <c r="AQ14" s="1091"/>
      <c r="AR14" s="1091"/>
      <c r="AS14" s="1091"/>
      <c r="AT14" s="1091"/>
      <c r="AU14" s="1091"/>
      <c r="AV14" s="1091"/>
      <c r="AW14" s="1091"/>
      <c r="AX14" s="1091"/>
      <c r="AY14" s="1091"/>
      <c r="AZ14" s="1091"/>
      <c r="BA14" s="1091"/>
      <c r="BB14" s="1091"/>
      <c r="BC14" s="1091"/>
      <c r="BD14" s="1091"/>
      <c r="BE14" s="1091"/>
      <c r="BF14" s="1091"/>
      <c r="BG14" s="1091"/>
      <c r="BH14" s="1091"/>
      <c r="BI14" s="1091"/>
      <c r="BJ14" s="1091"/>
      <c r="BK14" s="1091"/>
      <c r="BL14" s="1091"/>
      <c r="BM14" s="1091"/>
      <c r="BN14" s="1091"/>
      <c r="BO14" s="1091"/>
      <c r="BP14" s="1091"/>
      <c r="BQ14" s="1091"/>
      <c r="BR14" s="1091"/>
      <c r="BS14" s="1091"/>
      <c r="BT14" s="1091"/>
      <c r="BU14" s="1091"/>
      <c r="BV14" s="1091"/>
      <c r="BW14" s="1091"/>
      <c r="BX14" s="1091"/>
      <c r="BY14" s="1091"/>
      <c r="BZ14" s="1091"/>
      <c r="CA14" s="1091"/>
      <c r="CB14" s="1091"/>
      <c r="CC14" s="1091"/>
      <c r="CD14" s="1091"/>
      <c r="CE14" s="1091"/>
      <c r="CF14" s="1091"/>
      <c r="CG14" s="1091"/>
      <c r="CH14" s="1091"/>
      <c r="CI14" s="1091"/>
      <c r="CJ14" s="1091"/>
      <c r="CK14" s="1091"/>
      <c r="CL14" s="1091"/>
      <c r="CM14" s="1091"/>
      <c r="CN14" s="1091"/>
      <c r="CO14" s="1091"/>
      <c r="CP14" s="1091"/>
      <c r="CQ14" s="1091"/>
      <c r="CR14" s="1091"/>
      <c r="CS14" s="1091"/>
      <c r="CT14" s="1091"/>
      <c r="CU14" s="1091"/>
      <c r="CV14" s="1091"/>
      <c r="CW14" s="1091"/>
      <c r="CX14" s="1091"/>
      <c r="CY14" s="1091"/>
      <c r="CZ14" s="1091"/>
      <c r="DA14" s="1091"/>
      <c r="DB14" s="1091"/>
      <c r="DC14" s="1091"/>
      <c r="DD14" s="1091"/>
      <c r="DE14" s="1091"/>
      <c r="DF14" s="1091"/>
      <c r="DG14" s="1091"/>
      <c r="DH14" s="1091"/>
      <c r="DI14" s="1091"/>
      <c r="DJ14" s="1091"/>
      <c r="DK14" s="1091"/>
      <c r="DL14" s="1091"/>
      <c r="DM14" s="1091"/>
      <c r="DN14" s="1091"/>
      <c r="DO14" s="1091"/>
      <c r="DP14" s="1091"/>
      <c r="DQ14" s="1091"/>
      <c r="DR14" s="1091"/>
      <c r="DS14" s="1091"/>
      <c r="DT14" s="1091"/>
      <c r="DU14" s="1091"/>
      <c r="DV14" s="1091"/>
      <c r="DW14" s="1091"/>
      <c r="DX14" s="1091"/>
      <c r="DY14" s="1091"/>
      <c r="DZ14" s="1091"/>
      <c r="EA14" s="1091"/>
      <c r="EB14" s="1091"/>
      <c r="EC14" s="1091"/>
      <c r="ED14" s="1091"/>
      <c r="EE14" s="1091"/>
      <c r="EF14" s="1091"/>
      <c r="EG14" s="1091"/>
      <c r="EH14" s="1091"/>
      <c r="EI14" s="1091"/>
      <c r="EJ14" s="1091"/>
      <c r="EK14" s="1091"/>
      <c r="EL14" s="1091"/>
      <c r="EM14" s="1091"/>
      <c r="EN14" s="1091"/>
      <c r="EO14" s="1091"/>
      <c r="EP14" s="1091"/>
      <c r="EQ14" s="1091"/>
      <c r="ER14" s="1091"/>
      <c r="ES14" s="1091"/>
      <c r="ET14" s="1091"/>
      <c r="EU14" s="1091"/>
      <c r="EV14" s="1091"/>
      <c r="EW14" s="1091"/>
      <c r="EX14" s="1091"/>
      <c r="EY14" s="1091"/>
      <c r="EZ14" s="1091"/>
      <c r="FA14" s="1091"/>
      <c r="FB14" s="1091"/>
      <c r="FC14" s="1091"/>
      <c r="FD14" s="1091"/>
      <c r="FE14" s="1091"/>
      <c r="FF14" s="1091"/>
      <c r="FG14" s="1091"/>
      <c r="FH14" s="1091"/>
      <c r="FI14" s="1091"/>
      <c r="FJ14" s="1091"/>
      <c r="FK14" s="1091"/>
      <c r="FL14" s="1091"/>
      <c r="FM14" s="1091"/>
      <c r="FN14" s="1091"/>
      <c r="FO14" s="1091"/>
      <c r="FP14" s="1091"/>
      <c r="FQ14" s="1091"/>
      <c r="FR14" s="1091"/>
      <c r="FS14" s="1091"/>
      <c r="FT14" s="1091"/>
      <c r="FU14" s="1091"/>
      <c r="FV14" s="1091"/>
      <c r="FW14" s="1091"/>
      <c r="FX14" s="1091"/>
      <c r="FY14" s="1091"/>
      <c r="FZ14" s="1091"/>
      <c r="GA14" s="1091"/>
      <c r="GB14" s="1091"/>
      <c r="GC14" s="1091"/>
      <c r="GD14" s="1091"/>
      <c r="GE14" s="1091"/>
      <c r="GF14" s="1091"/>
      <c r="GG14" s="1091"/>
      <c r="GH14" s="1091"/>
      <c r="GI14" s="1091"/>
      <c r="GJ14" s="1091"/>
      <c r="GK14" s="1091"/>
      <c r="GL14" s="1091"/>
      <c r="GM14" s="1091"/>
      <c r="GN14" s="1091"/>
      <c r="GO14" s="1091"/>
      <c r="GP14" s="1091"/>
      <c r="GQ14" s="1091"/>
      <c r="GR14" s="1091"/>
      <c r="GS14" s="1091"/>
      <c r="GT14" s="1091"/>
      <c r="GU14" s="1091"/>
      <c r="GV14" s="1091"/>
      <c r="GW14" s="1091"/>
      <c r="GX14" s="1091"/>
      <c r="GY14" s="1091"/>
      <c r="GZ14" s="1091"/>
      <c r="HA14" s="1091"/>
      <c r="HB14" s="1091"/>
      <c r="HC14" s="1091"/>
      <c r="HD14" s="1091"/>
      <c r="HE14" s="1091"/>
      <c r="HF14" s="1091"/>
      <c r="HG14" s="1091"/>
      <c r="HH14" s="1091"/>
      <c r="HI14" s="1091"/>
      <c r="HJ14" s="1091"/>
      <c r="HK14" s="1091"/>
      <c r="HL14" s="1091"/>
      <c r="HM14" s="1091"/>
      <c r="HN14" s="1091"/>
      <c r="HO14" s="1091"/>
      <c r="HP14" s="1091"/>
      <c r="HQ14" s="1091"/>
      <c r="HR14" s="1091"/>
      <c r="HS14" s="1091"/>
      <c r="HT14" s="1091"/>
      <c r="HU14" s="1091"/>
      <c r="HV14" s="1091"/>
      <c r="HW14" s="1091"/>
      <c r="HX14" s="1091"/>
      <c r="HY14" s="1091"/>
      <c r="HZ14" s="1091"/>
      <c r="IA14" s="1091"/>
      <c r="IB14" s="1091"/>
      <c r="IC14" s="1091"/>
      <c r="ID14" s="1091"/>
      <c r="IE14" s="1091"/>
      <c r="IF14" s="1091"/>
      <c r="IG14" s="1091"/>
      <c r="IH14" s="1091"/>
      <c r="II14" s="1091"/>
      <c r="IJ14" s="1091"/>
      <c r="IK14" s="1091"/>
      <c r="IL14" s="1091"/>
      <c r="IM14" s="1091"/>
      <c r="IN14" s="1091"/>
      <c r="IO14" s="1091"/>
      <c r="IP14" s="1091"/>
    </row>
    <row r="15" spans="1:250" ht="24.75" customHeight="1">
      <c r="A15" s="1087">
        <v>6</v>
      </c>
      <c r="B15" s="1088" t="s">
        <v>1042</v>
      </c>
      <c r="C15" s="1081" t="s">
        <v>1043</v>
      </c>
      <c r="D15" s="1082">
        <v>23</v>
      </c>
      <c r="E15" s="1083">
        <v>0.94789999999999996</v>
      </c>
      <c r="F15" s="1084">
        <v>2.1515434985968196</v>
      </c>
      <c r="G15" s="1090" t="s">
        <v>1042</v>
      </c>
      <c r="H15" s="1081" t="s">
        <v>1043</v>
      </c>
      <c r="I15" s="1082">
        <v>15</v>
      </c>
      <c r="J15" s="1083">
        <v>1.1902999999999999</v>
      </c>
      <c r="K15" s="1084">
        <v>2.5553662691652472</v>
      </c>
      <c r="L15" s="1090" t="s">
        <v>1044</v>
      </c>
      <c r="M15" s="1081" t="s">
        <v>1045</v>
      </c>
      <c r="N15" s="1082">
        <v>11</v>
      </c>
      <c r="O15" s="1083">
        <v>0.94330319050865474</v>
      </c>
      <c r="P15" s="1083">
        <v>2.2821576763485476</v>
      </c>
      <c r="Q15" s="1091"/>
      <c r="R15" s="1091"/>
      <c r="S15" s="1091"/>
      <c r="T15" s="1091"/>
      <c r="U15" s="1091"/>
      <c r="V15" s="1091"/>
      <c r="W15" s="1091"/>
      <c r="X15" s="1091"/>
      <c r="Y15" s="1091"/>
      <c r="Z15" s="1091"/>
      <c r="AA15" s="1091"/>
      <c r="AB15" s="1091"/>
      <c r="AC15" s="1091"/>
      <c r="AD15" s="1091"/>
      <c r="AE15" s="1091"/>
      <c r="AF15" s="1091"/>
      <c r="AG15" s="1091"/>
      <c r="AH15" s="1091"/>
      <c r="AI15" s="1091"/>
      <c r="AJ15" s="1091"/>
      <c r="AK15" s="1091"/>
      <c r="AL15" s="1091"/>
      <c r="AM15" s="1091"/>
      <c r="AN15" s="1091"/>
      <c r="AO15" s="1091"/>
      <c r="AP15" s="1091"/>
      <c r="AQ15" s="1091"/>
      <c r="AR15" s="1091"/>
      <c r="AS15" s="1091"/>
      <c r="AT15" s="1091"/>
      <c r="AU15" s="1091"/>
      <c r="AV15" s="1091"/>
      <c r="AW15" s="1091"/>
      <c r="AX15" s="1091"/>
      <c r="AY15" s="1091"/>
      <c r="AZ15" s="1091"/>
      <c r="BA15" s="1091"/>
      <c r="BB15" s="1091"/>
      <c r="BC15" s="1091"/>
      <c r="BD15" s="1091"/>
      <c r="BE15" s="1091"/>
      <c r="BF15" s="1091"/>
      <c r="BG15" s="1091"/>
      <c r="BH15" s="1091"/>
      <c r="BI15" s="1091"/>
      <c r="BJ15" s="1091"/>
      <c r="BK15" s="1091"/>
      <c r="BL15" s="1091"/>
      <c r="BM15" s="1091"/>
      <c r="BN15" s="1091"/>
      <c r="BO15" s="1091"/>
      <c r="BP15" s="1091"/>
      <c r="BQ15" s="1091"/>
      <c r="BR15" s="1091"/>
      <c r="BS15" s="1091"/>
      <c r="BT15" s="1091"/>
      <c r="BU15" s="1091"/>
      <c r="BV15" s="1091"/>
      <c r="BW15" s="1091"/>
      <c r="BX15" s="1091"/>
      <c r="BY15" s="1091"/>
      <c r="BZ15" s="1091"/>
      <c r="CA15" s="1091"/>
      <c r="CB15" s="1091"/>
      <c r="CC15" s="1091"/>
      <c r="CD15" s="1091"/>
      <c r="CE15" s="1091"/>
      <c r="CF15" s="1091"/>
      <c r="CG15" s="1091"/>
      <c r="CH15" s="1091"/>
      <c r="CI15" s="1091"/>
      <c r="CJ15" s="1091"/>
      <c r="CK15" s="1091"/>
      <c r="CL15" s="1091"/>
      <c r="CM15" s="1091"/>
      <c r="CN15" s="1091"/>
      <c r="CO15" s="1091"/>
      <c r="CP15" s="1091"/>
      <c r="CQ15" s="1091"/>
      <c r="CR15" s="1091"/>
      <c r="CS15" s="1091"/>
      <c r="CT15" s="1091"/>
      <c r="CU15" s="1091"/>
      <c r="CV15" s="1091"/>
      <c r="CW15" s="1091"/>
      <c r="CX15" s="1091"/>
      <c r="CY15" s="1091"/>
      <c r="CZ15" s="1091"/>
      <c r="DA15" s="1091"/>
      <c r="DB15" s="1091"/>
      <c r="DC15" s="1091"/>
      <c r="DD15" s="1091"/>
      <c r="DE15" s="1091"/>
      <c r="DF15" s="1091"/>
      <c r="DG15" s="1091"/>
      <c r="DH15" s="1091"/>
      <c r="DI15" s="1091"/>
      <c r="DJ15" s="1091"/>
      <c r="DK15" s="1091"/>
      <c r="DL15" s="1091"/>
      <c r="DM15" s="1091"/>
      <c r="DN15" s="1091"/>
      <c r="DO15" s="1091"/>
      <c r="DP15" s="1091"/>
      <c r="DQ15" s="1091"/>
      <c r="DR15" s="1091"/>
      <c r="DS15" s="1091"/>
      <c r="DT15" s="1091"/>
      <c r="DU15" s="1091"/>
      <c r="DV15" s="1091"/>
      <c r="DW15" s="1091"/>
      <c r="DX15" s="1091"/>
      <c r="DY15" s="1091"/>
      <c r="DZ15" s="1091"/>
      <c r="EA15" s="1091"/>
      <c r="EB15" s="1091"/>
      <c r="EC15" s="1091"/>
      <c r="ED15" s="1091"/>
      <c r="EE15" s="1091"/>
      <c r="EF15" s="1091"/>
      <c r="EG15" s="1091"/>
      <c r="EH15" s="1091"/>
      <c r="EI15" s="1091"/>
      <c r="EJ15" s="1091"/>
      <c r="EK15" s="1091"/>
      <c r="EL15" s="1091"/>
      <c r="EM15" s="1091"/>
      <c r="EN15" s="1091"/>
      <c r="EO15" s="1091"/>
      <c r="EP15" s="1091"/>
      <c r="EQ15" s="1091"/>
      <c r="ER15" s="1091"/>
      <c r="ES15" s="1091"/>
      <c r="ET15" s="1091"/>
      <c r="EU15" s="1091"/>
      <c r="EV15" s="1091"/>
      <c r="EW15" s="1091"/>
      <c r="EX15" s="1091"/>
      <c r="EY15" s="1091"/>
      <c r="EZ15" s="1091"/>
      <c r="FA15" s="1091"/>
      <c r="FB15" s="1091"/>
      <c r="FC15" s="1091"/>
      <c r="FD15" s="1091"/>
      <c r="FE15" s="1091"/>
      <c r="FF15" s="1091"/>
      <c r="FG15" s="1091"/>
      <c r="FH15" s="1091"/>
      <c r="FI15" s="1091"/>
      <c r="FJ15" s="1091"/>
      <c r="FK15" s="1091"/>
      <c r="FL15" s="1091"/>
      <c r="FM15" s="1091"/>
      <c r="FN15" s="1091"/>
      <c r="FO15" s="1091"/>
      <c r="FP15" s="1091"/>
      <c r="FQ15" s="1091"/>
      <c r="FR15" s="1091"/>
      <c r="FS15" s="1091"/>
      <c r="FT15" s="1091"/>
      <c r="FU15" s="1091"/>
      <c r="FV15" s="1091"/>
      <c r="FW15" s="1091"/>
      <c r="FX15" s="1091"/>
      <c r="FY15" s="1091"/>
      <c r="FZ15" s="1091"/>
      <c r="GA15" s="1091"/>
      <c r="GB15" s="1091"/>
      <c r="GC15" s="1091"/>
      <c r="GD15" s="1091"/>
      <c r="GE15" s="1091"/>
      <c r="GF15" s="1091"/>
      <c r="GG15" s="1091"/>
      <c r="GH15" s="1091"/>
      <c r="GI15" s="1091"/>
      <c r="GJ15" s="1091"/>
      <c r="GK15" s="1091"/>
      <c r="GL15" s="1091"/>
      <c r="GM15" s="1091"/>
      <c r="GN15" s="1091"/>
      <c r="GO15" s="1091"/>
      <c r="GP15" s="1091"/>
      <c r="GQ15" s="1091"/>
      <c r="GR15" s="1091"/>
      <c r="GS15" s="1091"/>
      <c r="GT15" s="1091"/>
      <c r="GU15" s="1091"/>
      <c r="GV15" s="1091"/>
      <c r="GW15" s="1091"/>
      <c r="GX15" s="1091"/>
      <c r="GY15" s="1091"/>
      <c r="GZ15" s="1091"/>
      <c r="HA15" s="1091"/>
      <c r="HB15" s="1091"/>
      <c r="HC15" s="1091"/>
      <c r="HD15" s="1091"/>
      <c r="HE15" s="1091"/>
      <c r="HF15" s="1091"/>
      <c r="HG15" s="1091"/>
      <c r="HH15" s="1091"/>
      <c r="HI15" s="1091"/>
      <c r="HJ15" s="1091"/>
      <c r="HK15" s="1091"/>
      <c r="HL15" s="1091"/>
      <c r="HM15" s="1091"/>
      <c r="HN15" s="1091"/>
      <c r="HO15" s="1091"/>
      <c r="HP15" s="1091"/>
      <c r="HQ15" s="1091"/>
      <c r="HR15" s="1091"/>
      <c r="HS15" s="1091"/>
      <c r="HT15" s="1091"/>
      <c r="HU15" s="1091"/>
      <c r="HV15" s="1091"/>
      <c r="HW15" s="1091"/>
      <c r="HX15" s="1091"/>
      <c r="HY15" s="1091"/>
      <c r="HZ15" s="1091"/>
      <c r="IA15" s="1091"/>
      <c r="IB15" s="1091"/>
      <c r="IC15" s="1091"/>
      <c r="ID15" s="1091"/>
      <c r="IE15" s="1091"/>
      <c r="IF15" s="1091"/>
      <c r="IG15" s="1091"/>
      <c r="IH15" s="1091"/>
      <c r="II15" s="1091"/>
      <c r="IJ15" s="1091"/>
      <c r="IK15" s="1091"/>
      <c r="IL15" s="1091"/>
      <c r="IM15" s="1091"/>
      <c r="IN15" s="1091"/>
      <c r="IO15" s="1091"/>
      <c r="IP15" s="1091"/>
    </row>
    <row r="16" spans="1:250" ht="24.75" customHeight="1">
      <c r="A16" s="1087">
        <v>7</v>
      </c>
      <c r="B16" s="1088" t="s">
        <v>1044</v>
      </c>
      <c r="C16" s="1081" t="s">
        <v>1045</v>
      </c>
      <c r="D16" s="1082">
        <v>23</v>
      </c>
      <c r="E16" s="1083">
        <v>0.94789999999999996</v>
      </c>
      <c r="F16" s="1084">
        <v>2.1515434985968196</v>
      </c>
      <c r="G16" s="1090" t="s">
        <v>1044</v>
      </c>
      <c r="H16" s="1081" t="s">
        <v>1045</v>
      </c>
      <c r="I16" s="1082">
        <v>12</v>
      </c>
      <c r="J16" s="1083">
        <v>0.95220000000000005</v>
      </c>
      <c r="K16" s="1084">
        <v>2.0442930153321974</v>
      </c>
      <c r="L16" s="1090" t="s">
        <v>1042</v>
      </c>
      <c r="M16" s="1081" t="s">
        <v>1043</v>
      </c>
      <c r="N16" s="1082">
        <v>8</v>
      </c>
      <c r="O16" s="1083">
        <v>0.68603868400629442</v>
      </c>
      <c r="P16" s="1083">
        <v>1.6597510373443984</v>
      </c>
      <c r="Q16" s="1091"/>
      <c r="R16" s="1091"/>
      <c r="S16" s="1091"/>
      <c r="T16" s="1091"/>
      <c r="U16" s="1091"/>
      <c r="V16" s="1091"/>
      <c r="W16" s="1091"/>
      <c r="X16" s="1091"/>
      <c r="Y16" s="1091"/>
      <c r="Z16" s="1091"/>
      <c r="AA16" s="1091"/>
      <c r="AB16" s="1091"/>
      <c r="AC16" s="1091"/>
      <c r="AD16" s="1091"/>
      <c r="AE16" s="1091"/>
      <c r="AF16" s="1091"/>
      <c r="AG16" s="1091"/>
      <c r="AH16" s="1091"/>
      <c r="AI16" s="1091"/>
      <c r="AJ16" s="1091"/>
      <c r="AK16" s="1091"/>
      <c r="AL16" s="1091"/>
      <c r="AM16" s="1091"/>
      <c r="AN16" s="1091"/>
      <c r="AO16" s="1091"/>
      <c r="AP16" s="1091"/>
      <c r="AQ16" s="1091"/>
      <c r="AR16" s="1091"/>
      <c r="AS16" s="1091"/>
      <c r="AT16" s="1091"/>
      <c r="AU16" s="1091"/>
      <c r="AV16" s="1091"/>
      <c r="AW16" s="1091"/>
      <c r="AX16" s="1091"/>
      <c r="AY16" s="1091"/>
      <c r="AZ16" s="1091"/>
      <c r="BA16" s="1091"/>
      <c r="BB16" s="1091"/>
      <c r="BC16" s="1091"/>
      <c r="BD16" s="1091"/>
      <c r="BE16" s="1091"/>
      <c r="BF16" s="1091"/>
      <c r="BG16" s="1091"/>
      <c r="BH16" s="1091"/>
      <c r="BI16" s="1091"/>
      <c r="BJ16" s="1091"/>
      <c r="BK16" s="1091"/>
      <c r="BL16" s="1091"/>
      <c r="BM16" s="1091"/>
      <c r="BN16" s="1091"/>
      <c r="BO16" s="1091"/>
      <c r="BP16" s="1091"/>
      <c r="BQ16" s="1091"/>
      <c r="BR16" s="1091"/>
      <c r="BS16" s="1091"/>
      <c r="BT16" s="1091"/>
      <c r="BU16" s="1091"/>
      <c r="BV16" s="1091"/>
      <c r="BW16" s="1091"/>
      <c r="BX16" s="1091"/>
      <c r="BY16" s="1091"/>
      <c r="BZ16" s="1091"/>
      <c r="CA16" s="1091"/>
      <c r="CB16" s="1091"/>
      <c r="CC16" s="1091"/>
      <c r="CD16" s="1091"/>
      <c r="CE16" s="1091"/>
      <c r="CF16" s="1091"/>
      <c r="CG16" s="1091"/>
      <c r="CH16" s="1091"/>
      <c r="CI16" s="1091"/>
      <c r="CJ16" s="1091"/>
      <c r="CK16" s="1091"/>
      <c r="CL16" s="1091"/>
      <c r="CM16" s="1091"/>
      <c r="CN16" s="1091"/>
      <c r="CO16" s="1091"/>
      <c r="CP16" s="1091"/>
      <c r="CQ16" s="1091"/>
      <c r="CR16" s="1091"/>
      <c r="CS16" s="1091"/>
      <c r="CT16" s="1091"/>
      <c r="CU16" s="1091"/>
      <c r="CV16" s="1091"/>
      <c r="CW16" s="1091"/>
      <c r="CX16" s="1091"/>
      <c r="CY16" s="1091"/>
      <c r="CZ16" s="1091"/>
      <c r="DA16" s="1091"/>
      <c r="DB16" s="1091"/>
      <c r="DC16" s="1091"/>
      <c r="DD16" s="1091"/>
      <c r="DE16" s="1091"/>
      <c r="DF16" s="1091"/>
      <c r="DG16" s="1091"/>
      <c r="DH16" s="1091"/>
      <c r="DI16" s="1091"/>
      <c r="DJ16" s="1091"/>
      <c r="DK16" s="1091"/>
      <c r="DL16" s="1091"/>
      <c r="DM16" s="1091"/>
      <c r="DN16" s="1091"/>
      <c r="DO16" s="1091"/>
      <c r="DP16" s="1091"/>
      <c r="DQ16" s="1091"/>
      <c r="DR16" s="1091"/>
      <c r="DS16" s="1091"/>
      <c r="DT16" s="1091"/>
      <c r="DU16" s="1091"/>
      <c r="DV16" s="1091"/>
      <c r="DW16" s="1091"/>
      <c r="DX16" s="1091"/>
      <c r="DY16" s="1091"/>
      <c r="DZ16" s="1091"/>
      <c r="EA16" s="1091"/>
      <c r="EB16" s="1091"/>
      <c r="EC16" s="1091"/>
      <c r="ED16" s="1091"/>
      <c r="EE16" s="1091"/>
      <c r="EF16" s="1091"/>
      <c r="EG16" s="1091"/>
      <c r="EH16" s="1091"/>
      <c r="EI16" s="1091"/>
      <c r="EJ16" s="1091"/>
      <c r="EK16" s="1091"/>
      <c r="EL16" s="1091"/>
      <c r="EM16" s="1091"/>
      <c r="EN16" s="1091"/>
      <c r="EO16" s="1091"/>
      <c r="EP16" s="1091"/>
      <c r="EQ16" s="1091"/>
      <c r="ER16" s="1091"/>
      <c r="ES16" s="1091"/>
      <c r="ET16" s="1091"/>
      <c r="EU16" s="1091"/>
      <c r="EV16" s="1091"/>
      <c r="EW16" s="1091"/>
      <c r="EX16" s="1091"/>
      <c r="EY16" s="1091"/>
      <c r="EZ16" s="1091"/>
      <c r="FA16" s="1091"/>
      <c r="FB16" s="1091"/>
      <c r="FC16" s="1091"/>
      <c r="FD16" s="1091"/>
      <c r="FE16" s="1091"/>
      <c r="FF16" s="1091"/>
      <c r="FG16" s="1091"/>
      <c r="FH16" s="1091"/>
      <c r="FI16" s="1091"/>
      <c r="FJ16" s="1091"/>
      <c r="FK16" s="1091"/>
      <c r="FL16" s="1091"/>
      <c r="FM16" s="1091"/>
      <c r="FN16" s="1091"/>
      <c r="FO16" s="1091"/>
      <c r="FP16" s="1091"/>
      <c r="FQ16" s="1091"/>
      <c r="FR16" s="1091"/>
      <c r="FS16" s="1091"/>
      <c r="FT16" s="1091"/>
      <c r="FU16" s="1091"/>
      <c r="FV16" s="1091"/>
      <c r="FW16" s="1091"/>
      <c r="FX16" s="1091"/>
      <c r="FY16" s="1091"/>
      <c r="FZ16" s="1091"/>
      <c r="GA16" s="1091"/>
      <c r="GB16" s="1091"/>
      <c r="GC16" s="1091"/>
      <c r="GD16" s="1091"/>
      <c r="GE16" s="1091"/>
      <c r="GF16" s="1091"/>
      <c r="GG16" s="1091"/>
      <c r="GH16" s="1091"/>
      <c r="GI16" s="1091"/>
      <c r="GJ16" s="1091"/>
      <c r="GK16" s="1091"/>
      <c r="GL16" s="1091"/>
      <c r="GM16" s="1091"/>
      <c r="GN16" s="1091"/>
      <c r="GO16" s="1091"/>
      <c r="GP16" s="1091"/>
      <c r="GQ16" s="1091"/>
      <c r="GR16" s="1091"/>
      <c r="GS16" s="1091"/>
      <c r="GT16" s="1091"/>
      <c r="GU16" s="1091"/>
      <c r="GV16" s="1091"/>
      <c r="GW16" s="1091"/>
      <c r="GX16" s="1091"/>
      <c r="GY16" s="1091"/>
      <c r="GZ16" s="1091"/>
      <c r="HA16" s="1091"/>
      <c r="HB16" s="1091"/>
      <c r="HC16" s="1091"/>
      <c r="HD16" s="1091"/>
      <c r="HE16" s="1091"/>
      <c r="HF16" s="1091"/>
      <c r="HG16" s="1091"/>
      <c r="HH16" s="1091"/>
      <c r="HI16" s="1091"/>
      <c r="HJ16" s="1091"/>
      <c r="HK16" s="1091"/>
      <c r="HL16" s="1091"/>
      <c r="HM16" s="1091"/>
      <c r="HN16" s="1091"/>
      <c r="HO16" s="1091"/>
      <c r="HP16" s="1091"/>
      <c r="HQ16" s="1091"/>
      <c r="HR16" s="1091"/>
      <c r="HS16" s="1091"/>
      <c r="HT16" s="1091"/>
      <c r="HU16" s="1091"/>
      <c r="HV16" s="1091"/>
      <c r="HW16" s="1091"/>
      <c r="HX16" s="1091"/>
      <c r="HY16" s="1091"/>
      <c r="HZ16" s="1091"/>
      <c r="IA16" s="1091"/>
      <c r="IB16" s="1091"/>
      <c r="IC16" s="1091"/>
      <c r="ID16" s="1091"/>
      <c r="IE16" s="1091"/>
      <c r="IF16" s="1091"/>
      <c r="IG16" s="1091"/>
      <c r="IH16" s="1091"/>
      <c r="II16" s="1091"/>
      <c r="IJ16" s="1091"/>
      <c r="IK16" s="1091"/>
      <c r="IL16" s="1091"/>
      <c r="IM16" s="1091"/>
      <c r="IN16" s="1091"/>
      <c r="IO16" s="1091"/>
      <c r="IP16" s="1091"/>
    </row>
    <row r="17" spans="1:250" ht="24.75" customHeight="1">
      <c r="A17" s="1087">
        <v>8</v>
      </c>
      <c r="B17" s="1088" t="s">
        <v>1046</v>
      </c>
      <c r="C17" s="1081" t="s">
        <v>1047</v>
      </c>
      <c r="D17" s="1082">
        <v>16</v>
      </c>
      <c r="E17" s="1083">
        <v>0.65939999999999999</v>
      </c>
      <c r="F17" s="1084">
        <v>1.4967259120673526</v>
      </c>
      <c r="G17" s="1090" t="s">
        <v>1046</v>
      </c>
      <c r="H17" s="1081" t="s">
        <v>1047</v>
      </c>
      <c r="I17" s="1082">
        <v>10</v>
      </c>
      <c r="J17" s="1083">
        <v>0.79349999999999998</v>
      </c>
      <c r="K17" s="1084">
        <v>1.7035775127768313</v>
      </c>
      <c r="L17" s="1090" t="s">
        <v>1046</v>
      </c>
      <c r="M17" s="1081" t="s">
        <v>1047</v>
      </c>
      <c r="N17" s="1082">
        <v>6</v>
      </c>
      <c r="O17" s="1083">
        <v>0.51452901300472076</v>
      </c>
      <c r="P17" s="1083">
        <v>1.2448132780082988</v>
      </c>
      <c r="Q17" s="1091"/>
      <c r="R17" s="1091"/>
      <c r="S17" s="1091"/>
      <c r="T17" s="1091"/>
      <c r="U17" s="1091"/>
      <c r="V17" s="1091"/>
      <c r="W17" s="1091"/>
      <c r="X17" s="1091"/>
      <c r="Y17" s="1091"/>
      <c r="Z17" s="1091"/>
      <c r="AA17" s="1091"/>
      <c r="AB17" s="1091"/>
      <c r="AC17" s="1091"/>
      <c r="AD17" s="1091"/>
      <c r="AE17" s="1091"/>
      <c r="AF17" s="1091"/>
      <c r="AG17" s="1091"/>
      <c r="AH17" s="1091"/>
      <c r="AI17" s="1091"/>
      <c r="AJ17" s="1091"/>
      <c r="AK17" s="1091"/>
      <c r="AL17" s="1091"/>
      <c r="AM17" s="1091"/>
      <c r="AN17" s="1091"/>
      <c r="AO17" s="1091"/>
      <c r="AP17" s="1091"/>
      <c r="AQ17" s="1091"/>
      <c r="AR17" s="1091"/>
      <c r="AS17" s="1091"/>
      <c r="AT17" s="1091"/>
      <c r="AU17" s="1091"/>
      <c r="AV17" s="1091"/>
      <c r="AW17" s="1091"/>
      <c r="AX17" s="1091"/>
      <c r="AY17" s="1091"/>
      <c r="AZ17" s="1091"/>
      <c r="BA17" s="1091"/>
      <c r="BB17" s="1091"/>
      <c r="BC17" s="1091"/>
      <c r="BD17" s="1091"/>
      <c r="BE17" s="1091"/>
      <c r="BF17" s="1091"/>
      <c r="BG17" s="1091"/>
      <c r="BH17" s="1091"/>
      <c r="BI17" s="1091"/>
      <c r="BJ17" s="1091"/>
      <c r="BK17" s="1091"/>
      <c r="BL17" s="1091"/>
      <c r="BM17" s="1091"/>
      <c r="BN17" s="1091"/>
      <c r="BO17" s="1091"/>
      <c r="BP17" s="1091"/>
      <c r="BQ17" s="1091"/>
      <c r="BR17" s="1091"/>
      <c r="BS17" s="1091"/>
      <c r="BT17" s="1091"/>
      <c r="BU17" s="1091"/>
      <c r="BV17" s="1091"/>
      <c r="BW17" s="1091"/>
      <c r="BX17" s="1091"/>
      <c r="BY17" s="1091"/>
      <c r="BZ17" s="1091"/>
      <c r="CA17" s="1091"/>
      <c r="CB17" s="1091"/>
      <c r="CC17" s="1091"/>
      <c r="CD17" s="1091"/>
      <c r="CE17" s="1091"/>
      <c r="CF17" s="1091"/>
      <c r="CG17" s="1091"/>
      <c r="CH17" s="1091"/>
      <c r="CI17" s="1091"/>
      <c r="CJ17" s="1091"/>
      <c r="CK17" s="1091"/>
      <c r="CL17" s="1091"/>
      <c r="CM17" s="1091"/>
      <c r="CN17" s="1091"/>
      <c r="CO17" s="1091"/>
      <c r="CP17" s="1091"/>
      <c r="CQ17" s="1091"/>
      <c r="CR17" s="1091"/>
      <c r="CS17" s="1091"/>
      <c r="CT17" s="1091"/>
      <c r="CU17" s="1091"/>
      <c r="CV17" s="1091"/>
      <c r="CW17" s="1091"/>
      <c r="CX17" s="1091"/>
      <c r="CY17" s="1091"/>
      <c r="CZ17" s="1091"/>
      <c r="DA17" s="1091"/>
      <c r="DB17" s="1091"/>
      <c r="DC17" s="1091"/>
      <c r="DD17" s="1091"/>
      <c r="DE17" s="1091"/>
      <c r="DF17" s="1091"/>
      <c r="DG17" s="1091"/>
      <c r="DH17" s="1091"/>
      <c r="DI17" s="1091"/>
      <c r="DJ17" s="1091"/>
      <c r="DK17" s="1091"/>
      <c r="DL17" s="1091"/>
      <c r="DM17" s="1091"/>
      <c r="DN17" s="1091"/>
      <c r="DO17" s="1091"/>
      <c r="DP17" s="1091"/>
      <c r="DQ17" s="1091"/>
      <c r="DR17" s="1091"/>
      <c r="DS17" s="1091"/>
      <c r="DT17" s="1091"/>
      <c r="DU17" s="1091"/>
      <c r="DV17" s="1091"/>
      <c r="DW17" s="1091"/>
      <c r="DX17" s="1091"/>
      <c r="DY17" s="1091"/>
      <c r="DZ17" s="1091"/>
      <c r="EA17" s="1091"/>
      <c r="EB17" s="1091"/>
      <c r="EC17" s="1091"/>
      <c r="ED17" s="1091"/>
      <c r="EE17" s="1091"/>
      <c r="EF17" s="1091"/>
      <c r="EG17" s="1091"/>
      <c r="EH17" s="1091"/>
      <c r="EI17" s="1091"/>
      <c r="EJ17" s="1091"/>
      <c r="EK17" s="1091"/>
      <c r="EL17" s="1091"/>
      <c r="EM17" s="1091"/>
      <c r="EN17" s="1091"/>
      <c r="EO17" s="1091"/>
      <c r="EP17" s="1091"/>
      <c r="EQ17" s="1091"/>
      <c r="ER17" s="1091"/>
      <c r="ES17" s="1091"/>
      <c r="ET17" s="1091"/>
      <c r="EU17" s="1091"/>
      <c r="EV17" s="1091"/>
      <c r="EW17" s="1091"/>
      <c r="EX17" s="1091"/>
      <c r="EY17" s="1091"/>
      <c r="EZ17" s="1091"/>
      <c r="FA17" s="1091"/>
      <c r="FB17" s="1091"/>
      <c r="FC17" s="1091"/>
      <c r="FD17" s="1091"/>
      <c r="FE17" s="1091"/>
      <c r="FF17" s="1091"/>
      <c r="FG17" s="1091"/>
      <c r="FH17" s="1091"/>
      <c r="FI17" s="1091"/>
      <c r="FJ17" s="1091"/>
      <c r="FK17" s="1091"/>
      <c r="FL17" s="1091"/>
      <c r="FM17" s="1091"/>
      <c r="FN17" s="1091"/>
      <c r="FO17" s="1091"/>
      <c r="FP17" s="1091"/>
      <c r="FQ17" s="1091"/>
      <c r="FR17" s="1091"/>
      <c r="FS17" s="1091"/>
      <c r="FT17" s="1091"/>
      <c r="FU17" s="1091"/>
      <c r="FV17" s="1091"/>
      <c r="FW17" s="1091"/>
      <c r="FX17" s="1091"/>
      <c r="FY17" s="1091"/>
      <c r="FZ17" s="1091"/>
      <c r="GA17" s="1091"/>
      <c r="GB17" s="1091"/>
      <c r="GC17" s="1091"/>
      <c r="GD17" s="1091"/>
      <c r="GE17" s="1091"/>
      <c r="GF17" s="1091"/>
      <c r="GG17" s="1091"/>
      <c r="GH17" s="1091"/>
      <c r="GI17" s="1091"/>
      <c r="GJ17" s="1091"/>
      <c r="GK17" s="1091"/>
      <c r="GL17" s="1091"/>
      <c r="GM17" s="1091"/>
      <c r="GN17" s="1091"/>
      <c r="GO17" s="1091"/>
      <c r="GP17" s="1091"/>
      <c r="GQ17" s="1091"/>
      <c r="GR17" s="1091"/>
      <c r="GS17" s="1091"/>
      <c r="GT17" s="1091"/>
      <c r="GU17" s="1091"/>
      <c r="GV17" s="1091"/>
      <c r="GW17" s="1091"/>
      <c r="GX17" s="1091"/>
      <c r="GY17" s="1091"/>
      <c r="GZ17" s="1091"/>
      <c r="HA17" s="1091"/>
      <c r="HB17" s="1091"/>
      <c r="HC17" s="1091"/>
      <c r="HD17" s="1091"/>
      <c r="HE17" s="1091"/>
      <c r="HF17" s="1091"/>
      <c r="HG17" s="1091"/>
      <c r="HH17" s="1091"/>
      <c r="HI17" s="1091"/>
      <c r="HJ17" s="1091"/>
      <c r="HK17" s="1091"/>
      <c r="HL17" s="1091"/>
      <c r="HM17" s="1091"/>
      <c r="HN17" s="1091"/>
      <c r="HO17" s="1091"/>
      <c r="HP17" s="1091"/>
      <c r="HQ17" s="1091"/>
      <c r="HR17" s="1091"/>
      <c r="HS17" s="1091"/>
      <c r="HT17" s="1091"/>
      <c r="HU17" s="1091"/>
      <c r="HV17" s="1091"/>
      <c r="HW17" s="1091"/>
      <c r="HX17" s="1091"/>
      <c r="HY17" s="1091"/>
      <c r="HZ17" s="1091"/>
      <c r="IA17" s="1091"/>
      <c r="IB17" s="1091"/>
      <c r="IC17" s="1091"/>
      <c r="ID17" s="1091"/>
      <c r="IE17" s="1091"/>
      <c r="IF17" s="1091"/>
      <c r="IG17" s="1091"/>
      <c r="IH17" s="1091"/>
      <c r="II17" s="1091"/>
      <c r="IJ17" s="1091"/>
      <c r="IK17" s="1091"/>
      <c r="IL17" s="1091"/>
      <c r="IM17" s="1091"/>
      <c r="IN17" s="1091"/>
      <c r="IO17" s="1091"/>
      <c r="IP17" s="1091"/>
    </row>
    <row r="18" spans="1:250" ht="24.75" customHeight="1">
      <c r="A18" s="1087">
        <v>9</v>
      </c>
      <c r="B18" s="1088" t="s">
        <v>1048</v>
      </c>
      <c r="C18" s="1092" t="s">
        <v>1049</v>
      </c>
      <c r="D18" s="1082">
        <v>10</v>
      </c>
      <c r="E18" s="1083">
        <v>0.41210000000000002</v>
      </c>
      <c r="F18" s="1084">
        <v>0.93545369504209541</v>
      </c>
      <c r="G18" s="1090" t="s">
        <v>1048</v>
      </c>
      <c r="H18" s="1081" t="s">
        <v>1049</v>
      </c>
      <c r="I18" s="1082">
        <v>6</v>
      </c>
      <c r="J18" s="1083">
        <v>0.47610000000000002</v>
      </c>
      <c r="K18" s="1084">
        <v>1.0221465076660987</v>
      </c>
      <c r="L18" s="1090" t="s">
        <v>1050</v>
      </c>
      <c r="M18" s="1081" t="s">
        <v>1051</v>
      </c>
      <c r="N18" s="1082">
        <v>6</v>
      </c>
      <c r="O18" s="1083">
        <v>0.51452901300472076</v>
      </c>
      <c r="P18" s="1083">
        <v>1.2448132780082988</v>
      </c>
      <c r="Q18" s="1091"/>
      <c r="R18" s="1091"/>
      <c r="S18" s="1091"/>
      <c r="T18" s="1091"/>
      <c r="U18" s="1091"/>
      <c r="V18" s="1091"/>
      <c r="W18" s="1091"/>
      <c r="X18" s="1091"/>
      <c r="Y18" s="1091"/>
      <c r="Z18" s="1091"/>
      <c r="AA18" s="1091"/>
      <c r="AB18" s="1091"/>
      <c r="AC18" s="1091"/>
      <c r="AD18" s="1091"/>
      <c r="AE18" s="1091"/>
      <c r="AF18" s="1091"/>
      <c r="AG18" s="1091"/>
      <c r="AH18" s="1091"/>
      <c r="AI18" s="1091"/>
      <c r="AJ18" s="1091"/>
      <c r="AK18" s="1091"/>
      <c r="AL18" s="1091"/>
      <c r="AM18" s="1091"/>
      <c r="AN18" s="1091"/>
      <c r="AO18" s="1091"/>
      <c r="AP18" s="1091"/>
      <c r="AQ18" s="1091"/>
      <c r="AR18" s="1091"/>
      <c r="AS18" s="1091"/>
      <c r="AT18" s="1091"/>
      <c r="AU18" s="1091"/>
      <c r="AV18" s="1091"/>
      <c r="AW18" s="1091"/>
      <c r="AX18" s="1091"/>
      <c r="AY18" s="1091"/>
      <c r="AZ18" s="1091"/>
      <c r="BA18" s="1091"/>
      <c r="BB18" s="1091"/>
      <c r="BC18" s="1091"/>
      <c r="BD18" s="1091"/>
      <c r="BE18" s="1091"/>
      <c r="BF18" s="1091"/>
      <c r="BG18" s="1091"/>
      <c r="BH18" s="1091"/>
      <c r="BI18" s="1091"/>
      <c r="BJ18" s="1091"/>
      <c r="BK18" s="1091"/>
      <c r="BL18" s="1091"/>
      <c r="BM18" s="1091"/>
      <c r="BN18" s="1091"/>
      <c r="BO18" s="1091"/>
      <c r="BP18" s="1091"/>
      <c r="BQ18" s="1091"/>
      <c r="BR18" s="1091"/>
      <c r="BS18" s="1091"/>
      <c r="BT18" s="1091"/>
      <c r="BU18" s="1091"/>
      <c r="BV18" s="1091"/>
      <c r="BW18" s="1091"/>
      <c r="BX18" s="1091"/>
      <c r="BY18" s="1091"/>
      <c r="BZ18" s="1091"/>
      <c r="CA18" s="1091"/>
      <c r="CB18" s="1091"/>
      <c r="CC18" s="1091"/>
      <c r="CD18" s="1091"/>
      <c r="CE18" s="1091"/>
      <c r="CF18" s="1091"/>
      <c r="CG18" s="1091"/>
      <c r="CH18" s="1091"/>
      <c r="CI18" s="1091"/>
      <c r="CJ18" s="1091"/>
      <c r="CK18" s="1091"/>
      <c r="CL18" s="1091"/>
      <c r="CM18" s="1091"/>
      <c r="CN18" s="1091"/>
      <c r="CO18" s="1091"/>
      <c r="CP18" s="1091"/>
      <c r="CQ18" s="1091"/>
      <c r="CR18" s="1091"/>
      <c r="CS18" s="1091"/>
      <c r="CT18" s="1091"/>
      <c r="CU18" s="1091"/>
      <c r="CV18" s="1091"/>
      <c r="CW18" s="1091"/>
      <c r="CX18" s="1091"/>
      <c r="CY18" s="1091"/>
      <c r="CZ18" s="1091"/>
      <c r="DA18" s="1091"/>
      <c r="DB18" s="1091"/>
      <c r="DC18" s="1091"/>
      <c r="DD18" s="1091"/>
      <c r="DE18" s="1091"/>
      <c r="DF18" s="1091"/>
      <c r="DG18" s="1091"/>
      <c r="DH18" s="1091"/>
      <c r="DI18" s="1091"/>
      <c r="DJ18" s="1091"/>
      <c r="DK18" s="1091"/>
      <c r="DL18" s="1091"/>
      <c r="DM18" s="1091"/>
      <c r="DN18" s="1091"/>
      <c r="DO18" s="1091"/>
      <c r="DP18" s="1091"/>
      <c r="DQ18" s="1091"/>
      <c r="DR18" s="1091"/>
      <c r="DS18" s="1091"/>
      <c r="DT18" s="1091"/>
      <c r="DU18" s="1091"/>
      <c r="DV18" s="1091"/>
      <c r="DW18" s="1091"/>
      <c r="DX18" s="1091"/>
      <c r="DY18" s="1091"/>
      <c r="DZ18" s="1091"/>
      <c r="EA18" s="1091"/>
      <c r="EB18" s="1091"/>
      <c r="EC18" s="1091"/>
      <c r="ED18" s="1091"/>
      <c r="EE18" s="1091"/>
      <c r="EF18" s="1091"/>
      <c r="EG18" s="1091"/>
      <c r="EH18" s="1091"/>
      <c r="EI18" s="1091"/>
      <c r="EJ18" s="1091"/>
      <c r="EK18" s="1091"/>
      <c r="EL18" s="1091"/>
      <c r="EM18" s="1091"/>
      <c r="EN18" s="1091"/>
      <c r="EO18" s="1091"/>
      <c r="EP18" s="1091"/>
      <c r="EQ18" s="1091"/>
      <c r="ER18" s="1091"/>
      <c r="ES18" s="1091"/>
      <c r="ET18" s="1091"/>
      <c r="EU18" s="1091"/>
      <c r="EV18" s="1091"/>
      <c r="EW18" s="1091"/>
      <c r="EX18" s="1091"/>
      <c r="EY18" s="1091"/>
      <c r="EZ18" s="1091"/>
      <c r="FA18" s="1091"/>
      <c r="FB18" s="1091"/>
      <c r="FC18" s="1091"/>
      <c r="FD18" s="1091"/>
      <c r="FE18" s="1091"/>
      <c r="FF18" s="1091"/>
      <c r="FG18" s="1091"/>
      <c r="FH18" s="1091"/>
      <c r="FI18" s="1091"/>
      <c r="FJ18" s="1091"/>
      <c r="FK18" s="1091"/>
      <c r="FL18" s="1091"/>
      <c r="FM18" s="1091"/>
      <c r="FN18" s="1091"/>
      <c r="FO18" s="1091"/>
      <c r="FP18" s="1091"/>
      <c r="FQ18" s="1091"/>
      <c r="FR18" s="1091"/>
      <c r="FS18" s="1091"/>
      <c r="FT18" s="1091"/>
      <c r="FU18" s="1091"/>
      <c r="FV18" s="1091"/>
      <c r="FW18" s="1091"/>
      <c r="FX18" s="1091"/>
      <c r="FY18" s="1091"/>
      <c r="FZ18" s="1091"/>
      <c r="GA18" s="1091"/>
      <c r="GB18" s="1091"/>
      <c r="GC18" s="1091"/>
      <c r="GD18" s="1091"/>
      <c r="GE18" s="1091"/>
      <c r="GF18" s="1091"/>
      <c r="GG18" s="1091"/>
      <c r="GH18" s="1091"/>
      <c r="GI18" s="1091"/>
      <c r="GJ18" s="1091"/>
      <c r="GK18" s="1091"/>
      <c r="GL18" s="1091"/>
      <c r="GM18" s="1091"/>
      <c r="GN18" s="1091"/>
      <c r="GO18" s="1091"/>
      <c r="GP18" s="1091"/>
      <c r="GQ18" s="1091"/>
      <c r="GR18" s="1091"/>
      <c r="GS18" s="1091"/>
      <c r="GT18" s="1091"/>
      <c r="GU18" s="1091"/>
      <c r="GV18" s="1091"/>
      <c r="GW18" s="1091"/>
      <c r="GX18" s="1091"/>
      <c r="GY18" s="1091"/>
      <c r="GZ18" s="1091"/>
      <c r="HA18" s="1091"/>
      <c r="HB18" s="1091"/>
      <c r="HC18" s="1091"/>
      <c r="HD18" s="1091"/>
      <c r="HE18" s="1091"/>
      <c r="HF18" s="1091"/>
      <c r="HG18" s="1091"/>
      <c r="HH18" s="1091"/>
      <c r="HI18" s="1091"/>
      <c r="HJ18" s="1091"/>
      <c r="HK18" s="1091"/>
      <c r="HL18" s="1091"/>
      <c r="HM18" s="1091"/>
      <c r="HN18" s="1091"/>
      <c r="HO18" s="1091"/>
      <c r="HP18" s="1091"/>
      <c r="HQ18" s="1091"/>
      <c r="HR18" s="1091"/>
      <c r="HS18" s="1091"/>
      <c r="HT18" s="1091"/>
      <c r="HU18" s="1091"/>
      <c r="HV18" s="1091"/>
      <c r="HW18" s="1091"/>
      <c r="HX18" s="1091"/>
      <c r="HY18" s="1091"/>
      <c r="HZ18" s="1091"/>
      <c r="IA18" s="1091"/>
      <c r="IB18" s="1091"/>
      <c r="IC18" s="1091"/>
      <c r="ID18" s="1091"/>
      <c r="IE18" s="1091"/>
      <c r="IF18" s="1091"/>
      <c r="IG18" s="1091"/>
      <c r="IH18" s="1091"/>
      <c r="II18" s="1091"/>
      <c r="IJ18" s="1091"/>
      <c r="IK18" s="1091"/>
      <c r="IL18" s="1091"/>
      <c r="IM18" s="1091"/>
      <c r="IN18" s="1091"/>
      <c r="IO18" s="1091"/>
      <c r="IP18" s="1091"/>
    </row>
    <row r="19" spans="1:250" ht="24.75" customHeight="1">
      <c r="A19" s="1087">
        <v>10</v>
      </c>
      <c r="B19" s="1088" t="s">
        <v>1050</v>
      </c>
      <c r="C19" s="1081" t="s">
        <v>1051</v>
      </c>
      <c r="D19" s="1082">
        <v>9</v>
      </c>
      <c r="E19" s="1083">
        <v>0.37090000000000001</v>
      </c>
      <c r="F19" s="1084">
        <v>0.84190832553788586</v>
      </c>
      <c r="G19" s="1090" t="s">
        <v>1050</v>
      </c>
      <c r="H19" s="1092" t="s">
        <v>1051</v>
      </c>
      <c r="I19" s="1082">
        <v>3</v>
      </c>
      <c r="J19" s="1083">
        <v>0.23799999999999999</v>
      </c>
      <c r="K19" s="1084">
        <v>0.51107325383304936</v>
      </c>
      <c r="L19" s="1090" t="s">
        <v>1052</v>
      </c>
      <c r="M19" s="1081" t="s">
        <v>1053</v>
      </c>
      <c r="N19" s="1082">
        <v>5</v>
      </c>
      <c r="O19" s="1083">
        <v>0.42877417750393404</v>
      </c>
      <c r="P19" s="1083">
        <v>1.0373443983402491</v>
      </c>
      <c r="Q19" s="1091"/>
      <c r="R19" s="1091"/>
      <c r="S19" s="1091"/>
      <c r="T19" s="1091"/>
      <c r="U19" s="1091"/>
      <c r="V19" s="1091"/>
      <c r="W19" s="1091"/>
      <c r="X19" s="1091"/>
      <c r="Y19" s="1091"/>
      <c r="Z19" s="1091"/>
      <c r="AA19" s="1091"/>
      <c r="AB19" s="1091"/>
      <c r="AC19" s="1091"/>
      <c r="AD19" s="1091"/>
      <c r="AE19" s="1091"/>
      <c r="AF19" s="1091"/>
      <c r="AG19" s="1091"/>
      <c r="AH19" s="1091"/>
      <c r="AI19" s="1091"/>
      <c r="AJ19" s="1091"/>
      <c r="AK19" s="1091"/>
      <c r="AL19" s="1091"/>
      <c r="AM19" s="1091"/>
      <c r="AN19" s="1091"/>
      <c r="AO19" s="1091"/>
      <c r="AP19" s="1091"/>
      <c r="AQ19" s="1091"/>
      <c r="AR19" s="1091"/>
      <c r="AS19" s="1091"/>
      <c r="AT19" s="1091"/>
      <c r="AU19" s="1091"/>
      <c r="AV19" s="1091"/>
      <c r="AW19" s="1091"/>
      <c r="AX19" s="1091"/>
      <c r="AY19" s="1091"/>
      <c r="AZ19" s="1091"/>
      <c r="BA19" s="1091"/>
      <c r="BB19" s="1091"/>
      <c r="BC19" s="1091"/>
      <c r="BD19" s="1091"/>
      <c r="BE19" s="1091"/>
      <c r="BF19" s="1091"/>
      <c r="BG19" s="1091"/>
      <c r="BH19" s="1091"/>
      <c r="BI19" s="1091"/>
      <c r="BJ19" s="1091"/>
      <c r="BK19" s="1091"/>
      <c r="BL19" s="1091"/>
      <c r="BM19" s="1091"/>
      <c r="BN19" s="1091"/>
      <c r="BO19" s="1091"/>
      <c r="BP19" s="1091"/>
      <c r="BQ19" s="1091"/>
      <c r="BR19" s="1091"/>
      <c r="BS19" s="1091"/>
      <c r="BT19" s="1091"/>
      <c r="BU19" s="1091"/>
      <c r="BV19" s="1091"/>
      <c r="BW19" s="1091"/>
      <c r="BX19" s="1091"/>
      <c r="BY19" s="1091"/>
      <c r="BZ19" s="1091"/>
      <c r="CA19" s="1091"/>
      <c r="CB19" s="1091"/>
      <c r="CC19" s="1091"/>
      <c r="CD19" s="1091"/>
      <c r="CE19" s="1091"/>
      <c r="CF19" s="1091"/>
      <c r="CG19" s="1091"/>
      <c r="CH19" s="1091"/>
      <c r="CI19" s="1091"/>
      <c r="CJ19" s="1091"/>
      <c r="CK19" s="1091"/>
      <c r="CL19" s="1091"/>
      <c r="CM19" s="1091"/>
      <c r="CN19" s="1091"/>
      <c r="CO19" s="1091"/>
      <c r="CP19" s="1091"/>
      <c r="CQ19" s="1091"/>
      <c r="CR19" s="1091"/>
      <c r="CS19" s="1091"/>
      <c r="CT19" s="1091"/>
      <c r="CU19" s="1091"/>
      <c r="CV19" s="1091"/>
      <c r="CW19" s="1091"/>
      <c r="CX19" s="1091"/>
      <c r="CY19" s="1091"/>
      <c r="CZ19" s="1091"/>
      <c r="DA19" s="1091"/>
      <c r="DB19" s="1091"/>
      <c r="DC19" s="1091"/>
      <c r="DD19" s="1091"/>
      <c r="DE19" s="1091"/>
      <c r="DF19" s="1091"/>
      <c r="DG19" s="1091"/>
      <c r="DH19" s="1091"/>
      <c r="DI19" s="1091"/>
      <c r="DJ19" s="1091"/>
      <c r="DK19" s="1091"/>
      <c r="DL19" s="1091"/>
      <c r="DM19" s="1091"/>
      <c r="DN19" s="1091"/>
      <c r="DO19" s="1091"/>
      <c r="DP19" s="1091"/>
      <c r="DQ19" s="1091"/>
      <c r="DR19" s="1091"/>
      <c r="DS19" s="1091"/>
      <c r="DT19" s="1091"/>
      <c r="DU19" s="1091"/>
      <c r="DV19" s="1091"/>
      <c r="DW19" s="1091"/>
      <c r="DX19" s="1091"/>
      <c r="DY19" s="1091"/>
      <c r="DZ19" s="1091"/>
      <c r="EA19" s="1091"/>
      <c r="EB19" s="1091"/>
      <c r="EC19" s="1091"/>
      <c r="ED19" s="1091"/>
      <c r="EE19" s="1091"/>
      <c r="EF19" s="1091"/>
      <c r="EG19" s="1091"/>
      <c r="EH19" s="1091"/>
      <c r="EI19" s="1091"/>
      <c r="EJ19" s="1091"/>
      <c r="EK19" s="1091"/>
      <c r="EL19" s="1091"/>
      <c r="EM19" s="1091"/>
      <c r="EN19" s="1091"/>
      <c r="EO19" s="1091"/>
      <c r="EP19" s="1091"/>
      <c r="EQ19" s="1091"/>
      <c r="ER19" s="1091"/>
      <c r="ES19" s="1091"/>
      <c r="ET19" s="1091"/>
      <c r="EU19" s="1091"/>
      <c r="EV19" s="1091"/>
      <c r="EW19" s="1091"/>
      <c r="EX19" s="1091"/>
      <c r="EY19" s="1091"/>
      <c r="EZ19" s="1091"/>
      <c r="FA19" s="1091"/>
      <c r="FB19" s="1091"/>
      <c r="FC19" s="1091"/>
      <c r="FD19" s="1091"/>
      <c r="FE19" s="1091"/>
      <c r="FF19" s="1091"/>
      <c r="FG19" s="1091"/>
      <c r="FH19" s="1091"/>
      <c r="FI19" s="1091"/>
      <c r="FJ19" s="1091"/>
      <c r="FK19" s="1091"/>
      <c r="FL19" s="1091"/>
      <c r="FM19" s="1091"/>
      <c r="FN19" s="1091"/>
      <c r="FO19" s="1091"/>
      <c r="FP19" s="1091"/>
      <c r="FQ19" s="1091"/>
      <c r="FR19" s="1091"/>
      <c r="FS19" s="1091"/>
      <c r="FT19" s="1091"/>
      <c r="FU19" s="1091"/>
      <c r="FV19" s="1091"/>
      <c r="FW19" s="1091"/>
      <c r="FX19" s="1091"/>
      <c r="FY19" s="1091"/>
      <c r="FZ19" s="1091"/>
      <c r="GA19" s="1091"/>
      <c r="GB19" s="1091"/>
      <c r="GC19" s="1091"/>
      <c r="GD19" s="1091"/>
      <c r="GE19" s="1091"/>
      <c r="GF19" s="1091"/>
      <c r="GG19" s="1091"/>
      <c r="GH19" s="1091"/>
      <c r="GI19" s="1091"/>
      <c r="GJ19" s="1091"/>
      <c r="GK19" s="1091"/>
      <c r="GL19" s="1091"/>
      <c r="GM19" s="1091"/>
      <c r="GN19" s="1091"/>
      <c r="GO19" s="1091"/>
      <c r="GP19" s="1091"/>
      <c r="GQ19" s="1091"/>
      <c r="GR19" s="1091"/>
      <c r="GS19" s="1091"/>
      <c r="GT19" s="1091"/>
      <c r="GU19" s="1091"/>
      <c r="GV19" s="1091"/>
      <c r="GW19" s="1091"/>
      <c r="GX19" s="1091"/>
      <c r="GY19" s="1091"/>
      <c r="GZ19" s="1091"/>
      <c r="HA19" s="1091"/>
      <c r="HB19" s="1091"/>
      <c r="HC19" s="1091"/>
      <c r="HD19" s="1091"/>
      <c r="HE19" s="1091"/>
      <c r="HF19" s="1091"/>
      <c r="HG19" s="1091"/>
      <c r="HH19" s="1091"/>
      <c r="HI19" s="1091"/>
      <c r="HJ19" s="1091"/>
      <c r="HK19" s="1091"/>
      <c r="HL19" s="1091"/>
      <c r="HM19" s="1091"/>
      <c r="HN19" s="1091"/>
      <c r="HO19" s="1091"/>
      <c r="HP19" s="1091"/>
      <c r="HQ19" s="1091"/>
      <c r="HR19" s="1091"/>
      <c r="HS19" s="1091"/>
      <c r="HT19" s="1091"/>
      <c r="HU19" s="1091"/>
      <c r="HV19" s="1091"/>
      <c r="HW19" s="1091"/>
      <c r="HX19" s="1091"/>
      <c r="HY19" s="1091"/>
      <c r="HZ19" s="1091"/>
      <c r="IA19" s="1091"/>
      <c r="IB19" s="1091"/>
      <c r="IC19" s="1091"/>
      <c r="ID19" s="1091"/>
      <c r="IE19" s="1091"/>
      <c r="IF19" s="1091"/>
      <c r="IG19" s="1091"/>
      <c r="IH19" s="1091"/>
      <c r="II19" s="1091"/>
      <c r="IJ19" s="1091"/>
      <c r="IK19" s="1091"/>
      <c r="IL19" s="1091"/>
      <c r="IM19" s="1091"/>
      <c r="IN19" s="1091"/>
      <c r="IO19" s="1091"/>
      <c r="IP19" s="1091"/>
    </row>
    <row r="20" spans="1:250" ht="24.75" customHeight="1">
      <c r="A20" s="1087"/>
      <c r="B20" s="1093"/>
      <c r="C20" s="1094" t="s">
        <v>1062</v>
      </c>
      <c r="D20" s="1095">
        <v>219</v>
      </c>
      <c r="E20" s="1096">
        <v>9.0262918571100901</v>
      </c>
      <c r="F20" s="1097">
        <v>20.48643592142189</v>
      </c>
      <c r="G20" s="1093"/>
      <c r="H20" s="1092" t="s">
        <v>1062</v>
      </c>
      <c r="I20" s="1095">
        <v>116</v>
      </c>
      <c r="J20" s="1096">
        <v>9.2053957903566346</v>
      </c>
      <c r="K20" s="1097">
        <v>19.761499148211243</v>
      </c>
      <c r="L20" s="1088"/>
      <c r="M20" s="1092" t="s">
        <v>1062</v>
      </c>
      <c r="N20" s="1095">
        <v>102</v>
      </c>
      <c r="O20" s="1096">
        <v>8.7469932210802543</v>
      </c>
      <c r="P20" s="1096">
        <v>21.161825726141078</v>
      </c>
      <c r="Q20" s="1091"/>
      <c r="R20" s="1091"/>
      <c r="S20" s="1091"/>
      <c r="T20" s="1091"/>
      <c r="U20" s="1091"/>
      <c r="V20" s="1091"/>
      <c r="W20" s="1091"/>
      <c r="X20" s="1091"/>
      <c r="Y20" s="1091"/>
      <c r="Z20" s="1091"/>
      <c r="AA20" s="1091"/>
      <c r="AB20" s="1091"/>
      <c r="AC20" s="1091"/>
      <c r="AD20" s="1091"/>
      <c r="AE20" s="1091"/>
      <c r="AF20" s="1091"/>
      <c r="AG20" s="1091"/>
      <c r="AH20" s="1091"/>
      <c r="AI20" s="1091"/>
      <c r="AJ20" s="1091"/>
      <c r="AK20" s="1091"/>
      <c r="AL20" s="1091"/>
      <c r="AM20" s="1091"/>
      <c r="AN20" s="1091"/>
      <c r="AO20" s="1091"/>
      <c r="AP20" s="1091"/>
      <c r="AQ20" s="1091"/>
      <c r="AR20" s="1091"/>
      <c r="AS20" s="1091"/>
      <c r="AT20" s="1091"/>
      <c r="AU20" s="1091"/>
      <c r="AV20" s="1091"/>
      <c r="AW20" s="1091"/>
      <c r="AX20" s="1091"/>
      <c r="AY20" s="1091"/>
      <c r="AZ20" s="1091"/>
      <c r="BA20" s="1091"/>
      <c r="BB20" s="1091"/>
      <c r="BC20" s="1091"/>
      <c r="BD20" s="1091"/>
      <c r="BE20" s="1091"/>
      <c r="BF20" s="1091"/>
      <c r="BG20" s="1091"/>
      <c r="BH20" s="1091"/>
      <c r="BI20" s="1091"/>
      <c r="BJ20" s="1091"/>
      <c r="BK20" s="1091"/>
      <c r="BL20" s="1091"/>
      <c r="BM20" s="1091"/>
      <c r="BN20" s="1091"/>
      <c r="BO20" s="1091"/>
      <c r="BP20" s="1091"/>
      <c r="BQ20" s="1091"/>
      <c r="BR20" s="1091"/>
      <c r="BS20" s="1091"/>
      <c r="BT20" s="1091"/>
      <c r="BU20" s="1091"/>
      <c r="BV20" s="1091"/>
      <c r="BW20" s="1091"/>
      <c r="BX20" s="1091"/>
      <c r="BY20" s="1091"/>
      <c r="BZ20" s="1091"/>
      <c r="CA20" s="1091"/>
      <c r="CB20" s="1091"/>
      <c r="CC20" s="1091"/>
      <c r="CD20" s="1091"/>
      <c r="CE20" s="1091"/>
      <c r="CF20" s="1091"/>
      <c r="CG20" s="1091"/>
      <c r="CH20" s="1091"/>
      <c r="CI20" s="1091"/>
      <c r="CJ20" s="1091"/>
      <c r="CK20" s="1091"/>
      <c r="CL20" s="1091"/>
      <c r="CM20" s="1091"/>
      <c r="CN20" s="1091"/>
      <c r="CO20" s="1091"/>
      <c r="CP20" s="1091"/>
      <c r="CQ20" s="1091"/>
      <c r="CR20" s="1091"/>
      <c r="CS20" s="1091"/>
      <c r="CT20" s="1091"/>
      <c r="CU20" s="1091"/>
      <c r="CV20" s="1091"/>
      <c r="CW20" s="1091"/>
      <c r="CX20" s="1091"/>
      <c r="CY20" s="1091"/>
      <c r="CZ20" s="1091"/>
      <c r="DA20" s="1091"/>
      <c r="DB20" s="1091"/>
      <c r="DC20" s="1091"/>
      <c r="DD20" s="1091"/>
      <c r="DE20" s="1091"/>
      <c r="DF20" s="1091"/>
      <c r="DG20" s="1091"/>
      <c r="DH20" s="1091"/>
      <c r="DI20" s="1091"/>
      <c r="DJ20" s="1091"/>
      <c r="DK20" s="1091"/>
      <c r="DL20" s="1091"/>
      <c r="DM20" s="1091"/>
      <c r="DN20" s="1091"/>
      <c r="DO20" s="1091"/>
      <c r="DP20" s="1091"/>
      <c r="DQ20" s="1091"/>
      <c r="DR20" s="1091"/>
      <c r="DS20" s="1091"/>
      <c r="DT20" s="1091"/>
      <c r="DU20" s="1091"/>
      <c r="DV20" s="1091"/>
      <c r="DW20" s="1091"/>
      <c r="DX20" s="1091"/>
      <c r="DY20" s="1091"/>
      <c r="DZ20" s="1091"/>
      <c r="EA20" s="1091"/>
      <c r="EB20" s="1091"/>
      <c r="EC20" s="1091"/>
      <c r="ED20" s="1091"/>
      <c r="EE20" s="1091"/>
      <c r="EF20" s="1091"/>
      <c r="EG20" s="1091"/>
      <c r="EH20" s="1091"/>
      <c r="EI20" s="1091"/>
      <c r="EJ20" s="1091"/>
      <c r="EK20" s="1091"/>
      <c r="EL20" s="1091"/>
      <c r="EM20" s="1091"/>
      <c r="EN20" s="1091"/>
      <c r="EO20" s="1091"/>
      <c r="EP20" s="1091"/>
      <c r="EQ20" s="1091"/>
      <c r="ER20" s="1091"/>
      <c r="ES20" s="1091"/>
      <c r="ET20" s="1091"/>
      <c r="EU20" s="1091"/>
      <c r="EV20" s="1091"/>
      <c r="EW20" s="1091"/>
      <c r="EX20" s="1091"/>
      <c r="EY20" s="1091"/>
      <c r="EZ20" s="1091"/>
      <c r="FA20" s="1091"/>
      <c r="FB20" s="1091"/>
      <c r="FC20" s="1091"/>
      <c r="FD20" s="1091"/>
      <c r="FE20" s="1091"/>
      <c r="FF20" s="1091"/>
      <c r="FG20" s="1091"/>
      <c r="FH20" s="1091"/>
      <c r="FI20" s="1091"/>
      <c r="FJ20" s="1091"/>
      <c r="FK20" s="1091"/>
      <c r="FL20" s="1091"/>
      <c r="FM20" s="1091"/>
      <c r="FN20" s="1091"/>
      <c r="FO20" s="1091"/>
      <c r="FP20" s="1091"/>
      <c r="FQ20" s="1091"/>
      <c r="FR20" s="1091"/>
      <c r="FS20" s="1091"/>
      <c r="FT20" s="1091"/>
      <c r="FU20" s="1091"/>
      <c r="FV20" s="1091"/>
      <c r="FW20" s="1091"/>
      <c r="FX20" s="1091"/>
      <c r="FY20" s="1091"/>
      <c r="FZ20" s="1091"/>
      <c r="GA20" s="1091"/>
      <c r="GB20" s="1091"/>
      <c r="GC20" s="1091"/>
      <c r="GD20" s="1091"/>
      <c r="GE20" s="1091"/>
      <c r="GF20" s="1091"/>
      <c r="GG20" s="1091"/>
      <c r="GH20" s="1091"/>
      <c r="GI20" s="1091"/>
      <c r="GJ20" s="1091"/>
      <c r="GK20" s="1091"/>
      <c r="GL20" s="1091"/>
      <c r="GM20" s="1091"/>
      <c r="GN20" s="1091"/>
      <c r="GO20" s="1091"/>
      <c r="GP20" s="1091"/>
      <c r="GQ20" s="1091"/>
      <c r="GR20" s="1091"/>
      <c r="GS20" s="1091"/>
      <c r="GT20" s="1091"/>
      <c r="GU20" s="1091"/>
      <c r="GV20" s="1091"/>
      <c r="GW20" s="1091"/>
      <c r="GX20" s="1091"/>
      <c r="GY20" s="1091"/>
      <c r="GZ20" s="1091"/>
      <c r="HA20" s="1091"/>
      <c r="HB20" s="1091"/>
      <c r="HC20" s="1091"/>
      <c r="HD20" s="1091"/>
      <c r="HE20" s="1091"/>
      <c r="HF20" s="1091"/>
      <c r="HG20" s="1091"/>
      <c r="HH20" s="1091"/>
      <c r="HI20" s="1091"/>
      <c r="HJ20" s="1091"/>
      <c r="HK20" s="1091"/>
      <c r="HL20" s="1091"/>
      <c r="HM20" s="1091"/>
      <c r="HN20" s="1091"/>
      <c r="HO20" s="1091"/>
      <c r="HP20" s="1091"/>
      <c r="HQ20" s="1091"/>
      <c r="HR20" s="1091"/>
      <c r="HS20" s="1091"/>
      <c r="HT20" s="1091"/>
      <c r="HU20" s="1091"/>
      <c r="HV20" s="1091"/>
      <c r="HW20" s="1091"/>
      <c r="HX20" s="1091"/>
      <c r="HY20" s="1091"/>
      <c r="HZ20" s="1091"/>
      <c r="IA20" s="1091"/>
      <c r="IB20" s="1091"/>
      <c r="IC20" s="1091"/>
      <c r="ID20" s="1091"/>
      <c r="IE20" s="1091"/>
      <c r="IF20" s="1091"/>
      <c r="IG20" s="1091"/>
      <c r="IH20" s="1091"/>
      <c r="II20" s="1091"/>
      <c r="IJ20" s="1091"/>
      <c r="IK20" s="1091"/>
      <c r="IL20" s="1091"/>
      <c r="IM20" s="1091"/>
      <c r="IN20" s="1091"/>
      <c r="IO20" s="1091"/>
      <c r="IP20" s="1091"/>
    </row>
    <row r="21" spans="1:250" ht="24.75" customHeight="1">
      <c r="A21" s="1098">
        <v>11</v>
      </c>
      <c r="B21" s="1099" t="s">
        <v>1052</v>
      </c>
      <c r="C21" s="1081" t="s">
        <v>1053</v>
      </c>
      <c r="D21" s="1100">
        <v>6</v>
      </c>
      <c r="E21" s="1083">
        <v>0.2472</v>
      </c>
      <c r="F21" s="1084">
        <v>0.5612722170252572</v>
      </c>
      <c r="G21" s="1099" t="s">
        <v>1054</v>
      </c>
      <c r="H21" s="1101" t="s">
        <v>1055</v>
      </c>
      <c r="I21" s="1100">
        <v>3</v>
      </c>
      <c r="J21" s="1083">
        <v>0.23799999999999999</v>
      </c>
      <c r="K21" s="1084">
        <v>0.51107325383304936</v>
      </c>
      <c r="L21" s="1099" t="s">
        <v>1048</v>
      </c>
      <c r="M21" s="1101" t="s">
        <v>1049</v>
      </c>
      <c r="N21" s="1100">
        <v>4</v>
      </c>
      <c r="O21" s="1083">
        <v>0.34301934200314721</v>
      </c>
      <c r="P21" s="1083">
        <v>0.82987551867219922</v>
      </c>
      <c r="Q21" s="1091"/>
      <c r="R21" s="1091"/>
      <c r="S21" s="1091"/>
      <c r="T21" s="1091"/>
      <c r="U21" s="1091"/>
      <c r="V21" s="1091"/>
      <c r="W21" s="1091"/>
      <c r="X21" s="1091"/>
      <c r="Y21" s="1091"/>
      <c r="Z21" s="1091"/>
      <c r="AA21" s="1091"/>
      <c r="AB21" s="1091"/>
      <c r="AC21" s="1091"/>
      <c r="AD21" s="1091"/>
      <c r="AE21" s="1091"/>
      <c r="AF21" s="1091"/>
      <c r="AG21" s="1091"/>
      <c r="AH21" s="1091"/>
      <c r="AI21" s="1091"/>
      <c r="AJ21" s="1091"/>
      <c r="AK21" s="1091"/>
      <c r="AL21" s="1091"/>
      <c r="AM21" s="1091"/>
      <c r="AN21" s="1091"/>
      <c r="AO21" s="1091"/>
      <c r="AP21" s="1091"/>
      <c r="AQ21" s="1091"/>
      <c r="AR21" s="1091"/>
      <c r="AS21" s="1091"/>
      <c r="AT21" s="1091"/>
      <c r="AU21" s="1091"/>
      <c r="AV21" s="1091"/>
      <c r="AW21" s="1091"/>
      <c r="AX21" s="1091"/>
      <c r="AY21" s="1091"/>
      <c r="AZ21" s="1091"/>
      <c r="BA21" s="1091"/>
      <c r="BB21" s="1091"/>
      <c r="BC21" s="1091"/>
      <c r="BD21" s="1091"/>
      <c r="BE21" s="1091"/>
      <c r="BF21" s="1091"/>
      <c r="BG21" s="1091"/>
      <c r="BH21" s="1091"/>
      <c r="BI21" s="1091"/>
      <c r="BJ21" s="1091"/>
      <c r="BK21" s="1091"/>
      <c r="BL21" s="1091"/>
      <c r="BM21" s="1091"/>
      <c r="BN21" s="1091"/>
      <c r="BO21" s="1091"/>
      <c r="BP21" s="1091"/>
      <c r="BQ21" s="1091"/>
      <c r="BR21" s="1091"/>
      <c r="BS21" s="1091"/>
      <c r="BT21" s="1091"/>
      <c r="BU21" s="1091"/>
      <c r="BV21" s="1091"/>
      <c r="BW21" s="1091"/>
      <c r="BX21" s="1091"/>
      <c r="BY21" s="1091"/>
      <c r="BZ21" s="1091"/>
      <c r="CA21" s="1091"/>
      <c r="CB21" s="1091"/>
      <c r="CC21" s="1091"/>
      <c r="CD21" s="1091"/>
      <c r="CE21" s="1091"/>
      <c r="CF21" s="1091"/>
      <c r="CG21" s="1091"/>
      <c r="CH21" s="1091"/>
      <c r="CI21" s="1091"/>
      <c r="CJ21" s="1091"/>
      <c r="CK21" s="1091"/>
      <c r="CL21" s="1091"/>
      <c r="CM21" s="1091"/>
      <c r="CN21" s="1091"/>
      <c r="CO21" s="1091"/>
      <c r="CP21" s="1091"/>
      <c r="CQ21" s="1091"/>
      <c r="CR21" s="1091"/>
      <c r="CS21" s="1091"/>
      <c r="CT21" s="1091"/>
      <c r="CU21" s="1091"/>
      <c r="CV21" s="1091"/>
      <c r="CW21" s="1091"/>
      <c r="CX21" s="1091"/>
      <c r="CY21" s="1091"/>
      <c r="CZ21" s="1091"/>
      <c r="DA21" s="1091"/>
      <c r="DB21" s="1091"/>
      <c r="DC21" s="1091"/>
      <c r="DD21" s="1091"/>
      <c r="DE21" s="1091"/>
      <c r="DF21" s="1091"/>
      <c r="DG21" s="1091"/>
      <c r="DH21" s="1091"/>
      <c r="DI21" s="1091"/>
      <c r="DJ21" s="1091"/>
      <c r="DK21" s="1091"/>
      <c r="DL21" s="1091"/>
      <c r="DM21" s="1091"/>
      <c r="DN21" s="1091"/>
      <c r="DO21" s="1091"/>
      <c r="DP21" s="1091"/>
      <c r="DQ21" s="1091"/>
      <c r="DR21" s="1091"/>
      <c r="DS21" s="1091"/>
      <c r="DT21" s="1091"/>
      <c r="DU21" s="1091"/>
      <c r="DV21" s="1091"/>
      <c r="DW21" s="1091"/>
      <c r="DX21" s="1091"/>
      <c r="DY21" s="1091"/>
      <c r="DZ21" s="1091"/>
      <c r="EA21" s="1091"/>
      <c r="EB21" s="1091"/>
      <c r="EC21" s="1091"/>
      <c r="ED21" s="1091"/>
      <c r="EE21" s="1091"/>
      <c r="EF21" s="1091"/>
      <c r="EG21" s="1091"/>
      <c r="EH21" s="1091"/>
      <c r="EI21" s="1091"/>
      <c r="EJ21" s="1091"/>
      <c r="EK21" s="1091"/>
      <c r="EL21" s="1091"/>
      <c r="EM21" s="1091"/>
      <c r="EN21" s="1091"/>
      <c r="EO21" s="1091"/>
      <c r="EP21" s="1091"/>
      <c r="EQ21" s="1091"/>
      <c r="ER21" s="1091"/>
      <c r="ES21" s="1091"/>
      <c r="ET21" s="1091"/>
      <c r="EU21" s="1091"/>
      <c r="EV21" s="1091"/>
      <c r="EW21" s="1091"/>
      <c r="EX21" s="1091"/>
      <c r="EY21" s="1091"/>
      <c r="EZ21" s="1091"/>
      <c r="FA21" s="1091"/>
      <c r="FB21" s="1091"/>
      <c r="FC21" s="1091"/>
      <c r="FD21" s="1091"/>
      <c r="FE21" s="1091"/>
      <c r="FF21" s="1091"/>
      <c r="FG21" s="1091"/>
      <c r="FH21" s="1091"/>
      <c r="FI21" s="1091"/>
      <c r="FJ21" s="1091"/>
      <c r="FK21" s="1091"/>
      <c r="FL21" s="1091"/>
      <c r="FM21" s="1091"/>
      <c r="FN21" s="1091"/>
      <c r="FO21" s="1091"/>
      <c r="FP21" s="1091"/>
      <c r="FQ21" s="1091"/>
      <c r="FR21" s="1091"/>
      <c r="FS21" s="1091"/>
      <c r="FT21" s="1091"/>
      <c r="FU21" s="1091"/>
      <c r="FV21" s="1091"/>
      <c r="FW21" s="1091"/>
      <c r="FX21" s="1091"/>
      <c r="FY21" s="1091"/>
      <c r="FZ21" s="1091"/>
      <c r="GA21" s="1091"/>
      <c r="GB21" s="1091"/>
      <c r="GC21" s="1091"/>
      <c r="GD21" s="1091"/>
      <c r="GE21" s="1091"/>
      <c r="GF21" s="1091"/>
      <c r="GG21" s="1091"/>
      <c r="GH21" s="1091"/>
      <c r="GI21" s="1091"/>
      <c r="GJ21" s="1091"/>
      <c r="GK21" s="1091"/>
      <c r="GL21" s="1091"/>
      <c r="GM21" s="1091"/>
      <c r="GN21" s="1091"/>
      <c r="GO21" s="1091"/>
      <c r="GP21" s="1091"/>
      <c r="GQ21" s="1091"/>
      <c r="GR21" s="1091"/>
      <c r="GS21" s="1091"/>
      <c r="GT21" s="1091"/>
      <c r="GU21" s="1091"/>
      <c r="GV21" s="1091"/>
      <c r="GW21" s="1091"/>
      <c r="GX21" s="1091"/>
      <c r="GY21" s="1091"/>
      <c r="GZ21" s="1091"/>
      <c r="HA21" s="1091"/>
      <c r="HB21" s="1091"/>
      <c r="HC21" s="1091"/>
      <c r="HD21" s="1091"/>
      <c r="HE21" s="1091"/>
      <c r="HF21" s="1091"/>
      <c r="HG21" s="1091"/>
      <c r="HH21" s="1091"/>
      <c r="HI21" s="1091"/>
      <c r="HJ21" s="1091"/>
      <c r="HK21" s="1091"/>
      <c r="HL21" s="1091"/>
      <c r="HM21" s="1091"/>
      <c r="HN21" s="1091"/>
      <c r="HO21" s="1091"/>
      <c r="HP21" s="1091"/>
      <c r="HQ21" s="1091"/>
      <c r="HR21" s="1091"/>
      <c r="HS21" s="1091"/>
      <c r="HT21" s="1091"/>
      <c r="HU21" s="1091"/>
      <c r="HV21" s="1091"/>
      <c r="HW21" s="1091"/>
      <c r="HX21" s="1091"/>
      <c r="HY21" s="1091"/>
      <c r="HZ21" s="1091"/>
      <c r="IA21" s="1091"/>
      <c r="IB21" s="1091"/>
      <c r="IC21" s="1091"/>
      <c r="ID21" s="1091"/>
      <c r="IE21" s="1091"/>
      <c r="IF21" s="1091"/>
      <c r="IG21" s="1091"/>
      <c r="IH21" s="1091"/>
      <c r="II21" s="1091"/>
      <c r="IJ21" s="1091"/>
      <c r="IK21" s="1091"/>
      <c r="IL21" s="1091"/>
      <c r="IM21" s="1091"/>
      <c r="IN21" s="1091"/>
      <c r="IO21" s="1091"/>
      <c r="IP21" s="1091"/>
    </row>
    <row r="22" spans="1:250" ht="24.75" customHeight="1">
      <c r="A22" s="1102">
        <v>12</v>
      </c>
      <c r="B22" s="1088" t="s">
        <v>1054</v>
      </c>
      <c r="C22" s="1081" t="s">
        <v>1055</v>
      </c>
      <c r="D22" s="1082">
        <v>4</v>
      </c>
      <c r="E22" s="1083">
        <v>0.1648</v>
      </c>
      <c r="F22" s="1084">
        <v>0.37418147801683815</v>
      </c>
      <c r="G22" s="1088" t="s">
        <v>1056</v>
      </c>
      <c r="H22" s="1081" t="s">
        <v>1057</v>
      </c>
      <c r="I22" s="1082">
        <v>2</v>
      </c>
      <c r="J22" s="1083">
        <v>0.15870000000000001</v>
      </c>
      <c r="K22" s="1084">
        <v>0.34071550255536626</v>
      </c>
      <c r="L22" s="1088" t="s">
        <v>1058</v>
      </c>
      <c r="M22" s="1081" t="s">
        <v>1059</v>
      </c>
      <c r="N22" s="1082">
        <v>2</v>
      </c>
      <c r="O22" s="1083">
        <v>0.1715096710015736</v>
      </c>
      <c r="P22" s="1083">
        <v>0.41493775933609961</v>
      </c>
      <c r="Q22" s="1091"/>
      <c r="R22" s="1091"/>
      <c r="S22" s="1091"/>
      <c r="T22" s="1091"/>
      <c r="U22" s="1091"/>
      <c r="V22" s="1091"/>
      <c r="W22" s="1091"/>
      <c r="X22" s="1091"/>
      <c r="Y22" s="1091"/>
      <c r="Z22" s="1091"/>
      <c r="AA22" s="1091"/>
      <c r="AB22" s="1091"/>
      <c r="AC22" s="1091"/>
      <c r="AD22" s="1091"/>
      <c r="AE22" s="1091"/>
      <c r="AF22" s="1091"/>
      <c r="AG22" s="1091"/>
      <c r="AH22" s="1091"/>
      <c r="AI22" s="1091"/>
      <c r="AJ22" s="1091"/>
      <c r="AK22" s="1091"/>
      <c r="AL22" s="1091"/>
      <c r="AM22" s="1091"/>
      <c r="AN22" s="1091"/>
      <c r="AO22" s="1091"/>
      <c r="AP22" s="1091"/>
      <c r="AQ22" s="1091"/>
      <c r="AR22" s="1091"/>
      <c r="AS22" s="1091"/>
      <c r="AT22" s="1091"/>
      <c r="AU22" s="1091"/>
      <c r="AV22" s="1091"/>
      <c r="AW22" s="1091"/>
      <c r="AX22" s="1091"/>
      <c r="AY22" s="1091"/>
      <c r="AZ22" s="1091"/>
      <c r="BA22" s="1091"/>
      <c r="BB22" s="1091"/>
      <c r="BC22" s="1091"/>
      <c r="BD22" s="1091"/>
      <c r="BE22" s="1091"/>
      <c r="BF22" s="1091"/>
      <c r="BG22" s="1091"/>
      <c r="BH22" s="1091"/>
      <c r="BI22" s="1091"/>
      <c r="BJ22" s="1091"/>
      <c r="BK22" s="1091"/>
      <c r="BL22" s="1091"/>
      <c r="BM22" s="1091"/>
      <c r="BN22" s="1091"/>
      <c r="BO22" s="1091"/>
      <c r="BP22" s="1091"/>
      <c r="BQ22" s="1091"/>
      <c r="BR22" s="1091"/>
      <c r="BS22" s="1091"/>
      <c r="BT22" s="1091"/>
      <c r="BU22" s="1091"/>
      <c r="BV22" s="1091"/>
      <c r="BW22" s="1091"/>
      <c r="BX22" s="1091"/>
      <c r="BY22" s="1091"/>
      <c r="BZ22" s="1091"/>
      <c r="CA22" s="1091"/>
      <c r="CB22" s="1091"/>
      <c r="CC22" s="1091"/>
      <c r="CD22" s="1091"/>
      <c r="CE22" s="1091"/>
      <c r="CF22" s="1091"/>
      <c r="CG22" s="1091"/>
      <c r="CH22" s="1091"/>
      <c r="CI22" s="1091"/>
      <c r="CJ22" s="1091"/>
      <c r="CK22" s="1091"/>
      <c r="CL22" s="1091"/>
      <c r="CM22" s="1091"/>
      <c r="CN22" s="1091"/>
      <c r="CO22" s="1091"/>
      <c r="CP22" s="1091"/>
      <c r="CQ22" s="1091"/>
      <c r="CR22" s="1091"/>
      <c r="CS22" s="1091"/>
      <c r="CT22" s="1091"/>
      <c r="CU22" s="1091"/>
      <c r="CV22" s="1091"/>
      <c r="CW22" s="1091"/>
      <c r="CX22" s="1091"/>
      <c r="CY22" s="1091"/>
      <c r="CZ22" s="1091"/>
      <c r="DA22" s="1091"/>
      <c r="DB22" s="1091"/>
      <c r="DC22" s="1091"/>
      <c r="DD22" s="1091"/>
      <c r="DE22" s="1091"/>
      <c r="DF22" s="1091"/>
      <c r="DG22" s="1091"/>
      <c r="DH22" s="1091"/>
      <c r="DI22" s="1091"/>
      <c r="DJ22" s="1091"/>
      <c r="DK22" s="1091"/>
      <c r="DL22" s="1091"/>
      <c r="DM22" s="1091"/>
      <c r="DN22" s="1091"/>
      <c r="DO22" s="1091"/>
      <c r="DP22" s="1091"/>
      <c r="DQ22" s="1091"/>
      <c r="DR22" s="1091"/>
      <c r="DS22" s="1091"/>
      <c r="DT22" s="1091"/>
      <c r="DU22" s="1091"/>
      <c r="DV22" s="1091"/>
      <c r="DW22" s="1091"/>
      <c r="DX22" s="1091"/>
      <c r="DY22" s="1091"/>
      <c r="DZ22" s="1091"/>
      <c r="EA22" s="1091"/>
      <c r="EB22" s="1091"/>
      <c r="EC22" s="1091"/>
      <c r="ED22" s="1091"/>
      <c r="EE22" s="1091"/>
      <c r="EF22" s="1091"/>
      <c r="EG22" s="1091"/>
      <c r="EH22" s="1091"/>
      <c r="EI22" s="1091"/>
      <c r="EJ22" s="1091"/>
      <c r="EK22" s="1091"/>
      <c r="EL22" s="1091"/>
      <c r="EM22" s="1091"/>
      <c r="EN22" s="1091"/>
      <c r="EO22" s="1091"/>
      <c r="EP22" s="1091"/>
      <c r="EQ22" s="1091"/>
      <c r="ER22" s="1091"/>
      <c r="ES22" s="1091"/>
      <c r="ET22" s="1091"/>
      <c r="EU22" s="1091"/>
      <c r="EV22" s="1091"/>
      <c r="EW22" s="1091"/>
      <c r="EX22" s="1091"/>
      <c r="EY22" s="1091"/>
      <c r="EZ22" s="1091"/>
      <c r="FA22" s="1091"/>
      <c r="FB22" s="1091"/>
      <c r="FC22" s="1091"/>
      <c r="FD22" s="1091"/>
      <c r="FE22" s="1091"/>
      <c r="FF22" s="1091"/>
      <c r="FG22" s="1091"/>
      <c r="FH22" s="1091"/>
      <c r="FI22" s="1091"/>
      <c r="FJ22" s="1091"/>
      <c r="FK22" s="1091"/>
      <c r="FL22" s="1091"/>
      <c r="FM22" s="1091"/>
      <c r="FN22" s="1091"/>
      <c r="FO22" s="1091"/>
      <c r="FP22" s="1091"/>
      <c r="FQ22" s="1091"/>
      <c r="FR22" s="1091"/>
      <c r="FS22" s="1091"/>
      <c r="FT22" s="1091"/>
      <c r="FU22" s="1091"/>
      <c r="FV22" s="1091"/>
      <c r="FW22" s="1091"/>
      <c r="FX22" s="1091"/>
      <c r="FY22" s="1091"/>
      <c r="FZ22" s="1091"/>
      <c r="GA22" s="1091"/>
      <c r="GB22" s="1091"/>
      <c r="GC22" s="1091"/>
      <c r="GD22" s="1091"/>
      <c r="GE22" s="1091"/>
      <c r="GF22" s="1091"/>
      <c r="GG22" s="1091"/>
      <c r="GH22" s="1091"/>
      <c r="GI22" s="1091"/>
      <c r="GJ22" s="1091"/>
      <c r="GK22" s="1091"/>
      <c r="GL22" s="1091"/>
      <c r="GM22" s="1091"/>
      <c r="GN22" s="1091"/>
      <c r="GO22" s="1091"/>
      <c r="GP22" s="1091"/>
      <c r="GQ22" s="1091"/>
      <c r="GR22" s="1091"/>
      <c r="GS22" s="1091"/>
      <c r="GT22" s="1091"/>
      <c r="GU22" s="1091"/>
      <c r="GV22" s="1091"/>
      <c r="GW22" s="1091"/>
      <c r="GX22" s="1091"/>
      <c r="GY22" s="1091"/>
      <c r="GZ22" s="1091"/>
      <c r="HA22" s="1091"/>
      <c r="HB22" s="1091"/>
      <c r="HC22" s="1091"/>
      <c r="HD22" s="1091"/>
      <c r="HE22" s="1091"/>
      <c r="HF22" s="1091"/>
      <c r="HG22" s="1091"/>
      <c r="HH22" s="1091"/>
      <c r="HI22" s="1091"/>
      <c r="HJ22" s="1091"/>
      <c r="HK22" s="1091"/>
      <c r="HL22" s="1091"/>
      <c r="HM22" s="1091"/>
      <c r="HN22" s="1091"/>
      <c r="HO22" s="1091"/>
      <c r="HP22" s="1091"/>
      <c r="HQ22" s="1091"/>
      <c r="HR22" s="1091"/>
      <c r="HS22" s="1091"/>
      <c r="HT22" s="1091"/>
      <c r="HU22" s="1091"/>
      <c r="HV22" s="1091"/>
      <c r="HW22" s="1091"/>
      <c r="HX22" s="1091"/>
      <c r="HY22" s="1091"/>
      <c r="HZ22" s="1091"/>
      <c r="IA22" s="1091"/>
      <c r="IB22" s="1091"/>
      <c r="IC22" s="1091"/>
      <c r="ID22" s="1091"/>
      <c r="IE22" s="1091"/>
      <c r="IF22" s="1091"/>
      <c r="IG22" s="1091"/>
      <c r="IH22" s="1091"/>
      <c r="II22" s="1091"/>
      <c r="IJ22" s="1091"/>
      <c r="IK22" s="1091"/>
      <c r="IL22" s="1091"/>
      <c r="IM22" s="1091"/>
      <c r="IN22" s="1091"/>
      <c r="IO22" s="1091"/>
      <c r="IP22" s="1091"/>
    </row>
    <row r="23" spans="1:250" ht="24.75" customHeight="1">
      <c r="A23" s="1102">
        <v>13</v>
      </c>
      <c r="B23" s="1088" t="s">
        <v>1056</v>
      </c>
      <c r="C23" s="1081" t="s">
        <v>1057</v>
      </c>
      <c r="D23" s="1082">
        <v>3</v>
      </c>
      <c r="E23" s="1083">
        <v>0.1236</v>
      </c>
      <c r="F23" s="1084">
        <v>0.2806361085126286</v>
      </c>
      <c r="G23" s="1088" t="s">
        <v>1063</v>
      </c>
      <c r="H23" s="1081" t="s">
        <v>1064</v>
      </c>
      <c r="I23" s="1082">
        <v>2</v>
      </c>
      <c r="J23" s="1083">
        <v>0.15870000000000001</v>
      </c>
      <c r="K23" s="1084">
        <v>0.34071550255536626</v>
      </c>
      <c r="L23" s="1088" t="s">
        <v>1069</v>
      </c>
      <c r="M23" s="1081" t="s">
        <v>1070</v>
      </c>
      <c r="N23" s="1082">
        <v>2</v>
      </c>
      <c r="O23" s="1083">
        <v>0.1715096710015736</v>
      </c>
      <c r="P23" s="1083">
        <v>0.41493775933609961</v>
      </c>
      <c r="Q23" s="1091"/>
      <c r="R23" s="1091"/>
      <c r="S23" s="1091"/>
      <c r="T23" s="1091"/>
      <c r="U23" s="1091"/>
      <c r="V23" s="1091"/>
      <c r="W23" s="1091"/>
      <c r="X23" s="1091"/>
      <c r="Y23" s="1091"/>
      <c r="Z23" s="1091"/>
      <c r="AA23" s="1091"/>
      <c r="AB23" s="1091"/>
      <c r="AC23" s="1091"/>
      <c r="AD23" s="1091"/>
      <c r="AE23" s="1091"/>
      <c r="AF23" s="1091"/>
      <c r="AG23" s="1091"/>
      <c r="AH23" s="1091"/>
      <c r="AI23" s="1091"/>
      <c r="AJ23" s="1091"/>
      <c r="AK23" s="1091"/>
      <c r="AL23" s="1091"/>
      <c r="AM23" s="1091"/>
      <c r="AN23" s="1091"/>
      <c r="AO23" s="1091"/>
      <c r="AP23" s="1091"/>
      <c r="AQ23" s="1091"/>
      <c r="AR23" s="1091"/>
      <c r="AS23" s="1091"/>
      <c r="AT23" s="1091"/>
      <c r="AU23" s="1091"/>
      <c r="AV23" s="1091"/>
      <c r="AW23" s="1091"/>
      <c r="AX23" s="1091"/>
      <c r="AY23" s="1091"/>
      <c r="AZ23" s="1091"/>
      <c r="BA23" s="1091"/>
      <c r="BB23" s="1091"/>
      <c r="BC23" s="1091"/>
      <c r="BD23" s="1091"/>
      <c r="BE23" s="1091"/>
      <c r="BF23" s="1091"/>
      <c r="BG23" s="1091"/>
      <c r="BH23" s="1091"/>
      <c r="BI23" s="1091"/>
      <c r="BJ23" s="1091"/>
      <c r="BK23" s="1091"/>
      <c r="BL23" s="1091"/>
      <c r="BM23" s="1091"/>
      <c r="BN23" s="1091"/>
      <c r="BO23" s="1091"/>
      <c r="BP23" s="1091"/>
      <c r="BQ23" s="1091"/>
      <c r="BR23" s="1091"/>
      <c r="BS23" s="1091"/>
      <c r="BT23" s="1091"/>
      <c r="BU23" s="1091"/>
      <c r="BV23" s="1091"/>
      <c r="BW23" s="1091"/>
      <c r="BX23" s="1091"/>
      <c r="BY23" s="1091"/>
      <c r="BZ23" s="1091"/>
      <c r="CA23" s="1091"/>
      <c r="CB23" s="1091"/>
      <c r="CC23" s="1091"/>
      <c r="CD23" s="1091"/>
      <c r="CE23" s="1091"/>
      <c r="CF23" s="1091"/>
      <c r="CG23" s="1091"/>
      <c r="CH23" s="1091"/>
      <c r="CI23" s="1091"/>
      <c r="CJ23" s="1091"/>
      <c r="CK23" s="1091"/>
      <c r="CL23" s="1091"/>
      <c r="CM23" s="1091"/>
      <c r="CN23" s="1091"/>
      <c r="CO23" s="1091"/>
      <c r="CP23" s="1091"/>
      <c r="CQ23" s="1091"/>
      <c r="CR23" s="1091"/>
      <c r="CS23" s="1091"/>
      <c r="CT23" s="1091"/>
      <c r="CU23" s="1091"/>
      <c r="CV23" s="1091"/>
      <c r="CW23" s="1091"/>
      <c r="CX23" s="1091"/>
      <c r="CY23" s="1091"/>
      <c r="CZ23" s="1091"/>
      <c r="DA23" s="1091"/>
      <c r="DB23" s="1091"/>
      <c r="DC23" s="1091"/>
      <c r="DD23" s="1091"/>
      <c r="DE23" s="1091"/>
      <c r="DF23" s="1091"/>
      <c r="DG23" s="1091"/>
      <c r="DH23" s="1091"/>
      <c r="DI23" s="1091"/>
      <c r="DJ23" s="1091"/>
      <c r="DK23" s="1091"/>
      <c r="DL23" s="1091"/>
      <c r="DM23" s="1091"/>
      <c r="DN23" s="1091"/>
      <c r="DO23" s="1091"/>
      <c r="DP23" s="1091"/>
      <c r="DQ23" s="1091"/>
      <c r="DR23" s="1091"/>
      <c r="DS23" s="1091"/>
      <c r="DT23" s="1091"/>
      <c r="DU23" s="1091"/>
      <c r="DV23" s="1091"/>
      <c r="DW23" s="1091"/>
      <c r="DX23" s="1091"/>
      <c r="DY23" s="1091"/>
      <c r="DZ23" s="1091"/>
      <c r="EA23" s="1091"/>
      <c r="EB23" s="1091"/>
      <c r="EC23" s="1091"/>
      <c r="ED23" s="1091"/>
      <c r="EE23" s="1091"/>
      <c r="EF23" s="1091"/>
      <c r="EG23" s="1091"/>
      <c r="EH23" s="1091"/>
      <c r="EI23" s="1091"/>
      <c r="EJ23" s="1091"/>
      <c r="EK23" s="1091"/>
      <c r="EL23" s="1091"/>
      <c r="EM23" s="1091"/>
      <c r="EN23" s="1091"/>
      <c r="EO23" s="1091"/>
      <c r="EP23" s="1091"/>
      <c r="EQ23" s="1091"/>
      <c r="ER23" s="1091"/>
      <c r="ES23" s="1091"/>
      <c r="ET23" s="1091"/>
      <c r="EU23" s="1091"/>
      <c r="EV23" s="1091"/>
      <c r="EW23" s="1091"/>
      <c r="EX23" s="1091"/>
      <c r="EY23" s="1091"/>
      <c r="EZ23" s="1091"/>
      <c r="FA23" s="1091"/>
      <c r="FB23" s="1091"/>
      <c r="FC23" s="1091"/>
      <c r="FD23" s="1091"/>
      <c r="FE23" s="1091"/>
      <c r="FF23" s="1091"/>
      <c r="FG23" s="1091"/>
      <c r="FH23" s="1091"/>
      <c r="FI23" s="1091"/>
      <c r="FJ23" s="1091"/>
      <c r="FK23" s="1091"/>
      <c r="FL23" s="1091"/>
      <c r="FM23" s="1091"/>
      <c r="FN23" s="1091"/>
      <c r="FO23" s="1091"/>
      <c r="FP23" s="1091"/>
      <c r="FQ23" s="1091"/>
      <c r="FR23" s="1091"/>
      <c r="FS23" s="1091"/>
      <c r="FT23" s="1091"/>
      <c r="FU23" s="1091"/>
      <c r="FV23" s="1091"/>
      <c r="FW23" s="1091"/>
      <c r="FX23" s="1091"/>
      <c r="FY23" s="1091"/>
      <c r="FZ23" s="1091"/>
      <c r="GA23" s="1091"/>
      <c r="GB23" s="1091"/>
      <c r="GC23" s="1091"/>
      <c r="GD23" s="1091"/>
      <c r="GE23" s="1091"/>
      <c r="GF23" s="1091"/>
      <c r="GG23" s="1091"/>
      <c r="GH23" s="1091"/>
      <c r="GI23" s="1091"/>
      <c r="GJ23" s="1091"/>
      <c r="GK23" s="1091"/>
      <c r="GL23" s="1091"/>
      <c r="GM23" s="1091"/>
      <c r="GN23" s="1091"/>
      <c r="GO23" s="1091"/>
      <c r="GP23" s="1091"/>
      <c r="GQ23" s="1091"/>
      <c r="GR23" s="1091"/>
      <c r="GS23" s="1091"/>
      <c r="GT23" s="1091"/>
      <c r="GU23" s="1091"/>
      <c r="GV23" s="1091"/>
      <c r="GW23" s="1091"/>
      <c r="GX23" s="1091"/>
      <c r="GY23" s="1091"/>
      <c r="GZ23" s="1091"/>
      <c r="HA23" s="1091"/>
      <c r="HB23" s="1091"/>
      <c r="HC23" s="1091"/>
      <c r="HD23" s="1091"/>
      <c r="HE23" s="1091"/>
      <c r="HF23" s="1091"/>
      <c r="HG23" s="1091"/>
      <c r="HH23" s="1091"/>
      <c r="HI23" s="1091"/>
      <c r="HJ23" s="1091"/>
      <c r="HK23" s="1091"/>
      <c r="HL23" s="1091"/>
      <c r="HM23" s="1091"/>
      <c r="HN23" s="1091"/>
      <c r="HO23" s="1091"/>
      <c r="HP23" s="1091"/>
      <c r="HQ23" s="1091"/>
      <c r="HR23" s="1091"/>
      <c r="HS23" s="1091"/>
      <c r="HT23" s="1091"/>
      <c r="HU23" s="1091"/>
      <c r="HV23" s="1091"/>
      <c r="HW23" s="1091"/>
      <c r="HX23" s="1091"/>
      <c r="HY23" s="1091"/>
      <c r="HZ23" s="1091"/>
      <c r="IA23" s="1091"/>
      <c r="IB23" s="1091"/>
      <c r="IC23" s="1091"/>
      <c r="ID23" s="1091"/>
      <c r="IE23" s="1091"/>
      <c r="IF23" s="1091"/>
      <c r="IG23" s="1091"/>
      <c r="IH23" s="1091"/>
      <c r="II23" s="1091"/>
      <c r="IJ23" s="1091"/>
      <c r="IK23" s="1091"/>
      <c r="IL23" s="1091"/>
      <c r="IM23" s="1091"/>
      <c r="IN23" s="1091"/>
      <c r="IO23" s="1091"/>
      <c r="IP23" s="1091"/>
    </row>
    <row r="24" spans="1:250" ht="24.75" customHeight="1">
      <c r="A24" s="1102">
        <v>14</v>
      </c>
      <c r="B24" s="1088" t="s">
        <v>1058</v>
      </c>
      <c r="C24" s="1081" t="s">
        <v>1059</v>
      </c>
      <c r="D24" s="1082">
        <v>3</v>
      </c>
      <c r="E24" s="1083">
        <v>0.1236</v>
      </c>
      <c r="F24" s="1084">
        <v>0.2806361085126286</v>
      </c>
      <c r="G24" s="1088" t="s">
        <v>1065</v>
      </c>
      <c r="H24" s="1081" t="s">
        <v>1066</v>
      </c>
      <c r="I24" s="1082">
        <v>2</v>
      </c>
      <c r="J24" s="1083">
        <v>0.15870000000000001</v>
      </c>
      <c r="K24" s="1084">
        <v>0.34071550255536626</v>
      </c>
      <c r="L24" s="1088" t="s">
        <v>1056</v>
      </c>
      <c r="M24" s="1081" t="s">
        <v>1057</v>
      </c>
      <c r="N24" s="1082">
        <v>1</v>
      </c>
      <c r="O24" s="1083">
        <v>8.5754835500786802E-2</v>
      </c>
      <c r="P24" s="1083">
        <v>0.2074688796680498</v>
      </c>
      <c r="Q24" s="1091"/>
      <c r="R24" s="1091"/>
      <c r="S24" s="1091"/>
      <c r="T24" s="1091"/>
      <c r="U24" s="1091"/>
      <c r="V24" s="1091"/>
      <c r="W24" s="1091"/>
      <c r="X24" s="1091"/>
      <c r="Y24" s="1091"/>
      <c r="Z24" s="1091"/>
      <c r="AA24" s="1091"/>
      <c r="AB24" s="1091"/>
      <c r="AC24" s="1091"/>
      <c r="AD24" s="1091"/>
      <c r="AE24" s="1091"/>
      <c r="AF24" s="1091"/>
      <c r="AG24" s="1091"/>
      <c r="AH24" s="1091"/>
      <c r="AI24" s="1091"/>
      <c r="AJ24" s="1091"/>
      <c r="AK24" s="1091"/>
      <c r="AL24" s="1091"/>
      <c r="AM24" s="1091"/>
      <c r="AN24" s="1091"/>
      <c r="AO24" s="1091"/>
      <c r="AP24" s="1091"/>
      <c r="AQ24" s="1091"/>
      <c r="AR24" s="1091"/>
      <c r="AS24" s="1091"/>
      <c r="AT24" s="1091"/>
      <c r="AU24" s="1091"/>
      <c r="AV24" s="1091"/>
      <c r="AW24" s="1091"/>
      <c r="AX24" s="1091"/>
      <c r="AY24" s="1091"/>
      <c r="AZ24" s="1091"/>
      <c r="BA24" s="1091"/>
      <c r="BB24" s="1091"/>
      <c r="BC24" s="1091"/>
      <c r="BD24" s="1091"/>
      <c r="BE24" s="1091"/>
      <c r="BF24" s="1091"/>
      <c r="BG24" s="1091"/>
      <c r="BH24" s="1091"/>
      <c r="BI24" s="1091"/>
      <c r="BJ24" s="1091"/>
      <c r="BK24" s="1091"/>
      <c r="BL24" s="1091"/>
      <c r="BM24" s="1091"/>
      <c r="BN24" s="1091"/>
      <c r="BO24" s="1091"/>
      <c r="BP24" s="1091"/>
      <c r="BQ24" s="1091"/>
      <c r="BR24" s="1091"/>
      <c r="BS24" s="1091"/>
      <c r="BT24" s="1091"/>
      <c r="BU24" s="1091"/>
      <c r="BV24" s="1091"/>
      <c r="BW24" s="1091"/>
      <c r="BX24" s="1091"/>
      <c r="BY24" s="1091"/>
      <c r="BZ24" s="1091"/>
      <c r="CA24" s="1091"/>
      <c r="CB24" s="1091"/>
      <c r="CC24" s="1091"/>
      <c r="CD24" s="1091"/>
      <c r="CE24" s="1091"/>
      <c r="CF24" s="1091"/>
      <c r="CG24" s="1091"/>
      <c r="CH24" s="1091"/>
      <c r="CI24" s="1091"/>
      <c r="CJ24" s="1091"/>
      <c r="CK24" s="1091"/>
      <c r="CL24" s="1091"/>
      <c r="CM24" s="1091"/>
      <c r="CN24" s="1091"/>
      <c r="CO24" s="1091"/>
      <c r="CP24" s="1091"/>
      <c r="CQ24" s="1091"/>
      <c r="CR24" s="1091"/>
      <c r="CS24" s="1091"/>
      <c r="CT24" s="1091"/>
      <c r="CU24" s="1091"/>
      <c r="CV24" s="1091"/>
      <c r="CW24" s="1091"/>
      <c r="CX24" s="1091"/>
      <c r="CY24" s="1091"/>
      <c r="CZ24" s="1091"/>
      <c r="DA24" s="1091"/>
      <c r="DB24" s="1091"/>
      <c r="DC24" s="1091"/>
      <c r="DD24" s="1091"/>
      <c r="DE24" s="1091"/>
      <c r="DF24" s="1091"/>
      <c r="DG24" s="1091"/>
      <c r="DH24" s="1091"/>
      <c r="DI24" s="1091"/>
      <c r="DJ24" s="1091"/>
      <c r="DK24" s="1091"/>
      <c r="DL24" s="1091"/>
      <c r="DM24" s="1091"/>
      <c r="DN24" s="1091"/>
      <c r="DO24" s="1091"/>
      <c r="DP24" s="1091"/>
      <c r="DQ24" s="1091"/>
      <c r="DR24" s="1091"/>
      <c r="DS24" s="1091"/>
      <c r="DT24" s="1091"/>
      <c r="DU24" s="1091"/>
      <c r="DV24" s="1091"/>
      <c r="DW24" s="1091"/>
      <c r="DX24" s="1091"/>
      <c r="DY24" s="1091"/>
      <c r="DZ24" s="1091"/>
      <c r="EA24" s="1091"/>
      <c r="EB24" s="1091"/>
      <c r="EC24" s="1091"/>
      <c r="ED24" s="1091"/>
      <c r="EE24" s="1091"/>
      <c r="EF24" s="1091"/>
      <c r="EG24" s="1091"/>
      <c r="EH24" s="1091"/>
      <c r="EI24" s="1091"/>
      <c r="EJ24" s="1091"/>
      <c r="EK24" s="1091"/>
      <c r="EL24" s="1091"/>
      <c r="EM24" s="1091"/>
      <c r="EN24" s="1091"/>
      <c r="EO24" s="1091"/>
      <c r="EP24" s="1091"/>
      <c r="EQ24" s="1091"/>
      <c r="ER24" s="1091"/>
      <c r="ES24" s="1091"/>
      <c r="ET24" s="1091"/>
      <c r="EU24" s="1091"/>
      <c r="EV24" s="1091"/>
      <c r="EW24" s="1091"/>
      <c r="EX24" s="1091"/>
      <c r="EY24" s="1091"/>
      <c r="EZ24" s="1091"/>
      <c r="FA24" s="1091"/>
      <c r="FB24" s="1091"/>
      <c r="FC24" s="1091"/>
      <c r="FD24" s="1091"/>
      <c r="FE24" s="1091"/>
      <c r="FF24" s="1091"/>
      <c r="FG24" s="1091"/>
      <c r="FH24" s="1091"/>
      <c r="FI24" s="1091"/>
      <c r="FJ24" s="1091"/>
      <c r="FK24" s="1091"/>
      <c r="FL24" s="1091"/>
      <c r="FM24" s="1091"/>
      <c r="FN24" s="1091"/>
      <c r="FO24" s="1091"/>
      <c r="FP24" s="1091"/>
      <c r="FQ24" s="1091"/>
      <c r="FR24" s="1091"/>
      <c r="FS24" s="1091"/>
      <c r="FT24" s="1091"/>
      <c r="FU24" s="1091"/>
      <c r="FV24" s="1091"/>
      <c r="FW24" s="1091"/>
      <c r="FX24" s="1091"/>
      <c r="FY24" s="1091"/>
      <c r="FZ24" s="1091"/>
      <c r="GA24" s="1091"/>
      <c r="GB24" s="1091"/>
      <c r="GC24" s="1091"/>
      <c r="GD24" s="1091"/>
      <c r="GE24" s="1091"/>
      <c r="GF24" s="1091"/>
      <c r="GG24" s="1091"/>
      <c r="GH24" s="1091"/>
      <c r="GI24" s="1091"/>
      <c r="GJ24" s="1091"/>
      <c r="GK24" s="1091"/>
      <c r="GL24" s="1091"/>
      <c r="GM24" s="1091"/>
      <c r="GN24" s="1091"/>
      <c r="GO24" s="1091"/>
      <c r="GP24" s="1091"/>
      <c r="GQ24" s="1091"/>
      <c r="GR24" s="1091"/>
      <c r="GS24" s="1091"/>
      <c r="GT24" s="1091"/>
      <c r="GU24" s="1091"/>
      <c r="GV24" s="1091"/>
      <c r="GW24" s="1091"/>
      <c r="GX24" s="1091"/>
      <c r="GY24" s="1091"/>
      <c r="GZ24" s="1091"/>
      <c r="HA24" s="1091"/>
      <c r="HB24" s="1091"/>
      <c r="HC24" s="1091"/>
      <c r="HD24" s="1091"/>
      <c r="HE24" s="1091"/>
      <c r="HF24" s="1091"/>
      <c r="HG24" s="1091"/>
      <c r="HH24" s="1091"/>
      <c r="HI24" s="1091"/>
      <c r="HJ24" s="1091"/>
      <c r="HK24" s="1091"/>
      <c r="HL24" s="1091"/>
      <c r="HM24" s="1091"/>
      <c r="HN24" s="1091"/>
      <c r="HO24" s="1091"/>
      <c r="HP24" s="1091"/>
      <c r="HQ24" s="1091"/>
      <c r="HR24" s="1091"/>
      <c r="HS24" s="1091"/>
      <c r="HT24" s="1091"/>
      <c r="HU24" s="1091"/>
      <c r="HV24" s="1091"/>
      <c r="HW24" s="1091"/>
      <c r="HX24" s="1091"/>
      <c r="HY24" s="1091"/>
      <c r="HZ24" s="1091"/>
      <c r="IA24" s="1091"/>
      <c r="IB24" s="1091"/>
      <c r="IC24" s="1091"/>
      <c r="ID24" s="1091"/>
      <c r="IE24" s="1091"/>
      <c r="IF24" s="1091"/>
      <c r="IG24" s="1091"/>
      <c r="IH24" s="1091"/>
      <c r="II24" s="1091"/>
      <c r="IJ24" s="1091"/>
      <c r="IK24" s="1091"/>
      <c r="IL24" s="1091"/>
      <c r="IM24" s="1091"/>
      <c r="IN24" s="1091"/>
      <c r="IO24" s="1091"/>
      <c r="IP24" s="1091"/>
    </row>
    <row r="25" spans="1:250" ht="24.75" customHeight="1">
      <c r="A25" s="1103">
        <v>15</v>
      </c>
      <c r="B25" s="1093" t="s">
        <v>1060</v>
      </c>
      <c r="C25" s="1104" t="s">
        <v>1061</v>
      </c>
      <c r="D25" s="1105">
        <v>2</v>
      </c>
      <c r="E25" s="1096">
        <v>8.2400000000000001E-2</v>
      </c>
      <c r="F25" s="1097">
        <v>0.18709073900841908</v>
      </c>
      <c r="G25" s="1093" t="s">
        <v>1067</v>
      </c>
      <c r="H25" s="1104" t="s">
        <v>1068</v>
      </c>
      <c r="I25" s="1106">
        <v>2</v>
      </c>
      <c r="J25" s="1096">
        <v>0.15870000000000001</v>
      </c>
      <c r="K25" s="1097">
        <v>0.34071550255536626</v>
      </c>
      <c r="L25" s="1093" t="s">
        <v>1071</v>
      </c>
      <c r="M25" s="1104" t="s">
        <v>1072</v>
      </c>
      <c r="N25" s="1106">
        <v>1</v>
      </c>
      <c r="O25" s="1096">
        <v>8.5754835500786802E-2</v>
      </c>
      <c r="P25" s="1096">
        <v>0.2074688796680498</v>
      </c>
      <c r="Q25" s="1107"/>
      <c r="R25" s="1107"/>
      <c r="S25" s="1107"/>
      <c r="T25" s="1107"/>
      <c r="U25" s="1107"/>
      <c r="V25" s="1107"/>
      <c r="W25" s="1107"/>
      <c r="X25" s="1107"/>
      <c r="Y25" s="1107"/>
      <c r="Z25" s="1107"/>
      <c r="AA25" s="1107"/>
      <c r="AB25" s="1107"/>
      <c r="AC25" s="1107"/>
      <c r="AD25" s="1107"/>
      <c r="AE25" s="1107"/>
      <c r="AF25" s="1107"/>
      <c r="AG25" s="1107"/>
      <c r="AH25" s="1107"/>
      <c r="AI25" s="1107"/>
      <c r="AJ25" s="1107"/>
      <c r="AK25" s="1107"/>
      <c r="AL25" s="1107"/>
      <c r="AM25" s="1107"/>
      <c r="AN25" s="1107"/>
      <c r="AO25" s="1107"/>
      <c r="AP25" s="1107"/>
      <c r="AQ25" s="1107"/>
      <c r="AR25" s="1107"/>
      <c r="AS25" s="1107"/>
      <c r="AT25" s="1107"/>
      <c r="AU25" s="1107"/>
      <c r="AV25" s="1107"/>
      <c r="AW25" s="1107"/>
      <c r="AX25" s="1107"/>
      <c r="AY25" s="1107"/>
      <c r="AZ25" s="1107"/>
      <c r="BA25" s="1107"/>
      <c r="BB25" s="1107"/>
      <c r="BC25" s="1107"/>
      <c r="BD25" s="1107"/>
      <c r="BE25" s="1107"/>
      <c r="BF25" s="1107"/>
      <c r="BG25" s="1107"/>
      <c r="BH25" s="1107"/>
      <c r="BI25" s="1107"/>
      <c r="BJ25" s="1107"/>
      <c r="BK25" s="1107"/>
      <c r="BL25" s="1107"/>
      <c r="BM25" s="1107"/>
      <c r="BN25" s="1107"/>
      <c r="BO25" s="1107"/>
      <c r="BP25" s="1107"/>
      <c r="BQ25" s="1107"/>
      <c r="BR25" s="1107"/>
      <c r="BS25" s="1107"/>
      <c r="BT25" s="1107"/>
      <c r="BU25" s="1107"/>
      <c r="BV25" s="1107"/>
      <c r="BW25" s="1107"/>
      <c r="BX25" s="1107"/>
      <c r="BY25" s="1107"/>
      <c r="BZ25" s="1107"/>
      <c r="CA25" s="1107"/>
      <c r="CB25" s="1107"/>
      <c r="CC25" s="1107"/>
      <c r="CD25" s="1107"/>
      <c r="CE25" s="1107"/>
      <c r="CF25" s="1107"/>
      <c r="CG25" s="1107"/>
      <c r="CH25" s="1107"/>
      <c r="CI25" s="1107"/>
      <c r="CJ25" s="1107"/>
      <c r="CK25" s="1107"/>
      <c r="CL25" s="1107"/>
      <c r="CM25" s="1107"/>
      <c r="CN25" s="1107"/>
      <c r="CO25" s="1107"/>
      <c r="CP25" s="1107"/>
      <c r="CQ25" s="1107"/>
      <c r="CR25" s="1107"/>
      <c r="CS25" s="1107"/>
      <c r="CT25" s="1107"/>
      <c r="CU25" s="1107"/>
      <c r="CV25" s="1107"/>
      <c r="CW25" s="1107"/>
      <c r="CX25" s="1107"/>
      <c r="CY25" s="1107"/>
      <c r="CZ25" s="1107"/>
      <c r="DA25" s="1107"/>
      <c r="DB25" s="1107"/>
      <c r="DC25" s="1107"/>
      <c r="DD25" s="1107"/>
      <c r="DE25" s="1107"/>
      <c r="DF25" s="1107"/>
      <c r="DG25" s="1107"/>
      <c r="DH25" s="1107"/>
      <c r="DI25" s="1107"/>
      <c r="DJ25" s="1107"/>
      <c r="DK25" s="1107"/>
      <c r="DL25" s="1107"/>
      <c r="DM25" s="1107"/>
      <c r="DN25" s="1107"/>
      <c r="DO25" s="1107"/>
      <c r="DP25" s="1107"/>
      <c r="DQ25" s="1107"/>
      <c r="DR25" s="1107"/>
      <c r="DS25" s="1107"/>
      <c r="DT25" s="1107"/>
      <c r="DU25" s="1107"/>
      <c r="DV25" s="1107"/>
      <c r="DW25" s="1107"/>
      <c r="DX25" s="1107"/>
      <c r="DY25" s="1107"/>
      <c r="DZ25" s="1107"/>
      <c r="EA25" s="1107"/>
      <c r="EB25" s="1107"/>
      <c r="EC25" s="1107"/>
      <c r="ED25" s="1107"/>
      <c r="EE25" s="1107"/>
      <c r="EF25" s="1107"/>
      <c r="EG25" s="1107"/>
      <c r="EH25" s="1107"/>
      <c r="EI25" s="1107"/>
      <c r="EJ25" s="1107"/>
      <c r="EK25" s="1107"/>
      <c r="EL25" s="1107"/>
      <c r="EM25" s="1107"/>
      <c r="EN25" s="1107"/>
      <c r="EO25" s="1107"/>
      <c r="EP25" s="1107"/>
      <c r="EQ25" s="1107"/>
      <c r="ER25" s="1107"/>
      <c r="ES25" s="1107"/>
      <c r="ET25" s="1107"/>
      <c r="EU25" s="1107"/>
      <c r="EV25" s="1107"/>
      <c r="EW25" s="1107"/>
      <c r="EX25" s="1107"/>
      <c r="EY25" s="1107"/>
      <c r="EZ25" s="1107"/>
      <c r="FA25" s="1107"/>
      <c r="FB25" s="1107"/>
      <c r="FC25" s="1107"/>
      <c r="FD25" s="1107"/>
      <c r="FE25" s="1107"/>
      <c r="FF25" s="1107"/>
      <c r="FG25" s="1107"/>
      <c r="FH25" s="1107"/>
      <c r="FI25" s="1107"/>
      <c r="FJ25" s="1107"/>
      <c r="FK25" s="1107"/>
      <c r="FL25" s="1107"/>
      <c r="FM25" s="1107"/>
      <c r="FN25" s="1107"/>
      <c r="FO25" s="1107"/>
      <c r="FP25" s="1107"/>
      <c r="FQ25" s="1107"/>
      <c r="FR25" s="1107"/>
      <c r="FS25" s="1107"/>
      <c r="FT25" s="1107"/>
      <c r="FU25" s="1107"/>
      <c r="FV25" s="1107"/>
      <c r="FW25" s="1107"/>
      <c r="FX25" s="1107"/>
      <c r="FY25" s="1107"/>
      <c r="FZ25" s="1107"/>
      <c r="GA25" s="1107"/>
      <c r="GB25" s="1107"/>
      <c r="GC25" s="1107"/>
      <c r="GD25" s="1107"/>
      <c r="GE25" s="1107"/>
      <c r="GF25" s="1107"/>
      <c r="GG25" s="1107"/>
      <c r="GH25" s="1107"/>
      <c r="GI25" s="1107"/>
      <c r="GJ25" s="1107"/>
      <c r="GK25" s="1107"/>
      <c r="GL25" s="1107"/>
      <c r="GM25" s="1107"/>
      <c r="GN25" s="1107"/>
      <c r="GO25" s="1107"/>
      <c r="GP25" s="1107"/>
      <c r="GQ25" s="1107"/>
      <c r="GR25" s="1107"/>
      <c r="GS25" s="1107"/>
      <c r="GT25" s="1107"/>
      <c r="GU25" s="1107"/>
      <c r="GV25" s="1107"/>
      <c r="GW25" s="1107"/>
      <c r="GX25" s="1107"/>
      <c r="GY25" s="1107"/>
      <c r="GZ25" s="1107"/>
      <c r="HA25" s="1107"/>
      <c r="HB25" s="1107"/>
      <c r="HC25" s="1107"/>
      <c r="HD25" s="1107"/>
      <c r="HE25" s="1107"/>
      <c r="HF25" s="1107"/>
      <c r="HG25" s="1107"/>
      <c r="HH25" s="1107"/>
      <c r="HI25" s="1107"/>
      <c r="HJ25" s="1107"/>
      <c r="HK25" s="1107"/>
      <c r="HL25" s="1107"/>
      <c r="HM25" s="1107"/>
      <c r="HN25" s="1107"/>
      <c r="HO25" s="1107"/>
      <c r="HP25" s="1107"/>
      <c r="HQ25" s="1107"/>
      <c r="HR25" s="1107"/>
      <c r="HS25" s="1107"/>
      <c r="HT25" s="1107"/>
      <c r="HU25" s="1107"/>
      <c r="HV25" s="1107"/>
      <c r="HW25" s="1107"/>
      <c r="HX25" s="1107"/>
      <c r="HY25" s="1107"/>
      <c r="HZ25" s="1107"/>
      <c r="IA25" s="1107"/>
      <c r="IB25" s="1107"/>
      <c r="IC25" s="1107"/>
      <c r="ID25" s="1107"/>
      <c r="IE25" s="1107"/>
      <c r="IF25" s="1107"/>
      <c r="IG25" s="1107"/>
      <c r="IH25" s="1107"/>
      <c r="II25" s="1107"/>
      <c r="IJ25" s="1107"/>
      <c r="IK25" s="1107"/>
      <c r="IL25" s="1107"/>
      <c r="IM25" s="1107"/>
      <c r="IN25" s="1107"/>
      <c r="IO25" s="1107"/>
      <c r="IP25" s="1107"/>
    </row>
    <row r="26" spans="1:250" ht="24.75" customHeight="1">
      <c r="A26" s="1063" t="s">
        <v>1074</v>
      </c>
      <c r="B26" s="1063"/>
      <c r="C26" s="1108"/>
      <c r="D26" s="1108"/>
      <c r="E26" s="1108"/>
      <c r="F26" s="1108"/>
      <c r="G26" s="1109"/>
      <c r="H26" s="1108"/>
      <c r="I26" s="1108"/>
      <c r="J26" s="1108"/>
      <c r="K26" s="1108"/>
      <c r="L26" s="1109"/>
      <c r="M26" s="1108"/>
      <c r="N26" s="1108"/>
      <c r="O26" s="1108"/>
      <c r="P26" s="1108"/>
      <c r="Q26" s="1108"/>
      <c r="R26" s="1108"/>
      <c r="S26" s="1108"/>
      <c r="T26" s="1108"/>
      <c r="U26" s="1108"/>
      <c r="V26" s="1108"/>
      <c r="W26" s="1108"/>
      <c r="X26" s="1108"/>
      <c r="Y26" s="1108"/>
      <c r="Z26" s="1108"/>
      <c r="AA26" s="1108"/>
      <c r="AB26" s="1108"/>
      <c r="AC26" s="1108"/>
      <c r="AD26" s="1108"/>
      <c r="AE26" s="1108"/>
      <c r="AF26" s="1108"/>
      <c r="AG26" s="1108"/>
      <c r="AH26" s="1108"/>
      <c r="AI26" s="1108"/>
      <c r="AJ26" s="1108"/>
      <c r="AK26" s="1108"/>
      <c r="AL26" s="1108"/>
      <c r="AM26" s="1108"/>
      <c r="AN26" s="1108"/>
      <c r="AO26" s="1108"/>
      <c r="AP26" s="1108"/>
      <c r="AQ26" s="1108"/>
      <c r="AR26" s="1108"/>
      <c r="AS26" s="1108"/>
      <c r="AT26" s="1108"/>
      <c r="AU26" s="1108"/>
      <c r="AV26" s="1108"/>
      <c r="AW26" s="1108"/>
      <c r="AX26" s="1108"/>
      <c r="AY26" s="1108"/>
      <c r="AZ26" s="1108"/>
      <c r="BA26" s="1108"/>
      <c r="BB26" s="1108"/>
      <c r="BC26" s="1108"/>
      <c r="BD26" s="1108"/>
      <c r="BE26" s="1108"/>
      <c r="BF26" s="1108"/>
      <c r="BG26" s="1108"/>
      <c r="BH26" s="1108"/>
      <c r="BI26" s="1108"/>
      <c r="BJ26" s="1108"/>
      <c r="BK26" s="1108"/>
      <c r="BL26" s="1108"/>
      <c r="BM26" s="1108"/>
      <c r="BN26" s="1108"/>
      <c r="BO26" s="1108"/>
      <c r="BP26" s="1108"/>
      <c r="BQ26" s="1108"/>
      <c r="BR26" s="1108"/>
      <c r="BS26" s="1108"/>
      <c r="BT26" s="1108"/>
      <c r="BU26" s="1108"/>
      <c r="BV26" s="1108"/>
      <c r="BW26" s="1108"/>
      <c r="BX26" s="1108"/>
      <c r="BY26" s="1108"/>
      <c r="BZ26" s="1108"/>
      <c r="CA26" s="1108"/>
      <c r="CB26" s="1108"/>
      <c r="CC26" s="1108"/>
      <c r="CD26" s="1108"/>
      <c r="CE26" s="1108"/>
      <c r="CF26" s="1108"/>
      <c r="CG26" s="1108"/>
      <c r="CH26" s="1108"/>
      <c r="CI26" s="1108"/>
      <c r="CJ26" s="1108"/>
      <c r="CK26" s="1108"/>
      <c r="CL26" s="1108"/>
      <c r="CM26" s="1108"/>
      <c r="CN26" s="1108"/>
      <c r="CO26" s="1108"/>
      <c r="CP26" s="1108"/>
      <c r="CQ26" s="1108"/>
      <c r="CR26" s="1108"/>
      <c r="CS26" s="1108"/>
      <c r="CT26" s="1108"/>
      <c r="CU26" s="1108"/>
      <c r="CV26" s="1108"/>
      <c r="CW26" s="1108"/>
      <c r="CX26" s="1108"/>
      <c r="CY26" s="1108"/>
      <c r="CZ26" s="1108"/>
      <c r="DA26" s="1108"/>
      <c r="DB26" s="1108"/>
      <c r="DC26" s="1108"/>
      <c r="DD26" s="1108"/>
      <c r="DE26" s="1108"/>
      <c r="DF26" s="1108"/>
      <c r="DG26" s="1108"/>
      <c r="DH26" s="1108"/>
      <c r="DI26" s="1108"/>
      <c r="DJ26" s="1108"/>
      <c r="DK26" s="1108"/>
      <c r="DL26" s="1108"/>
      <c r="DM26" s="1108"/>
      <c r="DN26" s="1108"/>
      <c r="DO26" s="1108"/>
      <c r="DP26" s="1108"/>
      <c r="DQ26" s="1108"/>
      <c r="DR26" s="1108"/>
      <c r="DS26" s="1108"/>
      <c r="DT26" s="1108"/>
      <c r="DU26" s="1108"/>
      <c r="DV26" s="1108"/>
      <c r="DW26" s="1108"/>
      <c r="DX26" s="1108"/>
      <c r="DY26" s="1108"/>
      <c r="DZ26" s="1108"/>
      <c r="EA26" s="1108"/>
      <c r="EB26" s="1108"/>
      <c r="EC26" s="1108"/>
      <c r="ED26" s="1108"/>
      <c r="EE26" s="1108"/>
      <c r="EF26" s="1108"/>
      <c r="EG26" s="1108"/>
      <c r="EH26" s="1108"/>
      <c r="EI26" s="1108"/>
      <c r="EJ26" s="1108"/>
      <c r="EK26" s="1108"/>
      <c r="EL26" s="1108"/>
      <c r="EM26" s="1108"/>
      <c r="EN26" s="1108"/>
      <c r="EO26" s="1108"/>
      <c r="EP26" s="1108"/>
      <c r="EQ26" s="1108"/>
      <c r="ER26" s="1108"/>
      <c r="ES26" s="1108"/>
      <c r="ET26" s="1108"/>
      <c r="EU26" s="1108"/>
      <c r="EV26" s="1108"/>
      <c r="EW26" s="1108"/>
      <c r="EX26" s="1108"/>
      <c r="EY26" s="1108"/>
      <c r="EZ26" s="1108"/>
      <c r="FA26" s="1108"/>
      <c r="FB26" s="1108"/>
      <c r="FC26" s="1108"/>
      <c r="FD26" s="1108"/>
      <c r="FE26" s="1108"/>
      <c r="FF26" s="1108"/>
      <c r="FG26" s="1108"/>
      <c r="FH26" s="1108"/>
      <c r="FI26" s="1108"/>
      <c r="FJ26" s="1108"/>
      <c r="FK26" s="1108"/>
      <c r="FL26" s="1108"/>
      <c r="FM26" s="1108"/>
      <c r="FN26" s="1108"/>
      <c r="FO26" s="1108"/>
      <c r="FP26" s="1108"/>
      <c r="FQ26" s="1108"/>
      <c r="FR26" s="1108"/>
      <c r="FS26" s="1108"/>
      <c r="FT26" s="1108"/>
      <c r="FU26" s="1108"/>
      <c r="FV26" s="1108"/>
      <c r="FW26" s="1108"/>
      <c r="FX26" s="1108"/>
      <c r="FY26" s="1108"/>
      <c r="FZ26" s="1108"/>
      <c r="GA26" s="1108"/>
      <c r="GB26" s="1108"/>
      <c r="GC26" s="1108"/>
      <c r="GD26" s="1108"/>
      <c r="GE26" s="1108"/>
      <c r="GF26" s="1108"/>
      <c r="GG26" s="1108"/>
      <c r="GH26" s="1108"/>
      <c r="GI26" s="1108"/>
      <c r="GJ26" s="1108"/>
      <c r="GK26" s="1108"/>
      <c r="GL26" s="1108"/>
      <c r="GM26" s="1108"/>
      <c r="GN26" s="1108"/>
      <c r="GO26" s="1108"/>
      <c r="GP26" s="1108"/>
      <c r="GQ26" s="1108"/>
      <c r="GR26" s="1108"/>
      <c r="GS26" s="1108"/>
      <c r="GT26" s="1108"/>
      <c r="GU26" s="1108"/>
      <c r="GV26" s="1108"/>
      <c r="GW26" s="1108"/>
      <c r="GX26" s="1108"/>
      <c r="GY26" s="1108"/>
      <c r="GZ26" s="1108"/>
      <c r="HA26" s="1108"/>
      <c r="HB26" s="1108"/>
      <c r="HC26" s="1108"/>
      <c r="HD26" s="1108"/>
      <c r="HE26" s="1108"/>
      <c r="HF26" s="1108"/>
      <c r="HG26" s="1108"/>
      <c r="HH26" s="1108"/>
      <c r="HI26" s="1108"/>
      <c r="HJ26" s="1108"/>
      <c r="HK26" s="1108"/>
      <c r="HL26" s="1108"/>
      <c r="HM26" s="1108"/>
      <c r="HN26" s="1108"/>
      <c r="HO26" s="1108"/>
      <c r="HP26" s="1108"/>
      <c r="HQ26" s="1108"/>
      <c r="HR26" s="1108"/>
      <c r="HS26" s="1108"/>
      <c r="HT26" s="1108"/>
      <c r="HU26" s="1108"/>
      <c r="HV26" s="1108"/>
      <c r="HW26" s="1108"/>
      <c r="HX26" s="1108"/>
      <c r="HY26" s="1108"/>
      <c r="HZ26" s="1108"/>
      <c r="IA26" s="1108"/>
      <c r="IB26" s="1108"/>
      <c r="IC26" s="1108"/>
      <c r="ID26" s="1108"/>
      <c r="IE26" s="1108"/>
      <c r="IF26" s="1108"/>
      <c r="IG26" s="1108"/>
      <c r="IH26" s="1108"/>
      <c r="II26" s="1108"/>
      <c r="IJ26" s="1108"/>
      <c r="IK26" s="1108"/>
      <c r="IL26" s="1108"/>
      <c r="IM26" s="1108"/>
      <c r="IN26" s="1108"/>
      <c r="IO26" s="1108"/>
      <c r="IP26" s="1108"/>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E5C05-F1C5-4893-89A1-27B2C08A50EA}">
  <dimension ref="A1:Q80"/>
  <sheetViews>
    <sheetView view="pageBreakPreview" zoomScaleNormal="85" zoomScaleSheetLayoutView="100" workbookViewId="0">
      <selection activeCell="B9" sqref="B9"/>
    </sheetView>
  </sheetViews>
  <sheetFormatPr defaultRowHeight="16.5"/>
  <cols>
    <col min="1" max="1" width="3" style="676" customWidth="1"/>
    <col min="2" max="2" width="13.125" style="12" customWidth="1"/>
    <col min="3" max="3" width="19.875" style="13" customWidth="1"/>
    <col min="4" max="4" width="5.625" style="676" bestFit="1" customWidth="1"/>
    <col min="5" max="5" width="7.5" style="676" bestFit="1" customWidth="1"/>
    <col min="6" max="6" width="7.875" style="676" customWidth="1"/>
    <col min="7" max="7" width="13.125" style="14" customWidth="1"/>
    <col min="8" max="8" width="19.875" style="15" customWidth="1"/>
    <col min="9" max="9" width="5.625" style="676" bestFit="1" customWidth="1"/>
    <col min="10" max="10" width="7.5" style="676" bestFit="1" customWidth="1"/>
    <col min="11" max="11" width="7.875" style="676" customWidth="1"/>
    <col min="12" max="12" width="13.125" style="14" customWidth="1"/>
    <col min="13" max="13" width="19.875" style="15" customWidth="1"/>
    <col min="14" max="14" width="5.625" style="676" bestFit="1" customWidth="1"/>
    <col min="15" max="15" width="7.5" style="676" bestFit="1" customWidth="1"/>
    <col min="16" max="16" width="7.875" style="676" customWidth="1"/>
    <col min="17" max="16384" width="9" style="676"/>
  </cols>
  <sheetData>
    <row r="1" spans="1:16" s="74" customFormat="1" ht="25.5" customHeight="1">
      <c r="A1" s="1227" t="s">
        <v>383</v>
      </c>
      <c r="B1" s="1227"/>
      <c r="C1" s="1227"/>
      <c r="D1" s="1227"/>
      <c r="E1" s="1227"/>
      <c r="F1" s="1227"/>
      <c r="G1" s="1227"/>
      <c r="H1" s="1227"/>
      <c r="I1" s="1227"/>
      <c r="J1" s="1227"/>
      <c r="K1" s="1227"/>
      <c r="L1" s="1227"/>
      <c r="M1" s="1227"/>
      <c r="N1" s="1227"/>
      <c r="O1" s="1227"/>
      <c r="P1" s="1227"/>
    </row>
    <row r="2" spans="1:16" s="74" customFormat="1" ht="10.5" customHeight="1">
      <c r="A2" s="1227"/>
      <c r="B2" s="1227"/>
      <c r="C2" s="1227"/>
      <c r="D2" s="1227"/>
      <c r="E2" s="1227"/>
      <c r="F2" s="1227"/>
      <c r="G2" s="1227"/>
      <c r="H2" s="1227"/>
      <c r="I2" s="1227"/>
      <c r="J2" s="1227"/>
      <c r="K2" s="1227"/>
      <c r="L2" s="1227"/>
      <c r="M2" s="1227"/>
      <c r="N2" s="1227"/>
      <c r="O2" s="1227"/>
      <c r="P2" s="1227"/>
    </row>
    <row r="3" spans="1:16" s="74" customFormat="1">
      <c r="A3" s="766" t="s">
        <v>1108</v>
      </c>
      <c r="B3" s="9"/>
      <c r="C3" s="10"/>
      <c r="D3" s="7"/>
      <c r="E3" s="7"/>
      <c r="F3" s="7"/>
      <c r="G3" s="9"/>
      <c r="H3" s="6"/>
      <c r="I3" s="7"/>
      <c r="J3" s="7"/>
      <c r="K3" s="7"/>
      <c r="L3" s="9"/>
      <c r="M3" s="6"/>
      <c r="N3" s="7"/>
      <c r="O3" s="7"/>
      <c r="P3" s="11"/>
    </row>
    <row r="4" spans="1:16">
      <c r="P4" s="390" t="s">
        <v>377</v>
      </c>
    </row>
    <row r="5" spans="1:16" s="25" customFormat="1" ht="14.25">
      <c r="A5" s="16" t="s">
        <v>0</v>
      </c>
      <c r="B5" s="17"/>
      <c r="C5" s="850" t="s">
        <v>1</v>
      </c>
      <c r="D5" s="17"/>
      <c r="E5" s="18"/>
      <c r="F5" s="19"/>
      <c r="G5" s="17"/>
      <c r="H5" s="850" t="s">
        <v>2</v>
      </c>
      <c r="I5" s="17"/>
      <c r="J5" s="20"/>
      <c r="K5" s="21"/>
      <c r="L5" s="22"/>
      <c r="M5" s="850" t="s">
        <v>3</v>
      </c>
      <c r="N5" s="17"/>
      <c r="O5" s="20"/>
      <c r="P5" s="1038"/>
    </row>
    <row r="6" spans="1:16" s="25" customFormat="1" ht="14.25">
      <c r="A6" s="26"/>
      <c r="B6" s="27" t="s">
        <v>5</v>
      </c>
      <c r="C6" s="28"/>
      <c r="D6" s="16" t="s">
        <v>6</v>
      </c>
      <c r="E6" s="1039" t="s">
        <v>378</v>
      </c>
      <c r="F6" s="16" t="s">
        <v>379</v>
      </c>
      <c r="G6" s="27" t="s">
        <v>5</v>
      </c>
      <c r="H6" s="28"/>
      <c r="I6" s="16" t="s">
        <v>6</v>
      </c>
      <c r="J6" s="1039" t="s">
        <v>378</v>
      </c>
      <c r="K6" s="16" t="s">
        <v>379</v>
      </c>
      <c r="L6" s="27" t="s">
        <v>5</v>
      </c>
      <c r="M6" s="28"/>
      <c r="N6" s="16" t="s">
        <v>6</v>
      </c>
      <c r="O6" s="937" t="s">
        <v>378</v>
      </c>
      <c r="P6" s="936" t="s">
        <v>379</v>
      </c>
    </row>
    <row r="7" spans="1:16" s="25" customFormat="1" ht="14.25">
      <c r="A7" s="26"/>
      <c r="B7" s="30" t="s">
        <v>380</v>
      </c>
      <c r="C7" s="31" t="s">
        <v>8</v>
      </c>
      <c r="D7" s="32"/>
      <c r="E7" s="33" t="s">
        <v>12</v>
      </c>
      <c r="F7" s="32" t="s">
        <v>381</v>
      </c>
      <c r="G7" s="30" t="s">
        <v>380</v>
      </c>
      <c r="H7" s="31" t="s">
        <v>8</v>
      </c>
      <c r="I7" s="32"/>
      <c r="J7" s="33" t="s">
        <v>12</v>
      </c>
      <c r="K7" s="32" t="s">
        <v>381</v>
      </c>
      <c r="L7" s="30" t="s">
        <v>380</v>
      </c>
      <c r="M7" s="31" t="s">
        <v>8</v>
      </c>
      <c r="N7" s="32"/>
      <c r="O7" s="33" t="s">
        <v>12</v>
      </c>
      <c r="P7" s="34" t="s">
        <v>381</v>
      </c>
    </row>
    <row r="8" spans="1:16" s="25" customFormat="1" ht="14.25">
      <c r="A8" s="35" t="s">
        <v>9</v>
      </c>
      <c r="B8" s="36" t="s">
        <v>10</v>
      </c>
      <c r="C8" s="37"/>
      <c r="D8" s="35" t="s">
        <v>11</v>
      </c>
      <c r="E8" s="1040" t="s">
        <v>378</v>
      </c>
      <c r="F8" s="35" t="s">
        <v>13</v>
      </c>
      <c r="G8" s="36" t="s">
        <v>10</v>
      </c>
      <c r="H8" s="37"/>
      <c r="I8" s="35" t="s">
        <v>11</v>
      </c>
      <c r="J8" s="1040" t="s">
        <v>378</v>
      </c>
      <c r="K8" s="35" t="s">
        <v>13</v>
      </c>
      <c r="L8" s="36" t="s">
        <v>10</v>
      </c>
      <c r="M8" s="37"/>
      <c r="N8" s="35" t="s">
        <v>11</v>
      </c>
      <c r="O8" s="1040" t="s">
        <v>378</v>
      </c>
      <c r="P8" s="36" t="s">
        <v>13</v>
      </c>
    </row>
    <row r="9" spans="1:16" s="79" customFormat="1" ht="28.9" customHeight="1">
      <c r="A9" s="41"/>
      <c r="B9" s="42" t="s">
        <v>1075</v>
      </c>
      <c r="C9" s="1081" t="s">
        <v>1076</v>
      </c>
      <c r="D9" s="44">
        <v>192</v>
      </c>
      <c r="E9" s="413">
        <v>18.173282246217685</v>
      </c>
      <c r="F9" s="824">
        <v>100</v>
      </c>
      <c r="G9" s="42" t="s">
        <v>347</v>
      </c>
      <c r="H9" s="1081" t="s">
        <v>348</v>
      </c>
      <c r="I9" s="44">
        <v>102</v>
      </c>
      <c r="J9" s="413">
        <v>18.639652571495404</v>
      </c>
      <c r="K9" s="824">
        <v>100</v>
      </c>
      <c r="L9" s="42" t="s">
        <v>347</v>
      </c>
      <c r="M9" s="1081" t="s">
        <v>348</v>
      </c>
      <c r="N9" s="44">
        <v>90</v>
      </c>
      <c r="O9" s="413">
        <v>17.672163691361551</v>
      </c>
      <c r="P9" s="413">
        <v>100</v>
      </c>
    </row>
    <row r="10" spans="1:16" s="80" customFormat="1" ht="28.9" customHeight="1">
      <c r="A10" s="48">
        <v>1</v>
      </c>
      <c r="B10" s="1111" t="s">
        <v>1077</v>
      </c>
      <c r="C10" s="43" t="s">
        <v>1078</v>
      </c>
      <c r="D10" s="44">
        <v>38</v>
      </c>
      <c r="E10" s="413">
        <v>3.596795444563917</v>
      </c>
      <c r="F10" s="824">
        <v>19.791666666666668</v>
      </c>
      <c r="G10" s="50" t="s">
        <v>1079</v>
      </c>
      <c r="H10" s="43" t="s">
        <v>1080</v>
      </c>
      <c r="I10" s="44">
        <v>16</v>
      </c>
      <c r="J10" s="413">
        <v>2.9238</v>
      </c>
      <c r="K10" s="824">
        <v>15.686274509803921</v>
      </c>
      <c r="L10" s="50" t="s">
        <v>1077</v>
      </c>
      <c r="M10" s="43" t="s">
        <v>1078</v>
      </c>
      <c r="N10" s="44">
        <v>22</v>
      </c>
      <c r="O10" s="413">
        <v>4.3197999999999999</v>
      </c>
      <c r="P10" s="413">
        <v>24.444444444444443</v>
      </c>
    </row>
    <row r="11" spans="1:16" s="80" customFormat="1" ht="28.9" customHeight="1">
      <c r="A11" s="48">
        <v>2</v>
      </c>
      <c r="B11" s="1111" t="s">
        <v>1079</v>
      </c>
      <c r="C11" s="43" t="s">
        <v>1080</v>
      </c>
      <c r="D11" s="44">
        <v>27</v>
      </c>
      <c r="E11" s="413">
        <v>2.5556178158743621</v>
      </c>
      <c r="F11" s="824">
        <v>14.0625</v>
      </c>
      <c r="G11" s="50" t="s">
        <v>1077</v>
      </c>
      <c r="H11" s="43" t="s">
        <v>1078</v>
      </c>
      <c r="I11" s="44">
        <v>16</v>
      </c>
      <c r="J11" s="413">
        <v>2.9238</v>
      </c>
      <c r="K11" s="824">
        <v>15.686274509803921</v>
      </c>
      <c r="L11" s="50" t="s">
        <v>1079</v>
      </c>
      <c r="M11" s="43" t="s">
        <v>1080</v>
      </c>
      <c r="N11" s="44">
        <v>11</v>
      </c>
      <c r="O11" s="413">
        <v>2.1598999999999999</v>
      </c>
      <c r="P11" s="413">
        <v>12.222222222222221</v>
      </c>
    </row>
    <row r="12" spans="1:16" s="80" customFormat="1" ht="28.9" customHeight="1">
      <c r="A12" s="48">
        <v>3</v>
      </c>
      <c r="B12" s="1111" t="s">
        <v>1081</v>
      </c>
      <c r="C12" s="43" t="s">
        <v>1082</v>
      </c>
      <c r="D12" s="44">
        <v>21</v>
      </c>
      <c r="E12" s="413">
        <v>1.9877027456800596</v>
      </c>
      <c r="F12" s="824">
        <v>10.9375</v>
      </c>
      <c r="G12" s="50" t="s">
        <v>1081</v>
      </c>
      <c r="H12" s="43" t="s">
        <v>1082</v>
      </c>
      <c r="I12" s="44">
        <v>12</v>
      </c>
      <c r="J12" s="413">
        <v>2.1928999999999998</v>
      </c>
      <c r="K12" s="824">
        <v>11.764705882352942</v>
      </c>
      <c r="L12" s="50" t="s">
        <v>1081</v>
      </c>
      <c r="M12" s="43" t="s">
        <v>1082</v>
      </c>
      <c r="N12" s="44">
        <v>9</v>
      </c>
      <c r="O12" s="413">
        <v>1.7672000000000001</v>
      </c>
      <c r="P12" s="413">
        <v>10</v>
      </c>
    </row>
    <row r="13" spans="1:16" s="80" customFormat="1" ht="28.9" customHeight="1">
      <c r="A13" s="839">
        <v>4</v>
      </c>
      <c r="B13" s="1111" t="s">
        <v>1083</v>
      </c>
      <c r="C13" s="43" t="s">
        <v>1084</v>
      </c>
      <c r="D13" s="44">
        <v>11</v>
      </c>
      <c r="E13" s="413">
        <v>1.0411776286895549</v>
      </c>
      <c r="F13" s="824">
        <v>5.729166666666667</v>
      </c>
      <c r="G13" s="50" t="s">
        <v>1083</v>
      </c>
      <c r="H13" s="43" t="s">
        <v>1084</v>
      </c>
      <c r="I13" s="44">
        <v>7</v>
      </c>
      <c r="J13" s="413">
        <v>1.2790999999999999</v>
      </c>
      <c r="K13" s="824">
        <v>6.8627450980392153</v>
      </c>
      <c r="L13" s="50" t="s">
        <v>1083</v>
      </c>
      <c r="M13" s="43" t="s">
        <v>1084</v>
      </c>
      <c r="N13" s="44">
        <v>4</v>
      </c>
      <c r="O13" s="413">
        <v>0.78539999999999999</v>
      </c>
      <c r="P13" s="413">
        <v>4.4444444444444446</v>
      </c>
    </row>
    <row r="14" spans="1:16" s="80" customFormat="1" ht="28.9" customHeight="1">
      <c r="A14" s="839">
        <v>5</v>
      </c>
      <c r="B14" s="1111" t="s">
        <v>1085</v>
      </c>
      <c r="C14" s="43" t="s">
        <v>1086</v>
      </c>
      <c r="D14" s="44">
        <v>7</v>
      </c>
      <c r="E14" s="413">
        <v>0.66256758189335307</v>
      </c>
      <c r="F14" s="824">
        <v>3.6458333333333335</v>
      </c>
      <c r="G14" s="50" t="s">
        <v>1085</v>
      </c>
      <c r="H14" s="43" t="s">
        <v>1086</v>
      </c>
      <c r="I14" s="44">
        <v>5</v>
      </c>
      <c r="J14" s="413">
        <v>0.91369999999999996</v>
      </c>
      <c r="K14" s="824">
        <v>4.9019607843137258</v>
      </c>
      <c r="L14" s="50" t="s">
        <v>1091</v>
      </c>
      <c r="M14" s="43" t="s">
        <v>1092</v>
      </c>
      <c r="N14" s="44">
        <v>3</v>
      </c>
      <c r="O14" s="413">
        <v>0.58899999999999997</v>
      </c>
      <c r="P14" s="413">
        <v>3.3333333333333335</v>
      </c>
    </row>
    <row r="15" spans="1:16" s="80" customFormat="1" ht="28.9" customHeight="1">
      <c r="A15" s="839">
        <v>6</v>
      </c>
      <c r="B15" s="1111" t="s">
        <v>1087</v>
      </c>
      <c r="C15" s="43" t="s">
        <v>1088</v>
      </c>
      <c r="D15" s="44">
        <v>7</v>
      </c>
      <c r="E15" s="413">
        <v>0.66256758189335307</v>
      </c>
      <c r="F15" s="824">
        <v>3.6458333333333335</v>
      </c>
      <c r="G15" s="50" t="s">
        <v>1087</v>
      </c>
      <c r="H15" s="43" t="s">
        <v>1088</v>
      </c>
      <c r="I15" s="44">
        <v>5</v>
      </c>
      <c r="J15" s="413">
        <v>0.91369999999999996</v>
      </c>
      <c r="K15" s="824">
        <v>4.9019607843137258</v>
      </c>
      <c r="L15" s="50" t="s">
        <v>1089</v>
      </c>
      <c r="M15" s="43" t="s">
        <v>1090</v>
      </c>
      <c r="N15" s="44">
        <v>3</v>
      </c>
      <c r="O15" s="413">
        <v>0.58899999999999997</v>
      </c>
      <c r="P15" s="413">
        <v>3.3333333333333335</v>
      </c>
    </row>
    <row r="16" spans="1:16" s="80" customFormat="1" ht="28.9" customHeight="1">
      <c r="A16" s="839">
        <v>7</v>
      </c>
      <c r="B16" s="1111" t="s">
        <v>1089</v>
      </c>
      <c r="C16" s="43" t="s">
        <v>1090</v>
      </c>
      <c r="D16" s="44">
        <v>6</v>
      </c>
      <c r="E16" s="413">
        <v>0.56791507019430265</v>
      </c>
      <c r="F16" s="824">
        <v>3.125</v>
      </c>
      <c r="G16" s="50" t="s">
        <v>1089</v>
      </c>
      <c r="H16" s="43" t="s">
        <v>1090</v>
      </c>
      <c r="I16" s="44">
        <v>3</v>
      </c>
      <c r="J16" s="413">
        <v>0.54820000000000002</v>
      </c>
      <c r="K16" s="824">
        <v>2.9411764705882355</v>
      </c>
      <c r="L16" s="50" t="s">
        <v>1085</v>
      </c>
      <c r="M16" s="43" t="s">
        <v>1086</v>
      </c>
      <c r="N16" s="44">
        <v>2</v>
      </c>
      <c r="O16" s="413">
        <v>0.39269999999999999</v>
      </c>
      <c r="P16" s="413">
        <v>2.2222222222222223</v>
      </c>
    </row>
    <row r="17" spans="1:17" s="80" customFormat="1" ht="28.9" customHeight="1">
      <c r="A17" s="839">
        <v>8</v>
      </c>
      <c r="B17" s="1111" t="s">
        <v>1091</v>
      </c>
      <c r="C17" s="43" t="s">
        <v>1092</v>
      </c>
      <c r="D17" s="44">
        <v>3</v>
      </c>
      <c r="E17" s="413">
        <v>0.28395753509715133</v>
      </c>
      <c r="F17" s="824">
        <v>1.5625</v>
      </c>
      <c r="G17" s="50" t="s">
        <v>1093</v>
      </c>
      <c r="H17" s="43" t="s">
        <v>1094</v>
      </c>
      <c r="I17" s="44">
        <v>2</v>
      </c>
      <c r="J17" s="413">
        <v>0.3654</v>
      </c>
      <c r="K17" s="824">
        <v>1.9607843137254901</v>
      </c>
      <c r="L17" s="50" t="s">
        <v>1087</v>
      </c>
      <c r="M17" s="43" t="s">
        <v>1088</v>
      </c>
      <c r="N17" s="44">
        <v>2</v>
      </c>
      <c r="O17" s="413">
        <v>0.39269999999999999</v>
      </c>
      <c r="P17" s="413">
        <v>2.2222222222222223</v>
      </c>
    </row>
    <row r="18" spans="1:17" s="80" customFormat="1" ht="28.9" customHeight="1">
      <c r="A18" s="839">
        <v>9</v>
      </c>
      <c r="B18" s="1111" t="s">
        <v>1093</v>
      </c>
      <c r="C18" s="51" t="s">
        <v>1094</v>
      </c>
      <c r="D18" s="44">
        <v>3</v>
      </c>
      <c r="E18" s="413">
        <v>0.28395753509715133</v>
      </c>
      <c r="F18" s="824">
        <v>1.5625</v>
      </c>
      <c r="G18" s="50" t="s">
        <v>1097</v>
      </c>
      <c r="H18" s="43" t="s">
        <v>1098</v>
      </c>
      <c r="I18" s="44">
        <v>1</v>
      </c>
      <c r="J18" s="413">
        <v>0.1827</v>
      </c>
      <c r="K18" s="824">
        <v>0.98039215686274506</v>
      </c>
      <c r="L18" s="50" t="s">
        <v>1095</v>
      </c>
      <c r="M18" s="43" t="s">
        <v>1096</v>
      </c>
      <c r="N18" s="44">
        <v>2</v>
      </c>
      <c r="O18" s="413">
        <v>0.39269999999999999</v>
      </c>
      <c r="P18" s="413">
        <v>2.2222222222222223</v>
      </c>
      <c r="Q18" s="676"/>
    </row>
    <row r="19" spans="1:17" s="80" customFormat="1" ht="28.9" customHeight="1">
      <c r="A19" s="839">
        <v>10</v>
      </c>
      <c r="B19" s="1111" t="s">
        <v>1095</v>
      </c>
      <c r="C19" s="43" t="s">
        <v>1096</v>
      </c>
      <c r="D19" s="44">
        <v>2</v>
      </c>
      <c r="E19" s="413">
        <v>0.1893050233981009</v>
      </c>
      <c r="F19" s="824">
        <v>1.0416666666666667</v>
      </c>
      <c r="G19" s="50" t="s">
        <v>1101</v>
      </c>
      <c r="H19" s="43" t="s">
        <v>1102</v>
      </c>
      <c r="I19" s="44">
        <v>1</v>
      </c>
      <c r="J19" s="413">
        <v>0.1827</v>
      </c>
      <c r="K19" s="824">
        <v>0.98039215686274506</v>
      </c>
      <c r="L19" s="50" t="s">
        <v>1099</v>
      </c>
      <c r="M19" s="43" t="s">
        <v>1100</v>
      </c>
      <c r="N19" s="44">
        <v>1</v>
      </c>
      <c r="O19" s="413">
        <v>0.1963</v>
      </c>
      <c r="P19" s="413">
        <v>1.1111111111111112</v>
      </c>
    </row>
    <row r="20" spans="1:17" s="80" customFormat="1" ht="28.9" customHeight="1">
      <c r="A20" s="48"/>
      <c r="B20" s="841"/>
      <c r="C20" s="842" t="s">
        <v>1107</v>
      </c>
      <c r="D20" s="52">
        <v>67</v>
      </c>
      <c r="E20" s="415">
        <v>6.3417182838363795</v>
      </c>
      <c r="F20" s="825">
        <v>34.895833333333336</v>
      </c>
      <c r="G20" s="841"/>
      <c r="H20" s="842" t="s">
        <v>1107</v>
      </c>
      <c r="I20" s="52">
        <v>34</v>
      </c>
      <c r="J20" s="415">
        <v>6.2132175238318013</v>
      </c>
      <c r="K20" s="825">
        <v>33.333333333333336</v>
      </c>
      <c r="L20" s="50"/>
      <c r="M20" s="51" t="s">
        <v>1107</v>
      </c>
      <c r="N20" s="52">
        <v>31</v>
      </c>
      <c r="O20" s="415">
        <v>6.0870786048023122</v>
      </c>
      <c r="P20" s="415">
        <v>34.444444444444443</v>
      </c>
    </row>
    <row r="21" spans="1:17" s="80" customFormat="1" ht="28.9" customHeight="1">
      <c r="A21" s="54">
        <v>11</v>
      </c>
      <c r="B21" s="929" t="s">
        <v>1097</v>
      </c>
      <c r="C21" s="43" t="s">
        <v>1098</v>
      </c>
      <c r="D21" s="57">
        <v>1</v>
      </c>
      <c r="E21" s="413">
        <v>9.4652511699050451E-2</v>
      </c>
      <c r="F21" s="824">
        <v>0.52083333333333337</v>
      </c>
      <c r="G21" s="929" t="s">
        <v>1103</v>
      </c>
      <c r="H21" s="43" t="s">
        <v>1104</v>
      </c>
      <c r="I21" s="57">
        <v>1</v>
      </c>
      <c r="J21" s="413">
        <v>0.1827</v>
      </c>
      <c r="K21" s="824">
        <v>0.98039215686274506</v>
      </c>
      <c r="L21" s="849" t="s">
        <v>1093</v>
      </c>
      <c r="M21" s="846" t="s">
        <v>1094</v>
      </c>
      <c r="N21" s="57">
        <v>1</v>
      </c>
      <c r="O21" s="413">
        <v>0.1963</v>
      </c>
      <c r="P21" s="413">
        <v>1.1111111111111112</v>
      </c>
      <c r="Q21" s="676"/>
    </row>
    <row r="22" spans="1:17" s="80" customFormat="1" ht="28.9" customHeight="1">
      <c r="A22" s="48">
        <v>12</v>
      </c>
      <c r="B22" s="1111" t="s">
        <v>1099</v>
      </c>
      <c r="C22" s="43" t="s">
        <v>1100</v>
      </c>
      <c r="D22" s="44">
        <v>1</v>
      </c>
      <c r="E22" s="413">
        <v>9.4652511699050451E-2</v>
      </c>
      <c r="F22" s="824">
        <v>0.52083333333333337</v>
      </c>
      <c r="G22" s="1111" t="s">
        <v>1105</v>
      </c>
      <c r="H22" s="43" t="s">
        <v>1106</v>
      </c>
      <c r="I22" s="44">
        <v>1</v>
      </c>
      <c r="J22" s="413">
        <v>0.1827</v>
      </c>
      <c r="K22" s="824">
        <v>0.98039215686274506</v>
      </c>
      <c r="L22" s="848"/>
      <c r="M22" s="43"/>
      <c r="N22" s="44"/>
      <c r="O22" s="413"/>
      <c r="P22" s="413"/>
    </row>
    <row r="23" spans="1:17" s="80" customFormat="1" ht="28.9" customHeight="1">
      <c r="A23" s="48">
        <v>13</v>
      </c>
      <c r="B23" s="1111" t="s">
        <v>1101</v>
      </c>
      <c r="C23" s="43" t="s">
        <v>1102</v>
      </c>
      <c r="D23" s="44">
        <v>1</v>
      </c>
      <c r="E23" s="413">
        <v>9.4652511699050451E-2</v>
      </c>
      <c r="F23" s="824">
        <v>0.52083333333333337</v>
      </c>
      <c r="G23" s="1111"/>
      <c r="H23" s="43"/>
      <c r="I23" s="44"/>
      <c r="J23" s="413"/>
      <c r="K23" s="824"/>
      <c r="L23" s="840"/>
      <c r="M23" s="43"/>
      <c r="N23" s="44"/>
      <c r="O23" s="413"/>
      <c r="P23" s="413"/>
      <c r="Q23" s="676"/>
    </row>
    <row r="24" spans="1:17" s="80" customFormat="1" ht="28.9" customHeight="1">
      <c r="A24" s="48">
        <v>14</v>
      </c>
      <c r="B24" s="1111" t="s">
        <v>1103</v>
      </c>
      <c r="C24" s="43" t="s">
        <v>1104</v>
      </c>
      <c r="D24" s="44">
        <v>1</v>
      </c>
      <c r="E24" s="413">
        <v>9.4652511699050451E-2</v>
      </c>
      <c r="F24" s="824">
        <v>0.52083333333333337</v>
      </c>
      <c r="G24" s="1111"/>
      <c r="H24" s="43"/>
      <c r="I24" s="44"/>
      <c r="J24" s="413"/>
      <c r="K24" s="824"/>
      <c r="L24" s="840"/>
      <c r="M24" s="43"/>
      <c r="N24" s="44"/>
      <c r="O24" s="413"/>
      <c r="P24" s="413"/>
    </row>
    <row r="25" spans="1:17" s="81" customFormat="1" ht="28.9" customHeight="1">
      <c r="A25" s="60">
        <v>15</v>
      </c>
      <c r="B25" s="841" t="s">
        <v>1105</v>
      </c>
      <c r="C25" s="62" t="s">
        <v>1106</v>
      </c>
      <c r="D25" s="63">
        <v>1</v>
      </c>
      <c r="E25" s="415">
        <v>9.4652511699050451E-2</v>
      </c>
      <c r="F25" s="825">
        <v>0.52083333333333337</v>
      </c>
      <c r="G25" s="841"/>
      <c r="H25" s="62"/>
      <c r="I25" s="65"/>
      <c r="J25" s="415"/>
      <c r="K25" s="825"/>
      <c r="L25" s="61"/>
      <c r="M25" s="62"/>
      <c r="N25" s="65"/>
      <c r="O25" s="415"/>
      <c r="P25" s="415"/>
    </row>
    <row r="26" spans="1:17" s="69" customFormat="1" ht="15.75" customHeight="1">
      <c r="A26" s="25" t="s">
        <v>1109</v>
      </c>
      <c r="B26" s="25"/>
      <c r="G26" s="68"/>
      <c r="L26" s="68"/>
    </row>
    <row r="27" spans="1:17" s="481" customFormat="1">
      <c r="A27" s="676"/>
      <c r="B27" s="14"/>
      <c r="C27" s="15"/>
      <c r="D27" s="676"/>
      <c r="E27" s="676"/>
      <c r="F27" s="676"/>
      <c r="G27" s="14"/>
      <c r="H27" s="15"/>
      <c r="I27" s="676"/>
      <c r="J27" s="676"/>
      <c r="K27" s="676"/>
      <c r="L27" s="14"/>
      <c r="M27" s="15"/>
      <c r="N27" s="676"/>
      <c r="O27" s="676"/>
      <c r="P27" s="676"/>
      <c r="Q27" s="676"/>
    </row>
    <row r="28" spans="1:17" s="481" customFormat="1">
      <c r="A28" s="676"/>
      <c r="B28" s="14"/>
      <c r="C28" s="15"/>
      <c r="D28" s="676"/>
      <c r="E28" s="676"/>
      <c r="F28" s="676"/>
      <c r="G28" s="14"/>
      <c r="H28" s="15"/>
      <c r="I28" s="676"/>
      <c r="J28" s="676"/>
      <c r="K28" s="676"/>
      <c r="L28" s="14"/>
      <c r="M28" s="15"/>
      <c r="N28" s="676"/>
      <c r="O28" s="676"/>
      <c r="P28" s="676"/>
      <c r="Q28" s="676"/>
    </row>
    <row r="29" spans="1:17" s="481" customFormat="1">
      <c r="A29" s="676"/>
      <c r="B29" s="14"/>
      <c r="C29" s="676"/>
      <c r="D29" s="676"/>
      <c r="E29" s="676"/>
      <c r="F29" s="676"/>
      <c r="G29" s="14"/>
      <c r="H29" s="15"/>
      <c r="I29" s="676"/>
      <c r="J29" s="676"/>
      <c r="K29" s="676"/>
      <c r="L29" s="14"/>
      <c r="M29" s="15"/>
      <c r="N29" s="676"/>
      <c r="O29" s="676"/>
      <c r="P29" s="676"/>
      <c r="Q29" s="676"/>
    </row>
    <row r="30" spans="1:17" s="481" customFormat="1">
      <c r="A30" s="676"/>
      <c r="B30" s="14"/>
      <c r="C30" s="676"/>
      <c r="D30" s="676"/>
      <c r="E30" s="676"/>
      <c r="F30" s="676"/>
      <c r="G30" s="14"/>
      <c r="H30" s="15"/>
      <c r="I30" s="676"/>
      <c r="J30" s="676"/>
      <c r="K30" s="676"/>
      <c r="L30" s="14"/>
      <c r="M30" s="15"/>
      <c r="N30" s="676"/>
      <c r="O30" s="676"/>
      <c r="P30" s="676"/>
      <c r="Q30" s="676"/>
    </row>
    <row r="31" spans="1:17" s="481" customFormat="1">
      <c r="A31" s="676"/>
      <c r="B31" s="14"/>
      <c r="C31" s="15"/>
      <c r="D31" s="676"/>
      <c r="E31" s="676"/>
      <c r="F31" s="676"/>
      <c r="G31" s="14"/>
      <c r="H31" s="15"/>
      <c r="I31" s="676"/>
      <c r="J31" s="676"/>
      <c r="K31" s="676"/>
      <c r="L31" s="14"/>
      <c r="M31" s="15"/>
      <c r="N31" s="676"/>
      <c r="O31" s="676"/>
      <c r="P31" s="676"/>
      <c r="Q31" s="676"/>
    </row>
    <row r="32" spans="1:17" s="481" customFormat="1">
      <c r="A32" s="676"/>
      <c r="B32" s="14"/>
      <c r="C32" s="15"/>
      <c r="D32" s="676"/>
      <c r="E32" s="676"/>
      <c r="F32" s="676"/>
      <c r="G32" s="14"/>
      <c r="H32" s="15"/>
      <c r="I32" s="676"/>
      <c r="J32" s="676"/>
      <c r="K32" s="676"/>
      <c r="L32" s="14"/>
      <c r="M32" s="15"/>
      <c r="N32" s="676"/>
      <c r="O32" s="676"/>
      <c r="P32" s="676"/>
      <c r="Q32" s="676"/>
    </row>
    <row r="33" spans="1:17" s="481" customFormat="1">
      <c r="A33" s="676"/>
      <c r="B33" s="14"/>
      <c r="C33" s="15"/>
      <c r="D33" s="676"/>
      <c r="E33" s="676"/>
      <c r="F33" s="676"/>
      <c r="G33" s="14"/>
      <c r="H33" s="15"/>
      <c r="I33" s="676"/>
      <c r="J33" s="676"/>
      <c r="K33" s="676"/>
      <c r="L33" s="14"/>
      <c r="M33" s="15"/>
      <c r="N33" s="676"/>
      <c r="O33" s="676"/>
      <c r="P33" s="676"/>
      <c r="Q33" s="676"/>
    </row>
    <row r="34" spans="1:17" s="481" customFormat="1">
      <c r="A34" s="676"/>
      <c r="B34" s="14"/>
      <c r="C34" s="15"/>
      <c r="D34" s="676"/>
      <c r="E34" s="676"/>
      <c r="F34" s="676"/>
      <c r="G34" s="14"/>
      <c r="H34" s="15"/>
      <c r="I34" s="676"/>
      <c r="J34" s="676"/>
      <c r="K34" s="676"/>
      <c r="L34" s="14"/>
      <c r="M34" s="15"/>
      <c r="N34" s="676"/>
      <c r="O34" s="676"/>
      <c r="P34" s="676"/>
      <c r="Q34" s="676"/>
    </row>
    <row r="35" spans="1:17" s="481" customFormat="1">
      <c r="A35" s="676"/>
      <c r="B35" s="14"/>
      <c r="C35" s="15"/>
      <c r="D35" s="676"/>
      <c r="E35" s="676"/>
      <c r="F35" s="676"/>
      <c r="G35" s="14"/>
      <c r="H35" s="15"/>
      <c r="I35" s="676"/>
      <c r="J35" s="676"/>
      <c r="K35" s="676"/>
      <c r="L35" s="14"/>
      <c r="M35" s="15"/>
      <c r="N35" s="676"/>
      <c r="O35" s="676"/>
      <c r="P35" s="676"/>
      <c r="Q35" s="676"/>
    </row>
    <row r="36" spans="1:17" s="481" customFormat="1">
      <c r="A36" s="676"/>
      <c r="B36" s="14"/>
      <c r="C36" s="15"/>
      <c r="D36" s="676"/>
      <c r="E36" s="676"/>
      <c r="F36" s="676"/>
      <c r="G36" s="14"/>
      <c r="H36" s="15"/>
      <c r="I36" s="676"/>
      <c r="J36" s="676"/>
      <c r="K36" s="676"/>
      <c r="L36" s="14"/>
      <c r="M36" s="15"/>
      <c r="N36" s="676"/>
      <c r="O36" s="676"/>
      <c r="P36" s="676"/>
      <c r="Q36" s="676"/>
    </row>
    <row r="37" spans="1:17" s="481" customFormat="1">
      <c r="A37" s="676"/>
      <c r="B37" s="14"/>
      <c r="C37" s="15"/>
      <c r="D37" s="676"/>
      <c r="E37" s="676"/>
      <c r="F37" s="676"/>
      <c r="G37" s="14"/>
      <c r="H37" s="15"/>
      <c r="I37" s="676"/>
      <c r="J37" s="676"/>
      <c r="K37" s="676"/>
      <c r="L37" s="14"/>
      <c r="M37" s="15"/>
      <c r="N37" s="676"/>
      <c r="O37" s="676"/>
      <c r="P37" s="676"/>
      <c r="Q37" s="676"/>
    </row>
    <row r="38" spans="1:17" s="481" customFormat="1">
      <c r="A38" s="676"/>
      <c r="B38" s="14"/>
      <c r="C38" s="15"/>
      <c r="D38" s="676"/>
      <c r="E38" s="676"/>
      <c r="F38" s="676"/>
      <c r="G38" s="14"/>
      <c r="H38" s="15"/>
      <c r="I38" s="676"/>
      <c r="J38" s="676"/>
      <c r="K38" s="676"/>
      <c r="L38" s="14"/>
      <c r="M38" s="15"/>
      <c r="N38" s="676"/>
      <c r="O38" s="676"/>
      <c r="P38" s="676"/>
      <c r="Q38" s="676"/>
    </row>
    <row r="39" spans="1:17" s="481" customFormat="1">
      <c r="A39" s="676"/>
      <c r="B39" s="14"/>
      <c r="C39" s="15"/>
      <c r="D39" s="676"/>
      <c r="E39" s="676"/>
      <c r="F39" s="676"/>
      <c r="G39" s="14"/>
      <c r="H39" s="15"/>
      <c r="I39" s="676"/>
      <c r="J39" s="676"/>
      <c r="K39" s="676"/>
      <c r="L39" s="14"/>
      <c r="M39" s="15"/>
      <c r="N39" s="676"/>
      <c r="O39" s="676"/>
      <c r="P39" s="676"/>
      <c r="Q39" s="676"/>
    </row>
    <row r="40" spans="1:17" s="481" customFormat="1">
      <c r="A40" s="676"/>
      <c r="B40" s="14"/>
      <c r="C40" s="15"/>
      <c r="D40" s="676"/>
      <c r="E40" s="676"/>
      <c r="F40" s="676"/>
      <c r="G40" s="14"/>
      <c r="H40" s="15"/>
      <c r="I40" s="676"/>
      <c r="J40" s="676"/>
      <c r="K40" s="676"/>
      <c r="L40" s="14"/>
      <c r="M40" s="15"/>
      <c r="N40" s="676"/>
      <c r="O40" s="676"/>
      <c r="P40" s="676"/>
      <c r="Q40" s="676"/>
    </row>
    <row r="41" spans="1:17" s="481" customFormat="1">
      <c r="A41" s="676"/>
      <c r="B41" s="14"/>
      <c r="C41" s="15"/>
      <c r="D41" s="676"/>
      <c r="E41" s="676"/>
      <c r="F41" s="676"/>
      <c r="G41" s="14"/>
      <c r="H41" s="15"/>
      <c r="I41" s="676"/>
      <c r="J41" s="676"/>
      <c r="K41" s="676"/>
      <c r="L41" s="14"/>
      <c r="M41" s="15"/>
      <c r="N41" s="676"/>
      <c r="O41" s="676"/>
      <c r="P41" s="676"/>
      <c r="Q41" s="676"/>
    </row>
    <row r="42" spans="1:17" s="481" customFormat="1">
      <c r="A42" s="676"/>
      <c r="B42" s="14"/>
      <c r="C42" s="15"/>
      <c r="D42" s="676"/>
      <c r="E42" s="676"/>
      <c r="F42" s="676"/>
      <c r="G42" s="14"/>
      <c r="H42" s="15"/>
      <c r="I42" s="676"/>
      <c r="J42" s="676"/>
      <c r="K42" s="676"/>
      <c r="L42" s="14"/>
      <c r="M42" s="15"/>
      <c r="N42" s="676"/>
      <c r="O42" s="676"/>
      <c r="P42" s="676"/>
      <c r="Q42" s="676"/>
    </row>
    <row r="43" spans="1:17" s="481" customFormat="1">
      <c r="A43" s="676"/>
      <c r="B43" s="14"/>
      <c r="C43" s="15"/>
      <c r="D43" s="676"/>
      <c r="E43" s="676"/>
      <c r="F43" s="676"/>
      <c r="G43" s="14"/>
      <c r="H43" s="15"/>
      <c r="I43" s="676"/>
      <c r="J43" s="676"/>
      <c r="K43" s="676"/>
      <c r="L43" s="14"/>
      <c r="M43" s="15"/>
      <c r="N43" s="676"/>
      <c r="O43" s="676"/>
      <c r="P43" s="676"/>
      <c r="Q43" s="676"/>
    </row>
    <row r="44" spans="1:17" s="481" customFormat="1">
      <c r="A44" s="676"/>
      <c r="B44" s="14"/>
      <c r="C44" s="15"/>
      <c r="D44" s="676"/>
      <c r="E44" s="676"/>
      <c r="F44" s="676"/>
      <c r="G44" s="14"/>
      <c r="H44" s="15"/>
      <c r="I44" s="676"/>
      <c r="J44" s="676"/>
      <c r="K44" s="676"/>
      <c r="L44" s="14"/>
      <c r="M44" s="15"/>
      <c r="N44" s="676"/>
      <c r="O44" s="676"/>
      <c r="P44" s="676"/>
      <c r="Q44" s="676"/>
    </row>
    <row r="45" spans="1:17" s="481" customFormat="1">
      <c r="A45" s="676"/>
      <c r="B45" s="14"/>
      <c r="C45" s="15"/>
      <c r="D45" s="676"/>
      <c r="E45" s="676"/>
      <c r="F45" s="676"/>
      <c r="G45" s="14"/>
      <c r="H45" s="15"/>
      <c r="I45" s="676"/>
      <c r="J45" s="676"/>
      <c r="K45" s="676"/>
      <c r="L45" s="14"/>
      <c r="M45" s="15"/>
      <c r="N45" s="676"/>
      <c r="O45" s="676"/>
      <c r="P45" s="676"/>
      <c r="Q45" s="676"/>
    </row>
    <row r="46" spans="1:17" s="481" customFormat="1">
      <c r="A46" s="676"/>
      <c r="B46" s="14"/>
      <c r="C46" s="15"/>
      <c r="D46" s="676"/>
      <c r="E46" s="676"/>
      <c r="F46" s="676"/>
      <c r="G46" s="14"/>
      <c r="H46" s="15"/>
      <c r="I46" s="676"/>
      <c r="J46" s="676"/>
      <c r="K46" s="676"/>
      <c r="L46" s="14"/>
      <c r="M46" s="15"/>
      <c r="N46" s="676"/>
      <c r="O46" s="676"/>
      <c r="P46" s="676"/>
      <c r="Q46" s="676"/>
    </row>
    <row r="47" spans="1:17" s="481" customFormat="1">
      <c r="A47" s="676"/>
      <c r="B47" s="14"/>
      <c r="C47" s="15"/>
      <c r="D47" s="676"/>
      <c r="E47" s="676"/>
      <c r="F47" s="676"/>
      <c r="G47" s="14"/>
      <c r="H47" s="15"/>
      <c r="I47" s="676"/>
      <c r="J47" s="676"/>
      <c r="K47" s="676"/>
      <c r="L47" s="14"/>
      <c r="M47" s="15"/>
      <c r="N47" s="676"/>
      <c r="O47" s="676"/>
      <c r="P47" s="676"/>
      <c r="Q47" s="676"/>
    </row>
    <row r="48" spans="1:17" s="481" customFormat="1">
      <c r="A48" s="676"/>
      <c r="B48" s="14"/>
      <c r="C48" s="15"/>
      <c r="D48" s="676"/>
      <c r="E48" s="676"/>
      <c r="F48" s="676"/>
      <c r="G48" s="14"/>
      <c r="H48" s="15"/>
      <c r="I48" s="676"/>
      <c r="J48" s="676"/>
      <c r="K48" s="676"/>
      <c r="L48" s="14"/>
      <c r="M48" s="15"/>
      <c r="N48" s="676"/>
      <c r="O48" s="676"/>
      <c r="P48" s="676"/>
      <c r="Q48" s="676"/>
    </row>
    <row r="49" spans="1:17" s="481" customFormat="1">
      <c r="A49" s="676"/>
      <c r="B49" s="14"/>
      <c r="C49" s="15"/>
      <c r="D49" s="676"/>
      <c r="E49" s="676"/>
      <c r="F49" s="676"/>
      <c r="G49" s="14"/>
      <c r="H49" s="15"/>
      <c r="I49" s="676"/>
      <c r="J49" s="676"/>
      <c r="K49" s="676"/>
      <c r="L49" s="14"/>
      <c r="M49" s="15"/>
      <c r="N49" s="676"/>
      <c r="O49" s="676"/>
      <c r="P49" s="676"/>
      <c r="Q49" s="676"/>
    </row>
    <row r="50" spans="1:17" s="481" customFormat="1">
      <c r="A50" s="676"/>
      <c r="B50" s="14"/>
      <c r="C50" s="15"/>
      <c r="D50" s="676"/>
      <c r="E50" s="676"/>
      <c r="F50" s="676"/>
      <c r="G50" s="14"/>
      <c r="H50" s="15"/>
      <c r="I50" s="676"/>
      <c r="J50" s="676"/>
      <c r="K50" s="676"/>
      <c r="L50" s="14"/>
      <c r="M50" s="15"/>
      <c r="N50" s="676"/>
      <c r="O50" s="676"/>
      <c r="P50" s="676"/>
      <c r="Q50" s="676"/>
    </row>
    <row r="51" spans="1:17" s="481" customFormat="1">
      <c r="A51" s="676"/>
      <c r="B51" s="14"/>
      <c r="C51" s="15"/>
      <c r="D51" s="676"/>
      <c r="E51" s="676"/>
      <c r="F51" s="676"/>
      <c r="G51" s="14"/>
      <c r="H51" s="15"/>
      <c r="I51" s="676"/>
      <c r="J51" s="676"/>
      <c r="K51" s="676"/>
      <c r="L51" s="14"/>
      <c r="M51" s="15"/>
      <c r="N51" s="676"/>
      <c r="O51" s="676"/>
      <c r="P51" s="676"/>
      <c r="Q51" s="676"/>
    </row>
    <row r="52" spans="1:17" s="481" customFormat="1">
      <c r="A52" s="676"/>
      <c r="B52" s="14"/>
      <c r="C52" s="15"/>
      <c r="D52" s="676"/>
      <c r="E52" s="676"/>
      <c r="F52" s="676"/>
      <c r="G52" s="14"/>
      <c r="H52" s="15"/>
      <c r="I52" s="676"/>
      <c r="J52" s="676"/>
      <c r="K52" s="676"/>
      <c r="L52" s="14"/>
      <c r="M52" s="15"/>
      <c r="N52" s="676"/>
      <c r="O52" s="676"/>
      <c r="P52" s="676"/>
      <c r="Q52" s="676"/>
    </row>
    <row r="53" spans="1:17" s="481" customFormat="1">
      <c r="A53" s="676"/>
      <c r="B53" s="14"/>
      <c r="C53" s="15"/>
      <c r="D53" s="676"/>
      <c r="E53" s="676"/>
      <c r="F53" s="676"/>
      <c r="G53" s="14"/>
      <c r="H53" s="15"/>
      <c r="I53" s="676"/>
      <c r="J53" s="676"/>
      <c r="K53" s="676"/>
      <c r="L53" s="14"/>
      <c r="M53" s="15"/>
      <c r="N53" s="676"/>
      <c r="O53" s="676"/>
      <c r="P53" s="676"/>
      <c r="Q53" s="676"/>
    </row>
    <row r="54" spans="1:17" s="481" customFormat="1">
      <c r="A54" s="676"/>
      <c r="B54" s="14"/>
      <c r="C54" s="15"/>
      <c r="D54" s="676"/>
      <c r="E54" s="676"/>
      <c r="F54" s="676"/>
      <c r="G54" s="14"/>
      <c r="H54" s="15"/>
      <c r="I54" s="676"/>
      <c r="J54" s="676"/>
      <c r="K54" s="676"/>
      <c r="L54" s="14"/>
      <c r="M54" s="15"/>
      <c r="N54" s="676"/>
      <c r="O54" s="676"/>
      <c r="P54" s="676"/>
      <c r="Q54" s="676"/>
    </row>
    <row r="55" spans="1:17" s="481" customFormat="1">
      <c r="A55" s="676"/>
      <c r="B55" s="14"/>
      <c r="C55" s="15"/>
      <c r="D55" s="676"/>
      <c r="E55" s="676"/>
      <c r="F55" s="676"/>
      <c r="G55" s="14"/>
      <c r="H55" s="15"/>
      <c r="I55" s="676"/>
      <c r="J55" s="676"/>
      <c r="K55" s="676"/>
      <c r="L55" s="14"/>
      <c r="M55" s="15"/>
      <c r="N55" s="676"/>
      <c r="O55" s="676"/>
      <c r="P55" s="676"/>
      <c r="Q55" s="676"/>
    </row>
    <row r="56" spans="1:17" s="481" customFormat="1">
      <c r="A56" s="676"/>
      <c r="B56" s="14"/>
      <c r="C56" s="15"/>
      <c r="D56" s="676"/>
      <c r="E56" s="676"/>
      <c r="F56" s="676"/>
      <c r="G56" s="14"/>
      <c r="H56" s="15"/>
      <c r="I56" s="676"/>
      <c r="J56" s="676"/>
      <c r="K56" s="676"/>
      <c r="L56" s="14"/>
      <c r="M56" s="15"/>
      <c r="N56" s="676"/>
      <c r="O56" s="676"/>
      <c r="P56" s="676"/>
      <c r="Q56" s="676"/>
    </row>
    <row r="57" spans="1:17" s="481" customFormat="1">
      <c r="A57" s="676"/>
      <c r="B57" s="14"/>
      <c r="C57" s="15"/>
      <c r="D57" s="676"/>
      <c r="E57" s="676"/>
      <c r="F57" s="676"/>
      <c r="G57" s="14"/>
      <c r="H57" s="15"/>
      <c r="I57" s="676"/>
      <c r="J57" s="676"/>
      <c r="K57" s="676"/>
      <c r="L57" s="14"/>
      <c r="M57" s="15"/>
      <c r="N57" s="676"/>
      <c r="O57" s="676"/>
      <c r="P57" s="676"/>
      <c r="Q57" s="676"/>
    </row>
    <row r="58" spans="1:17" s="481" customFormat="1">
      <c r="A58" s="676"/>
      <c r="B58" s="14"/>
      <c r="C58" s="15"/>
      <c r="D58" s="676"/>
      <c r="E58" s="676"/>
      <c r="F58" s="676"/>
      <c r="G58" s="14"/>
      <c r="H58" s="15"/>
      <c r="I58" s="676"/>
      <c r="J58" s="676"/>
      <c r="K58" s="676"/>
      <c r="L58" s="14"/>
      <c r="M58" s="15"/>
      <c r="N58" s="676"/>
      <c r="O58" s="676"/>
      <c r="P58" s="676"/>
      <c r="Q58" s="676"/>
    </row>
    <row r="59" spans="1:17" s="481" customFormat="1">
      <c r="A59" s="676"/>
      <c r="B59" s="14"/>
      <c r="C59" s="15"/>
      <c r="D59" s="676"/>
      <c r="E59" s="676"/>
      <c r="F59" s="676"/>
      <c r="G59" s="14"/>
      <c r="H59" s="15"/>
      <c r="I59" s="676"/>
      <c r="J59" s="676"/>
      <c r="K59" s="676"/>
      <c r="L59" s="14"/>
      <c r="M59" s="15"/>
      <c r="N59" s="676"/>
      <c r="O59" s="676"/>
      <c r="P59" s="676"/>
      <c r="Q59" s="676"/>
    </row>
    <row r="60" spans="1:17" s="481" customFormat="1">
      <c r="A60" s="676"/>
      <c r="B60" s="14"/>
      <c r="C60" s="15"/>
      <c r="D60" s="676"/>
      <c r="E60" s="676"/>
      <c r="F60" s="676"/>
      <c r="G60" s="14"/>
      <c r="H60" s="15"/>
      <c r="I60" s="676"/>
      <c r="J60" s="676"/>
      <c r="K60" s="676"/>
      <c r="L60" s="14"/>
      <c r="M60" s="15"/>
      <c r="N60" s="676"/>
      <c r="O60" s="676"/>
      <c r="P60" s="676"/>
      <c r="Q60" s="676"/>
    </row>
    <row r="61" spans="1:17" s="481" customFormat="1">
      <c r="A61" s="676"/>
      <c r="B61" s="14"/>
      <c r="C61" s="15"/>
      <c r="D61" s="676"/>
      <c r="E61" s="676"/>
      <c r="F61" s="676"/>
      <c r="G61" s="14"/>
      <c r="H61" s="15"/>
      <c r="I61" s="676"/>
      <c r="J61" s="676"/>
      <c r="K61" s="676"/>
      <c r="L61" s="14"/>
      <c r="M61" s="15"/>
      <c r="N61" s="676"/>
      <c r="O61" s="676"/>
      <c r="P61" s="676"/>
      <c r="Q61" s="676"/>
    </row>
    <row r="62" spans="1:17" s="481" customFormat="1">
      <c r="A62" s="676"/>
      <c r="B62" s="14"/>
      <c r="C62" s="15"/>
      <c r="D62" s="676"/>
      <c r="E62" s="676"/>
      <c r="F62" s="676"/>
      <c r="G62" s="14"/>
      <c r="H62" s="15"/>
      <c r="I62" s="676"/>
      <c r="J62" s="676"/>
      <c r="K62" s="676"/>
      <c r="L62" s="14"/>
      <c r="M62" s="15"/>
      <c r="N62" s="676"/>
      <c r="O62" s="676"/>
      <c r="P62" s="676"/>
      <c r="Q62" s="676"/>
    </row>
    <row r="63" spans="1:17" s="481" customFormat="1">
      <c r="A63" s="676"/>
      <c r="B63" s="14"/>
      <c r="C63" s="15"/>
      <c r="D63" s="676"/>
      <c r="E63" s="676"/>
      <c r="F63" s="676"/>
      <c r="G63" s="14"/>
      <c r="H63" s="15"/>
      <c r="I63" s="676"/>
      <c r="J63" s="676"/>
      <c r="K63" s="676"/>
      <c r="L63" s="14"/>
      <c r="M63" s="15"/>
      <c r="N63" s="676"/>
      <c r="O63" s="676"/>
      <c r="P63" s="676"/>
      <c r="Q63" s="676"/>
    </row>
    <row r="64" spans="1:17" s="481" customFormat="1">
      <c r="A64" s="676"/>
      <c r="B64" s="14"/>
      <c r="C64" s="15"/>
      <c r="D64" s="676"/>
      <c r="E64" s="676"/>
      <c r="F64" s="676"/>
      <c r="G64" s="14"/>
      <c r="H64" s="15"/>
      <c r="I64" s="676"/>
      <c r="J64" s="676"/>
      <c r="K64" s="676"/>
      <c r="L64" s="14"/>
      <c r="M64" s="15"/>
      <c r="N64" s="676"/>
      <c r="O64" s="676"/>
      <c r="P64" s="676"/>
      <c r="Q64" s="676"/>
    </row>
    <row r="65" spans="1:17" s="481" customFormat="1">
      <c r="A65" s="676"/>
      <c r="B65" s="14"/>
      <c r="C65" s="15"/>
      <c r="D65" s="676"/>
      <c r="E65" s="676"/>
      <c r="F65" s="676"/>
      <c r="G65" s="14"/>
      <c r="H65" s="15"/>
      <c r="I65" s="676"/>
      <c r="J65" s="676"/>
      <c r="K65" s="676"/>
      <c r="L65" s="14"/>
      <c r="M65" s="15"/>
      <c r="N65" s="676"/>
      <c r="O65" s="676"/>
      <c r="P65" s="676"/>
      <c r="Q65" s="676"/>
    </row>
    <row r="66" spans="1:17" s="481" customFormat="1">
      <c r="A66" s="676"/>
      <c r="B66" s="14"/>
      <c r="C66" s="15"/>
      <c r="D66" s="676"/>
      <c r="E66" s="676"/>
      <c r="F66" s="676"/>
      <c r="G66" s="14"/>
      <c r="H66" s="15"/>
      <c r="I66" s="676"/>
      <c r="J66" s="676"/>
      <c r="K66" s="676"/>
      <c r="L66" s="14"/>
      <c r="M66" s="15"/>
      <c r="N66" s="676"/>
      <c r="O66" s="676"/>
      <c r="P66" s="676"/>
      <c r="Q66" s="676"/>
    </row>
    <row r="67" spans="1:17" s="481" customFormat="1">
      <c r="A67" s="676"/>
      <c r="B67" s="14"/>
      <c r="C67" s="15"/>
      <c r="D67" s="676"/>
      <c r="E67" s="676"/>
      <c r="F67" s="676"/>
      <c r="G67" s="14"/>
      <c r="H67" s="15"/>
      <c r="I67" s="676"/>
      <c r="J67" s="676"/>
      <c r="K67" s="676"/>
      <c r="L67" s="14"/>
      <c r="M67" s="15"/>
      <c r="N67" s="676"/>
      <c r="O67" s="676"/>
      <c r="P67" s="676"/>
      <c r="Q67" s="676"/>
    </row>
    <row r="68" spans="1:17" s="481" customFormat="1">
      <c r="A68" s="676"/>
      <c r="B68" s="14"/>
      <c r="C68" s="15"/>
      <c r="D68" s="676"/>
      <c r="E68" s="676"/>
      <c r="F68" s="676"/>
      <c r="G68" s="14"/>
      <c r="H68" s="15"/>
      <c r="I68" s="676"/>
      <c r="J68" s="676"/>
      <c r="K68" s="676"/>
      <c r="L68" s="14"/>
      <c r="M68" s="15"/>
      <c r="N68" s="676"/>
      <c r="O68" s="676"/>
      <c r="P68" s="676"/>
      <c r="Q68" s="676"/>
    </row>
    <row r="69" spans="1:17" s="481" customFormat="1">
      <c r="A69" s="676"/>
      <c r="B69" s="14"/>
      <c r="C69" s="15"/>
      <c r="D69" s="676"/>
      <c r="E69" s="676"/>
      <c r="F69" s="676"/>
      <c r="G69" s="14"/>
      <c r="H69" s="15"/>
      <c r="I69" s="676"/>
      <c r="J69" s="676"/>
      <c r="K69" s="676"/>
      <c r="L69" s="14"/>
      <c r="M69" s="15"/>
      <c r="N69" s="676"/>
      <c r="O69" s="676"/>
      <c r="P69" s="676"/>
      <c r="Q69" s="676"/>
    </row>
    <row r="70" spans="1:17" s="481" customFormat="1">
      <c r="A70" s="676"/>
      <c r="B70" s="14"/>
      <c r="C70" s="15"/>
      <c r="D70" s="676"/>
      <c r="E70" s="676"/>
      <c r="F70" s="676"/>
      <c r="G70" s="14"/>
      <c r="H70" s="15"/>
      <c r="I70" s="676"/>
      <c r="J70" s="676"/>
      <c r="K70" s="676"/>
      <c r="L70" s="14"/>
      <c r="M70" s="15"/>
      <c r="N70" s="676"/>
      <c r="O70" s="676"/>
      <c r="P70" s="676"/>
      <c r="Q70" s="676"/>
    </row>
    <row r="71" spans="1:17" s="481" customFormat="1">
      <c r="A71" s="676"/>
      <c r="B71" s="14"/>
      <c r="C71" s="15"/>
      <c r="D71" s="676"/>
      <c r="E71" s="676"/>
      <c r="F71" s="676"/>
      <c r="G71" s="14"/>
      <c r="H71" s="15"/>
      <c r="I71" s="676"/>
      <c r="J71" s="676"/>
      <c r="K71" s="676"/>
      <c r="L71" s="14"/>
      <c r="M71" s="15"/>
      <c r="N71" s="676"/>
      <c r="O71" s="676"/>
      <c r="P71" s="676"/>
      <c r="Q71" s="676"/>
    </row>
    <row r="72" spans="1:17" s="481" customFormat="1">
      <c r="A72" s="676"/>
      <c r="B72" s="14"/>
      <c r="C72" s="15"/>
      <c r="D72" s="676"/>
      <c r="E72" s="676"/>
      <c r="F72" s="676"/>
      <c r="G72" s="14"/>
      <c r="H72" s="15"/>
      <c r="I72" s="676"/>
      <c r="J72" s="676"/>
      <c r="K72" s="676"/>
      <c r="L72" s="14"/>
      <c r="M72" s="15"/>
      <c r="N72" s="676"/>
      <c r="O72" s="676"/>
      <c r="P72" s="676"/>
      <c r="Q72" s="676"/>
    </row>
    <row r="73" spans="1:17" s="481" customFormat="1">
      <c r="A73" s="676"/>
      <c r="B73" s="14"/>
      <c r="C73" s="15"/>
      <c r="D73" s="676"/>
      <c r="E73" s="676"/>
      <c r="F73" s="676"/>
      <c r="G73" s="14"/>
      <c r="H73" s="15"/>
      <c r="I73" s="676"/>
      <c r="J73" s="676"/>
      <c r="K73" s="676"/>
      <c r="L73" s="14"/>
      <c r="M73" s="15"/>
      <c r="N73" s="676"/>
      <c r="O73" s="676"/>
      <c r="P73" s="676"/>
      <c r="Q73" s="676"/>
    </row>
    <row r="74" spans="1:17" s="481" customFormat="1">
      <c r="A74" s="676"/>
      <c r="B74" s="14"/>
      <c r="C74" s="15"/>
      <c r="D74" s="676"/>
      <c r="E74" s="676"/>
      <c r="F74" s="676"/>
      <c r="G74" s="14"/>
      <c r="H74" s="15"/>
      <c r="I74" s="676"/>
      <c r="J74" s="676"/>
      <c r="K74" s="676"/>
      <c r="L74" s="14"/>
      <c r="M74" s="15"/>
      <c r="N74" s="676"/>
      <c r="O74" s="676"/>
      <c r="P74" s="676"/>
      <c r="Q74" s="676"/>
    </row>
    <row r="75" spans="1:17" s="481" customFormat="1">
      <c r="A75" s="676"/>
      <c r="B75" s="14"/>
      <c r="C75" s="15"/>
      <c r="D75" s="676"/>
      <c r="E75" s="676"/>
      <c r="F75" s="676"/>
      <c r="G75" s="14"/>
      <c r="H75" s="15"/>
      <c r="I75" s="676"/>
      <c r="J75" s="676"/>
      <c r="K75" s="676"/>
      <c r="L75" s="14"/>
      <c r="M75" s="15"/>
      <c r="N75" s="676"/>
      <c r="O75" s="676"/>
      <c r="P75" s="676"/>
      <c r="Q75" s="676"/>
    </row>
    <row r="76" spans="1:17" s="481" customFormat="1">
      <c r="A76" s="676"/>
      <c r="B76" s="14"/>
      <c r="C76" s="15"/>
      <c r="D76" s="676"/>
      <c r="E76" s="676"/>
      <c r="F76" s="676"/>
      <c r="G76" s="14"/>
      <c r="H76" s="15"/>
      <c r="I76" s="676"/>
      <c r="J76" s="676"/>
      <c r="K76" s="676"/>
      <c r="L76" s="14"/>
      <c r="M76" s="15"/>
      <c r="N76" s="676"/>
      <c r="O76" s="676"/>
      <c r="P76" s="676"/>
      <c r="Q76" s="676"/>
    </row>
    <row r="77" spans="1:17" s="481" customFormat="1">
      <c r="A77" s="676"/>
      <c r="B77" s="14"/>
      <c r="C77" s="15"/>
      <c r="D77" s="676"/>
      <c r="E77" s="676"/>
      <c r="F77" s="676"/>
      <c r="G77" s="14"/>
      <c r="H77" s="15"/>
      <c r="I77" s="676"/>
      <c r="J77" s="676"/>
      <c r="K77" s="676"/>
      <c r="L77" s="14"/>
      <c r="M77" s="15"/>
      <c r="N77" s="676"/>
      <c r="O77" s="676"/>
      <c r="P77" s="676"/>
      <c r="Q77" s="676"/>
    </row>
    <row r="78" spans="1:17" s="481" customFormat="1">
      <c r="A78" s="676"/>
      <c r="B78" s="14"/>
      <c r="C78" s="15"/>
      <c r="D78" s="676"/>
      <c r="E78" s="676"/>
      <c r="F78" s="676"/>
      <c r="G78" s="14"/>
      <c r="H78" s="15"/>
      <c r="I78" s="676"/>
      <c r="J78" s="676"/>
      <c r="K78" s="676"/>
      <c r="L78" s="14"/>
      <c r="M78" s="15"/>
      <c r="N78" s="676"/>
      <c r="O78" s="676"/>
      <c r="P78" s="676"/>
      <c r="Q78" s="676"/>
    </row>
    <row r="79" spans="1:17" s="481" customFormat="1">
      <c r="A79" s="676"/>
      <c r="B79" s="14"/>
      <c r="C79" s="15"/>
      <c r="D79" s="676"/>
      <c r="E79" s="676"/>
      <c r="F79" s="676"/>
      <c r="G79" s="14"/>
      <c r="H79" s="15"/>
      <c r="I79" s="676"/>
      <c r="J79" s="676"/>
      <c r="K79" s="676"/>
      <c r="L79" s="14"/>
      <c r="M79" s="15"/>
      <c r="N79" s="676"/>
      <c r="O79" s="676"/>
      <c r="P79" s="676"/>
      <c r="Q79" s="676"/>
    </row>
    <row r="80" spans="1:17" s="481" customFormat="1">
      <c r="A80" s="676"/>
      <c r="B80" s="14"/>
      <c r="C80" s="15"/>
      <c r="D80" s="676"/>
      <c r="E80" s="676"/>
      <c r="F80" s="676"/>
      <c r="G80" s="14"/>
      <c r="H80" s="15"/>
      <c r="I80" s="676"/>
      <c r="J80" s="676"/>
      <c r="K80" s="676"/>
      <c r="L80" s="14"/>
      <c r="M80" s="15"/>
      <c r="N80" s="676"/>
      <c r="O80" s="676"/>
      <c r="P80" s="676"/>
      <c r="Q80" s="676"/>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F66A1-B044-4B57-99B8-6210B73F28BB}">
  <dimension ref="A1:P27"/>
  <sheetViews>
    <sheetView view="pageBreakPreview" zoomScaleNormal="85" zoomScaleSheetLayoutView="100" workbookViewId="0">
      <selection activeCell="B9" sqref="B9"/>
    </sheetView>
  </sheetViews>
  <sheetFormatPr defaultRowHeight="16.5"/>
  <cols>
    <col min="1" max="1" width="3" style="676" customWidth="1"/>
    <col min="2" max="2" width="13.125" style="12" customWidth="1"/>
    <col min="3" max="3" width="20.75" style="13" customWidth="1"/>
    <col min="4" max="4" width="5" style="676" bestFit="1" customWidth="1"/>
    <col min="5" max="5" width="6.75" style="676" bestFit="1" customWidth="1"/>
    <col min="6" max="6" width="7.875" style="676" customWidth="1"/>
    <col min="7" max="7" width="13.125" style="14" customWidth="1"/>
    <col min="8" max="8" width="19.875" style="15" customWidth="1"/>
    <col min="9" max="9" width="5" style="676" bestFit="1" customWidth="1"/>
    <col min="10" max="10" width="6.75" style="676" bestFit="1" customWidth="1"/>
    <col min="11" max="11" width="7.875" style="676" customWidth="1"/>
    <col min="12" max="12" width="13.125" style="14" customWidth="1"/>
    <col min="13" max="13" width="21.625" style="15" customWidth="1"/>
    <col min="14" max="14" width="5" style="676" bestFit="1" customWidth="1"/>
    <col min="15" max="15" width="6.75" style="676" bestFit="1" customWidth="1"/>
    <col min="16" max="16" width="7.875" style="676" customWidth="1"/>
    <col min="17" max="16384" width="9" style="676"/>
  </cols>
  <sheetData>
    <row r="1" spans="1:16" s="74" customFormat="1" ht="25.5" customHeight="1">
      <c r="A1" s="1227" t="s">
        <v>384</v>
      </c>
      <c r="B1" s="1227"/>
      <c r="C1" s="1227"/>
      <c r="D1" s="1227"/>
      <c r="E1" s="1227"/>
      <c r="F1" s="1227"/>
      <c r="G1" s="1227"/>
      <c r="H1" s="1227"/>
      <c r="I1" s="1227"/>
      <c r="J1" s="1227"/>
      <c r="K1" s="1227"/>
      <c r="L1" s="1227"/>
      <c r="M1" s="1227"/>
      <c r="N1" s="1227"/>
      <c r="O1" s="1227"/>
      <c r="P1" s="1227"/>
    </row>
    <row r="2" spans="1:16" s="74" customFormat="1" ht="10.5" customHeight="1">
      <c r="A2" s="1227"/>
      <c r="B2" s="1227"/>
      <c r="C2" s="1227"/>
      <c r="D2" s="1227"/>
      <c r="E2" s="1227"/>
      <c r="F2" s="1227"/>
      <c r="G2" s="1227"/>
      <c r="H2" s="1227"/>
      <c r="I2" s="1227"/>
      <c r="J2" s="1227"/>
      <c r="K2" s="1227"/>
      <c r="L2" s="1227"/>
      <c r="M2" s="1227"/>
      <c r="N2" s="1227"/>
      <c r="O2" s="1227"/>
      <c r="P2" s="1227"/>
    </row>
    <row r="3" spans="1:16" s="74" customFormat="1">
      <c r="A3" s="766" t="s">
        <v>1163</v>
      </c>
      <c r="B3" s="9"/>
      <c r="C3" s="10"/>
      <c r="D3" s="7"/>
      <c r="E3" s="7"/>
      <c r="F3" s="7"/>
      <c r="G3" s="9"/>
      <c r="H3" s="6"/>
      <c r="I3" s="7"/>
      <c r="J3" s="7"/>
      <c r="K3" s="7"/>
      <c r="L3" s="9"/>
      <c r="M3" s="6"/>
      <c r="N3" s="7"/>
      <c r="O3" s="7"/>
      <c r="P3" s="11"/>
    </row>
    <row r="4" spans="1:16">
      <c r="P4" s="390" t="s">
        <v>377</v>
      </c>
    </row>
    <row r="5" spans="1:16" s="25" customFormat="1" ht="14.25">
      <c r="A5" s="16" t="s">
        <v>0</v>
      </c>
      <c r="B5" s="17"/>
      <c r="C5" s="850" t="s">
        <v>1</v>
      </c>
      <c r="D5" s="17"/>
      <c r="E5" s="18"/>
      <c r="F5" s="19"/>
      <c r="G5" s="17"/>
      <c r="H5" s="850" t="s">
        <v>2</v>
      </c>
      <c r="I5" s="17"/>
      <c r="J5" s="20"/>
      <c r="K5" s="21"/>
      <c r="L5" s="22"/>
      <c r="M5" s="850" t="s">
        <v>3</v>
      </c>
      <c r="N5" s="17"/>
      <c r="O5" s="20"/>
      <c r="P5" s="1038"/>
    </row>
    <row r="6" spans="1:16" s="25" customFormat="1" ht="14.25">
      <c r="A6" s="26"/>
      <c r="B6" s="27" t="s">
        <v>5</v>
      </c>
      <c r="C6" s="28"/>
      <c r="D6" s="16" t="s">
        <v>6</v>
      </c>
      <c r="E6" s="1039" t="s">
        <v>378</v>
      </c>
      <c r="F6" s="16" t="s">
        <v>379</v>
      </c>
      <c r="G6" s="27" t="s">
        <v>5</v>
      </c>
      <c r="H6" s="28"/>
      <c r="I6" s="16" t="s">
        <v>6</v>
      </c>
      <c r="J6" s="1039" t="s">
        <v>378</v>
      </c>
      <c r="K6" s="16" t="s">
        <v>379</v>
      </c>
      <c r="L6" s="27" t="s">
        <v>5</v>
      </c>
      <c r="M6" s="28"/>
      <c r="N6" s="16" t="s">
        <v>6</v>
      </c>
      <c r="O6" s="937" t="s">
        <v>378</v>
      </c>
      <c r="P6" s="936" t="s">
        <v>379</v>
      </c>
    </row>
    <row r="7" spans="1:16" s="25" customFormat="1" ht="14.25">
      <c r="A7" s="26"/>
      <c r="B7" s="30" t="s">
        <v>380</v>
      </c>
      <c r="C7" s="31" t="s">
        <v>8</v>
      </c>
      <c r="D7" s="32"/>
      <c r="E7" s="33" t="s">
        <v>12</v>
      </c>
      <c r="F7" s="32" t="s">
        <v>381</v>
      </c>
      <c r="G7" s="30" t="s">
        <v>380</v>
      </c>
      <c r="H7" s="31" t="s">
        <v>8</v>
      </c>
      <c r="I7" s="32"/>
      <c r="J7" s="33" t="s">
        <v>12</v>
      </c>
      <c r="K7" s="32" t="s">
        <v>381</v>
      </c>
      <c r="L7" s="30" t="s">
        <v>380</v>
      </c>
      <c r="M7" s="31" t="s">
        <v>8</v>
      </c>
      <c r="N7" s="32"/>
      <c r="O7" s="33" t="s">
        <v>12</v>
      </c>
      <c r="P7" s="34" t="s">
        <v>381</v>
      </c>
    </row>
    <row r="8" spans="1:16" s="25" customFormat="1" ht="14.25">
      <c r="A8" s="35" t="s">
        <v>9</v>
      </c>
      <c r="B8" s="36" t="s">
        <v>10</v>
      </c>
      <c r="C8" s="37"/>
      <c r="D8" s="35" t="s">
        <v>11</v>
      </c>
      <c r="E8" s="1040" t="s">
        <v>378</v>
      </c>
      <c r="F8" s="35" t="s">
        <v>13</v>
      </c>
      <c r="G8" s="36" t="s">
        <v>10</v>
      </c>
      <c r="H8" s="37"/>
      <c r="I8" s="35" t="s">
        <v>11</v>
      </c>
      <c r="J8" s="1040" t="s">
        <v>378</v>
      </c>
      <c r="K8" s="35" t="s">
        <v>13</v>
      </c>
      <c r="L8" s="36" t="s">
        <v>10</v>
      </c>
      <c r="M8" s="37"/>
      <c r="N8" s="35" t="s">
        <v>11</v>
      </c>
      <c r="O8" s="1040" t="s">
        <v>378</v>
      </c>
      <c r="P8" s="36" t="s">
        <v>13</v>
      </c>
    </row>
    <row r="9" spans="1:16" s="79" customFormat="1" ht="28.9" customHeight="1">
      <c r="A9" s="41"/>
      <c r="B9" s="42" t="s">
        <v>1110</v>
      </c>
      <c r="C9" s="1081" t="s">
        <v>1111</v>
      </c>
      <c r="D9" s="44">
        <v>125</v>
      </c>
      <c r="E9" s="413">
        <v>10.480049130470324</v>
      </c>
      <c r="F9" s="824">
        <v>100</v>
      </c>
      <c r="G9" s="42" t="s">
        <v>347</v>
      </c>
      <c r="H9" s="1081" t="s">
        <v>348</v>
      </c>
      <c r="I9" s="44">
        <v>69</v>
      </c>
      <c r="J9" s="413">
        <v>11.105889018368174</v>
      </c>
      <c r="K9" s="824">
        <v>100</v>
      </c>
      <c r="L9" s="42" t="s">
        <v>347</v>
      </c>
      <c r="M9" s="1081" t="s">
        <v>348</v>
      </c>
      <c r="N9" s="44">
        <v>56</v>
      </c>
      <c r="O9" s="413">
        <v>9.7996239394313243</v>
      </c>
      <c r="P9" s="413">
        <v>100</v>
      </c>
    </row>
    <row r="10" spans="1:16" s="80" customFormat="1" ht="28.9" customHeight="1">
      <c r="A10" s="48">
        <v>1</v>
      </c>
      <c r="B10" s="50" t="s">
        <v>1112</v>
      </c>
      <c r="C10" s="43" t="s">
        <v>1113</v>
      </c>
      <c r="D10" s="44">
        <v>30</v>
      </c>
      <c r="E10" s="413">
        <v>2.5152000000000001</v>
      </c>
      <c r="F10" s="824">
        <v>24</v>
      </c>
      <c r="G10" s="50" t="s">
        <v>1143</v>
      </c>
      <c r="H10" s="43" t="s">
        <v>1144</v>
      </c>
      <c r="I10" s="44">
        <v>16</v>
      </c>
      <c r="J10" s="413">
        <v>2.5752786129549392</v>
      </c>
      <c r="K10" s="824">
        <v>23.188405797101449</v>
      </c>
      <c r="L10" s="50" t="s">
        <v>1143</v>
      </c>
      <c r="M10" s="43" t="s">
        <v>1144</v>
      </c>
      <c r="N10" s="44">
        <v>14</v>
      </c>
      <c r="O10" s="413">
        <v>2.4499</v>
      </c>
      <c r="P10" s="413">
        <v>25</v>
      </c>
    </row>
    <row r="11" spans="1:16" s="80" customFormat="1" ht="28.9" customHeight="1">
      <c r="A11" s="48">
        <v>2</v>
      </c>
      <c r="B11" s="50" t="s">
        <v>1114</v>
      </c>
      <c r="C11" s="43" t="s">
        <v>1115</v>
      </c>
      <c r="D11" s="44">
        <v>18</v>
      </c>
      <c r="E11" s="413">
        <v>1.5091000000000001</v>
      </c>
      <c r="F11" s="824">
        <v>14.4</v>
      </c>
      <c r="G11" s="50" t="s">
        <v>1145</v>
      </c>
      <c r="H11" s="43" t="s">
        <v>1146</v>
      </c>
      <c r="I11" s="44">
        <v>14</v>
      </c>
      <c r="J11" s="413">
        <v>2.2533687863355718</v>
      </c>
      <c r="K11" s="824">
        <v>20.289855072463769</v>
      </c>
      <c r="L11" s="50" t="s">
        <v>1149</v>
      </c>
      <c r="M11" s="43" t="s">
        <v>1150</v>
      </c>
      <c r="N11" s="44">
        <v>7</v>
      </c>
      <c r="O11" s="413">
        <v>1.2249000000000001</v>
      </c>
      <c r="P11" s="413">
        <v>12.5</v>
      </c>
    </row>
    <row r="12" spans="1:16" s="80" customFormat="1" ht="28.9" customHeight="1">
      <c r="A12" s="48">
        <v>3</v>
      </c>
      <c r="B12" s="50" t="s">
        <v>1116</v>
      </c>
      <c r="C12" s="43" t="s">
        <v>1117</v>
      </c>
      <c r="D12" s="44">
        <v>11</v>
      </c>
      <c r="E12" s="413">
        <v>0.92220000000000002</v>
      </c>
      <c r="F12" s="824">
        <v>8.8000000000000007</v>
      </c>
      <c r="G12" s="50" t="s">
        <v>1147</v>
      </c>
      <c r="H12" s="43" t="s">
        <v>1148</v>
      </c>
      <c r="I12" s="44">
        <v>4</v>
      </c>
      <c r="J12" s="413">
        <v>0.6438196532387348</v>
      </c>
      <c r="K12" s="824">
        <v>5.7971014492753623</v>
      </c>
      <c r="L12" s="50" t="s">
        <v>1151</v>
      </c>
      <c r="M12" s="43" t="s">
        <v>1152</v>
      </c>
      <c r="N12" s="44">
        <v>4</v>
      </c>
      <c r="O12" s="413">
        <v>0.69989999999999997</v>
      </c>
      <c r="P12" s="413">
        <v>7.1428571428571432</v>
      </c>
    </row>
    <row r="13" spans="1:16" s="80" customFormat="1" ht="28.9" customHeight="1">
      <c r="A13" s="48">
        <v>4</v>
      </c>
      <c r="B13" s="50" t="s">
        <v>1118</v>
      </c>
      <c r="C13" s="43" t="s">
        <v>1119</v>
      </c>
      <c r="D13" s="44">
        <v>8</v>
      </c>
      <c r="E13" s="413">
        <v>0.67069999999999996</v>
      </c>
      <c r="F13" s="824">
        <v>6.4</v>
      </c>
      <c r="G13" s="50" t="s">
        <v>1149</v>
      </c>
      <c r="H13" s="43" t="s">
        <v>1150</v>
      </c>
      <c r="I13" s="44">
        <v>4</v>
      </c>
      <c r="J13" s="413">
        <v>0.6438196532387348</v>
      </c>
      <c r="K13" s="824">
        <v>5.7971014492753623</v>
      </c>
      <c r="L13" s="50" t="s">
        <v>1159</v>
      </c>
      <c r="M13" s="43" t="s">
        <v>1160</v>
      </c>
      <c r="N13" s="44">
        <v>4</v>
      </c>
      <c r="O13" s="413">
        <v>0.69989999999999997</v>
      </c>
      <c r="P13" s="413">
        <v>7.1428571428571432</v>
      </c>
    </row>
    <row r="14" spans="1:16" s="80" customFormat="1" ht="28.9" customHeight="1">
      <c r="A14" s="48">
        <v>5</v>
      </c>
      <c r="B14" s="50" t="s">
        <v>1120</v>
      </c>
      <c r="C14" s="43" t="s">
        <v>1121</v>
      </c>
      <c r="D14" s="44">
        <v>6</v>
      </c>
      <c r="E14" s="413">
        <v>0.503</v>
      </c>
      <c r="F14" s="824">
        <v>4.8</v>
      </c>
      <c r="G14" s="50" t="s">
        <v>1151</v>
      </c>
      <c r="H14" s="43" t="s">
        <v>1152</v>
      </c>
      <c r="I14" s="44">
        <v>2</v>
      </c>
      <c r="J14" s="413">
        <v>0.3219098266193674</v>
      </c>
      <c r="K14" s="824">
        <v>2.8985507246376812</v>
      </c>
      <c r="L14" s="50" t="s">
        <v>1147</v>
      </c>
      <c r="M14" s="43" t="s">
        <v>1148</v>
      </c>
      <c r="N14" s="44">
        <v>4</v>
      </c>
      <c r="O14" s="413">
        <v>0.69989999999999997</v>
      </c>
      <c r="P14" s="413">
        <v>7.1428571428571432</v>
      </c>
    </row>
    <row r="15" spans="1:16" s="80" customFormat="1" ht="28.9" customHeight="1">
      <c r="A15" s="839">
        <v>6</v>
      </c>
      <c r="B15" s="1111" t="s">
        <v>1122</v>
      </c>
      <c r="C15" s="43" t="s">
        <v>1123</v>
      </c>
      <c r="D15" s="44">
        <v>4</v>
      </c>
      <c r="E15" s="413">
        <v>0.33529999999999999</v>
      </c>
      <c r="F15" s="824">
        <v>3.2</v>
      </c>
      <c r="G15" s="50" t="s">
        <v>1153</v>
      </c>
      <c r="H15" s="43" t="s">
        <v>1154</v>
      </c>
      <c r="I15" s="44">
        <v>2</v>
      </c>
      <c r="J15" s="413">
        <v>0.3219098266193674</v>
      </c>
      <c r="K15" s="824">
        <v>2.8985507246376812</v>
      </c>
      <c r="L15" s="50" t="s">
        <v>1145</v>
      </c>
      <c r="M15" s="43" t="s">
        <v>1146</v>
      </c>
      <c r="N15" s="44">
        <v>4</v>
      </c>
      <c r="O15" s="413">
        <v>0.69989999999999997</v>
      </c>
      <c r="P15" s="413">
        <v>7.1428571428571432</v>
      </c>
    </row>
    <row r="16" spans="1:16" s="80" customFormat="1" ht="28.9" customHeight="1">
      <c r="A16" s="839">
        <v>7</v>
      </c>
      <c r="B16" s="1111" t="s">
        <v>1124</v>
      </c>
      <c r="C16" s="43" t="s">
        <v>1125</v>
      </c>
      <c r="D16" s="44">
        <v>2</v>
      </c>
      <c r="E16" s="413">
        <v>0.1676</v>
      </c>
      <c r="F16" s="824">
        <v>1.6</v>
      </c>
      <c r="G16" s="50" t="s">
        <v>1155</v>
      </c>
      <c r="H16" s="43" t="s">
        <v>1156</v>
      </c>
      <c r="I16" s="44">
        <v>1</v>
      </c>
      <c r="J16" s="413">
        <v>0.1609549133096837</v>
      </c>
      <c r="K16" s="824">
        <v>1.4492753623188406</v>
      </c>
      <c r="L16" s="50" t="s">
        <v>1161</v>
      </c>
      <c r="M16" s="43" t="s">
        <v>1162</v>
      </c>
      <c r="N16" s="44">
        <v>2</v>
      </c>
      <c r="O16" s="413">
        <v>0.34989999999999999</v>
      </c>
      <c r="P16" s="413">
        <v>3.5714285714285716</v>
      </c>
    </row>
    <row r="17" spans="1:16" s="80" customFormat="1" ht="28.9" customHeight="1">
      <c r="A17" s="839">
        <v>8</v>
      </c>
      <c r="B17" s="1111" t="s">
        <v>1126</v>
      </c>
      <c r="C17" s="43" t="s">
        <v>1127</v>
      </c>
      <c r="D17" s="44">
        <v>2</v>
      </c>
      <c r="E17" s="413">
        <v>0.1676</v>
      </c>
      <c r="F17" s="824">
        <v>1.6</v>
      </c>
      <c r="G17" s="50" t="s">
        <v>1157</v>
      </c>
      <c r="H17" s="43" t="s">
        <v>1158</v>
      </c>
      <c r="I17" s="44">
        <v>1</v>
      </c>
      <c r="J17" s="413">
        <v>0.1609549133096837</v>
      </c>
      <c r="K17" s="824">
        <v>1.4492753623188406</v>
      </c>
      <c r="L17" s="50" t="s">
        <v>1155</v>
      </c>
      <c r="M17" s="43" t="s">
        <v>1156</v>
      </c>
      <c r="N17" s="44">
        <v>1</v>
      </c>
      <c r="O17" s="413">
        <v>0.1749</v>
      </c>
      <c r="P17" s="413">
        <v>1.7857142857142858</v>
      </c>
    </row>
    <row r="18" spans="1:16" s="80" customFormat="1" ht="28.9" customHeight="1">
      <c r="A18" s="839">
        <v>9</v>
      </c>
      <c r="B18" s="1111" t="s">
        <v>1128</v>
      </c>
      <c r="C18" s="51" t="s">
        <v>1129</v>
      </c>
      <c r="D18" s="44">
        <v>2</v>
      </c>
      <c r="E18" s="413">
        <v>0.1676</v>
      </c>
      <c r="F18" s="824">
        <v>1.6</v>
      </c>
      <c r="G18" s="50" t="s">
        <v>1132</v>
      </c>
      <c r="H18" s="43" t="s">
        <v>1133</v>
      </c>
      <c r="I18" s="44">
        <v>1</v>
      </c>
      <c r="J18" s="413">
        <v>0.1609549133096837</v>
      </c>
      <c r="K18" s="824">
        <v>1.4492753623188406</v>
      </c>
      <c r="L18" s="50" t="s">
        <v>1157</v>
      </c>
      <c r="M18" s="43" t="s">
        <v>1158</v>
      </c>
      <c r="N18" s="44">
        <v>1</v>
      </c>
      <c r="O18" s="413">
        <v>0.1749</v>
      </c>
      <c r="P18" s="413">
        <v>1.7857142857142858</v>
      </c>
    </row>
    <row r="19" spans="1:16" s="80" customFormat="1" ht="28.9" customHeight="1">
      <c r="A19" s="48">
        <v>10</v>
      </c>
      <c r="B19" s="50" t="s">
        <v>1130</v>
      </c>
      <c r="C19" s="43" t="s">
        <v>1131</v>
      </c>
      <c r="D19" s="44">
        <v>2</v>
      </c>
      <c r="E19" s="413">
        <v>0.1676</v>
      </c>
      <c r="F19" s="824">
        <v>1.6</v>
      </c>
      <c r="G19" s="50" t="s">
        <v>1134</v>
      </c>
      <c r="H19" s="51" t="s">
        <v>1135</v>
      </c>
      <c r="I19" s="44">
        <v>1</v>
      </c>
      <c r="J19" s="413">
        <v>0.1609549133096837</v>
      </c>
      <c r="K19" s="824">
        <v>1.4492753623188406</v>
      </c>
      <c r="L19" s="50" t="s">
        <v>1136</v>
      </c>
      <c r="M19" s="43" t="s">
        <v>1137</v>
      </c>
      <c r="N19" s="44">
        <v>1</v>
      </c>
      <c r="O19" s="413">
        <v>0.1749</v>
      </c>
      <c r="P19" s="413">
        <v>1.7857142857142858</v>
      </c>
    </row>
    <row r="20" spans="1:16" s="80" customFormat="1" ht="28.9" customHeight="1">
      <c r="A20" s="48"/>
      <c r="B20" s="841"/>
      <c r="C20" s="842" t="s">
        <v>1142</v>
      </c>
      <c r="D20" s="1112">
        <v>40</v>
      </c>
      <c r="E20" s="415">
        <v>3.3536157217505034</v>
      </c>
      <c r="F20" s="825">
        <v>32</v>
      </c>
      <c r="G20" s="1113"/>
      <c r="H20" s="842" t="s">
        <v>1142</v>
      </c>
      <c r="I20" s="1112">
        <v>23</v>
      </c>
      <c r="J20" s="415">
        <v>3.7019630061227251</v>
      </c>
      <c r="K20" s="825">
        <v>33.333333333333336</v>
      </c>
      <c r="L20" s="1113"/>
      <c r="M20" s="51" t="s">
        <v>1142</v>
      </c>
      <c r="N20" s="52">
        <v>14</v>
      </c>
      <c r="O20" s="415">
        <v>2.4499059848578311</v>
      </c>
      <c r="P20" s="415">
        <v>25</v>
      </c>
    </row>
    <row r="21" spans="1:16" s="80" customFormat="1" ht="28.9" customHeight="1">
      <c r="A21" s="54">
        <v>11</v>
      </c>
      <c r="B21" s="50" t="s">
        <v>1132</v>
      </c>
      <c r="C21" s="43" t="s">
        <v>1133</v>
      </c>
      <c r="D21" s="52">
        <v>1</v>
      </c>
      <c r="E21" s="413">
        <v>8.3799999999999999E-2</v>
      </c>
      <c r="F21" s="824">
        <v>0.8</v>
      </c>
      <c r="G21" s="50" t="s">
        <v>1138</v>
      </c>
      <c r="H21" s="43" t="s">
        <v>1139</v>
      </c>
      <c r="I21" s="52">
        <v>1</v>
      </c>
      <c r="J21" s="413">
        <v>0.1609549133096837</v>
      </c>
      <c r="K21" s="824">
        <v>1.4492753623188406</v>
      </c>
      <c r="L21" s="848"/>
      <c r="M21" s="846"/>
      <c r="N21" s="57"/>
      <c r="O21" s="413"/>
      <c r="P21" s="413"/>
    </row>
    <row r="22" spans="1:16" s="80" customFormat="1" ht="28.9" customHeight="1">
      <c r="A22" s="48">
        <v>12</v>
      </c>
      <c r="B22" s="50" t="s">
        <v>1134</v>
      </c>
      <c r="C22" s="43" t="s">
        <v>1135</v>
      </c>
      <c r="D22" s="44">
        <v>1</v>
      </c>
      <c r="E22" s="413">
        <v>8.3799999999999999E-2</v>
      </c>
      <c r="F22" s="824">
        <v>0.8</v>
      </c>
      <c r="G22" s="50" t="s">
        <v>1140</v>
      </c>
      <c r="H22" s="43" t="s">
        <v>1141</v>
      </c>
      <c r="I22" s="44">
        <v>1</v>
      </c>
      <c r="J22" s="413">
        <v>0.1609549133096837</v>
      </c>
      <c r="K22" s="824">
        <v>1.4492753623188406</v>
      </c>
      <c r="L22" s="848"/>
      <c r="M22" s="43"/>
      <c r="N22" s="44"/>
      <c r="O22" s="413"/>
      <c r="P22" s="413"/>
    </row>
    <row r="23" spans="1:16" s="80" customFormat="1" ht="28.9" customHeight="1">
      <c r="A23" s="48">
        <v>13</v>
      </c>
      <c r="B23" s="50" t="s">
        <v>1136</v>
      </c>
      <c r="C23" s="43" t="s">
        <v>1137</v>
      </c>
      <c r="D23" s="44">
        <v>1</v>
      </c>
      <c r="E23" s="413">
        <v>8.3799999999999999E-2</v>
      </c>
      <c r="F23" s="824">
        <v>0.8</v>
      </c>
      <c r="G23" s="49"/>
      <c r="H23" s="43"/>
      <c r="I23" s="44"/>
      <c r="J23" s="413"/>
      <c r="K23" s="824"/>
      <c r="L23" s="840"/>
      <c r="M23" s="43"/>
      <c r="N23" s="44"/>
      <c r="O23" s="413"/>
      <c r="P23" s="413"/>
    </row>
    <row r="24" spans="1:16" s="80" customFormat="1" ht="28.9" customHeight="1">
      <c r="A24" s="48">
        <v>14</v>
      </c>
      <c r="B24" s="50" t="s">
        <v>1138</v>
      </c>
      <c r="C24" s="43" t="s">
        <v>1139</v>
      </c>
      <c r="D24" s="44">
        <v>1</v>
      </c>
      <c r="E24" s="413">
        <v>8.3799999999999999E-2</v>
      </c>
      <c r="F24" s="824">
        <v>0.8</v>
      </c>
      <c r="G24" s="744"/>
      <c r="H24" s="43"/>
      <c r="I24" s="44"/>
      <c r="J24" s="413"/>
      <c r="K24" s="824"/>
      <c r="L24" s="840"/>
      <c r="M24" s="43"/>
      <c r="N24" s="44"/>
      <c r="O24" s="413"/>
      <c r="P24" s="413"/>
    </row>
    <row r="25" spans="1:16" s="81" customFormat="1" ht="28.9" customHeight="1">
      <c r="A25" s="60">
        <v>15</v>
      </c>
      <c r="B25" s="841" t="s">
        <v>1140</v>
      </c>
      <c r="C25" s="62" t="s">
        <v>1141</v>
      </c>
      <c r="D25" s="63">
        <v>1</v>
      </c>
      <c r="E25" s="415">
        <v>8.3799999999999999E-2</v>
      </c>
      <c r="F25" s="825">
        <v>0.8</v>
      </c>
      <c r="G25" s="61"/>
      <c r="H25" s="62"/>
      <c r="I25" s="65"/>
      <c r="J25" s="415"/>
      <c r="K25" s="825"/>
      <c r="L25" s="61"/>
      <c r="M25" s="62"/>
      <c r="N25" s="65"/>
      <c r="O25" s="415"/>
      <c r="P25" s="415"/>
    </row>
    <row r="26" spans="1:16" s="69" customFormat="1" ht="15.75" customHeight="1">
      <c r="A26" s="25" t="s">
        <v>1164</v>
      </c>
      <c r="B26" s="25"/>
      <c r="G26" s="68"/>
      <c r="L26" s="68"/>
    </row>
    <row r="27" spans="1:16" s="481" customFormat="1">
      <c r="A27" s="676"/>
      <c r="B27" s="14"/>
      <c r="C27" s="15"/>
      <c r="D27" s="676"/>
      <c r="E27" s="676"/>
      <c r="F27" s="676"/>
      <c r="G27" s="14"/>
      <c r="H27" s="15"/>
      <c r="I27" s="676"/>
      <c r="J27" s="676"/>
      <c r="K27" s="676"/>
      <c r="L27" s="14"/>
      <c r="M27" s="15"/>
      <c r="N27" s="676"/>
      <c r="O27" s="676"/>
      <c r="P27" s="676"/>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23E01-775F-4417-8F8F-42A35BB0F2E0}">
  <dimension ref="A1:P26"/>
  <sheetViews>
    <sheetView view="pageBreakPreview" zoomScaleNormal="100" zoomScaleSheetLayoutView="100" workbookViewId="0">
      <selection activeCell="B9" sqref="B9"/>
    </sheetView>
  </sheetViews>
  <sheetFormatPr defaultRowHeight="16.5"/>
  <cols>
    <col min="1" max="1" width="3" style="676" customWidth="1"/>
    <col min="2" max="2" width="13.125" style="12" customWidth="1"/>
    <col min="3" max="3" width="19.875" style="13" customWidth="1"/>
    <col min="4" max="4" width="5" style="676" bestFit="1" customWidth="1"/>
    <col min="5" max="5" width="6.75" style="676" bestFit="1" customWidth="1"/>
    <col min="6" max="6" width="7.875" style="676" customWidth="1"/>
    <col min="7" max="7" width="13.125" style="14" customWidth="1"/>
    <col min="8" max="8" width="19.875" style="15" customWidth="1"/>
    <col min="9" max="9" width="5" style="676" bestFit="1" customWidth="1"/>
    <col min="10" max="10" width="6.75" style="676" bestFit="1" customWidth="1"/>
    <col min="11" max="11" width="7.875" style="676" customWidth="1"/>
    <col min="12" max="12" width="13.125" style="14" customWidth="1"/>
    <col min="13" max="13" width="19.875" style="15" customWidth="1"/>
    <col min="14" max="14" width="5" style="676" bestFit="1" customWidth="1"/>
    <col min="15" max="15" width="6.75" style="676" bestFit="1" customWidth="1"/>
    <col min="16" max="16" width="7.875" style="676" customWidth="1"/>
    <col min="17" max="16384" width="9" style="676"/>
  </cols>
  <sheetData>
    <row r="1" spans="1:16" s="74" customFormat="1" ht="25.5" customHeight="1">
      <c r="A1" s="1227" t="s">
        <v>385</v>
      </c>
      <c r="B1" s="1227"/>
      <c r="C1" s="1227"/>
      <c r="D1" s="1227"/>
      <c r="E1" s="1227"/>
      <c r="F1" s="1227"/>
      <c r="G1" s="1227"/>
      <c r="H1" s="1227"/>
      <c r="I1" s="1227"/>
      <c r="J1" s="1227"/>
      <c r="K1" s="1227"/>
      <c r="L1" s="1227"/>
      <c r="M1" s="1227"/>
      <c r="N1" s="1227"/>
      <c r="O1" s="1227"/>
      <c r="P1" s="1227"/>
    </row>
    <row r="2" spans="1:16" s="74" customFormat="1" ht="10.5" customHeight="1">
      <c r="A2" s="1227"/>
      <c r="B2" s="1227"/>
      <c r="C2" s="1227"/>
      <c r="D2" s="1227"/>
      <c r="E2" s="1227"/>
      <c r="F2" s="1227"/>
      <c r="G2" s="1227"/>
      <c r="H2" s="1227"/>
      <c r="I2" s="1227"/>
      <c r="J2" s="1227"/>
      <c r="K2" s="1227"/>
      <c r="L2" s="1227"/>
      <c r="M2" s="1227"/>
      <c r="N2" s="1227"/>
      <c r="O2" s="1227"/>
      <c r="P2" s="1227"/>
    </row>
    <row r="3" spans="1:16" s="74" customFormat="1">
      <c r="A3" s="766" t="s">
        <v>1228</v>
      </c>
      <c r="B3" s="9"/>
      <c r="C3" s="10"/>
      <c r="D3" s="7"/>
      <c r="E3" s="7"/>
      <c r="F3" s="7"/>
      <c r="G3" s="9"/>
      <c r="H3" s="6"/>
      <c r="I3" s="7"/>
      <c r="J3" s="7"/>
      <c r="K3" s="7"/>
      <c r="L3" s="9"/>
      <c r="M3" s="6"/>
      <c r="N3" s="7"/>
      <c r="O3" s="7"/>
      <c r="P3" s="11"/>
    </row>
    <row r="4" spans="1:16">
      <c r="P4" s="390" t="s">
        <v>377</v>
      </c>
    </row>
    <row r="5" spans="1:16" s="25" customFormat="1" ht="14.25">
      <c r="A5" s="16" t="s">
        <v>0</v>
      </c>
      <c r="B5" s="17"/>
      <c r="C5" s="850" t="s">
        <v>1</v>
      </c>
      <c r="D5" s="17"/>
      <c r="E5" s="18"/>
      <c r="F5" s="19"/>
      <c r="G5" s="17"/>
      <c r="H5" s="850" t="s">
        <v>2</v>
      </c>
      <c r="I5" s="17"/>
      <c r="J5" s="20"/>
      <c r="K5" s="21"/>
      <c r="L5" s="22"/>
      <c r="M5" s="850" t="s">
        <v>3</v>
      </c>
      <c r="N5" s="17"/>
      <c r="O5" s="20"/>
      <c r="P5" s="1038"/>
    </row>
    <row r="6" spans="1:16" s="25" customFormat="1" ht="14.25">
      <c r="A6" s="26"/>
      <c r="B6" s="27" t="s">
        <v>5</v>
      </c>
      <c r="C6" s="28"/>
      <c r="D6" s="16" t="s">
        <v>6</v>
      </c>
      <c r="E6" s="1039" t="s">
        <v>378</v>
      </c>
      <c r="F6" s="16" t="s">
        <v>379</v>
      </c>
      <c r="G6" s="27" t="s">
        <v>5</v>
      </c>
      <c r="H6" s="28"/>
      <c r="I6" s="16" t="s">
        <v>6</v>
      </c>
      <c r="J6" s="1039" t="s">
        <v>378</v>
      </c>
      <c r="K6" s="16" t="s">
        <v>379</v>
      </c>
      <c r="L6" s="27" t="s">
        <v>5</v>
      </c>
      <c r="M6" s="28"/>
      <c r="N6" s="16" t="s">
        <v>6</v>
      </c>
      <c r="O6" s="937" t="s">
        <v>378</v>
      </c>
      <c r="P6" s="936" t="s">
        <v>379</v>
      </c>
    </row>
    <row r="7" spans="1:16" s="25" customFormat="1" ht="14.25">
      <c r="A7" s="26"/>
      <c r="B7" s="30" t="s">
        <v>380</v>
      </c>
      <c r="C7" s="31" t="s">
        <v>8</v>
      </c>
      <c r="D7" s="32"/>
      <c r="E7" s="33" t="s">
        <v>12</v>
      </c>
      <c r="F7" s="32" t="s">
        <v>381</v>
      </c>
      <c r="G7" s="30" t="s">
        <v>380</v>
      </c>
      <c r="H7" s="31" t="s">
        <v>8</v>
      </c>
      <c r="I7" s="32"/>
      <c r="J7" s="33" t="s">
        <v>12</v>
      </c>
      <c r="K7" s="32" t="s">
        <v>381</v>
      </c>
      <c r="L7" s="30" t="s">
        <v>380</v>
      </c>
      <c r="M7" s="31" t="s">
        <v>8</v>
      </c>
      <c r="N7" s="32"/>
      <c r="O7" s="33" t="s">
        <v>12</v>
      </c>
      <c r="P7" s="34" t="s">
        <v>381</v>
      </c>
    </row>
    <row r="8" spans="1:16" s="25" customFormat="1" ht="14.25">
      <c r="A8" s="35" t="s">
        <v>9</v>
      </c>
      <c r="B8" s="36" t="s">
        <v>10</v>
      </c>
      <c r="C8" s="37"/>
      <c r="D8" s="35" t="s">
        <v>11</v>
      </c>
      <c r="E8" s="1040" t="s">
        <v>378</v>
      </c>
      <c r="F8" s="35" t="s">
        <v>13</v>
      </c>
      <c r="G8" s="36" t="s">
        <v>10</v>
      </c>
      <c r="H8" s="37"/>
      <c r="I8" s="35" t="s">
        <v>11</v>
      </c>
      <c r="J8" s="1040" t="s">
        <v>378</v>
      </c>
      <c r="K8" s="35" t="s">
        <v>13</v>
      </c>
      <c r="L8" s="36" t="s">
        <v>10</v>
      </c>
      <c r="M8" s="37"/>
      <c r="N8" s="35" t="s">
        <v>11</v>
      </c>
      <c r="O8" s="1040" t="s">
        <v>378</v>
      </c>
      <c r="P8" s="36" t="s">
        <v>13</v>
      </c>
    </row>
    <row r="9" spans="1:16" s="79" customFormat="1" ht="28.9" customHeight="1">
      <c r="A9" s="41"/>
      <c r="B9" s="42" t="s">
        <v>1165</v>
      </c>
      <c r="C9" s="1081" t="s">
        <v>1166</v>
      </c>
      <c r="D9" s="44">
        <v>289</v>
      </c>
      <c r="E9" s="413">
        <v>20.447937181672845</v>
      </c>
      <c r="F9" s="824">
        <v>100</v>
      </c>
      <c r="G9" s="42" t="s">
        <v>347</v>
      </c>
      <c r="H9" s="1081" t="s">
        <v>348</v>
      </c>
      <c r="I9" s="44">
        <v>198</v>
      </c>
      <c r="J9" s="413">
        <v>26.821145628661238</v>
      </c>
      <c r="K9" s="824">
        <v>100</v>
      </c>
      <c r="L9" s="42" t="s">
        <v>347</v>
      </c>
      <c r="M9" s="1081" t="s">
        <v>348</v>
      </c>
      <c r="N9" s="44">
        <v>91</v>
      </c>
      <c r="O9" s="413">
        <v>13.47904526885511</v>
      </c>
      <c r="P9" s="413">
        <v>100</v>
      </c>
    </row>
    <row r="10" spans="1:16" s="80" customFormat="1" ht="28.9" customHeight="1">
      <c r="A10" s="48">
        <v>1</v>
      </c>
      <c r="B10" s="50" t="s">
        <v>1167</v>
      </c>
      <c r="C10" s="43" t="s">
        <v>1168</v>
      </c>
      <c r="D10" s="44">
        <v>121</v>
      </c>
      <c r="E10" s="413">
        <v>8.5611999999999995</v>
      </c>
      <c r="F10" s="824">
        <v>41.868512110726641</v>
      </c>
      <c r="G10" s="50" t="s">
        <v>1198</v>
      </c>
      <c r="H10" s="43" t="s">
        <v>1199</v>
      </c>
      <c r="I10" s="44">
        <v>94</v>
      </c>
      <c r="J10" s="413">
        <v>12.7332</v>
      </c>
      <c r="K10" s="824">
        <v>47.474747474747474</v>
      </c>
      <c r="L10" s="50" t="s">
        <v>1198</v>
      </c>
      <c r="M10" s="43" t="s">
        <v>1199</v>
      </c>
      <c r="N10" s="44">
        <v>27</v>
      </c>
      <c r="O10" s="413">
        <v>3.9992771676822856</v>
      </c>
      <c r="P10" s="413">
        <v>29.670329670329672</v>
      </c>
    </row>
    <row r="11" spans="1:16" s="80" customFormat="1" ht="28.9" customHeight="1">
      <c r="A11" s="48">
        <v>2</v>
      </c>
      <c r="B11" s="50" t="s">
        <v>1169</v>
      </c>
      <c r="C11" s="43" t="s">
        <v>1170</v>
      </c>
      <c r="D11" s="44">
        <v>36</v>
      </c>
      <c r="E11" s="413">
        <v>2.5470999999999999</v>
      </c>
      <c r="F11" s="824">
        <v>12.456747404844291</v>
      </c>
      <c r="G11" s="50" t="s">
        <v>1200</v>
      </c>
      <c r="H11" s="43" t="s">
        <v>1201</v>
      </c>
      <c r="I11" s="44">
        <v>29</v>
      </c>
      <c r="J11" s="413">
        <v>3.9283000000000001</v>
      </c>
      <c r="K11" s="824">
        <v>14.646464646464647</v>
      </c>
      <c r="L11" s="50" t="s">
        <v>1202</v>
      </c>
      <c r="M11" s="43" t="s">
        <v>1203</v>
      </c>
      <c r="N11" s="44">
        <v>24</v>
      </c>
      <c r="O11" s="413">
        <v>3.5549130379398095</v>
      </c>
      <c r="P11" s="413">
        <v>26.373626373626372</v>
      </c>
    </row>
    <row r="12" spans="1:16" s="80" customFormat="1" ht="28.9" customHeight="1">
      <c r="A12" s="48">
        <v>3</v>
      </c>
      <c r="B12" s="50" t="s">
        <v>1171</v>
      </c>
      <c r="C12" s="43" t="s">
        <v>1172</v>
      </c>
      <c r="D12" s="44">
        <v>36</v>
      </c>
      <c r="E12" s="413">
        <v>2.5470999999999999</v>
      </c>
      <c r="F12" s="824">
        <v>12.456747404844291</v>
      </c>
      <c r="G12" s="50" t="s">
        <v>1202</v>
      </c>
      <c r="H12" s="43" t="s">
        <v>1203</v>
      </c>
      <c r="I12" s="44">
        <v>12</v>
      </c>
      <c r="J12" s="413">
        <v>1.6254999999999999</v>
      </c>
      <c r="K12" s="824">
        <v>6.0606060606060606</v>
      </c>
      <c r="L12" s="50" t="s">
        <v>1200</v>
      </c>
      <c r="M12" s="43" t="s">
        <v>1201</v>
      </c>
      <c r="N12" s="44">
        <v>7</v>
      </c>
      <c r="O12" s="413">
        <v>1.0368496360657777</v>
      </c>
      <c r="P12" s="413">
        <v>7.6923076923076925</v>
      </c>
    </row>
    <row r="13" spans="1:16" s="80" customFormat="1" ht="28.9" customHeight="1">
      <c r="A13" s="48">
        <v>4</v>
      </c>
      <c r="B13" s="50" t="s">
        <v>1173</v>
      </c>
      <c r="C13" s="43" t="s">
        <v>1174</v>
      </c>
      <c r="D13" s="44">
        <v>17</v>
      </c>
      <c r="E13" s="413">
        <v>1.2028000000000001</v>
      </c>
      <c r="F13" s="824">
        <v>5.882352941176471</v>
      </c>
      <c r="G13" s="50" t="s">
        <v>1204</v>
      </c>
      <c r="H13" s="43" t="s">
        <v>1205</v>
      </c>
      <c r="I13" s="44">
        <v>11</v>
      </c>
      <c r="J13" s="413">
        <v>1.49</v>
      </c>
      <c r="K13" s="824">
        <v>5.5555555555555554</v>
      </c>
      <c r="L13" s="50" t="s">
        <v>1204</v>
      </c>
      <c r="M13" s="43" t="s">
        <v>1205</v>
      </c>
      <c r="N13" s="44">
        <v>6</v>
      </c>
      <c r="O13" s="413">
        <v>0.88872825948495238</v>
      </c>
      <c r="P13" s="413">
        <v>6.5934065934065931</v>
      </c>
    </row>
    <row r="14" spans="1:16" s="80" customFormat="1" ht="28.9" customHeight="1">
      <c r="A14" s="48">
        <v>5</v>
      </c>
      <c r="B14" s="1111" t="s">
        <v>1175</v>
      </c>
      <c r="C14" s="43" t="s">
        <v>1176</v>
      </c>
      <c r="D14" s="44">
        <v>10</v>
      </c>
      <c r="E14" s="413">
        <v>0.70750000000000002</v>
      </c>
      <c r="F14" s="824">
        <v>3.4602076124567476</v>
      </c>
      <c r="G14" s="50" t="s">
        <v>1206</v>
      </c>
      <c r="H14" s="43" t="s">
        <v>1207</v>
      </c>
      <c r="I14" s="44">
        <v>8</v>
      </c>
      <c r="J14" s="413">
        <v>1.0835999999999999</v>
      </c>
      <c r="K14" s="824">
        <v>4.0404040404040407</v>
      </c>
      <c r="L14" s="50" t="s">
        <v>1222</v>
      </c>
      <c r="M14" s="43" t="s">
        <v>1223</v>
      </c>
      <c r="N14" s="44">
        <v>4</v>
      </c>
      <c r="O14" s="413">
        <v>0.59248550632330155</v>
      </c>
      <c r="P14" s="413">
        <v>4.395604395604396</v>
      </c>
    </row>
    <row r="15" spans="1:16" s="80" customFormat="1" ht="28.9" customHeight="1">
      <c r="A15" s="839">
        <v>6</v>
      </c>
      <c r="B15" s="1111" t="s">
        <v>1177</v>
      </c>
      <c r="C15" s="43" t="s">
        <v>1178</v>
      </c>
      <c r="D15" s="44">
        <v>8</v>
      </c>
      <c r="E15" s="413">
        <v>0.56599999999999995</v>
      </c>
      <c r="F15" s="824">
        <v>2.7681660899653977</v>
      </c>
      <c r="G15" s="50" t="s">
        <v>1208</v>
      </c>
      <c r="H15" s="43" t="s">
        <v>1209</v>
      </c>
      <c r="I15" s="44">
        <v>6</v>
      </c>
      <c r="J15" s="413">
        <v>0.81269999999999998</v>
      </c>
      <c r="K15" s="824">
        <v>3.0303030303030303</v>
      </c>
      <c r="L15" s="50" t="s">
        <v>1208</v>
      </c>
      <c r="M15" s="43" t="s">
        <v>1209</v>
      </c>
      <c r="N15" s="44">
        <v>2</v>
      </c>
      <c r="O15" s="413">
        <v>0.29624275316165077</v>
      </c>
      <c r="P15" s="413">
        <v>2.197802197802198</v>
      </c>
    </row>
    <row r="16" spans="1:16" s="80" customFormat="1" ht="28.9" customHeight="1">
      <c r="A16" s="839">
        <v>7</v>
      </c>
      <c r="B16" s="1111" t="s">
        <v>1179</v>
      </c>
      <c r="C16" s="43" t="s">
        <v>1180</v>
      </c>
      <c r="D16" s="44">
        <v>5</v>
      </c>
      <c r="E16" s="413">
        <v>0.35370000000000001</v>
      </c>
      <c r="F16" s="824">
        <v>1.7301038062283738</v>
      </c>
      <c r="G16" s="50" t="s">
        <v>1210</v>
      </c>
      <c r="H16" s="43" t="s">
        <v>1211</v>
      </c>
      <c r="I16" s="44">
        <v>2</v>
      </c>
      <c r="J16" s="413">
        <v>0.27089999999999997</v>
      </c>
      <c r="K16" s="824">
        <v>1.0101010101010102</v>
      </c>
      <c r="L16" s="50" t="s">
        <v>1206</v>
      </c>
      <c r="M16" s="43" t="s">
        <v>1207</v>
      </c>
      <c r="N16" s="44">
        <v>2</v>
      </c>
      <c r="O16" s="413">
        <v>0.29624275316165077</v>
      </c>
      <c r="P16" s="413">
        <v>2.197802197802198</v>
      </c>
    </row>
    <row r="17" spans="1:16" s="80" customFormat="1" ht="28.9" customHeight="1">
      <c r="A17" s="839">
        <v>8</v>
      </c>
      <c r="B17" s="1111" t="s">
        <v>1181</v>
      </c>
      <c r="C17" s="43" t="s">
        <v>1182</v>
      </c>
      <c r="D17" s="44">
        <v>3</v>
      </c>
      <c r="E17" s="413">
        <v>0.2122</v>
      </c>
      <c r="F17" s="824">
        <v>1.0380622837370241</v>
      </c>
      <c r="G17" s="50" t="s">
        <v>1212</v>
      </c>
      <c r="H17" s="43" t="s">
        <v>1213</v>
      </c>
      <c r="I17" s="44">
        <v>1</v>
      </c>
      <c r="J17" s="413">
        <v>0.13539999999999999</v>
      </c>
      <c r="K17" s="824">
        <v>0.50505050505050508</v>
      </c>
      <c r="L17" s="50" t="s">
        <v>1210</v>
      </c>
      <c r="M17" s="43" t="s">
        <v>1211</v>
      </c>
      <c r="N17" s="44">
        <v>1</v>
      </c>
      <c r="O17" s="413">
        <v>0.14812137658082539</v>
      </c>
      <c r="P17" s="413">
        <v>1.098901098901099</v>
      </c>
    </row>
    <row r="18" spans="1:16" s="80" customFormat="1" ht="28.9" customHeight="1">
      <c r="A18" s="839">
        <v>9</v>
      </c>
      <c r="B18" s="1111" t="s">
        <v>1183</v>
      </c>
      <c r="C18" s="51" t="s">
        <v>1184</v>
      </c>
      <c r="D18" s="44">
        <v>2</v>
      </c>
      <c r="E18" s="413">
        <v>0.14149999999999999</v>
      </c>
      <c r="F18" s="824">
        <v>0.69204152249134943</v>
      </c>
      <c r="G18" s="50" t="s">
        <v>1214</v>
      </c>
      <c r="H18" s="43" t="s">
        <v>1215</v>
      </c>
      <c r="I18" s="44">
        <v>1</v>
      </c>
      <c r="J18" s="413">
        <v>0.13539999999999999</v>
      </c>
      <c r="K18" s="824">
        <v>0.50505050505050508</v>
      </c>
      <c r="L18" s="50" t="s">
        <v>1214</v>
      </c>
      <c r="M18" s="43" t="s">
        <v>1215</v>
      </c>
      <c r="N18" s="44">
        <v>1</v>
      </c>
      <c r="O18" s="413">
        <v>0.14812137658082539</v>
      </c>
      <c r="P18" s="413">
        <v>1.098901098901099</v>
      </c>
    </row>
    <row r="19" spans="1:16" s="80" customFormat="1" ht="28.9" customHeight="1">
      <c r="A19" s="48">
        <v>10</v>
      </c>
      <c r="B19" s="50" t="s">
        <v>1185</v>
      </c>
      <c r="C19" s="43" t="s">
        <v>1186</v>
      </c>
      <c r="D19" s="44">
        <v>2</v>
      </c>
      <c r="E19" s="413">
        <v>0.14149999999999999</v>
      </c>
      <c r="F19" s="824">
        <v>0.69204152249134943</v>
      </c>
      <c r="G19" s="50" t="s">
        <v>1191</v>
      </c>
      <c r="H19" s="51" t="s">
        <v>1192</v>
      </c>
      <c r="I19" s="44">
        <v>1</v>
      </c>
      <c r="J19" s="413">
        <v>0.13539999999999999</v>
      </c>
      <c r="K19" s="824">
        <v>0.50505050505050508</v>
      </c>
      <c r="L19" s="50" t="s">
        <v>1216</v>
      </c>
      <c r="M19" s="43" t="s">
        <v>1217</v>
      </c>
      <c r="N19" s="44">
        <v>1</v>
      </c>
      <c r="O19" s="413">
        <v>0.14812137658082539</v>
      </c>
      <c r="P19" s="413">
        <v>1.098901098901099</v>
      </c>
    </row>
    <row r="20" spans="1:16" s="80" customFormat="1" ht="28.9" customHeight="1">
      <c r="A20" s="48"/>
      <c r="B20" s="841"/>
      <c r="C20" s="842" t="s">
        <v>1197</v>
      </c>
      <c r="D20" s="52">
        <v>49</v>
      </c>
      <c r="E20" s="415">
        <v>3.4669512868580257</v>
      </c>
      <c r="F20" s="825">
        <v>16.955017301038062</v>
      </c>
      <c r="G20" s="1111"/>
      <c r="H20" s="51" t="s">
        <v>1197</v>
      </c>
      <c r="I20" s="52">
        <v>33</v>
      </c>
      <c r="J20" s="415">
        <v>4.4701909381102061</v>
      </c>
      <c r="K20" s="825">
        <v>16.666666666666668</v>
      </c>
      <c r="L20" s="841"/>
      <c r="M20" s="51" t="s">
        <v>1197</v>
      </c>
      <c r="N20" s="52">
        <v>16</v>
      </c>
      <c r="O20" s="415">
        <v>2.3699420252932062</v>
      </c>
      <c r="P20" s="415">
        <v>17.582417582417584</v>
      </c>
    </row>
    <row r="21" spans="1:16" s="80" customFormat="1" ht="28.9" customHeight="1">
      <c r="A21" s="54">
        <v>11</v>
      </c>
      <c r="B21" s="929" t="s">
        <v>1187</v>
      </c>
      <c r="C21" s="43" t="s">
        <v>1188</v>
      </c>
      <c r="D21" s="57">
        <v>2</v>
      </c>
      <c r="E21" s="413">
        <v>0.14149999999999999</v>
      </c>
      <c r="F21" s="818">
        <v>0.69204152249134943</v>
      </c>
      <c r="G21" s="929" t="s">
        <v>1193</v>
      </c>
      <c r="H21" s="846" t="s">
        <v>1194</v>
      </c>
      <c r="I21" s="57">
        <v>1</v>
      </c>
      <c r="J21" s="413">
        <v>0.13539999999999999</v>
      </c>
      <c r="K21" s="824">
        <v>0.50505050505050508</v>
      </c>
      <c r="L21" s="929" t="s">
        <v>1224</v>
      </c>
      <c r="M21" s="846" t="s">
        <v>1225</v>
      </c>
      <c r="N21" s="57">
        <v>1</v>
      </c>
      <c r="O21" s="413">
        <v>0.14812137658082539</v>
      </c>
      <c r="P21" s="413">
        <v>1.098901098901099</v>
      </c>
    </row>
    <row r="22" spans="1:16" s="80" customFormat="1" ht="28.9" customHeight="1">
      <c r="A22" s="48">
        <v>12</v>
      </c>
      <c r="B22" s="1111" t="s">
        <v>1189</v>
      </c>
      <c r="C22" s="43" t="s">
        <v>1190</v>
      </c>
      <c r="D22" s="44">
        <v>1</v>
      </c>
      <c r="E22" s="413">
        <v>7.0699999999999999E-2</v>
      </c>
      <c r="F22" s="818">
        <v>0.34602076124567471</v>
      </c>
      <c r="G22" s="1111" t="s">
        <v>1216</v>
      </c>
      <c r="H22" s="43" t="s">
        <v>1217</v>
      </c>
      <c r="I22" s="44">
        <v>1</v>
      </c>
      <c r="J22" s="413">
        <v>0.13539999999999999</v>
      </c>
      <c r="K22" s="824">
        <v>0.50505050505050508</v>
      </c>
      <c r="L22" s="1111" t="s">
        <v>1226</v>
      </c>
      <c r="M22" s="43" t="s">
        <v>1227</v>
      </c>
      <c r="N22" s="44">
        <v>1</v>
      </c>
      <c r="O22" s="413">
        <v>0.14812137658082539</v>
      </c>
      <c r="P22" s="413">
        <v>1.098901098901099</v>
      </c>
    </row>
    <row r="23" spans="1:16" s="80" customFormat="1" ht="28.9" customHeight="1">
      <c r="A23" s="48">
        <v>13</v>
      </c>
      <c r="B23" s="1111" t="s">
        <v>1191</v>
      </c>
      <c r="C23" s="43" t="s">
        <v>1192</v>
      </c>
      <c r="D23" s="44">
        <v>1</v>
      </c>
      <c r="E23" s="413">
        <v>7.0699999999999999E-2</v>
      </c>
      <c r="F23" s="818">
        <v>0.34602076124567471</v>
      </c>
      <c r="G23" s="1111" t="s">
        <v>1195</v>
      </c>
      <c r="H23" s="43" t="s">
        <v>1196</v>
      </c>
      <c r="I23" s="44">
        <v>1</v>
      </c>
      <c r="J23" s="413">
        <v>0.13539999999999999</v>
      </c>
      <c r="K23" s="824">
        <v>0.50505050505050508</v>
      </c>
      <c r="L23" s="1111"/>
      <c r="M23" s="43"/>
      <c r="N23" s="44"/>
      <c r="O23" s="413"/>
      <c r="P23" s="413"/>
    </row>
    <row r="24" spans="1:16" s="80" customFormat="1" ht="28.9" customHeight="1">
      <c r="A24" s="48">
        <v>14</v>
      </c>
      <c r="B24" s="1111" t="s">
        <v>1193</v>
      </c>
      <c r="C24" s="43" t="s">
        <v>1194</v>
      </c>
      <c r="D24" s="44">
        <v>1</v>
      </c>
      <c r="E24" s="413">
        <v>7.0699999999999999E-2</v>
      </c>
      <c r="F24" s="818">
        <v>0.34602076124567471</v>
      </c>
      <c r="G24" s="1111" t="s">
        <v>1218</v>
      </c>
      <c r="H24" s="43" t="s">
        <v>1219</v>
      </c>
      <c r="I24" s="44">
        <v>1</v>
      </c>
      <c r="J24" s="413">
        <v>0.13539999999999999</v>
      </c>
      <c r="K24" s="824">
        <v>0.50505050505050508</v>
      </c>
      <c r="L24" s="1111"/>
      <c r="M24" s="43"/>
      <c r="N24" s="44"/>
      <c r="O24" s="413"/>
      <c r="P24" s="413"/>
    </row>
    <row r="25" spans="1:16" s="81" customFormat="1" ht="28.9" customHeight="1">
      <c r="A25" s="60">
        <v>15</v>
      </c>
      <c r="B25" s="841" t="s">
        <v>1195</v>
      </c>
      <c r="C25" s="62" t="s">
        <v>1196</v>
      </c>
      <c r="D25" s="63">
        <v>1</v>
      </c>
      <c r="E25" s="415">
        <v>7.0699999999999999E-2</v>
      </c>
      <c r="F25" s="823">
        <v>0.34602076124567471</v>
      </c>
      <c r="G25" s="841" t="s">
        <v>1220</v>
      </c>
      <c r="H25" s="62" t="s">
        <v>1221</v>
      </c>
      <c r="I25" s="65">
        <v>1</v>
      </c>
      <c r="J25" s="415">
        <v>0.13539999999999999</v>
      </c>
      <c r="K25" s="825">
        <v>0.50505050505050508</v>
      </c>
      <c r="L25" s="841"/>
      <c r="M25" s="62"/>
      <c r="N25" s="65"/>
      <c r="O25" s="415"/>
      <c r="P25" s="415"/>
    </row>
    <row r="26" spans="1:16" s="69" customFormat="1" ht="15.75" customHeight="1">
      <c r="A26" s="25" t="s">
        <v>1229</v>
      </c>
      <c r="B26" s="25"/>
      <c r="G26" s="68"/>
      <c r="L26" s="68"/>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03D2A-B9D2-4D3C-88E0-5315FD1E82F5}">
  <sheetPr codeName="工作表9"/>
  <dimension ref="A1:W38"/>
  <sheetViews>
    <sheetView showZeros="0" view="pageBreakPreview" topLeftCell="A7" zoomScaleNormal="90" zoomScaleSheetLayoutView="100" workbookViewId="0">
      <selection activeCell="B9" sqref="B9"/>
    </sheetView>
  </sheetViews>
  <sheetFormatPr defaultRowHeight="16.5"/>
  <cols>
    <col min="1" max="1" width="3.375" style="484" customWidth="1"/>
    <col min="2" max="2" width="9.375" style="12" customWidth="1"/>
    <col min="3" max="3" width="18" style="484" customWidth="1"/>
    <col min="4" max="4" width="7.25" style="484" customWidth="1"/>
    <col min="5" max="5" width="6.25" style="484" customWidth="1"/>
    <col min="6" max="6" width="6.625" style="484" customWidth="1"/>
    <col min="7" max="7" width="2.375" style="604" customWidth="1"/>
    <col min="8" max="8" width="7.75" style="85" customWidth="1"/>
    <col min="9" max="9" width="9.375" style="12" customWidth="1"/>
    <col min="10" max="10" width="18" style="484" customWidth="1"/>
    <col min="11" max="11" width="7.125" style="80" customWidth="1"/>
    <col min="12" max="12" width="6.375" style="80" customWidth="1"/>
    <col min="13" max="13" width="6.75" style="80" customWidth="1"/>
    <col min="14" max="14" width="7.375" style="182" customWidth="1"/>
    <col min="15" max="15" width="9.375" style="12" customWidth="1"/>
    <col min="16" max="16" width="18" style="484" customWidth="1"/>
    <col min="17" max="17" width="7.125" style="80" customWidth="1"/>
    <col min="18" max="18" width="6.625" style="80" customWidth="1"/>
    <col min="19" max="19" width="6.375" style="80" customWidth="1"/>
    <col min="20" max="20" width="7.625" style="182" customWidth="1"/>
    <col min="21" max="21" width="9" style="484" customWidth="1"/>
    <col min="22" max="23" width="9.375" style="484" bestFit="1" customWidth="1"/>
    <col min="24" max="24" width="9.375" style="481" bestFit="1" customWidth="1"/>
    <col min="25" max="16384" width="9" style="481"/>
  </cols>
  <sheetData>
    <row r="1" spans="1:23" s="8" customFormat="1" ht="25.5">
      <c r="A1" s="1227" t="s">
        <v>389</v>
      </c>
      <c r="B1" s="1227"/>
      <c r="C1" s="1227"/>
      <c r="D1" s="1227"/>
      <c r="E1" s="1227"/>
      <c r="F1" s="1227"/>
      <c r="G1" s="1227"/>
      <c r="H1" s="1227"/>
      <c r="I1" s="1227"/>
      <c r="J1" s="1227"/>
      <c r="K1" s="1227"/>
      <c r="L1" s="1227"/>
      <c r="M1" s="1227"/>
      <c r="N1" s="1227"/>
      <c r="O1" s="1227"/>
      <c r="P1" s="1227"/>
      <c r="Q1" s="1227"/>
      <c r="R1" s="1227"/>
      <c r="S1" s="1227"/>
      <c r="T1" s="1227"/>
      <c r="U1" s="74"/>
      <c r="V1" s="74"/>
      <c r="W1" s="74"/>
    </row>
    <row r="2" spans="1:23" s="8" customFormat="1" ht="10.5" customHeight="1">
      <c r="A2" s="5"/>
      <c r="B2" s="9"/>
      <c r="C2" s="506"/>
      <c r="D2" s="506"/>
      <c r="E2" s="506"/>
      <c r="F2" s="7"/>
      <c r="G2" s="73"/>
      <c r="H2" s="83"/>
      <c r="I2" s="9"/>
      <c r="J2" s="7"/>
      <c r="K2" s="7"/>
      <c r="L2" s="7"/>
      <c r="M2" s="7"/>
      <c r="N2" s="83"/>
      <c r="O2" s="9"/>
      <c r="P2" s="7"/>
      <c r="Q2" s="7"/>
      <c r="R2" s="7"/>
      <c r="S2" s="7"/>
      <c r="T2" s="83"/>
      <c r="U2" s="74"/>
      <c r="V2" s="74"/>
      <c r="W2" s="74"/>
    </row>
    <row r="3" spans="1:23" s="74" customFormat="1">
      <c r="A3" s="785"/>
      <c r="B3" s="9"/>
      <c r="C3" s="10"/>
      <c r="D3" s="7"/>
      <c r="E3" s="7"/>
      <c r="F3" s="7"/>
      <c r="G3" s="7"/>
      <c r="H3" s="7"/>
      <c r="I3" s="405"/>
      <c r="J3" s="1228" t="s">
        <v>1291</v>
      </c>
      <c r="K3" s="1228"/>
      <c r="L3" s="1228"/>
      <c r="M3" s="7"/>
      <c r="N3" s="7"/>
      <c r="O3" s="406"/>
      <c r="P3" s="7"/>
      <c r="Q3" s="7"/>
      <c r="R3" s="7"/>
      <c r="S3" s="11"/>
    </row>
    <row r="4" spans="1:23" s="8" customFormat="1" ht="16.5" customHeight="1">
      <c r="A4" s="6"/>
      <c r="B4" s="9"/>
      <c r="C4" s="506"/>
      <c r="D4" s="7"/>
      <c r="E4" s="7"/>
      <c r="F4" s="7"/>
      <c r="G4" s="73"/>
      <c r="H4" s="83"/>
      <c r="I4" s="407"/>
      <c r="J4" s="506"/>
      <c r="K4" s="7"/>
      <c r="L4" s="7"/>
      <c r="M4" s="7"/>
      <c r="N4" s="83"/>
      <c r="O4" s="9"/>
      <c r="P4" s="7"/>
      <c r="Q4" s="7"/>
      <c r="R4" s="7"/>
      <c r="S4" s="7"/>
      <c r="T4" s="390" t="s">
        <v>314</v>
      </c>
      <c r="U4" s="74"/>
      <c r="V4" s="74"/>
      <c r="W4" s="74"/>
    </row>
    <row r="5" spans="1:23" s="408" customFormat="1" ht="15" customHeight="1">
      <c r="A5" s="75" t="s">
        <v>0</v>
      </c>
      <c r="B5" s="17"/>
      <c r="C5" s="17" t="s">
        <v>14</v>
      </c>
      <c r="D5" s="17"/>
      <c r="E5" s="17"/>
      <c r="F5" s="17"/>
      <c r="G5" s="76"/>
      <c r="H5" s="84"/>
      <c r="I5" s="17"/>
      <c r="J5" s="17" t="s">
        <v>15</v>
      </c>
      <c r="K5" s="17"/>
      <c r="L5" s="17"/>
      <c r="M5" s="17"/>
      <c r="N5" s="84"/>
      <c r="O5" s="17"/>
      <c r="P5" s="17" t="s">
        <v>16</v>
      </c>
      <c r="Q5" s="17"/>
      <c r="R5" s="17"/>
      <c r="S5" s="17"/>
      <c r="T5" s="616"/>
      <c r="U5" s="13"/>
      <c r="V5" s="13"/>
      <c r="W5" s="13"/>
    </row>
    <row r="6" spans="1:23" s="408" customFormat="1" ht="15" customHeight="1">
      <c r="A6" s="26"/>
      <c r="B6" s="27" t="s">
        <v>5</v>
      </c>
      <c r="C6" s="28"/>
      <c r="D6" s="16" t="s">
        <v>17</v>
      </c>
      <c r="E6" s="1236" t="s">
        <v>180</v>
      </c>
      <c r="F6" s="1237"/>
      <c r="G6" s="617"/>
      <c r="H6" s="16" t="s">
        <v>344</v>
      </c>
      <c r="I6" s="23" t="s">
        <v>5</v>
      </c>
      <c r="J6" s="28"/>
      <c r="K6" s="16" t="s">
        <v>17</v>
      </c>
      <c r="L6" s="1222" t="s">
        <v>180</v>
      </c>
      <c r="M6" s="1223"/>
      <c r="N6" s="16" t="s">
        <v>344</v>
      </c>
      <c r="O6" s="23" t="s">
        <v>5</v>
      </c>
      <c r="P6" s="28"/>
      <c r="Q6" s="16" t="s">
        <v>17</v>
      </c>
      <c r="R6" s="1222" t="s">
        <v>180</v>
      </c>
      <c r="S6" s="1223"/>
      <c r="T6" s="16" t="s">
        <v>344</v>
      </c>
      <c r="U6" s="13"/>
      <c r="V6" s="13"/>
      <c r="W6" s="13"/>
    </row>
    <row r="7" spans="1:23" s="408" customFormat="1" ht="15" customHeight="1">
      <c r="A7" s="77"/>
      <c r="B7" s="30" t="s">
        <v>7</v>
      </c>
      <c r="C7" s="31" t="s">
        <v>18</v>
      </c>
      <c r="D7" s="78"/>
      <c r="E7" s="1224" t="s">
        <v>160</v>
      </c>
      <c r="F7" s="463" t="s">
        <v>159</v>
      </c>
      <c r="G7" s="618"/>
      <c r="H7" s="619" t="s">
        <v>301</v>
      </c>
      <c r="I7" s="30" t="s">
        <v>7</v>
      </c>
      <c r="J7" s="31" t="s">
        <v>18</v>
      </c>
      <c r="K7" s="78"/>
      <c r="L7" s="1224" t="s">
        <v>160</v>
      </c>
      <c r="M7" s="33" t="s">
        <v>159</v>
      </c>
      <c r="N7" s="619" t="s">
        <v>301</v>
      </c>
      <c r="O7" s="30" t="s">
        <v>7</v>
      </c>
      <c r="P7" s="31" t="s">
        <v>18</v>
      </c>
      <c r="Q7" s="78"/>
      <c r="R7" s="1224" t="s">
        <v>160</v>
      </c>
      <c r="S7" s="33" t="s">
        <v>159</v>
      </c>
      <c r="T7" s="620" t="s">
        <v>301</v>
      </c>
      <c r="U7" s="13"/>
      <c r="V7" s="13"/>
      <c r="W7" s="13"/>
    </row>
    <row r="8" spans="1:23" s="408" customFormat="1" ht="15" customHeight="1">
      <c r="A8" s="621" t="s">
        <v>9</v>
      </c>
      <c r="B8" s="36" t="s">
        <v>10</v>
      </c>
      <c r="C8" s="37"/>
      <c r="D8" s="35" t="s">
        <v>19</v>
      </c>
      <c r="E8" s="1225"/>
      <c r="F8" s="464" t="s">
        <v>160</v>
      </c>
      <c r="G8" s="622"/>
      <c r="H8" s="623" t="s">
        <v>13</v>
      </c>
      <c r="I8" s="36" t="s">
        <v>10</v>
      </c>
      <c r="J8" s="37"/>
      <c r="K8" s="35" t="s">
        <v>19</v>
      </c>
      <c r="L8" s="1225"/>
      <c r="M8" s="38" t="s">
        <v>160</v>
      </c>
      <c r="N8" s="623" t="s">
        <v>13</v>
      </c>
      <c r="O8" s="36" t="s">
        <v>10</v>
      </c>
      <c r="P8" s="37"/>
      <c r="Q8" s="35" t="s">
        <v>19</v>
      </c>
      <c r="R8" s="1225"/>
      <c r="S8" s="38" t="s">
        <v>160</v>
      </c>
      <c r="T8" s="624" t="s">
        <v>13</v>
      </c>
      <c r="U8" s="13"/>
      <c r="V8" s="13"/>
      <c r="W8" s="13"/>
    </row>
    <row r="9" spans="1:23" s="80" customFormat="1" ht="24" customHeight="1">
      <c r="A9" s="41"/>
      <c r="B9" s="739" t="s">
        <v>1230</v>
      </c>
      <c r="C9" s="581" t="s">
        <v>1231</v>
      </c>
      <c r="D9" s="582">
        <v>48784</v>
      </c>
      <c r="E9" s="583">
        <v>206.88650000000001</v>
      </c>
      <c r="F9" s="584">
        <v>121.7606</v>
      </c>
      <c r="G9" s="585" t="s">
        <v>503</v>
      </c>
      <c r="H9" s="586">
        <v>100</v>
      </c>
      <c r="I9" s="739" t="s">
        <v>1232</v>
      </c>
      <c r="J9" s="581" t="s">
        <v>1233</v>
      </c>
      <c r="K9" s="582">
        <v>29624</v>
      </c>
      <c r="L9" s="583">
        <v>252.84549999999999</v>
      </c>
      <c r="M9" s="584">
        <v>158.4967</v>
      </c>
      <c r="N9" s="587">
        <v>100</v>
      </c>
      <c r="O9" s="739" t="s">
        <v>1265</v>
      </c>
      <c r="P9" s="581" t="s">
        <v>1266</v>
      </c>
      <c r="Q9" s="582">
        <v>19160</v>
      </c>
      <c r="R9" s="583">
        <v>161.4992</v>
      </c>
      <c r="S9" s="584">
        <v>89.344399999999993</v>
      </c>
      <c r="T9" s="587">
        <v>100</v>
      </c>
    </row>
    <row r="10" spans="1:23" s="80" customFormat="1" ht="24" customHeight="1">
      <c r="A10" s="48">
        <v>1</v>
      </c>
      <c r="B10" s="739" t="s">
        <v>516</v>
      </c>
      <c r="C10" s="581" t="s">
        <v>517</v>
      </c>
      <c r="D10" s="582">
        <v>9388</v>
      </c>
      <c r="E10" s="583">
        <v>39.813270000000003</v>
      </c>
      <c r="F10" s="584">
        <v>22.81494</v>
      </c>
      <c r="G10" s="585" t="s">
        <v>503</v>
      </c>
      <c r="H10" s="586">
        <v>19.244009999999999</v>
      </c>
      <c r="I10" s="739" t="s">
        <v>1234</v>
      </c>
      <c r="J10" s="581" t="s">
        <v>1235</v>
      </c>
      <c r="K10" s="582">
        <v>5913</v>
      </c>
      <c r="L10" s="583">
        <v>50.468380000000003</v>
      </c>
      <c r="M10" s="584">
        <v>31.099080000000001</v>
      </c>
      <c r="N10" s="587">
        <v>19.960170000000002</v>
      </c>
      <c r="O10" s="739" t="s">
        <v>1267</v>
      </c>
      <c r="P10" s="581" t="s">
        <v>1268</v>
      </c>
      <c r="Q10" s="582">
        <v>3475</v>
      </c>
      <c r="R10" s="583">
        <v>29.290700000000001</v>
      </c>
      <c r="S10" s="584">
        <v>15.717650000000001</v>
      </c>
      <c r="T10" s="587">
        <v>18.13674</v>
      </c>
    </row>
    <row r="11" spans="1:23" s="80" customFormat="1" ht="24" customHeight="1">
      <c r="A11" s="48">
        <v>2</v>
      </c>
      <c r="B11" s="739" t="s">
        <v>541</v>
      </c>
      <c r="C11" s="581" t="s">
        <v>515</v>
      </c>
      <c r="D11" s="582">
        <v>8222</v>
      </c>
      <c r="E11" s="583">
        <v>34.86842</v>
      </c>
      <c r="F11" s="584">
        <v>20.347629999999999</v>
      </c>
      <c r="G11" s="585" t="s">
        <v>503</v>
      </c>
      <c r="H11" s="586">
        <v>16.85389</v>
      </c>
      <c r="I11" s="739" t="s">
        <v>1236</v>
      </c>
      <c r="J11" s="581" t="s">
        <v>1237</v>
      </c>
      <c r="K11" s="582">
        <v>5576</v>
      </c>
      <c r="L11" s="583">
        <v>47.592030000000001</v>
      </c>
      <c r="M11" s="584">
        <v>30.000070000000001</v>
      </c>
      <c r="N11" s="587">
        <v>18.822579999999999</v>
      </c>
      <c r="O11" s="739" t="s">
        <v>1269</v>
      </c>
      <c r="P11" s="581" t="s">
        <v>1270</v>
      </c>
      <c r="Q11" s="582">
        <v>2646</v>
      </c>
      <c r="R11" s="583">
        <v>22.303080000000001</v>
      </c>
      <c r="S11" s="584">
        <v>11.570180000000001</v>
      </c>
      <c r="T11" s="587">
        <v>13.81002</v>
      </c>
    </row>
    <row r="12" spans="1:23" s="80" customFormat="1" ht="24" customHeight="1">
      <c r="A12" s="48">
        <v>3</v>
      </c>
      <c r="B12" s="740" t="s">
        <v>520</v>
      </c>
      <c r="C12" s="581" t="s">
        <v>521</v>
      </c>
      <c r="D12" s="582">
        <v>5823</v>
      </c>
      <c r="E12" s="583">
        <v>24.694569999999999</v>
      </c>
      <c r="F12" s="584">
        <v>13.97687</v>
      </c>
      <c r="G12" s="585" t="s">
        <v>503</v>
      </c>
      <c r="H12" s="586">
        <v>11.93629</v>
      </c>
      <c r="I12" s="740" t="s">
        <v>1238</v>
      </c>
      <c r="J12" s="581" t="s">
        <v>1239</v>
      </c>
      <c r="K12" s="582">
        <v>3340</v>
      </c>
      <c r="L12" s="583">
        <v>28.50742</v>
      </c>
      <c r="M12" s="584">
        <v>17.406009999999998</v>
      </c>
      <c r="N12" s="587">
        <v>11.27464</v>
      </c>
      <c r="O12" s="740" t="s">
        <v>1271</v>
      </c>
      <c r="P12" s="581" t="s">
        <v>1272</v>
      </c>
      <c r="Q12" s="582">
        <v>2483</v>
      </c>
      <c r="R12" s="583">
        <v>20.92916</v>
      </c>
      <c r="S12" s="584">
        <v>11.0197</v>
      </c>
      <c r="T12" s="587">
        <v>12.959289999999999</v>
      </c>
    </row>
    <row r="13" spans="1:23" s="80" customFormat="1" ht="36.4" customHeight="1">
      <c r="A13" s="48">
        <v>4</v>
      </c>
      <c r="B13" s="740" t="s">
        <v>542</v>
      </c>
      <c r="C13" s="581" t="s">
        <v>543</v>
      </c>
      <c r="D13" s="582">
        <v>2418</v>
      </c>
      <c r="E13" s="583">
        <v>20.381270000000001</v>
      </c>
      <c r="F13" s="584">
        <v>12.466570000000001</v>
      </c>
      <c r="G13" s="585" t="s">
        <v>210</v>
      </c>
      <c r="H13" s="586">
        <v>4.9565429999999999</v>
      </c>
      <c r="I13" s="740" t="s">
        <v>1240</v>
      </c>
      <c r="J13" s="581" t="s">
        <v>1241</v>
      </c>
      <c r="K13" s="582">
        <v>2779</v>
      </c>
      <c r="L13" s="583">
        <v>23.719200000000001</v>
      </c>
      <c r="M13" s="584">
        <v>15.61669</v>
      </c>
      <c r="N13" s="587">
        <v>9.3809070000000006</v>
      </c>
      <c r="O13" s="740" t="s">
        <v>1273</v>
      </c>
      <c r="P13" s="581" t="s">
        <v>1274</v>
      </c>
      <c r="Q13" s="582">
        <v>2418</v>
      </c>
      <c r="R13" s="583">
        <v>20.381270000000001</v>
      </c>
      <c r="S13" s="584">
        <v>12.466570000000001</v>
      </c>
      <c r="T13" s="587">
        <v>12.620039999999999</v>
      </c>
      <c r="U13" s="484"/>
      <c r="V13" s="481"/>
    </row>
    <row r="14" spans="1:23" s="80" customFormat="1" ht="36.4" customHeight="1">
      <c r="A14" s="48">
        <v>5</v>
      </c>
      <c r="B14" s="740" t="s">
        <v>518</v>
      </c>
      <c r="C14" s="581" t="s">
        <v>519</v>
      </c>
      <c r="D14" s="582">
        <v>3027</v>
      </c>
      <c r="E14" s="583">
        <v>12.837109999999999</v>
      </c>
      <c r="F14" s="584">
        <v>8.1390170000000008</v>
      </c>
      <c r="G14" s="585" t="s">
        <v>503</v>
      </c>
      <c r="H14" s="586">
        <v>6.2049029999999998</v>
      </c>
      <c r="I14" s="740" t="s">
        <v>1242</v>
      </c>
      <c r="J14" s="581" t="s">
        <v>1243</v>
      </c>
      <c r="K14" s="582">
        <v>1792</v>
      </c>
      <c r="L14" s="583">
        <v>15.295</v>
      </c>
      <c r="M14" s="584">
        <v>9.9002309999999998</v>
      </c>
      <c r="N14" s="587">
        <v>6.04915</v>
      </c>
      <c r="O14" s="740" t="s">
        <v>1275</v>
      </c>
      <c r="P14" s="581" t="s">
        <v>1276</v>
      </c>
      <c r="Q14" s="582">
        <v>1072</v>
      </c>
      <c r="R14" s="583">
        <v>9.0358660000000004</v>
      </c>
      <c r="S14" s="584">
        <v>4.8439709999999998</v>
      </c>
      <c r="T14" s="587">
        <v>5.5949900000000001</v>
      </c>
    </row>
    <row r="15" spans="1:23" s="80" customFormat="1" ht="24" customHeight="1">
      <c r="A15" s="48">
        <v>6</v>
      </c>
      <c r="B15" s="740" t="s">
        <v>524</v>
      </c>
      <c r="C15" s="581" t="s">
        <v>525</v>
      </c>
      <c r="D15" s="582">
        <v>1377</v>
      </c>
      <c r="E15" s="583">
        <v>11.75291</v>
      </c>
      <c r="F15" s="584">
        <v>6.60588</v>
      </c>
      <c r="G15" s="585" t="s">
        <v>209</v>
      </c>
      <c r="H15" s="586">
        <v>2.8226469999999999</v>
      </c>
      <c r="I15" s="740" t="s">
        <v>1244</v>
      </c>
      <c r="J15" s="581" t="s">
        <v>1245</v>
      </c>
      <c r="K15" s="582">
        <v>1385</v>
      </c>
      <c r="L15" s="583">
        <v>11.82119</v>
      </c>
      <c r="M15" s="584">
        <v>7.0975570000000001</v>
      </c>
      <c r="N15" s="587">
        <v>4.6752630000000002</v>
      </c>
      <c r="O15" s="740" t="s">
        <v>1277</v>
      </c>
      <c r="P15" s="581" t="s">
        <v>1278</v>
      </c>
      <c r="Q15" s="582">
        <v>914</v>
      </c>
      <c r="R15" s="583">
        <v>7.7040870000000004</v>
      </c>
      <c r="S15" s="584">
        <v>4.1212679999999997</v>
      </c>
      <c r="T15" s="587">
        <v>4.7703550000000003</v>
      </c>
    </row>
    <row r="16" spans="1:23" s="80" customFormat="1" ht="24" customHeight="1">
      <c r="A16" s="48">
        <v>7</v>
      </c>
      <c r="B16" s="740" t="s">
        <v>522</v>
      </c>
      <c r="C16" s="581" t="s">
        <v>523</v>
      </c>
      <c r="D16" s="582">
        <v>2299</v>
      </c>
      <c r="E16" s="583">
        <v>9.7497550000000004</v>
      </c>
      <c r="F16" s="584">
        <v>5.4867949999999999</v>
      </c>
      <c r="G16" s="585" t="s">
        <v>503</v>
      </c>
      <c r="H16" s="586">
        <v>4.7126109999999999</v>
      </c>
      <c r="I16" s="740" t="s">
        <v>1246</v>
      </c>
      <c r="J16" s="581" t="s">
        <v>1247</v>
      </c>
      <c r="K16" s="582">
        <v>1377</v>
      </c>
      <c r="L16" s="583">
        <v>11.75291</v>
      </c>
      <c r="M16" s="584">
        <v>6.60588</v>
      </c>
      <c r="N16" s="587">
        <v>4.6482580000000002</v>
      </c>
      <c r="O16" s="740" t="s">
        <v>1279</v>
      </c>
      <c r="P16" s="581" t="s">
        <v>1280</v>
      </c>
      <c r="Q16" s="582">
        <v>653</v>
      </c>
      <c r="R16" s="583">
        <v>5.5041229999999999</v>
      </c>
      <c r="S16" s="584">
        <v>3.2342279999999999</v>
      </c>
      <c r="T16" s="587">
        <v>3.4081419999999998</v>
      </c>
    </row>
    <row r="17" spans="1:23" s="80" customFormat="1" ht="24" customHeight="1">
      <c r="A17" s="48">
        <v>8</v>
      </c>
      <c r="B17" s="740" t="s">
        <v>544</v>
      </c>
      <c r="C17" s="581" t="s">
        <v>545</v>
      </c>
      <c r="D17" s="582">
        <v>2292</v>
      </c>
      <c r="E17" s="583">
        <v>9.7200690000000005</v>
      </c>
      <c r="F17" s="584">
        <v>5.6162599999999996</v>
      </c>
      <c r="G17" s="585" t="s">
        <v>503</v>
      </c>
      <c r="H17" s="586">
        <v>4.6982619999999997</v>
      </c>
      <c r="I17" s="740" t="s">
        <v>1248</v>
      </c>
      <c r="J17" s="581" t="s">
        <v>1249</v>
      </c>
      <c r="K17" s="582">
        <v>1220</v>
      </c>
      <c r="L17" s="583">
        <v>10.412890000000001</v>
      </c>
      <c r="M17" s="584">
        <v>6.4510959999999997</v>
      </c>
      <c r="N17" s="587">
        <v>4.1182819999999998</v>
      </c>
      <c r="O17" s="740" t="s">
        <v>1281</v>
      </c>
      <c r="P17" s="581" t="s">
        <v>1282</v>
      </c>
      <c r="Q17" s="582">
        <v>624</v>
      </c>
      <c r="R17" s="583">
        <v>5.2596829999999999</v>
      </c>
      <c r="S17" s="584">
        <v>3.2079689999999998</v>
      </c>
      <c r="T17" s="587">
        <v>3.2567849999999998</v>
      </c>
    </row>
    <row r="18" spans="1:23" s="80" customFormat="1" ht="24" customHeight="1">
      <c r="A18" s="48">
        <v>9</v>
      </c>
      <c r="B18" s="740" t="s">
        <v>526</v>
      </c>
      <c r="C18" s="581" t="s">
        <v>527</v>
      </c>
      <c r="D18" s="582">
        <v>1929</v>
      </c>
      <c r="E18" s="583">
        <v>8.1806339999999995</v>
      </c>
      <c r="F18" s="584">
        <v>5.1086840000000002</v>
      </c>
      <c r="G18" s="585" t="s">
        <v>503</v>
      </c>
      <c r="H18" s="586">
        <v>3.9541650000000002</v>
      </c>
      <c r="I18" s="740" t="s">
        <v>1250</v>
      </c>
      <c r="J18" s="581" t="s">
        <v>1251</v>
      </c>
      <c r="K18" s="582">
        <v>697</v>
      </c>
      <c r="L18" s="583">
        <v>5.9490040000000004</v>
      </c>
      <c r="M18" s="584">
        <v>3.7880919999999998</v>
      </c>
      <c r="N18" s="587">
        <v>2.3528220000000002</v>
      </c>
      <c r="O18" s="740" t="s">
        <v>1283</v>
      </c>
      <c r="P18" s="581" t="s">
        <v>1284</v>
      </c>
      <c r="Q18" s="582">
        <v>478</v>
      </c>
      <c r="R18" s="583">
        <v>4.0290520000000001</v>
      </c>
      <c r="S18" s="584">
        <v>2.1456840000000001</v>
      </c>
      <c r="T18" s="587">
        <v>2.4947810000000001</v>
      </c>
      <c r="U18" s="484"/>
    </row>
    <row r="19" spans="1:23" s="80" customFormat="1" ht="24" customHeight="1">
      <c r="A19" s="48">
        <v>10</v>
      </c>
      <c r="B19" s="740" t="s">
        <v>546</v>
      </c>
      <c r="C19" s="581" t="s">
        <v>547</v>
      </c>
      <c r="D19" s="582">
        <v>653</v>
      </c>
      <c r="E19" s="583">
        <v>5.5041229999999999</v>
      </c>
      <c r="F19" s="584">
        <v>3.2342279999999999</v>
      </c>
      <c r="G19" s="585" t="s">
        <v>210</v>
      </c>
      <c r="H19" s="586">
        <v>1.338554</v>
      </c>
      <c r="I19" s="740" t="s">
        <v>1252</v>
      </c>
      <c r="J19" s="581" t="s">
        <v>1253</v>
      </c>
      <c r="K19" s="582">
        <v>659</v>
      </c>
      <c r="L19" s="583">
        <v>5.6246679999999998</v>
      </c>
      <c r="M19" s="584">
        <v>3.2555540000000001</v>
      </c>
      <c r="N19" s="587">
        <v>2.224548</v>
      </c>
      <c r="O19" s="740" t="s">
        <v>1285</v>
      </c>
      <c r="P19" s="581" t="s">
        <v>1286</v>
      </c>
      <c r="Q19" s="582">
        <v>460</v>
      </c>
      <c r="R19" s="583">
        <v>3.8773300000000002</v>
      </c>
      <c r="S19" s="584">
        <v>2.3943460000000001</v>
      </c>
      <c r="T19" s="587">
        <v>2.4008349999999998</v>
      </c>
    </row>
    <row r="20" spans="1:23" s="80" customFormat="1" ht="24" customHeight="1">
      <c r="A20" s="48"/>
      <c r="B20" s="741"/>
      <c r="C20" s="590" t="s">
        <v>539</v>
      </c>
      <c r="D20" s="591">
        <v>11356</v>
      </c>
      <c r="E20" s="592">
        <v>48.159294797967071</v>
      </c>
      <c r="F20" s="593">
        <v>29.125793675895</v>
      </c>
      <c r="G20" s="594"/>
      <c r="H20" s="595">
        <v>23.278123975073793</v>
      </c>
      <c r="I20" s="741"/>
      <c r="J20" s="590" t="s">
        <v>1264</v>
      </c>
      <c r="K20" s="591">
        <v>4886</v>
      </c>
      <c r="L20" s="592">
        <v>41.702775714048009</v>
      </c>
      <c r="M20" s="593">
        <v>27.276454321938999</v>
      </c>
      <c r="N20" s="596">
        <v>16.493383742911153</v>
      </c>
      <c r="O20" s="741"/>
      <c r="P20" s="590" t="s">
        <v>1264</v>
      </c>
      <c r="Q20" s="591">
        <v>3937</v>
      </c>
      <c r="R20" s="592">
        <v>33.184890583001298</v>
      </c>
      <c r="S20" s="593">
        <v>18.622837958751099</v>
      </c>
      <c r="T20" s="596">
        <v>20.548016701461378</v>
      </c>
    </row>
    <row r="21" spans="1:23" s="80" customFormat="1" ht="24" customHeight="1">
      <c r="A21" s="54">
        <v>11</v>
      </c>
      <c r="B21" s="740" t="s">
        <v>548</v>
      </c>
      <c r="C21" s="597" t="s">
        <v>549</v>
      </c>
      <c r="D21" s="582">
        <v>624</v>
      </c>
      <c r="E21" s="583">
        <v>5.2596829999999999</v>
      </c>
      <c r="F21" s="584">
        <v>3.2079689999999998</v>
      </c>
      <c r="G21" s="585" t="s">
        <v>210</v>
      </c>
      <c r="H21" s="586">
        <v>1.2791079999999999</v>
      </c>
      <c r="I21" s="740" t="s">
        <v>1254</v>
      </c>
      <c r="J21" s="597" t="s">
        <v>1255</v>
      </c>
      <c r="K21" s="582">
        <v>636</v>
      </c>
      <c r="L21" s="583">
        <v>5.4283599999999996</v>
      </c>
      <c r="M21" s="584">
        <v>3.849227</v>
      </c>
      <c r="N21" s="587">
        <v>2.1469079999999998</v>
      </c>
      <c r="O21" s="740" t="s">
        <v>1287</v>
      </c>
      <c r="P21" s="597" t="s">
        <v>1288</v>
      </c>
      <c r="Q21" s="582">
        <v>395</v>
      </c>
      <c r="R21" s="583">
        <v>3.329447</v>
      </c>
      <c r="S21" s="584">
        <v>2.009188</v>
      </c>
      <c r="T21" s="587">
        <v>2.0615869999999998</v>
      </c>
      <c r="U21" s="484"/>
    </row>
    <row r="22" spans="1:23" s="80" customFormat="1" ht="24" customHeight="1">
      <c r="A22" s="48">
        <v>12</v>
      </c>
      <c r="B22" s="740" t="s">
        <v>550</v>
      </c>
      <c r="C22" s="581" t="s">
        <v>551</v>
      </c>
      <c r="D22" s="582">
        <v>1175</v>
      </c>
      <c r="E22" s="583">
        <v>4.9830199999999998</v>
      </c>
      <c r="F22" s="584">
        <v>2.9234279999999999</v>
      </c>
      <c r="G22" s="585" t="s">
        <v>503</v>
      </c>
      <c r="H22" s="586">
        <v>2.4085760000000001</v>
      </c>
      <c r="I22" s="740" t="s">
        <v>1256</v>
      </c>
      <c r="J22" s="581" t="s">
        <v>1257</v>
      </c>
      <c r="K22" s="582">
        <v>504</v>
      </c>
      <c r="L22" s="583">
        <v>4.3017190000000003</v>
      </c>
      <c r="M22" s="584">
        <v>2.8899859999999999</v>
      </c>
      <c r="N22" s="587">
        <v>1.7013229999999999</v>
      </c>
      <c r="O22" s="740" t="s">
        <v>1289</v>
      </c>
      <c r="P22" s="581" t="s">
        <v>1290</v>
      </c>
      <c r="Q22" s="582">
        <v>342</v>
      </c>
      <c r="R22" s="583">
        <v>2.882711</v>
      </c>
      <c r="S22" s="584">
        <v>1.393753</v>
      </c>
      <c r="T22" s="587">
        <v>1.784969</v>
      </c>
    </row>
    <row r="23" spans="1:23" s="80" customFormat="1" ht="24" customHeight="1">
      <c r="A23" s="48">
        <v>13</v>
      </c>
      <c r="B23" s="740" t="s">
        <v>552</v>
      </c>
      <c r="C23" s="581" t="s">
        <v>553</v>
      </c>
      <c r="D23" s="582">
        <v>1096</v>
      </c>
      <c r="E23" s="583">
        <v>4.6479910000000002</v>
      </c>
      <c r="F23" s="584">
        <v>3.0911490000000001</v>
      </c>
      <c r="G23" s="585" t="s">
        <v>503</v>
      </c>
      <c r="H23" s="586">
        <v>2.2466379999999999</v>
      </c>
      <c r="I23" s="740" t="s">
        <v>1258</v>
      </c>
      <c r="J23" s="581" t="s">
        <v>1259</v>
      </c>
      <c r="K23" s="582">
        <v>379</v>
      </c>
      <c r="L23" s="583">
        <v>3.2348240000000001</v>
      </c>
      <c r="M23" s="584">
        <v>2.0260129999999998</v>
      </c>
      <c r="N23" s="587">
        <v>1.2793680000000001</v>
      </c>
      <c r="O23" s="740" t="s">
        <v>1260</v>
      </c>
      <c r="P23" s="581" t="s">
        <v>1261</v>
      </c>
      <c r="Q23" s="582">
        <v>279</v>
      </c>
      <c r="R23" s="583">
        <v>2.3516849999999998</v>
      </c>
      <c r="S23" s="584">
        <v>1.5831839999999999</v>
      </c>
      <c r="T23" s="587">
        <v>1.456159</v>
      </c>
      <c r="U23" s="484"/>
    </row>
    <row r="24" spans="1:23" s="80" customFormat="1" ht="24" customHeight="1">
      <c r="A24" s="48">
        <v>14</v>
      </c>
      <c r="B24" s="740" t="s">
        <v>554</v>
      </c>
      <c r="C24" s="581" t="s">
        <v>555</v>
      </c>
      <c r="D24" s="582">
        <v>1001</v>
      </c>
      <c r="E24" s="583">
        <v>4.2451090000000002</v>
      </c>
      <c r="F24" s="584">
        <v>2.2449789999999998</v>
      </c>
      <c r="G24" s="585" t="s">
        <v>503</v>
      </c>
      <c r="H24" s="586">
        <v>2.0519020000000001</v>
      </c>
      <c r="I24" s="740" t="s">
        <v>1260</v>
      </c>
      <c r="J24" s="581" t="s">
        <v>1261</v>
      </c>
      <c r="K24" s="582">
        <v>333</v>
      </c>
      <c r="L24" s="583">
        <v>2.8422070000000001</v>
      </c>
      <c r="M24" s="584">
        <v>2.1408450000000001</v>
      </c>
      <c r="N24" s="587">
        <v>1.1240889999999999</v>
      </c>
      <c r="O24" s="740" t="s">
        <v>1262</v>
      </c>
      <c r="P24" s="581" t="s">
        <v>1263</v>
      </c>
      <c r="Q24" s="582">
        <v>272</v>
      </c>
      <c r="R24" s="583">
        <v>2.2926820000000001</v>
      </c>
      <c r="S24" s="584">
        <v>1.1883079999999999</v>
      </c>
      <c r="T24" s="587">
        <v>1.419624</v>
      </c>
    </row>
    <row r="25" spans="1:23" s="81" customFormat="1" ht="24" customHeight="1">
      <c r="A25" s="60">
        <v>15</v>
      </c>
      <c r="B25" s="742" t="s">
        <v>556</v>
      </c>
      <c r="C25" s="590" t="s">
        <v>557</v>
      </c>
      <c r="D25" s="591">
        <v>395</v>
      </c>
      <c r="E25" s="592">
        <v>3.329447</v>
      </c>
      <c r="F25" s="593">
        <v>2.009188</v>
      </c>
      <c r="G25" s="594" t="s">
        <v>210</v>
      </c>
      <c r="H25" s="599">
        <v>0.80969170000000001</v>
      </c>
      <c r="I25" s="742" t="s">
        <v>1262</v>
      </c>
      <c r="J25" s="590" t="s">
        <v>1263</v>
      </c>
      <c r="K25" s="591">
        <v>278</v>
      </c>
      <c r="L25" s="592">
        <v>2.3727740000000002</v>
      </c>
      <c r="M25" s="593">
        <v>1.4421109999999999</v>
      </c>
      <c r="N25" s="600">
        <v>0.93842829999999999</v>
      </c>
      <c r="O25" s="742" t="s">
        <v>1258</v>
      </c>
      <c r="P25" s="590" t="s">
        <v>1259</v>
      </c>
      <c r="Q25" s="591">
        <v>261</v>
      </c>
      <c r="R25" s="592">
        <v>2.199964</v>
      </c>
      <c r="S25" s="593">
        <v>1.169276</v>
      </c>
      <c r="T25" s="600">
        <v>1.3622129999999999</v>
      </c>
    </row>
    <row r="26" spans="1:23" s="68" customFormat="1" ht="12" customHeight="1">
      <c r="A26" s="601" t="s">
        <v>1292</v>
      </c>
      <c r="B26" s="25"/>
      <c r="C26" s="409"/>
      <c r="D26" s="409"/>
      <c r="E26" s="409"/>
      <c r="F26" s="409"/>
      <c r="G26" s="410"/>
      <c r="H26" s="411"/>
      <c r="I26" s="409"/>
      <c r="J26" s="409"/>
      <c r="K26" s="409"/>
      <c r="L26" s="409"/>
      <c r="N26" s="602"/>
      <c r="T26" s="603" t="s">
        <v>4</v>
      </c>
    </row>
    <row r="27" spans="1:23" s="68" customFormat="1" ht="12" customHeight="1">
      <c r="A27" s="601" t="s">
        <v>305</v>
      </c>
      <c r="B27" s="25"/>
      <c r="C27" s="409"/>
      <c r="D27" s="409"/>
      <c r="E27" s="409"/>
      <c r="F27" s="409"/>
      <c r="G27" s="410"/>
      <c r="H27" s="411"/>
      <c r="I27" s="409"/>
      <c r="J27" s="409"/>
      <c r="K27" s="409"/>
      <c r="L27" s="409"/>
      <c r="N27" s="602"/>
      <c r="T27" s="603"/>
    </row>
    <row r="28" spans="1:23" s="68" customFormat="1" ht="12" customHeight="1">
      <c r="A28" s="601" t="s">
        <v>306</v>
      </c>
      <c r="B28" s="25"/>
      <c r="C28" s="409"/>
      <c r="D28" s="409"/>
      <c r="E28" s="409"/>
      <c r="F28" s="409"/>
      <c r="G28" s="410"/>
      <c r="H28" s="411"/>
      <c r="I28" s="409"/>
      <c r="J28" s="409"/>
      <c r="K28" s="409"/>
      <c r="L28" s="409"/>
      <c r="N28" s="602"/>
      <c r="T28" s="603"/>
    </row>
    <row r="29" spans="1:23" s="68" customFormat="1" ht="12" customHeight="1">
      <c r="A29" s="933" t="s">
        <v>466</v>
      </c>
      <c r="B29" s="25"/>
      <c r="C29" s="409"/>
      <c r="D29" s="409"/>
      <c r="E29" s="409"/>
      <c r="F29" s="409"/>
      <c r="G29" s="410"/>
      <c r="H29" s="411"/>
      <c r="I29" s="409"/>
      <c r="J29" s="409"/>
      <c r="K29" s="409"/>
      <c r="L29" s="409"/>
      <c r="N29" s="602"/>
      <c r="T29" s="603"/>
    </row>
    <row r="30" spans="1:23" s="82" customFormat="1">
      <c r="A30" s="484"/>
      <c r="B30" s="72"/>
      <c r="C30" s="71"/>
      <c r="D30" s="71"/>
      <c r="E30" s="71"/>
      <c r="F30" s="71"/>
      <c r="G30" s="183"/>
      <c r="H30" s="184"/>
      <c r="I30" s="12"/>
      <c r="J30" s="484"/>
      <c r="K30" s="80"/>
      <c r="L30" s="80"/>
      <c r="M30" s="80"/>
      <c r="N30" s="182"/>
      <c r="O30" s="12"/>
      <c r="P30" s="484"/>
      <c r="Q30" s="71"/>
      <c r="R30" s="71"/>
      <c r="S30" s="71"/>
      <c r="T30" s="184"/>
      <c r="U30" s="71"/>
      <c r="V30" s="71"/>
      <c r="W30" s="71"/>
    </row>
    <row r="31" spans="1:23">
      <c r="B31" s="14"/>
    </row>
    <row r="33" spans="2:23">
      <c r="B33" s="14"/>
      <c r="C33" s="80"/>
      <c r="D33" s="80"/>
      <c r="E33" s="80"/>
      <c r="F33" s="80"/>
      <c r="G33" s="185"/>
      <c r="J33" s="80"/>
      <c r="M33" s="484"/>
      <c r="N33" s="85"/>
      <c r="O33" s="14"/>
      <c r="P33" s="481"/>
      <c r="Q33" s="481"/>
      <c r="R33" s="481"/>
      <c r="S33" s="481"/>
      <c r="T33" s="186"/>
      <c r="U33" s="481"/>
      <c r="V33" s="481"/>
      <c r="W33" s="481"/>
    </row>
    <row r="38" spans="2:23">
      <c r="B38" s="412"/>
      <c r="C38" s="187"/>
      <c r="D38" s="605"/>
      <c r="E38" s="605"/>
    </row>
  </sheetData>
  <mergeCells count="8">
    <mergeCell ref="A1:T1"/>
    <mergeCell ref="J3:L3"/>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82B98-C3D1-4FB8-B898-5D075856A910}">
  <sheetPr codeName="工作表10"/>
  <dimension ref="A1:AM57"/>
  <sheetViews>
    <sheetView view="pageBreakPreview" topLeftCell="D1" zoomScaleNormal="90" zoomScaleSheetLayoutView="100" workbookViewId="0">
      <selection activeCell="C23" sqref="C23"/>
    </sheetView>
  </sheetViews>
  <sheetFormatPr defaultColWidth="10" defaultRowHeight="16.5"/>
  <cols>
    <col min="1" max="2" width="16" style="484" customWidth="1"/>
    <col min="3" max="4" width="16" style="485" customWidth="1"/>
    <col min="5" max="5" width="16" style="484" customWidth="1"/>
    <col min="6" max="6" width="16" style="486" customWidth="1"/>
    <col min="7" max="7" width="16" style="485" customWidth="1"/>
    <col min="8" max="8" width="16" style="484" customWidth="1"/>
    <col min="9" max="10" width="16" style="485" customWidth="1"/>
    <col min="11" max="16384" width="10" style="484"/>
  </cols>
  <sheetData>
    <row r="1" spans="1:39" s="74" customFormat="1" ht="22.5" customHeight="1">
      <c r="A1" s="1240" t="s">
        <v>396</v>
      </c>
      <c r="B1" s="1240"/>
      <c r="C1" s="1240"/>
      <c r="D1" s="1240"/>
      <c r="E1" s="1240"/>
      <c r="F1" s="1240"/>
      <c r="G1" s="1240"/>
      <c r="H1" s="1240"/>
      <c r="I1" s="1240"/>
      <c r="J1" s="1240"/>
    </row>
    <row r="2" spans="1:39" s="74" customFormat="1" ht="7.9" customHeight="1">
      <c r="A2" s="388"/>
      <c r="B2" s="7"/>
      <c r="C2" s="7"/>
      <c r="D2" s="7"/>
      <c r="E2" s="389"/>
      <c r="F2" s="7"/>
      <c r="G2" s="7"/>
      <c r="H2" s="7"/>
      <c r="I2" s="389"/>
      <c r="J2" s="389"/>
    </row>
    <row r="3" spans="1:39" s="39" customFormat="1" ht="18" customHeight="1">
      <c r="A3" s="706"/>
      <c r="B3" s="705"/>
      <c r="C3" s="705"/>
      <c r="D3" s="705"/>
      <c r="E3" s="1241" t="s">
        <v>1314</v>
      </c>
      <c r="F3" s="1241"/>
      <c r="G3" s="705"/>
      <c r="H3" s="705"/>
      <c r="L3" s="481"/>
      <c r="M3" s="481"/>
      <c r="N3" s="481"/>
      <c r="O3" s="481"/>
      <c r="P3" s="481"/>
      <c r="Q3" s="481"/>
      <c r="R3" s="481"/>
      <c r="S3" s="481"/>
      <c r="T3" s="481"/>
      <c r="U3" s="481"/>
      <c r="V3" s="481"/>
      <c r="W3" s="481"/>
      <c r="X3" s="481"/>
      <c r="Y3" s="481"/>
      <c r="Z3" s="481"/>
      <c r="AA3" s="481"/>
      <c r="AB3" s="481"/>
      <c r="AC3" s="481"/>
      <c r="AD3" s="481"/>
      <c r="AE3" s="481"/>
      <c r="AF3" s="481"/>
      <c r="AG3" s="481"/>
      <c r="AH3" s="481"/>
      <c r="AI3" s="481"/>
      <c r="AJ3" s="481"/>
      <c r="AK3" s="481"/>
      <c r="AL3" s="481"/>
      <c r="AM3" s="481"/>
    </row>
    <row r="4" spans="1:39" s="66" customFormat="1" ht="15" customHeight="1">
      <c r="A4" s="391"/>
      <c r="B4" s="392"/>
      <c r="C4" s="392"/>
      <c r="D4" s="392"/>
      <c r="E4" s="392"/>
      <c r="F4" s="392"/>
      <c r="G4" s="392"/>
      <c r="H4" s="392"/>
      <c r="J4" s="390" t="s">
        <v>30</v>
      </c>
      <c r="L4" s="482"/>
      <c r="M4" s="482"/>
      <c r="N4" s="482"/>
      <c r="O4" s="482"/>
      <c r="P4" s="482"/>
      <c r="Q4" s="482"/>
      <c r="R4" s="482"/>
      <c r="S4" s="482"/>
      <c r="T4" s="482"/>
      <c r="U4" s="482"/>
      <c r="V4" s="482"/>
      <c r="W4" s="482"/>
      <c r="X4" s="482"/>
      <c r="Y4" s="482"/>
      <c r="Z4" s="482"/>
      <c r="AA4" s="482"/>
      <c r="AB4" s="482"/>
      <c r="AC4" s="482"/>
      <c r="AD4" s="482"/>
      <c r="AE4" s="482"/>
      <c r="AF4" s="482"/>
      <c r="AG4" s="482"/>
      <c r="AH4" s="482"/>
      <c r="AI4" s="482"/>
      <c r="AJ4" s="482"/>
      <c r="AK4" s="482"/>
      <c r="AL4" s="482"/>
      <c r="AM4" s="482"/>
    </row>
    <row r="5" spans="1:39" s="394" customFormat="1" ht="15.75" customHeight="1">
      <c r="A5" s="1238" t="s">
        <v>29</v>
      </c>
      <c r="B5" s="423" t="s">
        <v>28</v>
      </c>
      <c r="C5" s="483"/>
      <c r="D5" s="423"/>
      <c r="E5" s="423" t="s">
        <v>27</v>
      </c>
      <c r="F5" s="483"/>
      <c r="G5" s="423"/>
      <c r="H5" s="395" t="s">
        <v>26</v>
      </c>
      <c r="I5" s="424"/>
      <c r="J5" s="393"/>
      <c r="K5" s="15"/>
      <c r="L5" s="15"/>
      <c r="M5" s="15"/>
    </row>
    <row r="6" spans="1:39" s="394" customFormat="1" ht="35.1" customHeight="1">
      <c r="A6" s="1239"/>
      <c r="B6" s="428" t="s">
        <v>340</v>
      </c>
      <c r="C6" s="427" t="s">
        <v>24</v>
      </c>
      <c r="D6" s="465" t="s">
        <v>184</v>
      </c>
      <c r="E6" s="428" t="s">
        <v>340</v>
      </c>
      <c r="F6" s="427" t="s">
        <v>24</v>
      </c>
      <c r="G6" s="465" t="s">
        <v>184</v>
      </c>
      <c r="H6" s="428" t="s">
        <v>340</v>
      </c>
      <c r="I6" s="429" t="s">
        <v>24</v>
      </c>
      <c r="J6" s="466" t="s">
        <v>184</v>
      </c>
      <c r="K6" s="15"/>
      <c r="L6" s="15"/>
      <c r="M6" s="15"/>
    </row>
    <row r="7" spans="1:39" s="80" customFormat="1" ht="21" customHeight="1">
      <c r="A7" s="376" t="s">
        <v>154</v>
      </c>
      <c r="B7" s="396">
        <v>172859</v>
      </c>
      <c r="C7" s="397">
        <v>733.0721435546875</v>
      </c>
      <c r="D7" s="425">
        <v>415.03530883789063</v>
      </c>
      <c r="E7" s="396">
        <v>101949</v>
      </c>
      <c r="F7" s="397">
        <v>870.15069580078125</v>
      </c>
      <c r="G7" s="425">
        <v>538.3848876953125</v>
      </c>
      <c r="H7" s="396">
        <v>70910</v>
      </c>
      <c r="I7" s="397">
        <v>597.69891357421875</v>
      </c>
      <c r="J7" s="397">
        <v>304.47476196289063</v>
      </c>
      <c r="K7" s="676"/>
      <c r="L7" s="676"/>
      <c r="M7" s="676"/>
    </row>
    <row r="8" spans="1:39" s="80" customFormat="1" ht="21" customHeight="1">
      <c r="A8" s="376" t="s">
        <v>1293</v>
      </c>
      <c r="B8" s="396">
        <v>23970</v>
      </c>
      <c r="C8" s="397">
        <v>600.57080534365207</v>
      </c>
      <c r="D8" s="425">
        <v>382.33423227776808</v>
      </c>
      <c r="E8" s="396">
        <v>14290</v>
      </c>
      <c r="F8" s="397">
        <v>731.25207087874344</v>
      </c>
      <c r="G8" s="425">
        <v>497.23983221847533</v>
      </c>
      <c r="H8" s="396">
        <v>9680</v>
      </c>
      <c r="I8" s="397">
        <v>475.20385779131823</v>
      </c>
      <c r="J8" s="397">
        <v>283.76001585395045</v>
      </c>
      <c r="K8" s="676"/>
      <c r="L8" s="676"/>
      <c r="M8" s="676"/>
    </row>
    <row r="9" spans="1:39" s="80" customFormat="1" ht="21" customHeight="1">
      <c r="A9" s="376" t="s">
        <v>1294</v>
      </c>
      <c r="B9" s="396">
        <v>18050</v>
      </c>
      <c r="C9" s="397">
        <v>674.5357521699591</v>
      </c>
      <c r="D9" s="425">
        <v>317.58659936842383</v>
      </c>
      <c r="E9" s="396">
        <v>10160</v>
      </c>
      <c r="F9" s="397">
        <v>795.21244538784606</v>
      </c>
      <c r="G9" s="425">
        <v>403.72078922991017</v>
      </c>
      <c r="H9" s="396">
        <v>7890</v>
      </c>
      <c r="I9" s="397">
        <v>564.26930879155179</v>
      </c>
      <c r="J9" s="397">
        <v>246.23271751392235</v>
      </c>
      <c r="K9" s="484"/>
      <c r="L9" s="484"/>
      <c r="M9" s="484"/>
    </row>
    <row r="10" spans="1:39" s="80" customFormat="1" ht="21" customHeight="1">
      <c r="A10" s="376" t="s">
        <v>1295</v>
      </c>
      <c r="B10" s="396">
        <v>12745</v>
      </c>
      <c r="C10" s="397">
        <v>578.15018704258603</v>
      </c>
      <c r="D10" s="425">
        <v>396.87960858999492</v>
      </c>
      <c r="E10" s="396">
        <v>7891</v>
      </c>
      <c r="F10" s="397">
        <v>719.42642814032229</v>
      </c>
      <c r="G10" s="425">
        <v>509.80244643743708</v>
      </c>
      <c r="H10" s="396">
        <v>4854</v>
      </c>
      <c r="I10" s="397">
        <v>438.24544724464687</v>
      </c>
      <c r="J10" s="397">
        <v>294.41879132448162</v>
      </c>
      <c r="K10" s="484"/>
      <c r="L10" s="484"/>
      <c r="M10" s="484"/>
    </row>
    <row r="11" spans="1:39" s="80" customFormat="1" ht="21" customHeight="1">
      <c r="A11" s="376" t="s">
        <v>1296</v>
      </c>
      <c r="B11" s="396">
        <v>17059</v>
      </c>
      <c r="C11" s="397">
        <v>610.2346572075943</v>
      </c>
      <c r="D11" s="425">
        <v>408.14077113498161</v>
      </c>
      <c r="E11" s="396">
        <v>10053</v>
      </c>
      <c r="F11" s="397">
        <v>730.01473027832856</v>
      </c>
      <c r="G11" s="425">
        <v>524.45057102091675</v>
      </c>
      <c r="H11" s="396">
        <v>7006</v>
      </c>
      <c r="I11" s="397">
        <v>493.94153145140621</v>
      </c>
      <c r="J11" s="397">
        <v>305.96306054741154</v>
      </c>
      <c r="K11" s="484"/>
      <c r="L11" s="484"/>
      <c r="M11" s="484"/>
    </row>
    <row r="12" spans="1:39" s="80" customFormat="1" ht="21" customHeight="1">
      <c r="A12" s="376" t="s">
        <v>1297</v>
      </c>
      <c r="B12" s="396">
        <v>15202</v>
      </c>
      <c r="C12" s="397">
        <v>806.39664243639788</v>
      </c>
      <c r="D12" s="425">
        <v>432.5915592639023</v>
      </c>
      <c r="E12" s="396">
        <v>8807</v>
      </c>
      <c r="F12" s="397">
        <v>935.79741213285195</v>
      </c>
      <c r="G12" s="425">
        <v>560.49412447845327</v>
      </c>
      <c r="H12" s="396">
        <v>6395</v>
      </c>
      <c r="I12" s="397">
        <v>677.39769123376414</v>
      </c>
      <c r="J12" s="397">
        <v>316.92594737185732</v>
      </c>
      <c r="K12" s="484"/>
      <c r="L12" s="484"/>
      <c r="M12" s="484"/>
    </row>
    <row r="13" spans="1:39" s="80" customFormat="1" ht="21" customHeight="1">
      <c r="A13" s="376" t="s">
        <v>1298</v>
      </c>
      <c r="B13" s="396">
        <v>21545</v>
      </c>
      <c r="C13" s="397">
        <v>776.33414978438668</v>
      </c>
      <c r="D13" s="425">
        <v>454.40835473688742</v>
      </c>
      <c r="E13" s="396">
        <v>12859</v>
      </c>
      <c r="F13" s="397">
        <v>936.06049488402425</v>
      </c>
      <c r="G13" s="425">
        <v>584.58544597203695</v>
      </c>
      <c r="H13" s="396">
        <v>8686</v>
      </c>
      <c r="I13" s="397">
        <v>619.77050795708703</v>
      </c>
      <c r="J13" s="397">
        <v>337.83197096398516</v>
      </c>
      <c r="K13" s="484"/>
      <c r="L13" s="484"/>
      <c r="M13" s="484"/>
    </row>
    <row r="14" spans="1:39" s="80" customFormat="1" ht="21" customHeight="1">
      <c r="A14" s="376" t="s">
        <v>1930</v>
      </c>
      <c r="B14" s="396">
        <v>3921</v>
      </c>
      <c r="C14" s="397">
        <v>860.03061980987638</v>
      </c>
      <c r="D14" s="425">
        <v>438.34638874022187</v>
      </c>
      <c r="E14" s="396">
        <v>2253</v>
      </c>
      <c r="F14" s="397">
        <v>977.433986329807</v>
      </c>
      <c r="G14" s="425">
        <v>553.91407893976645</v>
      </c>
      <c r="H14" s="396">
        <v>1668</v>
      </c>
      <c r="I14" s="397">
        <v>739.97670936616203</v>
      </c>
      <c r="J14" s="397">
        <v>331.54451165567673</v>
      </c>
      <c r="K14" s="484"/>
      <c r="L14" s="484"/>
      <c r="M14" s="484"/>
    </row>
    <row r="15" spans="1:39" s="80" customFormat="1" ht="21" customHeight="1">
      <c r="A15" s="376" t="s">
        <v>1299</v>
      </c>
      <c r="B15" s="396">
        <v>3701</v>
      </c>
      <c r="C15" s="397">
        <v>667.34043828813924</v>
      </c>
      <c r="D15" s="425">
        <v>404.47802385493941</v>
      </c>
      <c r="E15" s="396">
        <v>2203</v>
      </c>
      <c r="F15" s="397">
        <v>777.81583100600574</v>
      </c>
      <c r="G15" s="425">
        <v>509.58175446692263</v>
      </c>
      <c r="H15" s="396">
        <v>1498</v>
      </c>
      <c r="I15" s="397">
        <v>552.03318095301267</v>
      </c>
      <c r="J15" s="397">
        <v>302.21455750592833</v>
      </c>
      <c r="K15" s="484"/>
      <c r="L15" s="484"/>
      <c r="M15" s="484"/>
    </row>
    <row r="16" spans="1:39" s="80" customFormat="1" ht="21" customHeight="1">
      <c r="A16" s="376" t="s">
        <v>1300</v>
      </c>
      <c r="B16" s="396">
        <v>4953</v>
      </c>
      <c r="C16" s="397">
        <v>898.36487797799884</v>
      </c>
      <c r="D16" s="425">
        <v>451.19423841071426</v>
      </c>
      <c r="E16" s="396">
        <v>2895</v>
      </c>
      <c r="F16" s="397">
        <v>1017.5425030491127</v>
      </c>
      <c r="G16" s="425">
        <v>576.08258265555321</v>
      </c>
      <c r="H16" s="396">
        <v>2058</v>
      </c>
      <c r="I16" s="397">
        <v>771.28915473004884</v>
      </c>
      <c r="J16" s="397">
        <v>325.08375097855861</v>
      </c>
      <c r="K16" s="484"/>
      <c r="L16" s="484"/>
      <c r="M16" s="484"/>
    </row>
    <row r="17" spans="1:13" s="80" customFormat="1" ht="21" customHeight="1">
      <c r="A17" s="376" t="s">
        <v>1301</v>
      </c>
      <c r="B17" s="396">
        <v>10501</v>
      </c>
      <c r="C17" s="397">
        <v>820.30026379906587</v>
      </c>
      <c r="D17" s="425">
        <v>426.88364330077104</v>
      </c>
      <c r="E17" s="396">
        <v>6073</v>
      </c>
      <c r="F17" s="397">
        <v>931.21105738379219</v>
      </c>
      <c r="G17" s="425">
        <v>562.56417459602415</v>
      </c>
      <c r="H17" s="396">
        <v>4428</v>
      </c>
      <c r="I17" s="397">
        <v>705.11855880645783</v>
      </c>
      <c r="J17" s="397">
        <v>300.40989303844918</v>
      </c>
      <c r="K17" s="484"/>
      <c r="L17" s="484"/>
      <c r="M17" s="484"/>
    </row>
    <row r="18" spans="1:13" s="80" customFormat="1" ht="21" customHeight="1">
      <c r="A18" s="376" t="s">
        <v>1302</v>
      </c>
      <c r="B18" s="396">
        <v>4836</v>
      </c>
      <c r="C18" s="397">
        <v>969.05865449932969</v>
      </c>
      <c r="D18" s="425">
        <v>466.33300958664535</v>
      </c>
      <c r="E18" s="396">
        <v>2825</v>
      </c>
      <c r="F18" s="397">
        <v>1105.0674677916841</v>
      </c>
      <c r="G18" s="425">
        <v>603.64279938418463</v>
      </c>
      <c r="H18" s="396">
        <v>2011</v>
      </c>
      <c r="I18" s="397">
        <v>826.21029948582691</v>
      </c>
      <c r="J18" s="397">
        <v>331.89425245157491</v>
      </c>
      <c r="K18" s="484"/>
      <c r="L18" s="484"/>
      <c r="M18" s="484"/>
    </row>
    <row r="19" spans="1:13" s="80" customFormat="1" ht="21" customHeight="1">
      <c r="A19" s="376" t="s">
        <v>1303</v>
      </c>
      <c r="B19" s="396">
        <v>7240</v>
      </c>
      <c r="C19" s="397">
        <v>1052.0235833463505</v>
      </c>
      <c r="D19" s="425">
        <v>483.48963934529866</v>
      </c>
      <c r="E19" s="396">
        <v>4274</v>
      </c>
      <c r="F19" s="397">
        <v>1197.6064683078414</v>
      </c>
      <c r="G19" s="425">
        <v>652.64704075376335</v>
      </c>
      <c r="H19" s="396">
        <v>2966</v>
      </c>
      <c r="I19" s="397">
        <v>895.20975253456641</v>
      </c>
      <c r="J19" s="397">
        <v>318.42816537043183</v>
      </c>
      <c r="K19" s="484"/>
      <c r="L19" s="484"/>
      <c r="M19" s="484"/>
    </row>
    <row r="20" spans="1:13" s="80" customFormat="1" ht="21" customHeight="1">
      <c r="A20" s="376" t="s">
        <v>1304</v>
      </c>
      <c r="B20" s="396">
        <v>5553</v>
      </c>
      <c r="C20" s="397">
        <v>1090.6948195433342</v>
      </c>
      <c r="D20" s="425">
        <v>476.86877143008934</v>
      </c>
      <c r="E20" s="396">
        <v>3239</v>
      </c>
      <c r="F20" s="397">
        <v>1223.8042971059806</v>
      </c>
      <c r="G20" s="425">
        <v>623.76626081830295</v>
      </c>
      <c r="H20" s="396">
        <v>2314</v>
      </c>
      <c r="I20" s="397">
        <v>946.58193517509108</v>
      </c>
      <c r="J20" s="397">
        <v>329.97048686611623</v>
      </c>
      <c r="K20" s="484"/>
      <c r="L20" s="484"/>
      <c r="M20" s="484"/>
    </row>
    <row r="21" spans="1:13" s="80" customFormat="1" ht="21" customHeight="1">
      <c r="A21" s="376" t="s">
        <v>1305</v>
      </c>
      <c r="B21" s="396">
        <v>8242</v>
      </c>
      <c r="C21" s="397">
        <v>995.80449996828452</v>
      </c>
      <c r="D21" s="425">
        <v>526.45103553911304</v>
      </c>
      <c r="E21" s="396">
        <v>4990</v>
      </c>
      <c r="F21" s="397">
        <v>1179.6411432353846</v>
      </c>
      <c r="G21" s="425">
        <v>682.93097959378292</v>
      </c>
      <c r="H21" s="396">
        <v>3252</v>
      </c>
      <c r="I21" s="397">
        <v>803.63265684366604</v>
      </c>
      <c r="J21" s="397">
        <v>372.76980784090472</v>
      </c>
      <c r="K21" s="484"/>
      <c r="L21" s="484"/>
      <c r="M21" s="484"/>
    </row>
    <row r="22" spans="1:13" s="80" customFormat="1" ht="21" customHeight="1">
      <c r="A22" s="376" t="s">
        <v>1306</v>
      </c>
      <c r="B22" s="396">
        <v>2302</v>
      </c>
      <c r="C22" s="397">
        <v>1050.0411669050013</v>
      </c>
      <c r="D22" s="425">
        <v>566.2721099472501</v>
      </c>
      <c r="E22" s="396">
        <v>1395</v>
      </c>
      <c r="F22" s="397">
        <v>1233.2963491775813</v>
      </c>
      <c r="G22" s="425">
        <v>726.06315879772092</v>
      </c>
      <c r="H22" s="396">
        <v>907</v>
      </c>
      <c r="I22" s="397">
        <v>854.70890895041373</v>
      </c>
      <c r="J22" s="397">
        <v>408.34054143261301</v>
      </c>
      <c r="K22" s="484"/>
      <c r="L22" s="484"/>
      <c r="M22" s="484"/>
    </row>
    <row r="23" spans="1:13" s="80" customFormat="1" ht="21" customHeight="1">
      <c r="A23" s="376" t="s">
        <v>1307</v>
      </c>
      <c r="B23" s="396">
        <v>3497</v>
      </c>
      <c r="C23" s="397">
        <v>1064.2037111707914</v>
      </c>
      <c r="D23" s="425">
        <v>577.66700771304136</v>
      </c>
      <c r="E23" s="396">
        <v>2140</v>
      </c>
      <c r="F23" s="397">
        <v>1283.600800151153</v>
      </c>
      <c r="G23" s="425">
        <v>754.37639352404119</v>
      </c>
      <c r="H23" s="396">
        <v>1357</v>
      </c>
      <c r="I23" s="397">
        <v>838.25455264263303</v>
      </c>
      <c r="J23" s="397">
        <v>409.30336172406203</v>
      </c>
      <c r="K23" s="484"/>
      <c r="L23" s="484"/>
      <c r="M23" s="484"/>
    </row>
    <row r="24" spans="1:13" s="80" customFormat="1" ht="21" customHeight="1">
      <c r="A24" s="376" t="s">
        <v>1308</v>
      </c>
      <c r="B24" s="396">
        <v>902</v>
      </c>
      <c r="C24" s="397">
        <v>865.1738740510184</v>
      </c>
      <c r="D24" s="425">
        <v>404.60568977873703</v>
      </c>
      <c r="E24" s="396">
        <v>526</v>
      </c>
      <c r="F24" s="397">
        <v>979.01447117397981</v>
      </c>
      <c r="G24" s="425">
        <v>522.80264532714705</v>
      </c>
      <c r="H24" s="396">
        <v>376</v>
      </c>
      <c r="I24" s="397">
        <v>744.12713491262446</v>
      </c>
      <c r="J24" s="397">
        <v>290.31717708925351</v>
      </c>
      <c r="K24" s="484"/>
      <c r="L24" s="484"/>
      <c r="M24" s="484"/>
    </row>
    <row r="25" spans="1:13" s="80" customFormat="1" ht="21" customHeight="1">
      <c r="A25" s="376" t="s">
        <v>1309</v>
      </c>
      <c r="B25" s="396">
        <v>3043</v>
      </c>
      <c r="C25" s="397">
        <v>820.64365106868411</v>
      </c>
      <c r="D25" s="425">
        <v>443.77057709418699</v>
      </c>
      <c r="E25" s="396">
        <v>1817</v>
      </c>
      <c r="F25" s="397">
        <v>979.91629993959793</v>
      </c>
      <c r="G25" s="425">
        <v>583.59140319497328</v>
      </c>
      <c r="H25" s="396">
        <v>1226</v>
      </c>
      <c r="I25" s="397">
        <v>661.33534718757164</v>
      </c>
      <c r="J25" s="397">
        <v>320.3100456639296</v>
      </c>
      <c r="K25" s="484"/>
      <c r="L25" s="484"/>
      <c r="M25" s="484"/>
    </row>
    <row r="26" spans="1:13" s="80" customFormat="1" ht="21" customHeight="1">
      <c r="A26" s="376" t="s">
        <v>1310</v>
      </c>
      <c r="B26" s="396">
        <v>2680</v>
      </c>
      <c r="C26" s="397">
        <v>604.44288071161873</v>
      </c>
      <c r="D26" s="425">
        <v>386.98136922708022</v>
      </c>
      <c r="E26" s="396">
        <v>1536</v>
      </c>
      <c r="F26" s="397">
        <v>701.88746495703458</v>
      </c>
      <c r="G26" s="425">
        <v>489.76711404235243</v>
      </c>
      <c r="H26" s="396">
        <v>1144</v>
      </c>
      <c r="I26" s="397">
        <v>509.47471553586144</v>
      </c>
      <c r="J26" s="397">
        <v>297.33564353151178</v>
      </c>
      <c r="K26" s="484"/>
      <c r="L26" s="484"/>
      <c r="M26" s="484"/>
    </row>
    <row r="27" spans="1:13" s="80" customFormat="1" ht="21" customHeight="1">
      <c r="A27" s="376" t="s">
        <v>1311</v>
      </c>
      <c r="B27" s="396">
        <v>2100</v>
      </c>
      <c r="C27" s="397">
        <v>780.64012490241998</v>
      </c>
      <c r="D27" s="425">
        <v>430.28014232821204</v>
      </c>
      <c r="E27" s="396">
        <v>1211</v>
      </c>
      <c r="F27" s="397">
        <v>926.58479666398864</v>
      </c>
      <c r="G27" s="425">
        <v>563.69034162737455</v>
      </c>
      <c r="H27" s="396">
        <v>889</v>
      </c>
      <c r="I27" s="397">
        <v>642.73578426056463</v>
      </c>
      <c r="J27" s="397">
        <v>320.36399984427777</v>
      </c>
      <c r="K27" s="484"/>
      <c r="L27" s="484"/>
      <c r="M27" s="484"/>
    </row>
    <row r="28" spans="1:13" s="80" customFormat="1" ht="21" customHeight="1">
      <c r="A28" s="376" t="s">
        <v>1312</v>
      </c>
      <c r="B28" s="396">
        <v>755</v>
      </c>
      <c r="C28" s="397">
        <v>545.6601946308482</v>
      </c>
      <c r="D28" s="425">
        <v>316.44495459682508</v>
      </c>
      <c r="E28" s="396">
        <v>464</v>
      </c>
      <c r="F28" s="397">
        <v>671.41286102911386</v>
      </c>
      <c r="G28" s="425">
        <v>433.39144750779269</v>
      </c>
      <c r="H28" s="396">
        <v>291</v>
      </c>
      <c r="I28" s="397">
        <v>420.17716748608433</v>
      </c>
      <c r="J28" s="397">
        <v>211.13345055667114</v>
      </c>
      <c r="K28" s="484"/>
      <c r="L28" s="484"/>
      <c r="M28" s="484"/>
    </row>
    <row r="29" spans="1:13" s="80" customFormat="1" ht="21" customHeight="1">
      <c r="A29" s="476" t="s">
        <v>1313</v>
      </c>
      <c r="B29" s="385">
        <v>62</v>
      </c>
      <c r="C29" s="387">
        <v>478.0999383096854</v>
      </c>
      <c r="D29" s="426">
        <v>314.70301756559275</v>
      </c>
      <c r="E29" s="386">
        <v>48</v>
      </c>
      <c r="F29" s="387">
        <v>648.78015814016351</v>
      </c>
      <c r="G29" s="426">
        <v>485.74020523487582</v>
      </c>
      <c r="H29" s="386">
        <v>14</v>
      </c>
      <c r="I29" s="387">
        <v>251.3690636502379</v>
      </c>
      <c r="J29" s="387">
        <v>122.05751741051758</v>
      </c>
      <c r="K29" s="484"/>
      <c r="L29" s="484"/>
      <c r="M29" s="484"/>
    </row>
    <row r="30" spans="1:13" s="401" customFormat="1" ht="14.25" customHeight="1">
      <c r="A30" s="25" t="s">
        <v>467</v>
      </c>
      <c r="C30" s="402"/>
      <c r="D30" s="402"/>
      <c r="F30" s="403"/>
      <c r="G30" s="402"/>
      <c r="H30" s="404"/>
      <c r="I30" s="402"/>
      <c r="J30" s="402"/>
    </row>
    <row r="32" spans="1:13">
      <c r="C32" s="484"/>
      <c r="D32" s="484"/>
      <c r="F32" s="484"/>
      <c r="G32" s="484"/>
      <c r="I32" s="484"/>
      <c r="J32" s="484"/>
    </row>
    <row r="33" s="484" customFormat="1"/>
    <row r="34" s="484" customFormat="1"/>
    <row r="35" s="484" customFormat="1"/>
    <row r="36" s="484" customFormat="1"/>
    <row r="37" s="484" customFormat="1"/>
    <row r="38" s="484" customFormat="1"/>
    <row r="39" s="484" customFormat="1"/>
    <row r="40" s="484" customFormat="1"/>
    <row r="41" s="484" customFormat="1"/>
    <row r="42" s="484" customFormat="1"/>
    <row r="43" s="484" customFormat="1"/>
    <row r="44" s="484" customFormat="1"/>
    <row r="45" s="484" customFormat="1"/>
    <row r="46" s="484" customFormat="1"/>
    <row r="47" s="484" customFormat="1"/>
    <row r="48" s="484" customFormat="1"/>
    <row r="49" s="484" customFormat="1"/>
    <row r="50" s="484" customFormat="1"/>
    <row r="51" s="484" customFormat="1"/>
    <row r="52" s="484" customFormat="1"/>
    <row r="53" s="484" customFormat="1"/>
    <row r="54" s="484" customFormat="1"/>
    <row r="55" s="484" customFormat="1"/>
    <row r="56" s="484" customFormat="1"/>
    <row r="57" s="484" customFormat="1"/>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316DA-DFE1-4FE7-8E0A-2951F3B67E32}">
  <sheetPr codeName="工作表11"/>
  <dimension ref="A1:AM58"/>
  <sheetViews>
    <sheetView view="pageBreakPreview" zoomScaleNormal="90" zoomScaleSheetLayoutView="100" workbookViewId="0">
      <selection activeCell="C23" sqref="C23"/>
    </sheetView>
  </sheetViews>
  <sheetFormatPr defaultColWidth="10" defaultRowHeight="16.5"/>
  <cols>
    <col min="1" max="2" width="16" style="484" customWidth="1"/>
    <col min="3" max="4" width="16" style="485" customWidth="1"/>
    <col min="5" max="5" width="16" style="484" customWidth="1"/>
    <col min="6" max="6" width="16" style="486" customWidth="1"/>
    <col min="7" max="7" width="16" style="485" customWidth="1"/>
    <col min="8" max="8" width="16" style="484" customWidth="1"/>
    <col min="9" max="10" width="16" style="485" customWidth="1"/>
    <col min="11" max="16384" width="10" style="484"/>
  </cols>
  <sheetData>
    <row r="1" spans="1:39" s="74" customFormat="1" ht="22.5" customHeight="1">
      <c r="A1" s="1240" t="s">
        <v>397</v>
      </c>
      <c r="B1" s="1240"/>
      <c r="C1" s="1240"/>
      <c r="D1" s="1240"/>
      <c r="E1" s="1240"/>
      <c r="F1" s="1240"/>
      <c r="G1" s="1240"/>
      <c r="H1" s="1240"/>
      <c r="I1" s="1240"/>
      <c r="J1" s="1240"/>
    </row>
    <row r="2" spans="1:39" s="74" customFormat="1" ht="7.9" customHeight="1">
      <c r="A2" s="388"/>
      <c r="B2" s="7"/>
      <c r="C2" s="7"/>
      <c r="D2" s="7"/>
      <c r="E2" s="389"/>
      <c r="F2" s="7"/>
      <c r="G2" s="7"/>
      <c r="H2" s="7"/>
      <c r="I2" s="389"/>
      <c r="J2" s="389"/>
    </row>
    <row r="3" spans="1:39" s="39" customFormat="1" ht="18" customHeight="1">
      <c r="A3" s="706"/>
      <c r="B3" s="706"/>
      <c r="C3" s="706"/>
      <c r="D3" s="706"/>
      <c r="E3" s="706"/>
      <c r="F3" s="707" t="s">
        <v>1336</v>
      </c>
      <c r="G3" s="706"/>
      <c r="H3" s="706"/>
      <c r="L3" s="481"/>
      <c r="M3" s="481"/>
      <c r="N3" s="481"/>
      <c r="O3" s="481"/>
      <c r="P3" s="481"/>
      <c r="Q3" s="481"/>
      <c r="R3" s="481"/>
      <c r="S3" s="481"/>
      <c r="T3" s="481"/>
      <c r="U3" s="481"/>
      <c r="V3" s="481"/>
      <c r="W3" s="481"/>
      <c r="X3" s="481"/>
      <c r="Y3" s="481"/>
      <c r="Z3" s="481"/>
      <c r="AA3" s="481"/>
      <c r="AB3" s="481"/>
      <c r="AC3" s="481"/>
      <c r="AD3" s="481"/>
      <c r="AE3" s="481"/>
      <c r="AF3" s="481"/>
      <c r="AG3" s="481"/>
      <c r="AH3" s="481"/>
      <c r="AI3" s="481"/>
      <c r="AJ3" s="481"/>
      <c r="AK3" s="481"/>
      <c r="AL3" s="481"/>
      <c r="AM3" s="481"/>
    </row>
    <row r="4" spans="1:39" s="66" customFormat="1" ht="15" customHeight="1">
      <c r="A4" s="391"/>
      <c r="B4" s="392"/>
      <c r="C4" s="392"/>
      <c r="D4" s="392"/>
      <c r="E4" s="392"/>
      <c r="F4" s="392"/>
      <c r="G4" s="392"/>
      <c r="H4" s="392"/>
      <c r="J4" s="390" t="s">
        <v>30</v>
      </c>
      <c r="L4" s="482"/>
      <c r="M4" s="482"/>
      <c r="N4" s="482"/>
      <c r="O4" s="482"/>
      <c r="P4" s="482"/>
      <c r="Q4" s="482"/>
      <c r="R4" s="482"/>
      <c r="S4" s="482"/>
      <c r="T4" s="482"/>
      <c r="U4" s="482"/>
      <c r="V4" s="482"/>
      <c r="W4" s="482"/>
      <c r="X4" s="482"/>
      <c r="Y4" s="482"/>
      <c r="Z4" s="482"/>
      <c r="AA4" s="482"/>
      <c r="AB4" s="482"/>
      <c r="AC4" s="482"/>
      <c r="AD4" s="482"/>
      <c r="AE4" s="482"/>
      <c r="AF4" s="482"/>
      <c r="AG4" s="482"/>
      <c r="AH4" s="482"/>
      <c r="AI4" s="482"/>
      <c r="AJ4" s="482"/>
      <c r="AK4" s="482"/>
      <c r="AL4" s="482"/>
      <c r="AM4" s="482"/>
    </row>
    <row r="5" spans="1:39" s="394" customFormat="1" ht="15.75" customHeight="1">
      <c r="A5" s="1238" t="s">
        <v>29</v>
      </c>
      <c r="B5" s="423" t="s">
        <v>28</v>
      </c>
      <c r="C5" s="483"/>
      <c r="D5" s="423"/>
      <c r="E5" s="423" t="s">
        <v>27</v>
      </c>
      <c r="F5" s="483"/>
      <c r="G5" s="423"/>
      <c r="H5" s="395" t="s">
        <v>26</v>
      </c>
      <c r="I5" s="424"/>
      <c r="J5" s="393"/>
      <c r="K5" s="15"/>
      <c r="L5" s="15"/>
      <c r="M5" s="15"/>
    </row>
    <row r="6" spans="1:39" s="394" customFormat="1" ht="35.1" customHeight="1">
      <c r="A6" s="1239"/>
      <c r="B6" s="428" t="s">
        <v>340</v>
      </c>
      <c r="C6" s="427" t="s">
        <v>24</v>
      </c>
      <c r="D6" s="465" t="s">
        <v>124</v>
      </c>
      <c r="E6" s="428" t="s">
        <v>340</v>
      </c>
      <c r="F6" s="427" t="s">
        <v>24</v>
      </c>
      <c r="G6" s="465" t="s">
        <v>124</v>
      </c>
      <c r="H6" s="428" t="s">
        <v>340</v>
      </c>
      <c r="I6" s="429" t="s">
        <v>24</v>
      </c>
      <c r="J6" s="466" t="s">
        <v>124</v>
      </c>
      <c r="K6" s="15"/>
      <c r="L6" s="15"/>
      <c r="M6" s="15"/>
    </row>
    <row r="7" spans="1:39" s="80" customFormat="1" ht="21" customHeight="1">
      <c r="A7" s="376" t="s">
        <v>154</v>
      </c>
      <c r="B7" s="396">
        <v>48784</v>
      </c>
      <c r="C7" s="397">
        <v>206.88600158691406</v>
      </c>
      <c r="D7" s="425">
        <v>121.76056671142578</v>
      </c>
      <c r="E7" s="396">
        <v>29624</v>
      </c>
      <c r="F7" s="397">
        <v>252.84500122070313</v>
      </c>
      <c r="G7" s="425">
        <v>158.49671936035156</v>
      </c>
      <c r="H7" s="396">
        <v>19160</v>
      </c>
      <c r="I7" s="397">
        <v>161.49923706054688</v>
      </c>
      <c r="J7" s="397">
        <v>89.344398498535156</v>
      </c>
      <c r="K7" s="676"/>
      <c r="L7" s="676"/>
      <c r="M7" s="676"/>
    </row>
    <row r="8" spans="1:39" s="80" customFormat="1" ht="21" customHeight="1">
      <c r="A8" s="376" t="s">
        <v>1315</v>
      </c>
      <c r="B8" s="396">
        <v>7026</v>
      </c>
      <c r="C8" s="397">
        <v>176.03714970148098</v>
      </c>
      <c r="D8" s="425">
        <v>110.86063279756478</v>
      </c>
      <c r="E8" s="396">
        <v>4255</v>
      </c>
      <c r="F8" s="397">
        <v>217.73810787887007</v>
      </c>
      <c r="G8" s="425">
        <v>146.00438505254047</v>
      </c>
      <c r="H8" s="396">
        <v>2771</v>
      </c>
      <c r="I8" s="397">
        <v>136.03201342352716</v>
      </c>
      <c r="J8" s="397">
        <v>81.229006211868196</v>
      </c>
      <c r="K8" s="676"/>
      <c r="L8" s="676"/>
      <c r="M8" s="676"/>
    </row>
    <row r="9" spans="1:39" s="80" customFormat="1" ht="21" customHeight="1">
      <c r="A9" s="376" t="s">
        <v>1316</v>
      </c>
      <c r="B9" s="396">
        <v>5238</v>
      </c>
      <c r="C9" s="397">
        <v>195.74616453552608</v>
      </c>
      <c r="D9" s="425">
        <v>100.47538256536696</v>
      </c>
      <c r="E9" s="396">
        <v>2926</v>
      </c>
      <c r="F9" s="397">
        <v>229.01492275638165</v>
      </c>
      <c r="G9" s="425">
        <v>123.41691630894651</v>
      </c>
      <c r="H9" s="396">
        <v>2312</v>
      </c>
      <c r="I9" s="397">
        <v>165.3473563911366</v>
      </c>
      <c r="J9" s="397">
        <v>81.959353651018418</v>
      </c>
      <c r="K9" s="484"/>
      <c r="L9" s="484"/>
      <c r="M9" s="484"/>
    </row>
    <row r="10" spans="1:39" s="80" customFormat="1" ht="21" customHeight="1">
      <c r="A10" s="376" t="s">
        <v>1317</v>
      </c>
      <c r="B10" s="396">
        <v>3326</v>
      </c>
      <c r="C10" s="397">
        <v>150.8770123266882</v>
      </c>
      <c r="D10" s="425">
        <v>106.8442548952023</v>
      </c>
      <c r="E10" s="396">
        <v>2023</v>
      </c>
      <c r="F10" s="397">
        <v>184.43792474057435</v>
      </c>
      <c r="G10" s="425">
        <v>135.99750360055839</v>
      </c>
      <c r="H10" s="396">
        <v>1303</v>
      </c>
      <c r="I10" s="397">
        <v>117.64190724346413</v>
      </c>
      <c r="J10" s="397">
        <v>80.535419800894203</v>
      </c>
      <c r="K10" s="484"/>
      <c r="L10" s="484"/>
      <c r="M10" s="484"/>
    </row>
    <row r="11" spans="1:39" s="80" customFormat="1" ht="21" customHeight="1">
      <c r="A11" s="376" t="s">
        <v>1318</v>
      </c>
      <c r="B11" s="396">
        <v>5145</v>
      </c>
      <c r="C11" s="397">
        <v>184.04697293704626</v>
      </c>
      <c r="D11" s="425">
        <v>124.56934911480624</v>
      </c>
      <c r="E11" s="396">
        <v>3096</v>
      </c>
      <c r="F11" s="397">
        <v>224.82100914569833</v>
      </c>
      <c r="G11" s="425">
        <v>161.1585415880767</v>
      </c>
      <c r="H11" s="396">
        <v>2049</v>
      </c>
      <c r="I11" s="397">
        <v>144.45991977504016</v>
      </c>
      <c r="J11" s="397">
        <v>92.785550934458243</v>
      </c>
      <c r="K11" s="484"/>
      <c r="L11" s="484"/>
      <c r="M11" s="484"/>
    </row>
    <row r="12" spans="1:39" s="80" customFormat="1" ht="21" customHeight="1">
      <c r="A12" s="376" t="s">
        <v>1319</v>
      </c>
      <c r="B12" s="396">
        <v>4529</v>
      </c>
      <c r="C12" s="397">
        <v>240.24275711054111</v>
      </c>
      <c r="D12" s="425">
        <v>134.78402508415829</v>
      </c>
      <c r="E12" s="396">
        <v>2684</v>
      </c>
      <c r="F12" s="397">
        <v>285.19135394170257</v>
      </c>
      <c r="G12" s="425">
        <v>171.8293411340843</v>
      </c>
      <c r="H12" s="396">
        <v>1845</v>
      </c>
      <c r="I12" s="397">
        <v>195.43373578206331</v>
      </c>
      <c r="J12" s="397">
        <v>101.47445070647144</v>
      </c>
      <c r="K12" s="484"/>
      <c r="L12" s="484"/>
      <c r="M12" s="484"/>
    </row>
    <row r="13" spans="1:39" s="80" customFormat="1" ht="21" customHeight="1">
      <c r="A13" s="376" t="s">
        <v>1320</v>
      </c>
      <c r="B13" s="396">
        <v>6212</v>
      </c>
      <c r="C13" s="397">
        <v>223.83790849202182</v>
      </c>
      <c r="D13" s="425">
        <v>131.67806200835454</v>
      </c>
      <c r="E13" s="396">
        <v>3831</v>
      </c>
      <c r="F13" s="397">
        <v>278.87454358042595</v>
      </c>
      <c r="G13" s="425">
        <v>173.76221200019259</v>
      </c>
      <c r="H13" s="396">
        <v>2381</v>
      </c>
      <c r="I13" s="397">
        <v>169.89104069143727</v>
      </c>
      <c r="J13" s="397">
        <v>94.525008219885436</v>
      </c>
      <c r="K13" s="484"/>
      <c r="L13" s="484"/>
      <c r="M13" s="484"/>
    </row>
    <row r="14" spans="1:39" s="80" customFormat="1" ht="21" customHeight="1">
      <c r="A14" s="376" t="s">
        <v>1930</v>
      </c>
      <c r="B14" s="396">
        <v>1094</v>
      </c>
      <c r="C14" s="397">
        <v>239.95753585105962</v>
      </c>
      <c r="D14" s="425">
        <v>129.16257935377519</v>
      </c>
      <c r="E14" s="396">
        <v>654</v>
      </c>
      <c r="F14" s="397">
        <v>283.72917312902518</v>
      </c>
      <c r="G14" s="425">
        <v>164.64898896330712</v>
      </c>
      <c r="H14" s="396">
        <v>440</v>
      </c>
      <c r="I14" s="397">
        <v>195.19769311817225</v>
      </c>
      <c r="J14" s="397">
        <v>96.292250962957965</v>
      </c>
      <c r="K14" s="484"/>
      <c r="L14" s="484"/>
      <c r="M14" s="484"/>
    </row>
    <row r="15" spans="1:39" s="80" customFormat="1" ht="21" customHeight="1">
      <c r="A15" s="376" t="s">
        <v>1321</v>
      </c>
      <c r="B15" s="396">
        <v>893</v>
      </c>
      <c r="C15" s="397">
        <v>161.01999767395523</v>
      </c>
      <c r="D15" s="425">
        <v>106.25514995535309</v>
      </c>
      <c r="E15" s="396">
        <v>525</v>
      </c>
      <c r="F15" s="397">
        <v>185.36237461559375</v>
      </c>
      <c r="G15" s="425">
        <v>125.24945957657397</v>
      </c>
      <c r="H15" s="396">
        <v>368</v>
      </c>
      <c r="I15" s="397">
        <v>135.61295767070004</v>
      </c>
      <c r="J15" s="397">
        <v>88.727909882961612</v>
      </c>
      <c r="K15" s="484"/>
      <c r="L15" s="484"/>
      <c r="M15" s="484"/>
    </row>
    <row r="16" spans="1:39" s="80" customFormat="1" ht="21" customHeight="1">
      <c r="A16" s="376" t="s">
        <v>1322</v>
      </c>
      <c r="B16" s="396">
        <v>1310</v>
      </c>
      <c r="C16" s="397">
        <v>237.6050858371045</v>
      </c>
      <c r="D16" s="425">
        <v>129.70381884657803</v>
      </c>
      <c r="E16" s="396">
        <v>801</v>
      </c>
      <c r="F16" s="397">
        <v>281.5376666467493</v>
      </c>
      <c r="G16" s="425">
        <v>163.29643567348103</v>
      </c>
      <c r="H16" s="396">
        <v>509</v>
      </c>
      <c r="I16" s="397">
        <v>190.76102029037651</v>
      </c>
      <c r="J16" s="397">
        <v>96.42206879975042</v>
      </c>
      <c r="K16" s="484"/>
      <c r="L16" s="484"/>
      <c r="M16" s="484"/>
    </row>
    <row r="17" spans="1:13" s="80" customFormat="1" ht="21" customHeight="1">
      <c r="A17" s="376" t="s">
        <v>1323</v>
      </c>
      <c r="B17" s="396">
        <v>2885</v>
      </c>
      <c r="C17" s="397">
        <v>225.36579954864348</v>
      </c>
      <c r="D17" s="425">
        <v>127.71609653360338</v>
      </c>
      <c r="E17" s="396">
        <v>1842</v>
      </c>
      <c r="F17" s="397">
        <v>282.4453758769875</v>
      </c>
      <c r="G17" s="425">
        <v>173.59897312086835</v>
      </c>
      <c r="H17" s="396">
        <v>1043</v>
      </c>
      <c r="I17" s="397">
        <v>166.08822421751029</v>
      </c>
      <c r="J17" s="397">
        <v>85.491924723004516</v>
      </c>
      <c r="K17" s="484"/>
      <c r="L17" s="484"/>
      <c r="M17" s="484"/>
    </row>
    <row r="18" spans="1:13" s="80" customFormat="1" ht="21" customHeight="1">
      <c r="A18" s="376" t="s">
        <v>1324</v>
      </c>
      <c r="B18" s="396">
        <v>1234</v>
      </c>
      <c r="C18" s="397">
        <v>247.27427205379919</v>
      </c>
      <c r="D18" s="425">
        <v>125.49363441650716</v>
      </c>
      <c r="E18" s="396">
        <v>777</v>
      </c>
      <c r="F18" s="397">
        <v>303.94245043332336</v>
      </c>
      <c r="G18" s="425">
        <v>166.02031123474814</v>
      </c>
      <c r="H18" s="396">
        <v>457</v>
      </c>
      <c r="I18" s="397">
        <v>187.75639326952901</v>
      </c>
      <c r="J18" s="397">
        <v>86.962405339223523</v>
      </c>
      <c r="K18" s="484"/>
      <c r="L18" s="484"/>
      <c r="M18" s="484"/>
    </row>
    <row r="19" spans="1:13" s="80" customFormat="1" ht="21" customHeight="1">
      <c r="A19" s="376" t="s">
        <v>1325</v>
      </c>
      <c r="B19" s="396">
        <v>1977</v>
      </c>
      <c r="C19" s="397">
        <v>287.27218567344403</v>
      </c>
      <c r="D19" s="425">
        <v>143.38465262092521</v>
      </c>
      <c r="E19" s="396">
        <v>1279</v>
      </c>
      <c r="F19" s="397">
        <v>358.38527678187393</v>
      </c>
      <c r="G19" s="425">
        <v>196.95379097889338</v>
      </c>
      <c r="H19" s="396">
        <v>698</v>
      </c>
      <c r="I19" s="397">
        <v>210.67309752836391</v>
      </c>
      <c r="J19" s="397">
        <v>90.634661515540685</v>
      </c>
      <c r="K19" s="484"/>
      <c r="L19" s="484"/>
      <c r="M19" s="484"/>
    </row>
    <row r="20" spans="1:13" s="80" customFormat="1" ht="21" customHeight="1">
      <c r="A20" s="376" t="s">
        <v>1326</v>
      </c>
      <c r="B20" s="396">
        <v>1515</v>
      </c>
      <c r="C20" s="397">
        <v>297.5693591946968</v>
      </c>
      <c r="D20" s="425">
        <v>140.92824823539792</v>
      </c>
      <c r="E20" s="396">
        <v>990</v>
      </c>
      <c r="F20" s="397">
        <v>374.05565116854609</v>
      </c>
      <c r="G20" s="425">
        <v>190.77722052653766</v>
      </c>
      <c r="H20" s="396">
        <v>525</v>
      </c>
      <c r="I20" s="397">
        <v>214.76037855096058</v>
      </c>
      <c r="J20" s="397">
        <v>92.078527515267695</v>
      </c>
      <c r="K20" s="484"/>
      <c r="L20" s="484"/>
      <c r="M20" s="484"/>
    </row>
    <row r="21" spans="1:13" s="80" customFormat="1" ht="21" customHeight="1">
      <c r="A21" s="376" t="s">
        <v>1327</v>
      </c>
      <c r="B21" s="396">
        <v>2179</v>
      </c>
      <c r="C21" s="397">
        <v>263.26838211973939</v>
      </c>
      <c r="D21" s="425">
        <v>142.26802268664687</v>
      </c>
      <c r="E21" s="396">
        <v>1397</v>
      </c>
      <c r="F21" s="397">
        <v>330.25223989976598</v>
      </c>
      <c r="G21" s="425">
        <v>190.58226978175281</v>
      </c>
      <c r="H21" s="396">
        <v>782</v>
      </c>
      <c r="I21" s="397">
        <v>193.24745930250518</v>
      </c>
      <c r="J21" s="397">
        <v>95.445599942578355</v>
      </c>
      <c r="K21" s="484"/>
      <c r="L21" s="484"/>
      <c r="M21" s="484"/>
    </row>
    <row r="22" spans="1:13" s="80" customFormat="1" ht="21" customHeight="1">
      <c r="A22" s="376" t="s">
        <v>1328</v>
      </c>
      <c r="B22" s="396">
        <v>600</v>
      </c>
      <c r="C22" s="397">
        <v>273.68579502302384</v>
      </c>
      <c r="D22" s="425">
        <v>146.0893978297164</v>
      </c>
      <c r="E22" s="396">
        <v>367</v>
      </c>
      <c r="F22" s="397">
        <v>324.45860942521318</v>
      </c>
      <c r="G22" s="425">
        <v>185.49695945874095</v>
      </c>
      <c r="H22" s="396">
        <v>233</v>
      </c>
      <c r="I22" s="397">
        <v>219.56689722761453</v>
      </c>
      <c r="J22" s="397">
        <v>110.20495087734794</v>
      </c>
      <c r="K22" s="484"/>
      <c r="L22" s="484"/>
      <c r="M22" s="484"/>
    </row>
    <row r="23" spans="1:13" s="80" customFormat="1" ht="21" customHeight="1">
      <c r="A23" s="376" t="s">
        <v>1329</v>
      </c>
      <c r="B23" s="396">
        <v>854</v>
      </c>
      <c r="C23" s="397">
        <v>259.888467068875</v>
      </c>
      <c r="D23" s="425">
        <v>142.64018794201994</v>
      </c>
      <c r="E23" s="396">
        <v>525</v>
      </c>
      <c r="F23" s="397">
        <v>314.90206545764266</v>
      </c>
      <c r="G23" s="425">
        <v>184.61058752269358</v>
      </c>
      <c r="H23" s="396">
        <v>329</v>
      </c>
      <c r="I23" s="397">
        <v>203.23194386103629</v>
      </c>
      <c r="J23" s="397">
        <v>103.85270852654533</v>
      </c>
      <c r="K23" s="484"/>
      <c r="L23" s="484"/>
      <c r="M23" s="484"/>
    </row>
    <row r="24" spans="1:13" s="80" customFormat="1" ht="21" customHeight="1">
      <c r="A24" s="376" t="s">
        <v>1330</v>
      </c>
      <c r="B24" s="396">
        <v>239</v>
      </c>
      <c r="C24" s="397">
        <v>229.24230143923879</v>
      </c>
      <c r="D24" s="425">
        <v>123.61975643239082</v>
      </c>
      <c r="E24" s="396">
        <v>155</v>
      </c>
      <c r="F24" s="397">
        <v>288.49285747522219</v>
      </c>
      <c r="G24" s="425">
        <v>168.76524445066244</v>
      </c>
      <c r="H24" s="396">
        <v>84</v>
      </c>
      <c r="I24" s="397">
        <v>166.24116843792675</v>
      </c>
      <c r="J24" s="397">
        <v>79.292343465125072</v>
      </c>
      <c r="K24" s="484"/>
      <c r="L24" s="484"/>
      <c r="M24" s="484"/>
    </row>
    <row r="25" spans="1:13" s="80" customFormat="1" ht="21" customHeight="1">
      <c r="A25" s="376" t="s">
        <v>1331</v>
      </c>
      <c r="B25" s="396">
        <v>831</v>
      </c>
      <c r="C25" s="397">
        <v>224.10610385740273</v>
      </c>
      <c r="D25" s="425">
        <v>123.64694786120202</v>
      </c>
      <c r="E25" s="396">
        <v>493</v>
      </c>
      <c r="F25" s="397">
        <v>265.87712485978085</v>
      </c>
      <c r="G25" s="425">
        <v>157.05322025148098</v>
      </c>
      <c r="H25" s="396">
        <v>338</v>
      </c>
      <c r="I25" s="397">
        <v>182.32573193262579</v>
      </c>
      <c r="J25" s="397">
        <v>94.998716414259974</v>
      </c>
      <c r="K25" s="484"/>
      <c r="L25" s="484"/>
      <c r="M25" s="484"/>
    </row>
    <row r="26" spans="1:13" s="80" customFormat="1" ht="21" customHeight="1">
      <c r="A26" s="376" t="s">
        <v>1332</v>
      </c>
      <c r="B26" s="396">
        <v>786</v>
      </c>
      <c r="C26" s="397">
        <v>177.27317322363146</v>
      </c>
      <c r="D26" s="425">
        <v>120.56967785771063</v>
      </c>
      <c r="E26" s="396">
        <v>450</v>
      </c>
      <c r="F26" s="397">
        <v>205.6310932491312</v>
      </c>
      <c r="G26" s="425">
        <v>150.58892525470776</v>
      </c>
      <c r="H26" s="396">
        <v>336</v>
      </c>
      <c r="I26" s="397">
        <v>149.63593043710614</v>
      </c>
      <c r="J26" s="397">
        <v>95.194894718854925</v>
      </c>
      <c r="K26" s="484"/>
      <c r="L26" s="484"/>
      <c r="M26" s="484"/>
    </row>
    <row r="27" spans="1:13" s="80" customFormat="1" ht="21" customHeight="1">
      <c r="A27" s="376" t="s">
        <v>1333</v>
      </c>
      <c r="B27" s="396">
        <v>650</v>
      </c>
      <c r="C27" s="397">
        <v>241.62670532693951</v>
      </c>
      <c r="D27" s="425">
        <v>141.6730696376861</v>
      </c>
      <c r="E27" s="396">
        <v>396</v>
      </c>
      <c r="F27" s="397">
        <v>302.99552392976011</v>
      </c>
      <c r="G27" s="425">
        <v>192.49195042953636</v>
      </c>
      <c r="H27" s="396">
        <v>254</v>
      </c>
      <c r="I27" s="397">
        <v>183.63879550301849</v>
      </c>
      <c r="J27" s="397">
        <v>99.320435548419113</v>
      </c>
      <c r="K27" s="484"/>
      <c r="L27" s="484"/>
      <c r="M27" s="484"/>
    </row>
    <row r="28" spans="1:13" s="80" customFormat="1" ht="21" customHeight="1">
      <c r="A28" s="376" t="s">
        <v>1334</v>
      </c>
      <c r="B28" s="396">
        <v>238</v>
      </c>
      <c r="C28" s="397">
        <v>172.00943883727402</v>
      </c>
      <c r="D28" s="425">
        <v>102.4956515988862</v>
      </c>
      <c r="E28" s="396">
        <v>139</v>
      </c>
      <c r="F28" s="397">
        <v>201.13445621346298</v>
      </c>
      <c r="G28" s="425">
        <v>125.60051906911272</v>
      </c>
      <c r="H28" s="396">
        <v>99</v>
      </c>
      <c r="I28" s="397">
        <v>142.94687141279158</v>
      </c>
      <c r="J28" s="397">
        <v>83.60095795893119</v>
      </c>
      <c r="K28" s="484"/>
      <c r="L28" s="484"/>
      <c r="M28" s="484"/>
    </row>
    <row r="29" spans="1:13" s="80" customFormat="1" ht="21" customHeight="1">
      <c r="A29" s="476" t="s">
        <v>1335</v>
      </c>
      <c r="B29" s="385">
        <v>23</v>
      </c>
      <c r="C29" s="387">
        <v>177.35965453423813</v>
      </c>
      <c r="D29" s="426">
        <v>130.27149291141899</v>
      </c>
      <c r="E29" s="386">
        <v>19</v>
      </c>
      <c r="F29" s="387">
        <v>256.80881259714806</v>
      </c>
      <c r="G29" s="426">
        <v>201.00616459444703</v>
      </c>
      <c r="H29" s="386">
        <v>4</v>
      </c>
      <c r="I29" s="387">
        <v>71.81973247149655</v>
      </c>
      <c r="J29" s="387">
        <v>50.39185513154662</v>
      </c>
      <c r="K29" s="484"/>
      <c r="L29" s="484"/>
      <c r="M29" s="484"/>
    </row>
    <row r="30" spans="1:13" s="74" customFormat="1">
      <c r="A30" s="25" t="s">
        <v>467</v>
      </c>
      <c r="C30" s="398"/>
      <c r="D30" s="398"/>
      <c r="F30" s="399"/>
      <c r="G30" s="398"/>
      <c r="H30" s="400"/>
      <c r="I30" s="398"/>
      <c r="J30" s="398"/>
    </row>
    <row r="32" spans="1:13">
      <c r="C32" s="484"/>
      <c r="D32" s="484"/>
      <c r="F32" s="484"/>
      <c r="G32" s="484"/>
      <c r="I32" s="484"/>
      <c r="J32" s="484"/>
    </row>
    <row r="33" s="484" customFormat="1"/>
    <row r="34" s="484" customFormat="1"/>
    <row r="35" s="484" customFormat="1"/>
    <row r="36" s="484" customFormat="1"/>
    <row r="37" s="484" customFormat="1"/>
    <row r="38" s="484" customFormat="1"/>
    <row r="39" s="484" customFormat="1"/>
    <row r="40" s="484" customFormat="1"/>
    <row r="41" s="484" customFormat="1"/>
    <row r="42" s="484" customFormat="1"/>
    <row r="43" s="484" customFormat="1"/>
    <row r="44" s="484" customFormat="1"/>
    <row r="45" s="484" customFormat="1"/>
    <row r="46" s="484" customFormat="1"/>
    <row r="47" s="484" customFormat="1"/>
    <row r="48" s="484" customFormat="1"/>
    <row r="49" s="484" customFormat="1"/>
    <row r="50" s="484" customFormat="1"/>
    <row r="51" s="484" customFormat="1"/>
    <row r="52" s="484" customFormat="1"/>
    <row r="53" s="484" customFormat="1"/>
    <row r="54" s="484" customFormat="1"/>
    <row r="55" s="484" customFormat="1"/>
    <row r="56" s="484" customFormat="1"/>
    <row r="57" s="484" customFormat="1"/>
    <row r="58" s="484" customFormat="1"/>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9F641-D32B-40C8-8DCC-78D299F0BCE4}">
  <sheetPr codeName="工作表12"/>
  <dimension ref="A1:AM30"/>
  <sheetViews>
    <sheetView view="pageBreakPreview" zoomScaleNormal="90" zoomScaleSheetLayoutView="100" workbookViewId="0">
      <selection activeCell="C28" sqref="C28"/>
    </sheetView>
  </sheetViews>
  <sheetFormatPr defaultColWidth="10" defaultRowHeight="16.5"/>
  <cols>
    <col min="1" max="2" width="16" style="484" customWidth="1"/>
    <col min="3" max="4" width="16" style="485" customWidth="1"/>
    <col min="5" max="5" width="16" style="484" customWidth="1"/>
    <col min="6" max="6" width="16" style="486" customWidth="1"/>
    <col min="7" max="7" width="16" style="485" customWidth="1"/>
    <col min="8" max="8" width="16" style="484" customWidth="1"/>
    <col min="9" max="10" width="16" style="485" customWidth="1"/>
    <col min="11" max="16384" width="10" style="484"/>
  </cols>
  <sheetData>
    <row r="1" spans="1:39" s="74" customFormat="1" ht="22.5" customHeight="1">
      <c r="A1" s="1240" t="s">
        <v>398</v>
      </c>
      <c r="B1" s="1240"/>
      <c r="C1" s="1240"/>
      <c r="D1" s="1240"/>
      <c r="E1" s="1240"/>
      <c r="F1" s="1240"/>
      <c r="G1" s="1240"/>
      <c r="H1" s="1240"/>
      <c r="I1" s="1240"/>
      <c r="J1" s="1240"/>
    </row>
    <row r="2" spans="1:39" s="74" customFormat="1" ht="7.9" customHeight="1">
      <c r="A2" s="388"/>
      <c r="B2" s="7"/>
      <c r="C2" s="7"/>
      <c r="D2" s="7"/>
      <c r="E2" s="389"/>
      <c r="F2" s="7"/>
      <c r="G2" s="7"/>
      <c r="H2" s="7"/>
      <c r="I2" s="389"/>
      <c r="J2" s="389"/>
    </row>
    <row r="3" spans="1:39" s="39" customFormat="1" ht="18" customHeight="1">
      <c r="A3" s="706"/>
      <c r="B3" s="705"/>
      <c r="C3" s="705"/>
      <c r="D3" s="705"/>
      <c r="E3" s="1241" t="s">
        <v>502</v>
      </c>
      <c r="F3" s="1241"/>
      <c r="G3" s="705"/>
      <c r="H3" s="705"/>
      <c r="L3" s="481"/>
      <c r="M3" s="481"/>
      <c r="N3" s="481"/>
      <c r="O3" s="481"/>
      <c r="P3" s="481"/>
      <c r="Q3" s="481"/>
      <c r="R3" s="481"/>
      <c r="S3" s="481"/>
      <c r="T3" s="481"/>
      <c r="U3" s="481"/>
      <c r="V3" s="481"/>
      <c r="W3" s="481"/>
      <c r="X3" s="481"/>
      <c r="Y3" s="481"/>
      <c r="Z3" s="481"/>
      <c r="AA3" s="481"/>
      <c r="AB3" s="481"/>
      <c r="AC3" s="481"/>
      <c r="AD3" s="481"/>
      <c r="AE3" s="481"/>
      <c r="AF3" s="481"/>
      <c r="AG3" s="481"/>
      <c r="AH3" s="481"/>
      <c r="AI3" s="481"/>
      <c r="AJ3" s="481"/>
      <c r="AK3" s="481"/>
      <c r="AL3" s="481"/>
      <c r="AM3" s="481"/>
    </row>
    <row r="4" spans="1:39" s="66" customFormat="1" ht="15" customHeight="1">
      <c r="A4" s="391"/>
      <c r="B4" s="392"/>
      <c r="C4" s="392"/>
      <c r="D4" s="392"/>
      <c r="E4" s="392"/>
      <c r="F4" s="392"/>
      <c r="G4" s="392"/>
      <c r="H4" s="392"/>
      <c r="J4" s="390" t="s">
        <v>30</v>
      </c>
      <c r="L4" s="482"/>
      <c r="M4" s="482"/>
      <c r="N4" s="482"/>
      <c r="O4" s="482"/>
      <c r="P4" s="482"/>
      <c r="Q4" s="482"/>
      <c r="R4" s="482"/>
      <c r="S4" s="482"/>
      <c r="T4" s="482"/>
      <c r="U4" s="482"/>
      <c r="V4" s="482"/>
      <c r="W4" s="482"/>
      <c r="X4" s="482"/>
      <c r="Y4" s="482"/>
      <c r="Z4" s="482"/>
      <c r="AA4" s="482"/>
      <c r="AB4" s="482"/>
      <c r="AC4" s="482"/>
      <c r="AD4" s="482"/>
      <c r="AE4" s="482"/>
      <c r="AF4" s="482"/>
      <c r="AG4" s="482"/>
      <c r="AH4" s="482"/>
      <c r="AI4" s="482"/>
      <c r="AJ4" s="482"/>
      <c r="AK4" s="482"/>
      <c r="AL4" s="482"/>
      <c r="AM4" s="482"/>
    </row>
    <row r="5" spans="1:39" s="394" customFormat="1" ht="15.75" customHeight="1">
      <c r="A5" s="1238" t="s">
        <v>29</v>
      </c>
      <c r="B5" s="423" t="s">
        <v>28</v>
      </c>
      <c r="C5" s="483"/>
      <c r="D5" s="423"/>
      <c r="E5" s="423" t="s">
        <v>27</v>
      </c>
      <c r="F5" s="483"/>
      <c r="G5" s="423"/>
      <c r="H5" s="395" t="s">
        <v>26</v>
      </c>
      <c r="I5" s="424"/>
      <c r="J5" s="393"/>
      <c r="K5" s="15"/>
      <c r="L5" s="15"/>
      <c r="M5" s="15"/>
    </row>
    <row r="6" spans="1:39" s="394" customFormat="1" ht="35.1" customHeight="1">
      <c r="A6" s="1239"/>
      <c r="B6" s="428" t="s">
        <v>340</v>
      </c>
      <c r="C6" s="427" t="s">
        <v>24</v>
      </c>
      <c r="D6" s="465" t="s">
        <v>124</v>
      </c>
      <c r="E6" s="428" t="s">
        <v>340</v>
      </c>
      <c r="F6" s="427" t="s">
        <v>24</v>
      </c>
      <c r="G6" s="465" t="s">
        <v>124</v>
      </c>
      <c r="H6" s="428" t="s">
        <v>340</v>
      </c>
      <c r="I6" s="429" t="s">
        <v>24</v>
      </c>
      <c r="J6" s="466" t="s">
        <v>124</v>
      </c>
      <c r="K6" s="15"/>
      <c r="L6" s="15"/>
      <c r="M6" s="15"/>
    </row>
    <row r="7" spans="1:39" s="80" customFormat="1" ht="21" customHeight="1">
      <c r="A7" s="376" t="s">
        <v>154</v>
      </c>
      <c r="B7" s="396">
        <v>21569</v>
      </c>
      <c r="C7" s="397">
        <v>91.471000671386719</v>
      </c>
      <c r="D7" s="425">
        <v>48.816184997558594</v>
      </c>
      <c r="E7" s="396">
        <v>12566</v>
      </c>
      <c r="F7" s="397">
        <v>107.25199890136719</v>
      </c>
      <c r="G7" s="425">
        <v>63.869960784912109</v>
      </c>
      <c r="H7" s="396">
        <v>9003</v>
      </c>
      <c r="I7" s="397">
        <v>75.886100769042969</v>
      </c>
      <c r="J7" s="397">
        <v>35.124679565429688</v>
      </c>
      <c r="K7" s="676"/>
      <c r="L7" s="676"/>
      <c r="M7" s="676"/>
    </row>
    <row r="8" spans="1:39" s="80" customFormat="1" ht="21" customHeight="1">
      <c r="A8" s="376" t="s">
        <v>1337</v>
      </c>
      <c r="B8" s="396">
        <v>3685</v>
      </c>
      <c r="C8" s="397">
        <v>92.328052469393313</v>
      </c>
      <c r="D8" s="425">
        <v>56.424633899405308</v>
      </c>
      <c r="E8" s="396">
        <v>2214</v>
      </c>
      <c r="F8" s="397">
        <v>113.29545730759537</v>
      </c>
      <c r="G8" s="425">
        <v>74.677166311051437</v>
      </c>
      <c r="H8" s="396">
        <v>1471</v>
      </c>
      <c r="I8" s="397">
        <v>72.213313513536065</v>
      </c>
      <c r="J8" s="397">
        <v>40.675746739727579</v>
      </c>
      <c r="K8" s="676"/>
      <c r="L8" s="676"/>
      <c r="M8" s="676"/>
    </row>
    <row r="9" spans="1:39" s="80" customFormat="1" ht="21" customHeight="1">
      <c r="A9" s="376" t="s">
        <v>1338</v>
      </c>
      <c r="B9" s="396">
        <v>3000</v>
      </c>
      <c r="C9" s="397">
        <v>112.11120534680761</v>
      </c>
      <c r="D9" s="425">
        <v>47.977451591827069</v>
      </c>
      <c r="E9" s="396">
        <v>1715</v>
      </c>
      <c r="F9" s="397">
        <v>134.23123462993661</v>
      </c>
      <c r="G9" s="425">
        <v>63.69415725599449</v>
      </c>
      <c r="H9" s="396">
        <v>1285</v>
      </c>
      <c r="I9" s="397">
        <v>91.89937411877618</v>
      </c>
      <c r="J9" s="397">
        <v>34.905132392271661</v>
      </c>
      <c r="K9" s="484"/>
      <c r="L9" s="484"/>
      <c r="M9" s="484"/>
    </row>
    <row r="10" spans="1:39" s="80" customFormat="1" ht="21" customHeight="1">
      <c r="A10" s="376" t="s">
        <v>1339</v>
      </c>
      <c r="B10" s="396">
        <v>1615</v>
      </c>
      <c r="C10" s="397">
        <v>73.261086863379873</v>
      </c>
      <c r="D10" s="425">
        <v>49.079271845007668</v>
      </c>
      <c r="E10" s="396">
        <v>1036</v>
      </c>
      <c r="F10" s="397">
        <v>94.452639659532878</v>
      </c>
      <c r="G10" s="425">
        <v>66.199135630297789</v>
      </c>
      <c r="H10" s="396">
        <v>579</v>
      </c>
      <c r="I10" s="397">
        <v>52.27526039444799</v>
      </c>
      <c r="J10" s="397">
        <v>33.5945592196531</v>
      </c>
      <c r="K10" s="484"/>
      <c r="L10" s="484"/>
      <c r="M10" s="484"/>
    </row>
    <row r="11" spans="1:39" s="80" customFormat="1" ht="21" customHeight="1">
      <c r="A11" s="376" t="s">
        <v>1340</v>
      </c>
      <c r="B11" s="396">
        <v>1588</v>
      </c>
      <c r="C11" s="397">
        <v>56.805946165992125</v>
      </c>
      <c r="D11" s="425">
        <v>36.827678701688725</v>
      </c>
      <c r="E11" s="396">
        <v>965</v>
      </c>
      <c r="F11" s="397">
        <v>70.075023845477673</v>
      </c>
      <c r="G11" s="425">
        <v>49.08742633439131</v>
      </c>
      <c r="H11" s="396">
        <v>623</v>
      </c>
      <c r="I11" s="397">
        <v>43.923147886700839</v>
      </c>
      <c r="J11" s="397">
        <v>26.062565652582759</v>
      </c>
      <c r="K11" s="484"/>
      <c r="L11" s="484"/>
      <c r="M11" s="484"/>
    </row>
    <row r="12" spans="1:39" s="80" customFormat="1" ht="21" customHeight="1">
      <c r="A12" s="376" t="s">
        <v>1341</v>
      </c>
      <c r="B12" s="396">
        <v>1678</v>
      </c>
      <c r="C12" s="397">
        <v>89.010233259326114</v>
      </c>
      <c r="D12" s="425">
        <v>45.848699898163488</v>
      </c>
      <c r="E12" s="396">
        <v>986</v>
      </c>
      <c r="F12" s="397">
        <v>104.76850781912026</v>
      </c>
      <c r="G12" s="425">
        <v>61.00411445373657</v>
      </c>
      <c r="H12" s="396">
        <v>692</v>
      </c>
      <c r="I12" s="397">
        <v>73.300891686280664</v>
      </c>
      <c r="J12" s="397">
        <v>32.185493717688381</v>
      </c>
      <c r="K12" s="484"/>
      <c r="L12" s="484"/>
      <c r="M12" s="484"/>
    </row>
    <row r="13" spans="1:39" s="80" customFormat="1" ht="21" customHeight="1">
      <c r="A13" s="376" t="s">
        <v>1342</v>
      </c>
      <c r="B13" s="396">
        <v>2201</v>
      </c>
      <c r="C13" s="397">
        <v>79.308956308908563</v>
      </c>
      <c r="D13" s="425">
        <v>44.536503677692309</v>
      </c>
      <c r="E13" s="396">
        <v>1300</v>
      </c>
      <c r="F13" s="397">
        <v>94.632447573624049</v>
      </c>
      <c r="G13" s="425">
        <v>57.196395110373984</v>
      </c>
      <c r="H13" s="396">
        <v>901</v>
      </c>
      <c r="I13" s="397">
        <v>64.28888184081687</v>
      </c>
      <c r="J13" s="397">
        <v>33.161935612082488</v>
      </c>
      <c r="K13" s="484"/>
      <c r="L13" s="484"/>
      <c r="M13" s="484"/>
    </row>
    <row r="14" spans="1:39" s="80" customFormat="1" ht="21" customHeight="1">
      <c r="A14" s="376" t="s">
        <v>1930</v>
      </c>
      <c r="B14" s="396">
        <v>529</v>
      </c>
      <c r="C14" s="397">
        <v>116.03065490421439</v>
      </c>
      <c r="D14" s="425">
        <v>53.429202007464561</v>
      </c>
      <c r="E14" s="396">
        <v>297</v>
      </c>
      <c r="F14" s="397">
        <v>128.84948687969492</v>
      </c>
      <c r="G14" s="425">
        <v>70.174329288836276</v>
      </c>
      <c r="H14" s="396">
        <v>232</v>
      </c>
      <c r="I14" s="397">
        <v>102.92242000776355</v>
      </c>
      <c r="J14" s="397">
        <v>37.064568420337288</v>
      </c>
      <c r="K14" s="484"/>
      <c r="L14" s="484"/>
      <c r="M14" s="484"/>
    </row>
    <row r="15" spans="1:39" s="80" customFormat="1" ht="21" customHeight="1">
      <c r="A15" s="376" t="s">
        <v>1343</v>
      </c>
      <c r="B15" s="396">
        <v>413</v>
      </c>
      <c r="C15" s="397">
        <v>74.469495004863958</v>
      </c>
      <c r="D15" s="425">
        <v>43.370691014671735</v>
      </c>
      <c r="E15" s="396">
        <v>240</v>
      </c>
      <c r="F15" s="397">
        <v>84.737085538557139</v>
      </c>
      <c r="G15" s="425">
        <v>54.939283622102032</v>
      </c>
      <c r="H15" s="396">
        <v>173</v>
      </c>
      <c r="I15" s="397">
        <v>63.752830644106275</v>
      </c>
      <c r="J15" s="397">
        <v>31.565542258933409</v>
      </c>
      <c r="K15" s="484"/>
      <c r="L15" s="484"/>
      <c r="M15" s="484"/>
    </row>
    <row r="16" spans="1:39" s="80" customFormat="1" ht="21" customHeight="1">
      <c r="A16" s="376" t="s">
        <v>1344</v>
      </c>
      <c r="B16" s="396">
        <v>519</v>
      </c>
      <c r="C16" s="397">
        <v>94.135144694242157</v>
      </c>
      <c r="D16" s="425">
        <v>43.681844695705173</v>
      </c>
      <c r="E16" s="396">
        <v>297</v>
      </c>
      <c r="F16" s="397">
        <v>104.39037077913177</v>
      </c>
      <c r="G16" s="425">
        <v>56.427806067707252</v>
      </c>
      <c r="H16" s="396">
        <v>222</v>
      </c>
      <c r="I16" s="397">
        <v>83.200287828022752</v>
      </c>
      <c r="J16" s="397">
        <v>30.75725209433789</v>
      </c>
      <c r="K16" s="484"/>
      <c r="L16" s="484"/>
      <c r="M16" s="484"/>
    </row>
    <row r="17" spans="1:13" s="80" customFormat="1" ht="21" customHeight="1">
      <c r="A17" s="376" t="s">
        <v>1345</v>
      </c>
      <c r="B17" s="396">
        <v>1282</v>
      </c>
      <c r="C17" s="397">
        <v>100.14521837828802</v>
      </c>
      <c r="D17" s="425">
        <v>49.365736064846452</v>
      </c>
      <c r="E17" s="396">
        <v>670</v>
      </c>
      <c r="F17" s="397">
        <v>102.7352887283288</v>
      </c>
      <c r="G17" s="425">
        <v>61.667887903058855</v>
      </c>
      <c r="H17" s="396">
        <v>612</v>
      </c>
      <c r="I17" s="397">
        <v>97.45541056674621</v>
      </c>
      <c r="J17" s="397">
        <v>36.50252683936133</v>
      </c>
      <c r="K17" s="484"/>
      <c r="L17" s="484"/>
      <c r="M17" s="484"/>
    </row>
    <row r="18" spans="1:13" s="80" customFormat="1" ht="21" customHeight="1">
      <c r="A18" s="376" t="s">
        <v>1346</v>
      </c>
      <c r="B18" s="396">
        <v>572</v>
      </c>
      <c r="C18" s="397">
        <v>114.61984085475943</v>
      </c>
      <c r="D18" s="425">
        <v>50.034815773933033</v>
      </c>
      <c r="E18" s="396">
        <v>302</v>
      </c>
      <c r="F18" s="397">
        <v>118.13464611436764</v>
      </c>
      <c r="G18" s="425">
        <v>60.886617559618905</v>
      </c>
      <c r="H18" s="396">
        <v>270</v>
      </c>
      <c r="I18" s="397">
        <v>110.92828486383553</v>
      </c>
      <c r="J18" s="397">
        <v>38.240793834362577</v>
      </c>
      <c r="K18" s="484"/>
      <c r="L18" s="484"/>
      <c r="M18" s="484"/>
    </row>
    <row r="19" spans="1:13" s="80" customFormat="1" ht="21" customHeight="1">
      <c r="A19" s="376" t="s">
        <v>1347</v>
      </c>
      <c r="B19" s="396">
        <v>869</v>
      </c>
      <c r="C19" s="397">
        <v>126.27189142651638</v>
      </c>
      <c r="D19" s="425">
        <v>54.275628103865422</v>
      </c>
      <c r="E19" s="396">
        <v>449</v>
      </c>
      <c r="F19" s="397">
        <v>125.81312687651399</v>
      </c>
      <c r="G19" s="425">
        <v>68.020195673790283</v>
      </c>
      <c r="H19" s="396">
        <v>420</v>
      </c>
      <c r="I19" s="397">
        <v>126.76604722337083</v>
      </c>
      <c r="J19" s="397">
        <v>39.258620628146623</v>
      </c>
      <c r="K19" s="484"/>
      <c r="L19" s="484"/>
      <c r="M19" s="484"/>
    </row>
    <row r="20" spans="1:13" s="80" customFormat="1" ht="21" customHeight="1">
      <c r="A20" s="376" t="s">
        <v>1348</v>
      </c>
      <c r="B20" s="396">
        <v>651</v>
      </c>
      <c r="C20" s="397">
        <v>127.86643751534496</v>
      </c>
      <c r="D20" s="425">
        <v>49.084961678651993</v>
      </c>
      <c r="E20" s="396">
        <v>350</v>
      </c>
      <c r="F20" s="397">
        <v>132.24189687776882</v>
      </c>
      <c r="G20" s="425">
        <v>64.221464248022897</v>
      </c>
      <c r="H20" s="396">
        <v>301</v>
      </c>
      <c r="I20" s="397">
        <v>123.12928370255074</v>
      </c>
      <c r="J20" s="397">
        <v>32.781946742001914</v>
      </c>
      <c r="K20" s="484"/>
      <c r="L20" s="484"/>
      <c r="M20" s="484"/>
    </row>
    <row r="21" spans="1:13" s="80" customFormat="1" ht="21" customHeight="1">
      <c r="A21" s="376" t="s">
        <v>1349</v>
      </c>
      <c r="B21" s="396">
        <v>957</v>
      </c>
      <c r="C21" s="397">
        <v>115.62544363863726</v>
      </c>
      <c r="D21" s="425">
        <v>56.757017318028716</v>
      </c>
      <c r="E21" s="396">
        <v>553</v>
      </c>
      <c r="F21" s="397">
        <v>130.72976998179712</v>
      </c>
      <c r="G21" s="425">
        <v>72.514167489704064</v>
      </c>
      <c r="H21" s="396">
        <v>404</v>
      </c>
      <c r="I21" s="397">
        <v>99.836283322521851</v>
      </c>
      <c r="J21" s="397">
        <v>41.071041417974655</v>
      </c>
      <c r="K21" s="484"/>
      <c r="L21" s="484"/>
      <c r="M21" s="484"/>
    </row>
    <row r="22" spans="1:13" s="80" customFormat="1" ht="21" customHeight="1">
      <c r="A22" s="376" t="s">
        <v>1350</v>
      </c>
      <c r="B22" s="396">
        <v>374</v>
      </c>
      <c r="C22" s="397">
        <v>170.59747889768485</v>
      </c>
      <c r="D22" s="425">
        <v>80.885361347281275</v>
      </c>
      <c r="E22" s="396">
        <v>217</v>
      </c>
      <c r="F22" s="397">
        <v>191.84609876095712</v>
      </c>
      <c r="G22" s="425">
        <v>103.67303667809504</v>
      </c>
      <c r="H22" s="396">
        <v>157</v>
      </c>
      <c r="I22" s="397">
        <v>147.94851014907934</v>
      </c>
      <c r="J22" s="397">
        <v>57.593571855028578</v>
      </c>
      <c r="K22" s="484"/>
      <c r="L22" s="484"/>
      <c r="M22" s="484"/>
    </row>
    <row r="23" spans="1:13" s="80" customFormat="1" ht="21" customHeight="1">
      <c r="A23" s="376" t="s">
        <v>1351</v>
      </c>
      <c r="B23" s="396">
        <v>383</v>
      </c>
      <c r="C23" s="397">
        <v>116.55419541847674</v>
      </c>
      <c r="D23" s="425">
        <v>56.42300178605683</v>
      </c>
      <c r="E23" s="396">
        <v>224</v>
      </c>
      <c r="F23" s="397">
        <v>134.35821459526088</v>
      </c>
      <c r="G23" s="425">
        <v>71.988560708737538</v>
      </c>
      <c r="H23" s="396">
        <v>159</v>
      </c>
      <c r="I23" s="397">
        <v>98.218477428281986</v>
      </c>
      <c r="J23" s="397">
        <v>41.188248990356115</v>
      </c>
      <c r="K23" s="484"/>
      <c r="L23" s="484"/>
      <c r="M23" s="484"/>
    </row>
    <row r="24" spans="1:13" s="80" customFormat="1" ht="21" customHeight="1">
      <c r="A24" s="376" t="s">
        <v>1352</v>
      </c>
      <c r="B24" s="396">
        <v>159</v>
      </c>
      <c r="C24" s="397">
        <v>152.5084766897028</v>
      </c>
      <c r="D24" s="425">
        <v>60.446232745865743</v>
      </c>
      <c r="E24" s="396">
        <v>81</v>
      </c>
      <c r="F24" s="397">
        <v>150.7607835838258</v>
      </c>
      <c r="G24" s="425">
        <v>71.475562675248611</v>
      </c>
      <c r="H24" s="396">
        <v>78</v>
      </c>
      <c r="I24" s="397">
        <v>154.36679926378912</v>
      </c>
      <c r="J24" s="397">
        <v>49.575473425000972</v>
      </c>
      <c r="K24" s="484"/>
      <c r="L24" s="484"/>
      <c r="M24" s="484"/>
    </row>
    <row r="25" spans="1:13" s="80" customFormat="1" ht="21" customHeight="1">
      <c r="A25" s="376" t="s">
        <v>1353</v>
      </c>
      <c r="B25" s="396">
        <v>436</v>
      </c>
      <c r="C25" s="397">
        <v>117.58154185538818</v>
      </c>
      <c r="D25" s="425">
        <v>60.104626481441542</v>
      </c>
      <c r="E25" s="396">
        <v>264</v>
      </c>
      <c r="F25" s="397">
        <v>142.37639140564329</v>
      </c>
      <c r="G25" s="425">
        <v>79.356468730102648</v>
      </c>
      <c r="H25" s="396">
        <v>172</v>
      </c>
      <c r="I25" s="397">
        <v>92.781141693525555</v>
      </c>
      <c r="J25" s="397">
        <v>43.964858597819926</v>
      </c>
      <c r="K25" s="484"/>
      <c r="L25" s="484"/>
      <c r="M25" s="484"/>
    </row>
    <row r="26" spans="1:13" s="80" customFormat="1" ht="21" customHeight="1">
      <c r="A26" s="376" t="s">
        <v>1354</v>
      </c>
      <c r="B26" s="396">
        <v>306</v>
      </c>
      <c r="C26" s="397">
        <v>69.014746827520639</v>
      </c>
      <c r="D26" s="425">
        <v>41.500682401452387</v>
      </c>
      <c r="E26" s="396">
        <v>195</v>
      </c>
      <c r="F26" s="397">
        <v>89.106807074623518</v>
      </c>
      <c r="G26" s="425">
        <v>58.197365620308361</v>
      </c>
      <c r="H26" s="396">
        <v>111</v>
      </c>
      <c r="I26" s="397">
        <v>49.433298447972568</v>
      </c>
      <c r="J26" s="397">
        <v>27.248487252546113</v>
      </c>
      <c r="K26" s="484"/>
      <c r="L26" s="484"/>
      <c r="M26" s="484"/>
    </row>
    <row r="27" spans="1:13" s="80" customFormat="1" ht="21" customHeight="1">
      <c r="A27" s="376" t="s">
        <v>1355</v>
      </c>
      <c r="B27" s="396">
        <v>229</v>
      </c>
      <c r="C27" s="397">
        <v>85.126946953644847</v>
      </c>
      <c r="D27" s="425">
        <v>44.540170265848523</v>
      </c>
      <c r="E27" s="396">
        <v>126</v>
      </c>
      <c r="F27" s="397">
        <v>96.40766670492367</v>
      </c>
      <c r="G27" s="425">
        <v>56.740782239011146</v>
      </c>
      <c r="H27" s="396">
        <v>103</v>
      </c>
      <c r="I27" s="397">
        <v>74.467700538625607</v>
      </c>
      <c r="J27" s="397">
        <v>33.972602941065702</v>
      </c>
      <c r="K27" s="484"/>
      <c r="L27" s="484"/>
      <c r="M27" s="484"/>
    </row>
    <row r="28" spans="1:13" s="80" customFormat="1" ht="21" customHeight="1">
      <c r="A28" s="376" t="s">
        <v>1356</v>
      </c>
      <c r="B28" s="396">
        <v>116</v>
      </c>
      <c r="C28" s="397">
        <v>83.836533214805826</v>
      </c>
      <c r="D28" s="425">
        <v>45.856183160556313</v>
      </c>
      <c r="E28" s="396">
        <v>80</v>
      </c>
      <c r="F28" s="397">
        <v>115.76083810846791</v>
      </c>
      <c r="G28" s="425">
        <v>72.023602705740586</v>
      </c>
      <c r="H28" s="396">
        <v>36</v>
      </c>
      <c r="I28" s="397">
        <v>51.980680513742392</v>
      </c>
      <c r="J28" s="397">
        <v>21.650439553940004</v>
      </c>
      <c r="K28" s="484"/>
      <c r="L28" s="484"/>
      <c r="M28" s="484"/>
    </row>
    <row r="29" spans="1:13" s="80" customFormat="1" ht="21" customHeight="1">
      <c r="A29" s="476" t="s">
        <v>514</v>
      </c>
      <c r="B29" s="385">
        <v>7</v>
      </c>
      <c r="C29" s="387">
        <v>53.979025293028997</v>
      </c>
      <c r="D29" s="426">
        <v>28.410321172739206</v>
      </c>
      <c r="E29" s="386">
        <v>5</v>
      </c>
      <c r="F29" s="387">
        <v>67.581266472933706</v>
      </c>
      <c r="G29" s="426">
        <v>39.781106826073319</v>
      </c>
      <c r="H29" s="386">
        <v>2</v>
      </c>
      <c r="I29" s="387">
        <v>35.909866235748275</v>
      </c>
      <c r="J29" s="387">
        <v>14.986280166045171</v>
      </c>
      <c r="K29" s="484"/>
      <c r="L29" s="484"/>
      <c r="M29" s="484"/>
    </row>
    <row r="30" spans="1:13" s="74" customFormat="1">
      <c r="A30" s="25" t="s">
        <v>467</v>
      </c>
      <c r="C30" s="398"/>
      <c r="D30" s="398"/>
      <c r="F30" s="399"/>
      <c r="G30" s="398"/>
      <c r="H30" s="400"/>
      <c r="I30" s="398"/>
      <c r="J30" s="39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271CE-B9C8-47BA-A9F3-658721FB63F8}">
  <sheetPr codeName="工作表13"/>
  <dimension ref="A1:AM30"/>
  <sheetViews>
    <sheetView view="pageBreakPreview" zoomScaleNormal="90" zoomScaleSheetLayoutView="100" workbookViewId="0">
      <selection activeCell="C19" sqref="C19"/>
    </sheetView>
  </sheetViews>
  <sheetFormatPr defaultColWidth="10" defaultRowHeight="16.5"/>
  <cols>
    <col min="1" max="2" width="16" style="484" customWidth="1"/>
    <col min="3" max="4" width="16" style="485" customWidth="1"/>
    <col min="5" max="5" width="16" style="484" customWidth="1"/>
    <col min="6" max="6" width="16" style="486" customWidth="1"/>
    <col min="7" max="7" width="16" style="485" customWidth="1"/>
    <col min="8" max="8" width="16" style="484" customWidth="1"/>
    <col min="9" max="10" width="16" style="485" customWidth="1"/>
    <col min="11" max="16384" width="10" style="484"/>
  </cols>
  <sheetData>
    <row r="1" spans="1:39" s="74" customFormat="1" ht="22.5" customHeight="1">
      <c r="A1" s="1240" t="s">
        <v>399</v>
      </c>
      <c r="B1" s="1240"/>
      <c r="C1" s="1240"/>
      <c r="D1" s="1240"/>
      <c r="E1" s="1240"/>
      <c r="F1" s="1240"/>
      <c r="G1" s="1240"/>
      <c r="H1" s="1240"/>
      <c r="I1" s="1240"/>
      <c r="J1" s="1240"/>
    </row>
    <row r="2" spans="1:39" s="74" customFormat="1" ht="7.9" customHeight="1">
      <c r="A2" s="388"/>
      <c r="B2" s="7"/>
      <c r="C2" s="7"/>
      <c r="D2" s="7"/>
      <c r="E2" s="389"/>
      <c r="F2" s="7"/>
      <c r="G2" s="7"/>
      <c r="H2" s="7"/>
      <c r="I2" s="389"/>
      <c r="J2" s="389"/>
    </row>
    <row r="3" spans="1:39" s="39" customFormat="1" ht="18" customHeight="1">
      <c r="A3" s="706"/>
      <c r="B3" s="705"/>
      <c r="C3" s="705"/>
      <c r="D3" s="705"/>
      <c r="E3" s="1241" t="s">
        <v>1378</v>
      </c>
      <c r="F3" s="1241"/>
      <c r="G3" s="705"/>
      <c r="H3" s="705"/>
      <c r="L3" s="481"/>
      <c r="M3" s="481"/>
      <c r="N3" s="481"/>
      <c r="O3" s="481"/>
      <c r="P3" s="481"/>
      <c r="Q3" s="481"/>
      <c r="R3" s="481"/>
      <c r="S3" s="481"/>
      <c r="T3" s="481"/>
      <c r="U3" s="481"/>
      <c r="V3" s="481"/>
      <c r="W3" s="481"/>
      <c r="X3" s="481"/>
      <c r="Y3" s="481"/>
      <c r="Z3" s="481"/>
      <c r="AA3" s="481"/>
      <c r="AB3" s="481"/>
      <c r="AC3" s="481"/>
      <c r="AD3" s="481"/>
      <c r="AE3" s="481"/>
      <c r="AF3" s="481"/>
      <c r="AG3" s="481"/>
      <c r="AH3" s="481"/>
      <c r="AI3" s="481"/>
      <c r="AJ3" s="481"/>
      <c r="AK3" s="481"/>
      <c r="AL3" s="481"/>
      <c r="AM3" s="481"/>
    </row>
    <row r="4" spans="1:39" s="66" customFormat="1" ht="15" customHeight="1">
      <c r="A4" s="391"/>
      <c r="B4" s="392"/>
      <c r="C4" s="392"/>
      <c r="D4" s="392"/>
      <c r="E4" s="392"/>
      <c r="F4" s="392"/>
      <c r="G4" s="392"/>
      <c r="H4" s="392"/>
      <c r="J4" s="390" t="s">
        <v>30</v>
      </c>
      <c r="L4" s="482"/>
      <c r="M4" s="482"/>
      <c r="N4" s="482"/>
      <c r="O4" s="482"/>
      <c r="P4" s="482"/>
      <c r="Q4" s="482"/>
      <c r="R4" s="482"/>
      <c r="S4" s="482"/>
      <c r="T4" s="482"/>
      <c r="U4" s="482"/>
      <c r="V4" s="482"/>
      <c r="W4" s="482"/>
      <c r="X4" s="482"/>
      <c r="Y4" s="482"/>
      <c r="Z4" s="482"/>
      <c r="AA4" s="482"/>
      <c r="AB4" s="482"/>
      <c r="AC4" s="482"/>
      <c r="AD4" s="482"/>
      <c r="AE4" s="482"/>
      <c r="AF4" s="482"/>
      <c r="AG4" s="482"/>
      <c r="AH4" s="482"/>
      <c r="AI4" s="482"/>
      <c r="AJ4" s="482"/>
      <c r="AK4" s="482"/>
      <c r="AL4" s="482"/>
      <c r="AM4" s="482"/>
    </row>
    <row r="5" spans="1:39" s="394" customFormat="1" ht="15.75" customHeight="1">
      <c r="A5" s="1238" t="s">
        <v>29</v>
      </c>
      <c r="B5" s="423" t="s">
        <v>28</v>
      </c>
      <c r="C5" s="483"/>
      <c r="D5" s="423"/>
      <c r="E5" s="423" t="s">
        <v>27</v>
      </c>
      <c r="F5" s="483"/>
      <c r="G5" s="423"/>
      <c r="H5" s="395" t="s">
        <v>26</v>
      </c>
      <c r="I5" s="424"/>
      <c r="J5" s="393"/>
      <c r="K5" s="15"/>
      <c r="L5" s="15"/>
      <c r="M5" s="15"/>
    </row>
    <row r="6" spans="1:39" s="394" customFormat="1" ht="35.1" customHeight="1">
      <c r="A6" s="1239"/>
      <c r="B6" s="428" t="s">
        <v>340</v>
      </c>
      <c r="C6" s="427" t="s">
        <v>24</v>
      </c>
      <c r="D6" s="465" t="s">
        <v>124</v>
      </c>
      <c r="E6" s="428" t="s">
        <v>340</v>
      </c>
      <c r="F6" s="427" t="s">
        <v>24</v>
      </c>
      <c r="G6" s="465" t="s">
        <v>124</v>
      </c>
      <c r="H6" s="428" t="s">
        <v>340</v>
      </c>
      <c r="I6" s="429" t="s">
        <v>24</v>
      </c>
      <c r="J6" s="466" t="s">
        <v>124</v>
      </c>
      <c r="K6" s="15"/>
      <c r="L6" s="15"/>
      <c r="M6" s="15"/>
    </row>
    <row r="7" spans="1:39" s="80" customFormat="1" ht="21" customHeight="1">
      <c r="A7" s="376" t="s">
        <v>154</v>
      </c>
      <c r="B7" s="396">
        <v>11520</v>
      </c>
      <c r="C7" s="397">
        <v>48.854000091552734</v>
      </c>
      <c r="D7" s="425">
        <v>26.097434997558594</v>
      </c>
      <c r="E7" s="396">
        <v>6754</v>
      </c>
      <c r="F7" s="397">
        <v>57.645999908447266</v>
      </c>
      <c r="G7" s="425">
        <v>34.28314208984375</v>
      </c>
      <c r="H7" s="396">
        <v>4766</v>
      </c>
      <c r="I7" s="397">
        <v>40.172515869140625</v>
      </c>
      <c r="J7" s="397">
        <v>18.892402648925781</v>
      </c>
      <c r="K7" s="676"/>
      <c r="L7" s="676"/>
      <c r="M7" s="676"/>
    </row>
    <row r="8" spans="1:39" s="80" customFormat="1" ht="21" customHeight="1">
      <c r="A8" s="376" t="s">
        <v>1357</v>
      </c>
      <c r="B8" s="396">
        <v>1471</v>
      </c>
      <c r="C8" s="397">
        <v>36.856055680455242</v>
      </c>
      <c r="D8" s="425">
        <v>22.89523556882077</v>
      </c>
      <c r="E8" s="396">
        <v>881</v>
      </c>
      <c r="F8" s="397">
        <v>45.082790373979911</v>
      </c>
      <c r="G8" s="425">
        <v>30.290936818450227</v>
      </c>
      <c r="H8" s="396">
        <v>590</v>
      </c>
      <c r="I8" s="397">
        <v>28.96387149761134</v>
      </c>
      <c r="J8" s="397">
        <v>16.656920924374688</v>
      </c>
      <c r="K8" s="676"/>
      <c r="L8" s="676"/>
      <c r="M8" s="676"/>
    </row>
    <row r="9" spans="1:39" s="80" customFormat="1" ht="21" customHeight="1">
      <c r="A9" s="376" t="s">
        <v>1358</v>
      </c>
      <c r="B9" s="396">
        <v>1152</v>
      </c>
      <c r="C9" s="397">
        <v>43.050702853174123</v>
      </c>
      <c r="D9" s="425">
        <v>18.573137793743047</v>
      </c>
      <c r="E9" s="396">
        <v>667</v>
      </c>
      <c r="F9" s="397">
        <v>52.205383963946197</v>
      </c>
      <c r="G9" s="425">
        <v>24.201276403190796</v>
      </c>
      <c r="H9" s="396">
        <v>485</v>
      </c>
      <c r="I9" s="397">
        <v>34.685755990355212</v>
      </c>
      <c r="J9" s="397">
        <v>13.966802364402488</v>
      </c>
      <c r="K9" s="484"/>
      <c r="L9" s="484"/>
      <c r="M9" s="484"/>
    </row>
    <row r="10" spans="1:39" s="80" customFormat="1" ht="21" customHeight="1">
      <c r="A10" s="376" t="s">
        <v>1359</v>
      </c>
      <c r="B10" s="396">
        <v>955</v>
      </c>
      <c r="C10" s="397">
        <v>43.321571488871683</v>
      </c>
      <c r="D10" s="425">
        <v>29.060580576645812</v>
      </c>
      <c r="E10" s="396">
        <v>611</v>
      </c>
      <c r="F10" s="397">
        <v>55.705176478739951</v>
      </c>
      <c r="G10" s="425">
        <v>38.746706864293401</v>
      </c>
      <c r="H10" s="396">
        <v>344</v>
      </c>
      <c r="I10" s="397">
        <v>31.058185795665125</v>
      </c>
      <c r="J10" s="397">
        <v>20.322063985948944</v>
      </c>
      <c r="K10" s="484"/>
      <c r="L10" s="484"/>
      <c r="M10" s="484"/>
    </row>
    <row r="11" spans="1:39" s="80" customFormat="1" ht="21" customHeight="1">
      <c r="A11" s="376" t="s">
        <v>1360</v>
      </c>
      <c r="B11" s="396">
        <v>1109</v>
      </c>
      <c r="C11" s="397">
        <v>39.671155099549914</v>
      </c>
      <c r="D11" s="425">
        <v>25.783617496693278</v>
      </c>
      <c r="E11" s="396">
        <v>656</v>
      </c>
      <c r="F11" s="397">
        <v>47.636492893920575</v>
      </c>
      <c r="G11" s="425">
        <v>33.702982412367533</v>
      </c>
      <c r="H11" s="396">
        <v>453</v>
      </c>
      <c r="I11" s="397">
        <v>31.937698222593067</v>
      </c>
      <c r="J11" s="397">
        <v>18.936626408651925</v>
      </c>
      <c r="K11" s="484"/>
      <c r="L11" s="484"/>
      <c r="M11" s="484"/>
    </row>
    <row r="12" spans="1:39" s="80" customFormat="1" ht="21" customHeight="1">
      <c r="A12" s="376" t="s">
        <v>1361</v>
      </c>
      <c r="B12" s="396">
        <v>1090</v>
      </c>
      <c r="C12" s="397">
        <v>57.819519816844739</v>
      </c>
      <c r="D12" s="425">
        <v>28.587370205384538</v>
      </c>
      <c r="E12" s="396">
        <v>614</v>
      </c>
      <c r="F12" s="397">
        <v>65.241241177423774</v>
      </c>
      <c r="G12" s="425">
        <v>37.251198887917468</v>
      </c>
      <c r="H12" s="396">
        <v>476</v>
      </c>
      <c r="I12" s="397">
        <v>50.420844570331781</v>
      </c>
      <c r="J12" s="397">
        <v>20.992565277721337</v>
      </c>
      <c r="K12" s="484"/>
      <c r="L12" s="484"/>
      <c r="M12" s="484"/>
    </row>
    <row r="13" spans="1:39" s="80" customFormat="1" ht="21" customHeight="1">
      <c r="A13" s="376" t="s">
        <v>1362</v>
      </c>
      <c r="B13" s="396">
        <v>1295</v>
      </c>
      <c r="C13" s="397">
        <v>46.662925224914396</v>
      </c>
      <c r="D13" s="425">
        <v>25.917841881392086</v>
      </c>
      <c r="E13" s="396">
        <v>773</v>
      </c>
      <c r="F13" s="397">
        <v>56.269909211085682</v>
      </c>
      <c r="G13" s="425">
        <v>33.741858786140575</v>
      </c>
      <c r="H13" s="396">
        <v>522</v>
      </c>
      <c r="I13" s="397">
        <v>37.246166837853949</v>
      </c>
      <c r="J13" s="397">
        <v>19.089158946461026</v>
      </c>
      <c r="K13" s="484"/>
      <c r="L13" s="484"/>
      <c r="M13" s="484"/>
    </row>
    <row r="14" spans="1:39" s="80" customFormat="1" ht="21" customHeight="1">
      <c r="A14" s="376" t="s">
        <v>1930</v>
      </c>
      <c r="B14" s="396">
        <v>305</v>
      </c>
      <c r="C14" s="397">
        <v>66.898581750066896</v>
      </c>
      <c r="D14" s="425">
        <v>30.163827590069122</v>
      </c>
      <c r="E14" s="396">
        <v>143</v>
      </c>
      <c r="F14" s="397">
        <v>62.038641830964224</v>
      </c>
      <c r="G14" s="425">
        <v>32.563631473513588</v>
      </c>
      <c r="H14" s="396">
        <v>162</v>
      </c>
      <c r="I14" s="397">
        <v>71.86824155714524</v>
      </c>
      <c r="J14" s="397">
        <v>27.7375906290766</v>
      </c>
      <c r="K14" s="484"/>
      <c r="L14" s="484"/>
      <c r="M14" s="484"/>
    </row>
    <row r="15" spans="1:39" s="80" customFormat="1" ht="21" customHeight="1">
      <c r="A15" s="376" t="s">
        <v>1363</v>
      </c>
      <c r="B15" s="396">
        <v>295</v>
      </c>
      <c r="C15" s="397">
        <v>53.192496432045687</v>
      </c>
      <c r="D15" s="425">
        <v>31.701560251053131</v>
      </c>
      <c r="E15" s="396">
        <v>189</v>
      </c>
      <c r="F15" s="397">
        <v>66.730454861613751</v>
      </c>
      <c r="G15" s="425">
        <v>43.473199157372726</v>
      </c>
      <c r="H15" s="396">
        <v>106</v>
      </c>
      <c r="I15" s="397">
        <v>39.06242802471251</v>
      </c>
      <c r="J15" s="397">
        <v>20.311087487055698</v>
      </c>
      <c r="K15" s="484"/>
      <c r="L15" s="484"/>
      <c r="M15" s="484"/>
    </row>
    <row r="16" spans="1:39" s="80" customFormat="1" ht="21" customHeight="1">
      <c r="A16" s="376" t="s">
        <v>1364</v>
      </c>
      <c r="B16" s="396">
        <v>461</v>
      </c>
      <c r="C16" s="397">
        <v>83.615224863286386</v>
      </c>
      <c r="D16" s="425">
        <v>37.179475615200296</v>
      </c>
      <c r="E16" s="396">
        <v>283</v>
      </c>
      <c r="F16" s="397">
        <v>99.469612560586839</v>
      </c>
      <c r="G16" s="425">
        <v>52.097509619273929</v>
      </c>
      <c r="H16" s="396">
        <v>178</v>
      </c>
      <c r="I16" s="397">
        <v>66.710140690937166</v>
      </c>
      <c r="J16" s="397">
        <v>22.434521949527333</v>
      </c>
      <c r="K16" s="484"/>
      <c r="L16" s="484"/>
      <c r="M16" s="484"/>
    </row>
    <row r="17" spans="1:13" s="80" customFormat="1" ht="21" customHeight="1">
      <c r="A17" s="376" t="s">
        <v>1365</v>
      </c>
      <c r="B17" s="396">
        <v>601</v>
      </c>
      <c r="C17" s="397">
        <v>46.947953389509436</v>
      </c>
      <c r="D17" s="425">
        <v>23.020706893921808</v>
      </c>
      <c r="E17" s="396">
        <v>334</v>
      </c>
      <c r="F17" s="397">
        <v>51.214308112331068</v>
      </c>
      <c r="G17" s="425">
        <v>29.633658624177734</v>
      </c>
      <c r="H17" s="396">
        <v>267</v>
      </c>
      <c r="I17" s="397">
        <v>42.517311472747117</v>
      </c>
      <c r="J17" s="397">
        <v>17.025332583873031</v>
      </c>
      <c r="K17" s="484"/>
      <c r="L17" s="484"/>
      <c r="M17" s="484"/>
    </row>
    <row r="18" spans="1:13" s="80" customFormat="1" ht="21" customHeight="1">
      <c r="A18" s="376" t="s">
        <v>1366</v>
      </c>
      <c r="B18" s="396">
        <v>332</v>
      </c>
      <c r="C18" s="397">
        <v>66.527599936678556</v>
      </c>
      <c r="D18" s="425">
        <v>29.59665347230375</v>
      </c>
      <c r="E18" s="396">
        <v>191</v>
      </c>
      <c r="F18" s="397">
        <v>74.714296052464306</v>
      </c>
      <c r="G18" s="425">
        <v>38.330186607667038</v>
      </c>
      <c r="H18" s="396">
        <v>141</v>
      </c>
      <c r="I18" s="397">
        <v>57.929215428891887</v>
      </c>
      <c r="J18" s="397">
        <v>21.397534001293032</v>
      </c>
      <c r="K18" s="484"/>
      <c r="L18" s="484"/>
      <c r="M18" s="484"/>
    </row>
    <row r="19" spans="1:13" s="80" customFormat="1" ht="21" customHeight="1">
      <c r="A19" s="376" t="s">
        <v>1367</v>
      </c>
      <c r="B19" s="396">
        <v>449</v>
      </c>
      <c r="C19" s="397">
        <v>65.242899022446323</v>
      </c>
      <c r="D19" s="425">
        <v>27.251697541890188</v>
      </c>
      <c r="E19" s="396">
        <v>260</v>
      </c>
      <c r="F19" s="397">
        <v>72.853926476377808</v>
      </c>
      <c r="G19" s="425">
        <v>36.843704297375751</v>
      </c>
      <c r="H19" s="396">
        <v>189</v>
      </c>
      <c r="I19" s="397">
        <v>57.044721250516872</v>
      </c>
      <c r="J19" s="397">
        <v>18.372632733342165</v>
      </c>
      <c r="K19" s="484"/>
      <c r="L19" s="484"/>
      <c r="M19" s="484"/>
    </row>
    <row r="20" spans="1:13" s="80" customFormat="1" ht="21" customHeight="1">
      <c r="A20" s="376" t="s">
        <v>1368</v>
      </c>
      <c r="B20" s="396">
        <v>384</v>
      </c>
      <c r="C20" s="397">
        <v>75.423520746378585</v>
      </c>
      <c r="D20" s="425">
        <v>28.67906400068534</v>
      </c>
      <c r="E20" s="396">
        <v>220</v>
      </c>
      <c r="F20" s="397">
        <v>83.123478037454689</v>
      </c>
      <c r="G20" s="425">
        <v>38.6752153845745</v>
      </c>
      <c r="H20" s="396">
        <v>164</v>
      </c>
      <c r="I20" s="397">
        <v>67.087051585442921</v>
      </c>
      <c r="J20" s="397">
        <v>19.276472428199828</v>
      </c>
      <c r="K20" s="484"/>
      <c r="L20" s="484"/>
      <c r="M20" s="484"/>
    </row>
    <row r="21" spans="1:13" s="80" customFormat="1" ht="21" customHeight="1">
      <c r="A21" s="376" t="s">
        <v>1369</v>
      </c>
      <c r="B21" s="396">
        <v>580</v>
      </c>
      <c r="C21" s="397">
        <v>70.076026447658947</v>
      </c>
      <c r="D21" s="425">
        <v>34.447516359323522</v>
      </c>
      <c r="E21" s="396">
        <v>342</v>
      </c>
      <c r="F21" s="397">
        <v>80.849152502304904</v>
      </c>
      <c r="G21" s="425">
        <v>44.630328681589283</v>
      </c>
      <c r="H21" s="396">
        <v>238</v>
      </c>
      <c r="I21" s="397">
        <v>58.814444135545052</v>
      </c>
      <c r="J21" s="397">
        <v>24.461922866091243</v>
      </c>
      <c r="K21" s="484"/>
      <c r="L21" s="484"/>
      <c r="M21" s="484"/>
    </row>
    <row r="22" spans="1:13" s="80" customFormat="1" ht="21" customHeight="1">
      <c r="A22" s="376" t="s">
        <v>1370</v>
      </c>
      <c r="B22" s="396">
        <v>148</v>
      </c>
      <c r="C22" s="397">
        <v>67.509162772345874</v>
      </c>
      <c r="D22" s="425">
        <v>33.236208691011562</v>
      </c>
      <c r="E22" s="396">
        <v>78</v>
      </c>
      <c r="F22" s="397">
        <v>68.958505545413161</v>
      </c>
      <c r="G22" s="425">
        <v>38.467941677825984</v>
      </c>
      <c r="H22" s="396">
        <v>70</v>
      </c>
      <c r="I22" s="397">
        <v>65.964303888124547</v>
      </c>
      <c r="J22" s="397">
        <v>28.114687170998231</v>
      </c>
      <c r="K22" s="484"/>
      <c r="L22" s="484"/>
      <c r="M22" s="484"/>
    </row>
    <row r="23" spans="1:13" s="80" customFormat="1" ht="21" customHeight="1">
      <c r="A23" s="376" t="s">
        <v>1371</v>
      </c>
      <c r="B23" s="396">
        <v>266</v>
      </c>
      <c r="C23" s="397">
        <v>80.948866791944681</v>
      </c>
      <c r="D23" s="425">
        <v>39.15401921758712</v>
      </c>
      <c r="E23" s="396">
        <v>158</v>
      </c>
      <c r="F23" s="397">
        <v>94.770526366300075</v>
      </c>
      <c r="G23" s="425">
        <v>51.448436484438602</v>
      </c>
      <c r="H23" s="396">
        <v>108</v>
      </c>
      <c r="I23" s="397">
        <v>66.71443749845568</v>
      </c>
      <c r="J23" s="397">
        <v>28.042894101922005</v>
      </c>
      <c r="K23" s="484"/>
      <c r="L23" s="484"/>
      <c r="M23" s="484"/>
    </row>
    <row r="24" spans="1:13" s="80" customFormat="1" ht="21" customHeight="1">
      <c r="A24" s="376" t="s">
        <v>1372</v>
      </c>
      <c r="B24" s="396">
        <v>56</v>
      </c>
      <c r="C24" s="397">
        <v>53.713677324675203</v>
      </c>
      <c r="D24" s="425">
        <v>25.482099355679313</v>
      </c>
      <c r="E24" s="396">
        <v>39</v>
      </c>
      <c r="F24" s="397">
        <v>72.588525429249458</v>
      </c>
      <c r="G24" s="425">
        <v>40.577851688773812</v>
      </c>
      <c r="H24" s="396">
        <v>17</v>
      </c>
      <c r="I24" s="397">
        <v>33.644045993389938</v>
      </c>
      <c r="J24" s="397">
        <v>10.615477661335643</v>
      </c>
      <c r="K24" s="484"/>
      <c r="L24" s="484"/>
      <c r="M24" s="484"/>
    </row>
    <row r="25" spans="1:13" s="80" customFormat="1" ht="21" customHeight="1">
      <c r="A25" s="376" t="s">
        <v>1373</v>
      </c>
      <c r="B25" s="396">
        <v>184</v>
      </c>
      <c r="C25" s="397">
        <v>49.621568122457397</v>
      </c>
      <c r="D25" s="425">
        <v>25.221915419846763</v>
      </c>
      <c r="E25" s="396">
        <v>108</v>
      </c>
      <c r="F25" s="397">
        <v>58.244887393217709</v>
      </c>
      <c r="G25" s="425">
        <v>33.366242203554904</v>
      </c>
      <c r="H25" s="396">
        <v>76</v>
      </c>
      <c r="I25" s="397">
        <v>40.996318422720591</v>
      </c>
      <c r="J25" s="397">
        <v>18.257707542478403</v>
      </c>
      <c r="K25" s="484"/>
      <c r="L25" s="484"/>
      <c r="M25" s="484"/>
    </row>
    <row r="26" spans="1:13" s="80" customFormat="1" ht="21" customHeight="1">
      <c r="A26" s="376" t="s">
        <v>1374</v>
      </c>
      <c r="B26" s="396">
        <v>191</v>
      </c>
      <c r="C26" s="397">
        <v>43.077832170119095</v>
      </c>
      <c r="D26" s="425">
        <v>26.593048488977612</v>
      </c>
      <c r="E26" s="396">
        <v>111</v>
      </c>
      <c r="F26" s="397">
        <v>50.722336334785695</v>
      </c>
      <c r="G26" s="425">
        <v>36.088266259934692</v>
      </c>
      <c r="H26" s="396">
        <v>80</v>
      </c>
      <c r="I26" s="397">
        <v>35.627602485025271</v>
      </c>
      <c r="J26" s="397">
        <v>18.71847837118559</v>
      </c>
      <c r="K26" s="484"/>
      <c r="L26" s="484"/>
      <c r="M26" s="484"/>
    </row>
    <row r="27" spans="1:13" s="80" customFormat="1" ht="21" customHeight="1">
      <c r="A27" s="376" t="s">
        <v>1375</v>
      </c>
      <c r="B27" s="396">
        <v>154</v>
      </c>
      <c r="C27" s="397">
        <v>57.246942492844134</v>
      </c>
      <c r="D27" s="425">
        <v>29.155517105029741</v>
      </c>
      <c r="E27" s="396">
        <v>75</v>
      </c>
      <c r="F27" s="397">
        <v>57.385515895787904</v>
      </c>
      <c r="G27" s="425">
        <v>33.661405726512434</v>
      </c>
      <c r="H27" s="396">
        <v>79</v>
      </c>
      <c r="I27" s="397">
        <v>57.116003325741964</v>
      </c>
      <c r="J27" s="397">
        <v>24.988700871713871</v>
      </c>
      <c r="K27" s="484"/>
      <c r="L27" s="484"/>
      <c r="M27" s="484"/>
    </row>
    <row r="28" spans="1:13" s="80" customFormat="1" ht="21" customHeight="1">
      <c r="A28" s="376" t="s">
        <v>1376</v>
      </c>
      <c r="B28" s="396">
        <v>40</v>
      </c>
      <c r="C28" s="397">
        <v>28.909149384415802</v>
      </c>
      <c r="D28" s="425">
        <v>15.844095994897142</v>
      </c>
      <c r="E28" s="396">
        <v>21</v>
      </c>
      <c r="F28" s="397">
        <v>30.387220003472827</v>
      </c>
      <c r="G28" s="425">
        <v>18.440467408139266</v>
      </c>
      <c r="H28" s="396">
        <v>19</v>
      </c>
      <c r="I28" s="397">
        <v>27.434248048919596</v>
      </c>
      <c r="J28" s="397">
        <v>13.031934142970938</v>
      </c>
      <c r="K28" s="484"/>
      <c r="L28" s="484"/>
      <c r="M28" s="484"/>
    </row>
    <row r="29" spans="1:13" s="80" customFormat="1" ht="21" customHeight="1">
      <c r="A29" s="476" t="s">
        <v>1377</v>
      </c>
      <c r="B29" s="385">
        <v>2</v>
      </c>
      <c r="C29" s="387">
        <v>15.422578655151142</v>
      </c>
      <c r="D29" s="426">
        <v>6.6298342541436464</v>
      </c>
      <c r="E29" s="386">
        <v>0</v>
      </c>
      <c r="F29" s="387">
        <v>0</v>
      </c>
      <c r="G29" s="426">
        <v>0</v>
      </c>
      <c r="H29" s="386">
        <v>2</v>
      </c>
      <c r="I29" s="387">
        <v>35.909866235748275</v>
      </c>
      <c r="J29" s="387">
        <v>10.300429184549355</v>
      </c>
      <c r="K29" s="484"/>
      <c r="L29" s="484"/>
      <c r="M29" s="484"/>
    </row>
    <row r="30" spans="1:13" s="74" customFormat="1">
      <c r="A30" s="25" t="s">
        <v>467</v>
      </c>
      <c r="C30" s="398"/>
      <c r="D30" s="398"/>
      <c r="F30" s="399"/>
      <c r="G30" s="398"/>
      <c r="H30" s="400"/>
      <c r="I30" s="398"/>
      <c r="J30" s="39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DE1E1-806F-4565-B818-2CD9783BEE03}">
  <sheetPr codeName="工作表14"/>
  <dimension ref="A1:AM30"/>
  <sheetViews>
    <sheetView view="pageBreakPreview" zoomScaleNormal="90" zoomScaleSheetLayoutView="100" workbookViewId="0">
      <selection activeCell="D23" sqref="D23"/>
    </sheetView>
  </sheetViews>
  <sheetFormatPr defaultColWidth="10" defaultRowHeight="16.5"/>
  <cols>
    <col min="1" max="2" width="16" style="484" customWidth="1"/>
    <col min="3" max="4" width="16" style="485" customWidth="1"/>
    <col min="5" max="5" width="16" style="484" customWidth="1"/>
    <col min="6" max="6" width="16" style="486" customWidth="1"/>
    <col min="7" max="7" width="16" style="485" customWidth="1"/>
    <col min="8" max="8" width="16" style="484" customWidth="1"/>
    <col min="9" max="10" width="16" style="485" customWidth="1"/>
    <col min="11" max="16384" width="10" style="484"/>
  </cols>
  <sheetData>
    <row r="1" spans="1:39" s="74" customFormat="1" ht="22.5" customHeight="1">
      <c r="A1" s="1240" t="s">
        <v>400</v>
      </c>
      <c r="B1" s="1240"/>
      <c r="C1" s="1240"/>
      <c r="D1" s="1240"/>
      <c r="E1" s="1240"/>
      <c r="F1" s="1240"/>
      <c r="G1" s="1240"/>
      <c r="H1" s="1240"/>
      <c r="I1" s="1240"/>
      <c r="J1" s="1240"/>
    </row>
    <row r="2" spans="1:39" s="74" customFormat="1" ht="7.9" customHeight="1">
      <c r="A2" s="388"/>
      <c r="B2" s="7"/>
      <c r="C2" s="7"/>
      <c r="D2" s="7"/>
      <c r="E2" s="389"/>
      <c r="F2" s="7"/>
      <c r="G2" s="7"/>
      <c r="H2" s="7"/>
      <c r="I2" s="389"/>
      <c r="J2" s="389"/>
    </row>
    <row r="3" spans="1:39" s="39" customFormat="1" ht="18" customHeight="1">
      <c r="A3" s="706"/>
      <c r="B3" s="705"/>
      <c r="C3" s="705"/>
      <c r="D3" s="705"/>
      <c r="E3" s="1241" t="s">
        <v>1400</v>
      </c>
      <c r="F3" s="1241"/>
      <c r="G3" s="705"/>
      <c r="H3" s="705"/>
      <c r="L3" s="481"/>
      <c r="M3" s="481"/>
      <c r="N3" s="481"/>
      <c r="O3" s="481"/>
      <c r="P3" s="481"/>
      <c r="Q3" s="481"/>
      <c r="R3" s="481"/>
      <c r="S3" s="481"/>
      <c r="T3" s="481"/>
      <c r="U3" s="481"/>
      <c r="V3" s="481"/>
      <c r="W3" s="481"/>
      <c r="X3" s="481"/>
      <c r="Y3" s="481"/>
      <c r="Z3" s="481"/>
      <c r="AA3" s="481"/>
      <c r="AB3" s="481"/>
      <c r="AC3" s="481"/>
      <c r="AD3" s="481"/>
      <c r="AE3" s="481"/>
      <c r="AF3" s="481"/>
      <c r="AG3" s="481"/>
      <c r="AH3" s="481"/>
      <c r="AI3" s="481"/>
      <c r="AJ3" s="481"/>
      <c r="AK3" s="481"/>
      <c r="AL3" s="481"/>
      <c r="AM3" s="481"/>
    </row>
    <row r="4" spans="1:39" s="66" customFormat="1" ht="15" customHeight="1">
      <c r="A4" s="391"/>
      <c r="B4" s="392"/>
      <c r="C4" s="392"/>
      <c r="D4" s="392"/>
      <c r="E4" s="392"/>
      <c r="F4" s="392"/>
      <c r="G4" s="392"/>
      <c r="H4" s="392"/>
      <c r="J4" s="390" t="s">
        <v>30</v>
      </c>
      <c r="L4" s="482"/>
      <c r="M4" s="482"/>
      <c r="N4" s="482"/>
      <c r="O4" s="482"/>
      <c r="P4" s="482"/>
      <c r="Q4" s="482"/>
      <c r="R4" s="482"/>
      <c r="S4" s="482"/>
      <c r="T4" s="482"/>
      <c r="U4" s="482"/>
      <c r="V4" s="482"/>
      <c r="W4" s="482"/>
      <c r="X4" s="482"/>
      <c r="Y4" s="482"/>
      <c r="Z4" s="482"/>
      <c r="AA4" s="482"/>
      <c r="AB4" s="482"/>
      <c r="AC4" s="482"/>
      <c r="AD4" s="482"/>
      <c r="AE4" s="482"/>
      <c r="AF4" s="482"/>
      <c r="AG4" s="482"/>
      <c r="AH4" s="482"/>
      <c r="AI4" s="482"/>
      <c r="AJ4" s="482"/>
      <c r="AK4" s="482"/>
      <c r="AL4" s="482"/>
      <c r="AM4" s="482"/>
    </row>
    <row r="5" spans="1:39" s="394" customFormat="1" ht="15.75" customHeight="1">
      <c r="A5" s="1238" t="s">
        <v>29</v>
      </c>
      <c r="B5" s="423" t="s">
        <v>28</v>
      </c>
      <c r="C5" s="483"/>
      <c r="D5" s="423"/>
      <c r="E5" s="423" t="s">
        <v>27</v>
      </c>
      <c r="F5" s="483"/>
      <c r="G5" s="423"/>
      <c r="H5" s="395" t="s">
        <v>26</v>
      </c>
      <c r="I5" s="424"/>
      <c r="J5" s="393"/>
      <c r="K5" s="15"/>
      <c r="L5" s="15"/>
      <c r="M5" s="15"/>
    </row>
    <row r="6" spans="1:39" s="394" customFormat="1" ht="35.1" customHeight="1">
      <c r="A6" s="1239"/>
      <c r="B6" s="428" t="s">
        <v>340</v>
      </c>
      <c r="C6" s="427" t="s">
        <v>24</v>
      </c>
      <c r="D6" s="465" t="s">
        <v>124</v>
      </c>
      <c r="E6" s="428" t="s">
        <v>340</v>
      </c>
      <c r="F6" s="427" t="s">
        <v>24</v>
      </c>
      <c r="G6" s="465" t="s">
        <v>124</v>
      </c>
      <c r="H6" s="428" t="s">
        <v>340</v>
      </c>
      <c r="I6" s="429" t="s">
        <v>24</v>
      </c>
      <c r="J6" s="466" t="s">
        <v>124</v>
      </c>
      <c r="K6" s="15"/>
      <c r="L6" s="15"/>
      <c r="M6" s="15"/>
    </row>
    <row r="7" spans="1:39" s="80" customFormat="1" ht="21" customHeight="1">
      <c r="A7" s="376" t="s">
        <v>154</v>
      </c>
      <c r="B7" s="396">
        <v>13421</v>
      </c>
      <c r="C7" s="397">
        <v>56.916000366210938</v>
      </c>
      <c r="D7" s="425">
        <v>27.431537628173828</v>
      </c>
      <c r="E7" s="396">
        <v>7999</v>
      </c>
      <c r="F7" s="397">
        <v>68.272003173828125</v>
      </c>
      <c r="G7" s="425">
        <v>36.879280090332031</v>
      </c>
      <c r="H7" s="396">
        <v>5422</v>
      </c>
      <c r="I7" s="397">
        <v>45.701923370361328</v>
      </c>
      <c r="J7" s="397">
        <v>19.504463195800781</v>
      </c>
      <c r="K7" s="676"/>
      <c r="L7" s="676"/>
      <c r="M7" s="676"/>
    </row>
    <row r="8" spans="1:39" s="80" customFormat="1" ht="21" customHeight="1">
      <c r="A8" s="376" t="s">
        <v>1379</v>
      </c>
      <c r="B8" s="396">
        <v>2218</v>
      </c>
      <c r="C8" s="397">
        <v>55.572217198674181</v>
      </c>
      <c r="D8" s="425">
        <v>32.635891829407569</v>
      </c>
      <c r="E8" s="396">
        <v>1315</v>
      </c>
      <c r="F8" s="397">
        <v>67.291565654691922</v>
      </c>
      <c r="G8" s="425">
        <v>42.844892045867496</v>
      </c>
      <c r="H8" s="396">
        <v>903</v>
      </c>
      <c r="I8" s="397">
        <v>44.329450783632268</v>
      </c>
      <c r="J8" s="397">
        <v>24.221277719769603</v>
      </c>
      <c r="K8" s="676"/>
      <c r="L8" s="676"/>
      <c r="M8" s="676"/>
    </row>
    <row r="9" spans="1:39" s="80" customFormat="1" ht="21" customHeight="1">
      <c r="A9" s="376" t="s">
        <v>1380</v>
      </c>
      <c r="B9" s="396">
        <v>1619</v>
      </c>
      <c r="C9" s="397">
        <v>60.50268048549384</v>
      </c>
      <c r="D9" s="425">
        <v>22.319407020454317</v>
      </c>
      <c r="E9" s="396">
        <v>924</v>
      </c>
      <c r="F9" s="397">
        <v>72.320501923067894</v>
      </c>
      <c r="G9" s="425">
        <v>29.175637631286556</v>
      </c>
      <c r="H9" s="396">
        <v>695</v>
      </c>
      <c r="I9" s="397">
        <v>49.704330749065718</v>
      </c>
      <c r="J9" s="397">
        <v>16.801514572433398</v>
      </c>
      <c r="K9" s="484"/>
      <c r="L9" s="484"/>
      <c r="M9" s="484"/>
    </row>
    <row r="10" spans="1:39" s="80" customFormat="1" ht="21" customHeight="1">
      <c r="A10" s="376" t="s">
        <v>1381</v>
      </c>
      <c r="B10" s="396">
        <v>768</v>
      </c>
      <c r="C10" s="397">
        <v>34.8387087994277</v>
      </c>
      <c r="D10" s="425">
        <v>21.57720123923411</v>
      </c>
      <c r="E10" s="396">
        <v>508</v>
      </c>
      <c r="F10" s="397">
        <v>46.314614813747781</v>
      </c>
      <c r="G10" s="425">
        <v>29.472460258208347</v>
      </c>
      <c r="H10" s="396">
        <v>260</v>
      </c>
      <c r="I10" s="397">
        <v>23.474210194398061</v>
      </c>
      <c r="J10" s="397">
        <v>14.381995650727829</v>
      </c>
      <c r="K10" s="484"/>
      <c r="L10" s="484"/>
      <c r="M10" s="484"/>
    </row>
    <row r="11" spans="1:39" s="80" customFormat="1" ht="21" customHeight="1">
      <c r="A11" s="376" t="s">
        <v>1382</v>
      </c>
      <c r="B11" s="396">
        <v>1106</v>
      </c>
      <c r="C11" s="397">
        <v>39.563839080344643</v>
      </c>
      <c r="D11" s="425">
        <v>24.110112053140025</v>
      </c>
      <c r="E11" s="396">
        <v>683</v>
      </c>
      <c r="F11" s="397">
        <v>49.597141229493523</v>
      </c>
      <c r="G11" s="425">
        <v>32.866211112221578</v>
      </c>
      <c r="H11" s="396">
        <v>423</v>
      </c>
      <c r="I11" s="397">
        <v>29.822618870103458</v>
      </c>
      <c r="J11" s="397">
        <v>16.786543108621025</v>
      </c>
      <c r="K11" s="484"/>
      <c r="L11" s="484"/>
      <c r="M11" s="484"/>
    </row>
    <row r="12" spans="1:39" s="80" customFormat="1" ht="21" customHeight="1">
      <c r="A12" s="376" t="s">
        <v>1383</v>
      </c>
      <c r="B12" s="396">
        <v>1142</v>
      </c>
      <c r="C12" s="397">
        <v>60.577882230125404</v>
      </c>
      <c r="D12" s="425">
        <v>27.20929930020942</v>
      </c>
      <c r="E12" s="396">
        <v>682</v>
      </c>
      <c r="F12" s="397">
        <v>72.466655509776885</v>
      </c>
      <c r="G12" s="425">
        <v>38.066882855558063</v>
      </c>
      <c r="H12" s="396">
        <v>460</v>
      </c>
      <c r="I12" s="397">
        <v>48.726026265446677</v>
      </c>
      <c r="J12" s="397">
        <v>18.399672270491429</v>
      </c>
      <c r="K12" s="484"/>
      <c r="L12" s="484"/>
      <c r="M12" s="484"/>
    </row>
    <row r="13" spans="1:39" s="80" customFormat="1" ht="21" customHeight="1">
      <c r="A13" s="376" t="s">
        <v>1384</v>
      </c>
      <c r="B13" s="396">
        <v>1724</v>
      </c>
      <c r="C13" s="397">
        <v>62.121145241507662</v>
      </c>
      <c r="D13" s="425">
        <v>32.370301011933172</v>
      </c>
      <c r="E13" s="396">
        <v>1044</v>
      </c>
      <c r="F13" s="397">
        <v>75.997134820664229</v>
      </c>
      <c r="G13" s="425">
        <v>42.38185394812357</v>
      </c>
      <c r="H13" s="396">
        <v>680</v>
      </c>
      <c r="I13" s="397">
        <v>48.519910823258016</v>
      </c>
      <c r="J13" s="397">
        <v>23.782218937339376</v>
      </c>
      <c r="K13" s="484"/>
      <c r="L13" s="484"/>
      <c r="M13" s="484"/>
    </row>
    <row r="14" spans="1:39" s="80" customFormat="1" ht="21" customHeight="1">
      <c r="A14" s="376" t="s">
        <v>1930</v>
      </c>
      <c r="B14" s="396">
        <v>257</v>
      </c>
      <c r="C14" s="397">
        <v>56.370280359892433</v>
      </c>
      <c r="D14" s="425">
        <v>23.407948551682281</v>
      </c>
      <c r="E14" s="396">
        <v>156</v>
      </c>
      <c r="F14" s="397">
        <v>67.678518361051886</v>
      </c>
      <c r="G14" s="425">
        <v>32.201112812530553</v>
      </c>
      <c r="H14" s="396">
        <v>101</v>
      </c>
      <c r="I14" s="397">
        <v>44.80674319303499</v>
      </c>
      <c r="J14" s="397">
        <v>16.036238212938127</v>
      </c>
      <c r="K14" s="484"/>
      <c r="L14" s="484"/>
      <c r="M14" s="484"/>
    </row>
    <row r="15" spans="1:39" s="80" customFormat="1" ht="21" customHeight="1">
      <c r="A15" s="376" t="s">
        <v>1385</v>
      </c>
      <c r="B15" s="396">
        <v>238</v>
      </c>
      <c r="C15" s="397">
        <v>42.914624240091094</v>
      </c>
      <c r="D15" s="425">
        <v>22.314730379696964</v>
      </c>
      <c r="E15" s="396">
        <v>151</v>
      </c>
      <c r="F15" s="397">
        <v>53.313749651342199</v>
      </c>
      <c r="G15" s="425">
        <v>31.021093110125307</v>
      </c>
      <c r="H15" s="396">
        <v>87</v>
      </c>
      <c r="I15" s="397">
        <v>32.06067205801876</v>
      </c>
      <c r="J15" s="397">
        <v>14.187905164680506</v>
      </c>
      <c r="K15" s="484"/>
      <c r="L15" s="484"/>
      <c r="M15" s="484"/>
    </row>
    <row r="16" spans="1:39" s="80" customFormat="1" ht="21" customHeight="1">
      <c r="A16" s="376" t="s">
        <v>1386</v>
      </c>
      <c r="B16" s="396">
        <v>257</v>
      </c>
      <c r="C16" s="397">
        <v>46.614127526821264</v>
      </c>
      <c r="D16" s="425">
        <v>18.693036980617421</v>
      </c>
      <c r="E16" s="396">
        <v>143</v>
      </c>
      <c r="F16" s="397">
        <v>50.26203037513752</v>
      </c>
      <c r="G16" s="425">
        <v>23.983478451983995</v>
      </c>
      <c r="H16" s="396">
        <v>114</v>
      </c>
      <c r="I16" s="397">
        <v>42.724472127903574</v>
      </c>
      <c r="J16" s="397">
        <v>13.646470780443517</v>
      </c>
      <c r="K16" s="484"/>
      <c r="L16" s="484"/>
      <c r="M16" s="484"/>
    </row>
    <row r="17" spans="1:13" s="80" customFormat="1" ht="21" customHeight="1">
      <c r="A17" s="376" t="s">
        <v>1387</v>
      </c>
      <c r="B17" s="396">
        <v>841</v>
      </c>
      <c r="C17" s="397">
        <v>65.695888187316868</v>
      </c>
      <c r="D17" s="425">
        <v>27.585489680946093</v>
      </c>
      <c r="E17" s="396">
        <v>485</v>
      </c>
      <c r="F17" s="397">
        <v>74.368082139163377</v>
      </c>
      <c r="G17" s="425">
        <v>39.069851779270337</v>
      </c>
      <c r="H17" s="396">
        <v>356</v>
      </c>
      <c r="I17" s="397">
        <v>56.68974863032949</v>
      </c>
      <c r="J17" s="397">
        <v>18.669925239006762</v>
      </c>
      <c r="K17" s="484"/>
      <c r="L17" s="484"/>
      <c r="M17" s="484"/>
    </row>
    <row r="18" spans="1:13" s="80" customFormat="1" ht="21" customHeight="1">
      <c r="A18" s="376" t="s">
        <v>1388</v>
      </c>
      <c r="B18" s="396">
        <v>394</v>
      </c>
      <c r="C18" s="397">
        <v>78.951428840516115</v>
      </c>
      <c r="D18" s="425">
        <v>29.995624448321859</v>
      </c>
      <c r="E18" s="396">
        <v>221</v>
      </c>
      <c r="F18" s="397">
        <v>86.449525798924668</v>
      </c>
      <c r="G18" s="425">
        <v>39.318129870470322</v>
      </c>
      <c r="H18" s="396">
        <v>173</v>
      </c>
      <c r="I18" s="397">
        <v>71.076271412753883</v>
      </c>
      <c r="J18" s="397">
        <v>22.067646600604629</v>
      </c>
      <c r="K18" s="484"/>
      <c r="L18" s="484"/>
      <c r="M18" s="484"/>
    </row>
    <row r="19" spans="1:13" s="80" customFormat="1" ht="21" customHeight="1">
      <c r="A19" s="376" t="s">
        <v>1389</v>
      </c>
      <c r="B19" s="396">
        <v>759</v>
      </c>
      <c r="C19" s="397">
        <v>110.28810770164088</v>
      </c>
      <c r="D19" s="425">
        <v>39.144673681818638</v>
      </c>
      <c r="E19" s="396">
        <v>412</v>
      </c>
      <c r="F19" s="397">
        <v>115.44545272410639</v>
      </c>
      <c r="G19" s="425">
        <v>52.865871096014025</v>
      </c>
      <c r="H19" s="396">
        <v>347</v>
      </c>
      <c r="I19" s="397">
        <v>104.73290092026114</v>
      </c>
      <c r="J19" s="397">
        <v>28.760229737753257</v>
      </c>
      <c r="K19" s="484"/>
      <c r="L19" s="484"/>
      <c r="M19" s="484"/>
    </row>
    <row r="20" spans="1:13" s="80" customFormat="1" ht="21" customHeight="1">
      <c r="A20" s="376" t="s">
        <v>1390</v>
      </c>
      <c r="B20" s="396">
        <v>441</v>
      </c>
      <c r="C20" s="397">
        <v>86.619199607169165</v>
      </c>
      <c r="D20" s="425">
        <v>29.790771607062496</v>
      </c>
      <c r="E20" s="396">
        <v>247</v>
      </c>
      <c r="F20" s="397">
        <v>93.324995796596852</v>
      </c>
      <c r="G20" s="425">
        <v>38.73987478618325</v>
      </c>
      <c r="H20" s="396">
        <v>194</v>
      </c>
      <c r="I20" s="397">
        <v>79.35907321692639</v>
      </c>
      <c r="J20" s="397">
        <v>22.802569930263918</v>
      </c>
      <c r="K20" s="484"/>
      <c r="L20" s="484"/>
      <c r="M20" s="484"/>
    </row>
    <row r="21" spans="1:13" s="80" customFormat="1" ht="21" customHeight="1">
      <c r="A21" s="376" t="s">
        <v>1391</v>
      </c>
      <c r="B21" s="396">
        <v>597</v>
      </c>
      <c r="C21" s="397">
        <v>72.129978946986881</v>
      </c>
      <c r="D21" s="425">
        <v>31.930232535757348</v>
      </c>
      <c r="E21" s="396">
        <v>343</v>
      </c>
      <c r="F21" s="397">
        <v>81.08555353301341</v>
      </c>
      <c r="G21" s="425">
        <v>41.423893905146763</v>
      </c>
      <c r="H21" s="396">
        <v>254</v>
      </c>
      <c r="I21" s="397">
        <v>62.768356346337995</v>
      </c>
      <c r="J21" s="397">
        <v>23.324657717567071</v>
      </c>
      <c r="K21" s="484"/>
      <c r="L21" s="484"/>
      <c r="M21" s="484"/>
    </row>
    <row r="22" spans="1:13" s="80" customFormat="1" ht="21" customHeight="1">
      <c r="A22" s="376" t="s">
        <v>1392</v>
      </c>
      <c r="B22" s="396">
        <v>150</v>
      </c>
      <c r="C22" s="397">
        <v>68.421448755755961</v>
      </c>
      <c r="D22" s="425">
        <v>28.689835220803282</v>
      </c>
      <c r="E22" s="396">
        <v>90</v>
      </c>
      <c r="F22" s="397">
        <v>79.567506398553633</v>
      </c>
      <c r="G22" s="425">
        <v>37.781973579647989</v>
      </c>
      <c r="H22" s="396">
        <v>60</v>
      </c>
      <c r="I22" s="397">
        <v>56.540831904106746</v>
      </c>
      <c r="J22" s="397">
        <v>20.717896913888836</v>
      </c>
      <c r="K22" s="484"/>
      <c r="L22" s="484"/>
      <c r="M22" s="484"/>
    </row>
    <row r="23" spans="1:13" s="80" customFormat="1" ht="21" customHeight="1">
      <c r="A23" s="376" t="s">
        <v>1393</v>
      </c>
      <c r="B23" s="396">
        <v>196</v>
      </c>
      <c r="C23" s="397">
        <v>59.646533425643447</v>
      </c>
      <c r="D23" s="425">
        <v>26.554276105554766</v>
      </c>
      <c r="E23" s="396">
        <v>131</v>
      </c>
      <c r="F23" s="397">
        <v>78.575562999907035</v>
      </c>
      <c r="G23" s="425">
        <v>39.051077482830657</v>
      </c>
      <c r="H23" s="396">
        <v>65</v>
      </c>
      <c r="I23" s="397">
        <v>40.152207753700182</v>
      </c>
      <c r="J23" s="397">
        <v>15.865780645851114</v>
      </c>
      <c r="K23" s="484"/>
      <c r="L23" s="484"/>
      <c r="M23" s="484"/>
    </row>
    <row r="24" spans="1:13" s="80" customFormat="1" ht="21" customHeight="1">
      <c r="A24" s="376" t="s">
        <v>1394</v>
      </c>
      <c r="B24" s="396">
        <v>60</v>
      </c>
      <c r="C24" s="397">
        <v>57.550368562152002</v>
      </c>
      <c r="D24" s="425">
        <v>21.956215861430522</v>
      </c>
      <c r="E24" s="396">
        <v>33</v>
      </c>
      <c r="F24" s="397">
        <v>61.421059978595693</v>
      </c>
      <c r="G24" s="425">
        <v>28.734769965876627</v>
      </c>
      <c r="H24" s="396">
        <v>27</v>
      </c>
      <c r="I24" s="397">
        <v>53.434661283619306</v>
      </c>
      <c r="J24" s="397">
        <v>16.149125519811971</v>
      </c>
      <c r="K24" s="484"/>
      <c r="L24" s="484"/>
      <c r="M24" s="484"/>
    </row>
    <row r="25" spans="1:13" s="80" customFormat="1" ht="21" customHeight="1">
      <c r="A25" s="376" t="s">
        <v>1395</v>
      </c>
      <c r="B25" s="396">
        <v>302</v>
      </c>
      <c r="C25" s="397">
        <v>81.444095505337685</v>
      </c>
      <c r="D25" s="425">
        <v>37.450197550269884</v>
      </c>
      <c r="E25" s="396">
        <v>202</v>
      </c>
      <c r="F25" s="397">
        <v>108.93951160583312</v>
      </c>
      <c r="G25" s="425">
        <v>56.836122223299014</v>
      </c>
      <c r="H25" s="396">
        <v>100</v>
      </c>
      <c r="I25" s="397">
        <v>53.942524240421832</v>
      </c>
      <c r="J25" s="397">
        <v>21.694951391804199</v>
      </c>
      <c r="K25" s="484"/>
      <c r="L25" s="484"/>
      <c r="M25" s="484"/>
    </row>
    <row r="26" spans="1:13" s="80" customFormat="1" ht="21" customHeight="1">
      <c r="A26" s="376" t="s">
        <v>1396</v>
      </c>
      <c r="B26" s="396">
        <v>154</v>
      </c>
      <c r="C26" s="397">
        <v>34.732911802085553</v>
      </c>
      <c r="D26" s="425">
        <v>18.585603837024866</v>
      </c>
      <c r="E26" s="396">
        <v>96</v>
      </c>
      <c r="F26" s="397">
        <v>43.867966559814661</v>
      </c>
      <c r="G26" s="425">
        <v>26.145699521683795</v>
      </c>
      <c r="H26" s="396">
        <v>58</v>
      </c>
      <c r="I26" s="397">
        <v>25.830011801643323</v>
      </c>
      <c r="J26" s="397">
        <v>12.060350043791869</v>
      </c>
      <c r="K26" s="484"/>
      <c r="L26" s="484"/>
      <c r="M26" s="484"/>
    </row>
    <row r="27" spans="1:13" s="80" customFormat="1" ht="21" customHeight="1">
      <c r="A27" s="376" t="s">
        <v>1397</v>
      </c>
      <c r="B27" s="396">
        <v>143</v>
      </c>
      <c r="C27" s="397">
        <v>53.157875171926698</v>
      </c>
      <c r="D27" s="425">
        <v>24.445048164057859</v>
      </c>
      <c r="E27" s="396">
        <v>95</v>
      </c>
      <c r="F27" s="397">
        <v>72.688320134664679</v>
      </c>
      <c r="G27" s="425">
        <v>38.033413193593404</v>
      </c>
      <c r="H27" s="396">
        <v>48</v>
      </c>
      <c r="I27" s="397">
        <v>34.703394425767272</v>
      </c>
      <c r="J27" s="397">
        <v>13.768719786280352</v>
      </c>
      <c r="K27" s="484"/>
      <c r="L27" s="484"/>
      <c r="M27" s="484"/>
    </row>
    <row r="28" spans="1:13" s="80" customFormat="1" ht="21" customHeight="1">
      <c r="A28" s="376" t="s">
        <v>1398</v>
      </c>
      <c r="B28" s="396">
        <v>52</v>
      </c>
      <c r="C28" s="397">
        <v>37.581894199740539</v>
      </c>
      <c r="D28" s="425">
        <v>18.461781494883116</v>
      </c>
      <c r="E28" s="396">
        <v>36</v>
      </c>
      <c r="F28" s="397">
        <v>52.092377148810556</v>
      </c>
      <c r="G28" s="425">
        <v>31.637587353528662</v>
      </c>
      <c r="H28" s="396">
        <v>16</v>
      </c>
      <c r="I28" s="397">
        <v>23.102524672774397</v>
      </c>
      <c r="J28" s="397">
        <v>9.0729155353443538</v>
      </c>
      <c r="K28" s="484"/>
      <c r="L28" s="484"/>
      <c r="M28" s="484"/>
    </row>
    <row r="29" spans="1:13" s="80" customFormat="1" ht="21" customHeight="1">
      <c r="A29" s="476" t="s">
        <v>1399</v>
      </c>
      <c r="B29" s="385">
        <v>3</v>
      </c>
      <c r="C29" s="387">
        <v>23.133867982726713</v>
      </c>
      <c r="D29" s="426">
        <v>9.94475138121547</v>
      </c>
      <c r="E29" s="386">
        <v>2</v>
      </c>
      <c r="F29" s="387">
        <v>27.032506589173479</v>
      </c>
      <c r="G29" s="426">
        <v>18.604651162790695</v>
      </c>
      <c r="H29" s="386">
        <v>1</v>
      </c>
      <c r="I29" s="387">
        <v>17.954933117874138</v>
      </c>
      <c r="J29" s="387">
        <v>5.1502145922746774</v>
      </c>
      <c r="K29" s="484"/>
      <c r="L29" s="484"/>
      <c r="M29" s="484"/>
    </row>
    <row r="30" spans="1:13" s="74" customFormat="1">
      <c r="A30" s="25" t="s">
        <v>467</v>
      </c>
      <c r="C30" s="398"/>
      <c r="D30" s="398"/>
      <c r="F30" s="399"/>
      <c r="G30" s="398"/>
      <c r="H30" s="400"/>
      <c r="I30" s="398"/>
      <c r="J30" s="39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1B905-AE26-4CFF-BD58-D23B1C379C5D}">
  <sheetPr codeName="工作表15"/>
  <dimension ref="A1:AM30"/>
  <sheetViews>
    <sheetView view="pageBreakPreview" topLeftCell="A2" zoomScaleNormal="90" zoomScaleSheetLayoutView="100" workbookViewId="0">
      <selection activeCell="C28" sqref="C28"/>
    </sheetView>
  </sheetViews>
  <sheetFormatPr defaultColWidth="10" defaultRowHeight="16.5"/>
  <cols>
    <col min="1" max="2" width="16" style="484" customWidth="1"/>
    <col min="3" max="4" width="16" style="485" customWidth="1"/>
    <col min="5" max="5" width="16" style="484" customWidth="1"/>
    <col min="6" max="6" width="16" style="486" customWidth="1"/>
    <col min="7" max="7" width="16" style="485" customWidth="1"/>
    <col min="8" max="8" width="16" style="484" customWidth="1"/>
    <col min="9" max="10" width="16" style="485" customWidth="1"/>
    <col min="11" max="16384" width="10" style="484"/>
  </cols>
  <sheetData>
    <row r="1" spans="1:39" s="74" customFormat="1" ht="22.5" customHeight="1">
      <c r="A1" s="1240" t="s">
        <v>401</v>
      </c>
      <c r="B1" s="1240"/>
      <c r="C1" s="1240"/>
      <c r="D1" s="1240"/>
      <c r="E1" s="1240"/>
      <c r="F1" s="1240"/>
      <c r="G1" s="1240"/>
      <c r="H1" s="1240"/>
      <c r="I1" s="1240"/>
      <c r="J1" s="1240"/>
    </row>
    <row r="2" spans="1:39" s="74" customFormat="1" ht="7.9" customHeight="1">
      <c r="A2" s="388"/>
      <c r="B2" s="7"/>
      <c r="C2" s="7"/>
      <c r="D2" s="7"/>
      <c r="E2" s="389"/>
      <c r="F2" s="7"/>
      <c r="G2" s="7"/>
      <c r="H2" s="7"/>
      <c r="I2" s="389"/>
      <c r="J2" s="389"/>
    </row>
    <row r="3" spans="1:39" s="39" customFormat="1" ht="18" customHeight="1">
      <c r="A3" s="706"/>
      <c r="B3" s="705"/>
      <c r="C3" s="705"/>
      <c r="D3" s="705"/>
      <c r="E3" s="1241" t="s">
        <v>1422</v>
      </c>
      <c r="F3" s="1241"/>
      <c r="G3" s="705"/>
      <c r="H3" s="705"/>
      <c r="L3" s="481"/>
      <c r="M3" s="481"/>
      <c r="N3" s="481"/>
      <c r="O3" s="481"/>
      <c r="P3" s="481"/>
      <c r="Q3" s="481"/>
      <c r="R3" s="481"/>
      <c r="S3" s="481"/>
      <c r="T3" s="481"/>
      <c r="U3" s="481"/>
      <c r="V3" s="481"/>
      <c r="W3" s="481"/>
      <c r="X3" s="481"/>
      <c r="Y3" s="481"/>
      <c r="Z3" s="481"/>
      <c r="AA3" s="481"/>
      <c r="AB3" s="481"/>
      <c r="AC3" s="481"/>
      <c r="AD3" s="481"/>
      <c r="AE3" s="481"/>
      <c r="AF3" s="481"/>
      <c r="AG3" s="481"/>
      <c r="AH3" s="481"/>
      <c r="AI3" s="481"/>
      <c r="AJ3" s="481"/>
      <c r="AK3" s="481"/>
      <c r="AL3" s="481"/>
      <c r="AM3" s="481"/>
    </row>
    <row r="4" spans="1:39" s="66" customFormat="1" ht="15" customHeight="1">
      <c r="A4" s="391"/>
      <c r="B4" s="392"/>
      <c r="C4" s="392"/>
      <c r="D4" s="392"/>
      <c r="E4" s="392"/>
      <c r="F4" s="392"/>
      <c r="G4" s="392"/>
      <c r="H4" s="392"/>
      <c r="J4" s="390" t="s">
        <v>30</v>
      </c>
      <c r="L4" s="482"/>
      <c r="M4" s="482"/>
      <c r="N4" s="482"/>
      <c r="O4" s="482"/>
      <c r="P4" s="482"/>
      <c r="Q4" s="482"/>
      <c r="R4" s="482"/>
      <c r="S4" s="482"/>
      <c r="T4" s="482"/>
      <c r="U4" s="482"/>
      <c r="V4" s="482"/>
      <c r="W4" s="482"/>
      <c r="X4" s="482"/>
      <c r="Y4" s="482"/>
      <c r="Z4" s="482"/>
      <c r="AA4" s="482"/>
      <c r="AB4" s="482"/>
      <c r="AC4" s="482"/>
      <c r="AD4" s="482"/>
      <c r="AE4" s="482"/>
      <c r="AF4" s="482"/>
      <c r="AG4" s="482"/>
      <c r="AH4" s="482"/>
      <c r="AI4" s="482"/>
      <c r="AJ4" s="482"/>
      <c r="AK4" s="482"/>
      <c r="AL4" s="482"/>
      <c r="AM4" s="482"/>
    </row>
    <row r="5" spans="1:39" s="394" customFormat="1" ht="15.75" customHeight="1">
      <c r="A5" s="1238" t="s">
        <v>29</v>
      </c>
      <c r="B5" s="423" t="s">
        <v>28</v>
      </c>
      <c r="C5" s="483"/>
      <c r="D5" s="423"/>
      <c r="E5" s="423" t="s">
        <v>27</v>
      </c>
      <c r="F5" s="483"/>
      <c r="G5" s="423"/>
      <c r="H5" s="395" t="s">
        <v>26</v>
      </c>
      <c r="I5" s="424"/>
      <c r="J5" s="393"/>
      <c r="K5" s="15"/>
      <c r="L5" s="15"/>
      <c r="M5" s="15"/>
    </row>
    <row r="6" spans="1:39" s="394" customFormat="1" ht="35.1" customHeight="1">
      <c r="A6" s="1239"/>
      <c r="B6" s="428" t="s">
        <v>340</v>
      </c>
      <c r="C6" s="427" t="s">
        <v>24</v>
      </c>
      <c r="D6" s="465" t="s">
        <v>124</v>
      </c>
      <c r="E6" s="428" t="s">
        <v>340</v>
      </c>
      <c r="F6" s="427" t="s">
        <v>24</v>
      </c>
      <c r="G6" s="465" t="s">
        <v>124</v>
      </c>
      <c r="H6" s="428" t="s">
        <v>340</v>
      </c>
      <c r="I6" s="429" t="s">
        <v>24</v>
      </c>
      <c r="J6" s="466" t="s">
        <v>124</v>
      </c>
      <c r="K6" s="15"/>
      <c r="L6" s="15"/>
      <c r="M6" s="15"/>
    </row>
    <row r="7" spans="1:39" s="80" customFormat="1" ht="21" customHeight="1">
      <c r="A7" s="376" t="s">
        <v>154</v>
      </c>
      <c r="B7" s="396">
        <v>9374</v>
      </c>
      <c r="C7" s="397">
        <v>39.752998352050781</v>
      </c>
      <c r="D7" s="425">
        <v>21.541637420654297</v>
      </c>
      <c r="E7" s="396">
        <v>4672</v>
      </c>
      <c r="F7" s="397">
        <v>39.875999450683594</v>
      </c>
      <c r="G7" s="425">
        <v>24.181896209716797</v>
      </c>
      <c r="H7" s="396">
        <v>4702</v>
      </c>
      <c r="I7" s="397">
        <v>39.633060455322266</v>
      </c>
      <c r="J7" s="397">
        <v>18.996437072753906</v>
      </c>
      <c r="K7" s="676"/>
      <c r="L7" s="676"/>
      <c r="M7" s="676"/>
    </row>
    <row r="8" spans="1:39" s="80" customFormat="1" ht="21" customHeight="1">
      <c r="A8" s="376" t="s">
        <v>1401</v>
      </c>
      <c r="B8" s="396">
        <v>1133</v>
      </c>
      <c r="C8" s="397">
        <v>28.387431057753766</v>
      </c>
      <c r="D8" s="425">
        <v>17.669034961483156</v>
      </c>
      <c r="E8" s="396">
        <v>587</v>
      </c>
      <c r="F8" s="397">
        <v>30.038136151562099</v>
      </c>
      <c r="G8" s="425">
        <v>20.259434062667172</v>
      </c>
      <c r="H8" s="396">
        <v>546</v>
      </c>
      <c r="I8" s="397">
        <v>26.803853962196257</v>
      </c>
      <c r="J8" s="397">
        <v>15.444132627939961</v>
      </c>
      <c r="K8" s="676"/>
      <c r="L8" s="676"/>
      <c r="M8" s="676"/>
    </row>
    <row r="9" spans="1:39" s="80" customFormat="1" ht="21" customHeight="1">
      <c r="A9" s="376" t="s">
        <v>1402</v>
      </c>
      <c r="B9" s="396">
        <v>692</v>
      </c>
      <c r="C9" s="397">
        <v>25.860318033330287</v>
      </c>
      <c r="D9" s="425">
        <v>11.339584501982042</v>
      </c>
      <c r="E9" s="396">
        <v>341</v>
      </c>
      <c r="F9" s="397">
        <v>26.689709043036959</v>
      </c>
      <c r="G9" s="425">
        <v>13.207233871163789</v>
      </c>
      <c r="H9" s="396">
        <v>351</v>
      </c>
      <c r="I9" s="397">
        <v>25.102474953844702</v>
      </c>
      <c r="J9" s="397">
        <v>9.7618131183342864</v>
      </c>
      <c r="K9" s="484"/>
      <c r="L9" s="484"/>
      <c r="M9" s="484"/>
    </row>
    <row r="10" spans="1:39" s="80" customFormat="1" ht="21" customHeight="1">
      <c r="A10" s="376" t="s">
        <v>1403</v>
      </c>
      <c r="B10" s="396">
        <v>670</v>
      </c>
      <c r="C10" s="397">
        <v>30.393144395334062</v>
      </c>
      <c r="D10" s="425">
        <v>20.738384013247614</v>
      </c>
      <c r="E10" s="396">
        <v>367</v>
      </c>
      <c r="F10" s="397">
        <v>33.459574087884718</v>
      </c>
      <c r="G10" s="425">
        <v>23.875336661935687</v>
      </c>
      <c r="H10" s="396">
        <v>303</v>
      </c>
      <c r="I10" s="397">
        <v>27.3564834188562</v>
      </c>
      <c r="J10" s="397">
        <v>17.970259932545616</v>
      </c>
      <c r="K10" s="484"/>
      <c r="L10" s="484"/>
      <c r="M10" s="484"/>
    </row>
    <row r="11" spans="1:39" s="80" customFormat="1" ht="21" customHeight="1">
      <c r="A11" s="376" t="s">
        <v>1404</v>
      </c>
      <c r="B11" s="396">
        <v>1066</v>
      </c>
      <c r="C11" s="397">
        <v>38.132958824274311</v>
      </c>
      <c r="D11" s="425">
        <v>24.998233186533191</v>
      </c>
      <c r="E11" s="396">
        <v>492</v>
      </c>
      <c r="F11" s="397">
        <v>35.727369670440432</v>
      </c>
      <c r="G11" s="425">
        <v>25.554456702443908</v>
      </c>
      <c r="H11" s="396">
        <v>574</v>
      </c>
      <c r="I11" s="397">
        <v>40.46851827763448</v>
      </c>
      <c r="J11" s="397">
        <v>24.456800048431187</v>
      </c>
      <c r="K11" s="484"/>
      <c r="L11" s="484"/>
      <c r="M11" s="484"/>
    </row>
    <row r="12" spans="1:39" s="80" customFormat="1" ht="21" customHeight="1">
      <c r="A12" s="376" t="s">
        <v>1405</v>
      </c>
      <c r="B12" s="396">
        <v>1038</v>
      </c>
      <c r="C12" s="397">
        <v>55.061157403564067</v>
      </c>
      <c r="D12" s="425">
        <v>28.323360468394593</v>
      </c>
      <c r="E12" s="396">
        <v>534</v>
      </c>
      <c r="F12" s="397">
        <v>56.740753727596569</v>
      </c>
      <c r="G12" s="425">
        <v>33.273521580857405</v>
      </c>
      <c r="H12" s="396">
        <v>504</v>
      </c>
      <c r="I12" s="397">
        <v>53.386776603880712</v>
      </c>
      <c r="J12" s="397">
        <v>23.608564183949539</v>
      </c>
      <c r="K12" s="484"/>
      <c r="L12" s="484"/>
      <c r="M12" s="484"/>
    </row>
    <row r="13" spans="1:39" s="80" customFormat="1" ht="21" customHeight="1">
      <c r="A13" s="376" t="s">
        <v>1406</v>
      </c>
      <c r="B13" s="396">
        <v>1208</v>
      </c>
      <c r="C13" s="397">
        <v>43.528041445325556</v>
      </c>
      <c r="D13" s="425">
        <v>24.26547034789764</v>
      </c>
      <c r="E13" s="396">
        <v>630</v>
      </c>
      <c r="F13" s="397">
        <v>45.860339977987039</v>
      </c>
      <c r="G13" s="425">
        <v>27.817391914712445</v>
      </c>
      <c r="H13" s="396">
        <v>578</v>
      </c>
      <c r="I13" s="397">
        <v>41.241924199769315</v>
      </c>
      <c r="J13" s="397">
        <v>21.018323691884511</v>
      </c>
      <c r="K13" s="484"/>
      <c r="L13" s="484"/>
      <c r="M13" s="484"/>
    </row>
    <row r="14" spans="1:39" s="80" customFormat="1" ht="21" customHeight="1">
      <c r="A14" s="376" t="s">
        <v>1930</v>
      </c>
      <c r="B14" s="396">
        <v>146</v>
      </c>
      <c r="C14" s="397">
        <v>32.023583395113988</v>
      </c>
      <c r="D14" s="425">
        <v>14.62857854594284</v>
      </c>
      <c r="E14" s="396">
        <v>72</v>
      </c>
      <c r="F14" s="397">
        <v>31.236239243562405</v>
      </c>
      <c r="G14" s="425">
        <v>16.543602928891847</v>
      </c>
      <c r="H14" s="396">
        <v>74</v>
      </c>
      <c r="I14" s="397">
        <v>32.828702933510783</v>
      </c>
      <c r="J14" s="397">
        <v>12.716999580561595</v>
      </c>
      <c r="K14" s="484"/>
      <c r="L14" s="484"/>
      <c r="M14" s="484"/>
    </row>
    <row r="15" spans="1:39" s="80" customFormat="1" ht="21" customHeight="1">
      <c r="A15" s="376" t="s">
        <v>1407</v>
      </c>
      <c r="B15" s="396">
        <v>295</v>
      </c>
      <c r="C15" s="397">
        <v>53.192496432045687</v>
      </c>
      <c r="D15" s="425">
        <v>31.283040743445447</v>
      </c>
      <c r="E15" s="396">
        <v>148</v>
      </c>
      <c r="F15" s="397">
        <v>52.254536082110235</v>
      </c>
      <c r="G15" s="425">
        <v>34.676429313388915</v>
      </c>
      <c r="H15" s="396">
        <v>147</v>
      </c>
      <c r="I15" s="397">
        <v>54.171480373893772</v>
      </c>
      <c r="J15" s="397">
        <v>27.521852063021004</v>
      </c>
      <c r="K15" s="484"/>
      <c r="L15" s="484"/>
      <c r="M15" s="484"/>
    </row>
    <row r="16" spans="1:39" s="80" customFormat="1" ht="21" customHeight="1">
      <c r="A16" s="376" t="s">
        <v>1408</v>
      </c>
      <c r="B16" s="396">
        <v>292</v>
      </c>
      <c r="C16" s="397">
        <v>52.962355011018708</v>
      </c>
      <c r="D16" s="425">
        <v>25.656759608534724</v>
      </c>
      <c r="E16" s="396">
        <v>139</v>
      </c>
      <c r="F16" s="397">
        <v>48.856099455553249</v>
      </c>
      <c r="G16" s="425">
        <v>27.878632874696002</v>
      </c>
      <c r="H16" s="396">
        <v>153</v>
      </c>
      <c r="I16" s="397">
        <v>57.340738908502168</v>
      </c>
      <c r="J16" s="397">
        <v>22.784311676248702</v>
      </c>
      <c r="K16" s="484"/>
      <c r="L16" s="484"/>
      <c r="M16" s="484"/>
    </row>
    <row r="17" spans="1:13" s="80" customFormat="1" ht="21" customHeight="1">
      <c r="A17" s="376" t="s">
        <v>1409</v>
      </c>
      <c r="B17" s="396">
        <v>553</v>
      </c>
      <c r="C17" s="397">
        <v>43.198366429947953</v>
      </c>
      <c r="D17" s="425">
        <v>21.023438454256613</v>
      </c>
      <c r="E17" s="396">
        <v>251</v>
      </c>
      <c r="F17" s="397">
        <v>38.487399210164966</v>
      </c>
      <c r="G17" s="425">
        <v>22.449568141945349</v>
      </c>
      <c r="H17" s="396">
        <v>302</v>
      </c>
      <c r="I17" s="397">
        <v>48.090741815616596</v>
      </c>
      <c r="J17" s="397">
        <v>19.030847552068931</v>
      </c>
      <c r="K17" s="484"/>
      <c r="L17" s="484"/>
      <c r="M17" s="484"/>
    </row>
    <row r="18" spans="1:13" s="80" customFormat="1" ht="21" customHeight="1">
      <c r="A18" s="376" t="s">
        <v>1410</v>
      </c>
      <c r="B18" s="396">
        <v>295</v>
      </c>
      <c r="C18" s="397">
        <v>59.113379461807746</v>
      </c>
      <c r="D18" s="425">
        <v>27.141332099464233</v>
      </c>
      <c r="E18" s="396">
        <v>140</v>
      </c>
      <c r="F18" s="397">
        <v>54.764405483481688</v>
      </c>
      <c r="G18" s="425">
        <v>29.49169679441005</v>
      </c>
      <c r="H18" s="396">
        <v>155</v>
      </c>
      <c r="I18" s="397">
        <v>63.681052421831509</v>
      </c>
      <c r="J18" s="397">
        <v>24.239422850493366</v>
      </c>
      <c r="K18" s="484"/>
      <c r="L18" s="484"/>
      <c r="M18" s="484"/>
    </row>
    <row r="19" spans="1:13" s="80" customFormat="1" ht="21" customHeight="1">
      <c r="A19" s="376" t="s">
        <v>1411</v>
      </c>
      <c r="B19" s="396">
        <v>424</v>
      </c>
      <c r="C19" s="397">
        <v>61.610220903156431</v>
      </c>
      <c r="D19" s="425">
        <v>26.630011470817532</v>
      </c>
      <c r="E19" s="396">
        <v>219</v>
      </c>
      <c r="F19" s="397">
        <v>61.365422685872083</v>
      </c>
      <c r="G19" s="425">
        <v>32.113314751975189</v>
      </c>
      <c r="H19" s="396">
        <v>205</v>
      </c>
      <c r="I19" s="397">
        <v>61.873904001883382</v>
      </c>
      <c r="J19" s="397">
        <v>20.555069381218289</v>
      </c>
      <c r="K19" s="484"/>
      <c r="L19" s="484"/>
      <c r="M19" s="484"/>
    </row>
    <row r="20" spans="1:13" s="80" customFormat="1" ht="21" customHeight="1">
      <c r="A20" s="376" t="s">
        <v>1412</v>
      </c>
      <c r="B20" s="396">
        <v>302</v>
      </c>
      <c r="C20" s="397">
        <v>59.317456420328995</v>
      </c>
      <c r="D20" s="425">
        <v>23.543754641811343</v>
      </c>
      <c r="E20" s="396">
        <v>145</v>
      </c>
      <c r="F20" s="397">
        <v>54.785928706504222</v>
      </c>
      <c r="G20" s="425">
        <v>27.005257437854674</v>
      </c>
      <c r="H20" s="396">
        <v>157</v>
      </c>
      <c r="I20" s="397">
        <v>64.223579871430118</v>
      </c>
      <c r="J20" s="397">
        <v>19.322105564745613</v>
      </c>
      <c r="K20" s="484"/>
      <c r="L20" s="484"/>
      <c r="M20" s="484"/>
    </row>
    <row r="21" spans="1:13" s="80" customFormat="1" ht="21" customHeight="1">
      <c r="A21" s="376" t="s">
        <v>1413</v>
      </c>
      <c r="B21" s="396">
        <v>459</v>
      </c>
      <c r="C21" s="397">
        <v>55.456717481854234</v>
      </c>
      <c r="D21" s="425">
        <v>27.409031592677479</v>
      </c>
      <c r="E21" s="396">
        <v>232</v>
      </c>
      <c r="F21" s="397">
        <v>54.845039124370579</v>
      </c>
      <c r="G21" s="425">
        <v>30.425686147861253</v>
      </c>
      <c r="H21" s="396">
        <v>227</v>
      </c>
      <c r="I21" s="397">
        <v>56.096129490624904</v>
      </c>
      <c r="J21" s="397">
        <v>24.052799404076985</v>
      </c>
      <c r="K21" s="484"/>
      <c r="L21" s="484"/>
      <c r="M21" s="484"/>
    </row>
    <row r="22" spans="1:13" s="80" customFormat="1" ht="21" customHeight="1">
      <c r="A22" s="376" t="s">
        <v>1414</v>
      </c>
      <c r="B22" s="396">
        <v>86</v>
      </c>
      <c r="C22" s="397">
        <v>39.228297286633413</v>
      </c>
      <c r="D22" s="425">
        <v>19.447643521326288</v>
      </c>
      <c r="E22" s="396">
        <v>52</v>
      </c>
      <c r="F22" s="397">
        <v>45.972337030275433</v>
      </c>
      <c r="G22" s="425">
        <v>24.987755653235038</v>
      </c>
      <c r="H22" s="396">
        <v>34</v>
      </c>
      <c r="I22" s="397">
        <v>32.03980474566049</v>
      </c>
      <c r="J22" s="397">
        <v>14.163247044290516</v>
      </c>
      <c r="K22" s="484"/>
      <c r="L22" s="484"/>
      <c r="M22" s="484"/>
    </row>
    <row r="23" spans="1:13" s="80" customFormat="1" ht="21" customHeight="1">
      <c r="A23" s="376" t="s">
        <v>1415</v>
      </c>
      <c r="B23" s="396">
        <v>216</v>
      </c>
      <c r="C23" s="397">
        <v>65.732914387443799</v>
      </c>
      <c r="D23" s="425">
        <v>33.15455913992438</v>
      </c>
      <c r="E23" s="396">
        <v>106</v>
      </c>
      <c r="F23" s="397">
        <v>63.580226549543092</v>
      </c>
      <c r="G23" s="425">
        <v>35.696044955629546</v>
      </c>
      <c r="H23" s="396">
        <v>110</v>
      </c>
      <c r="I23" s="397">
        <v>67.949890044723375</v>
      </c>
      <c r="J23" s="397">
        <v>30.350496958945719</v>
      </c>
      <c r="K23" s="484"/>
      <c r="L23" s="484"/>
      <c r="M23" s="484"/>
    </row>
    <row r="24" spans="1:13" s="80" customFormat="1" ht="21" customHeight="1">
      <c r="A24" s="376" t="s">
        <v>1416</v>
      </c>
      <c r="B24" s="396">
        <v>41</v>
      </c>
      <c r="C24" s="397">
        <v>39.326085184137199</v>
      </c>
      <c r="D24" s="425">
        <v>14.51821331559549</v>
      </c>
      <c r="E24" s="396">
        <v>15</v>
      </c>
      <c r="F24" s="397">
        <v>27.918663626634405</v>
      </c>
      <c r="G24" s="425">
        <v>13.211004820751256</v>
      </c>
      <c r="H24" s="396">
        <v>26</v>
      </c>
      <c r="I24" s="397">
        <v>51.455599754596371</v>
      </c>
      <c r="J24" s="397">
        <v>14.987438334974453</v>
      </c>
      <c r="K24" s="484"/>
      <c r="L24" s="484"/>
      <c r="M24" s="484"/>
    </row>
    <row r="25" spans="1:13" s="80" customFormat="1" ht="21" customHeight="1">
      <c r="A25" s="376" t="s">
        <v>1417</v>
      </c>
      <c r="B25" s="396">
        <v>180</v>
      </c>
      <c r="C25" s="397">
        <v>48.542838380664847</v>
      </c>
      <c r="D25" s="425">
        <v>24.718000122682056</v>
      </c>
      <c r="E25" s="396">
        <v>81</v>
      </c>
      <c r="F25" s="397">
        <v>43.683665544913282</v>
      </c>
      <c r="G25" s="425">
        <v>25.200466436309856</v>
      </c>
      <c r="H25" s="396">
        <v>99</v>
      </c>
      <c r="I25" s="397">
        <v>53.403098998017612</v>
      </c>
      <c r="J25" s="397">
        <v>23.944067136043884</v>
      </c>
      <c r="K25" s="484"/>
      <c r="L25" s="484"/>
      <c r="M25" s="484"/>
    </row>
    <row r="26" spans="1:13" s="80" customFormat="1" ht="21" customHeight="1">
      <c r="A26" s="376" t="s">
        <v>1418</v>
      </c>
      <c r="B26" s="396">
        <v>135</v>
      </c>
      <c r="C26" s="397">
        <v>30.447682423906166</v>
      </c>
      <c r="D26" s="425">
        <v>18.93153177069399</v>
      </c>
      <c r="E26" s="396">
        <v>52</v>
      </c>
      <c r="F26" s="397">
        <v>23.761815219899606</v>
      </c>
      <c r="G26" s="425">
        <v>16.130532718975566</v>
      </c>
      <c r="H26" s="396">
        <v>83</v>
      </c>
      <c r="I26" s="397">
        <v>36.963637578213721</v>
      </c>
      <c r="J26" s="397">
        <v>20.696336688354958</v>
      </c>
      <c r="K26" s="484"/>
      <c r="L26" s="484"/>
      <c r="M26" s="484"/>
    </row>
    <row r="27" spans="1:13" s="80" customFormat="1" ht="21" customHeight="1">
      <c r="A27" s="376" t="s">
        <v>1419</v>
      </c>
      <c r="B27" s="396">
        <v>112</v>
      </c>
      <c r="C27" s="397">
        <v>41.634139994795731</v>
      </c>
      <c r="D27" s="425">
        <v>21.606786331142189</v>
      </c>
      <c r="E27" s="396">
        <v>54</v>
      </c>
      <c r="F27" s="397">
        <v>41.317571444967292</v>
      </c>
      <c r="G27" s="425">
        <v>24.198212830434745</v>
      </c>
      <c r="H27" s="396">
        <v>58</v>
      </c>
      <c r="I27" s="397">
        <v>41.933268264468786</v>
      </c>
      <c r="J27" s="397">
        <v>19.347307591195452</v>
      </c>
      <c r="K27" s="484"/>
      <c r="L27" s="484"/>
      <c r="M27" s="484"/>
    </row>
    <row r="28" spans="1:13" s="80" customFormat="1" ht="21" customHeight="1">
      <c r="A28" s="376" t="s">
        <v>1420</v>
      </c>
      <c r="B28" s="396">
        <v>30</v>
      </c>
      <c r="C28" s="397">
        <v>21.681862038311849</v>
      </c>
      <c r="D28" s="425">
        <v>11.140734160672903</v>
      </c>
      <c r="E28" s="396">
        <v>14</v>
      </c>
      <c r="F28" s="397">
        <v>20.258146668981883</v>
      </c>
      <c r="G28" s="425">
        <v>12.100267356282181</v>
      </c>
      <c r="H28" s="396">
        <v>16</v>
      </c>
      <c r="I28" s="397">
        <v>23.102524672774397</v>
      </c>
      <c r="J28" s="397">
        <v>9.3938037658993601</v>
      </c>
      <c r="K28" s="484"/>
      <c r="L28" s="484"/>
      <c r="M28" s="484"/>
    </row>
    <row r="29" spans="1:13" s="80" customFormat="1" ht="21" customHeight="1">
      <c r="A29" s="476" t="s">
        <v>1421</v>
      </c>
      <c r="B29" s="385">
        <v>1</v>
      </c>
      <c r="C29" s="387">
        <v>7.711289327575571</v>
      </c>
      <c r="D29" s="426">
        <v>7.0222222222222221</v>
      </c>
      <c r="E29" s="1135">
        <v>1</v>
      </c>
      <c r="F29" s="1136">
        <v>13.51625329458674</v>
      </c>
      <c r="G29" s="1137">
        <v>11.721068249258161</v>
      </c>
      <c r="H29" s="386">
        <v>0</v>
      </c>
      <c r="I29" s="387">
        <v>0</v>
      </c>
      <c r="J29" s="387">
        <v>0</v>
      </c>
      <c r="K29" s="484"/>
      <c r="L29" s="484"/>
      <c r="M29" s="484"/>
    </row>
    <row r="30" spans="1:13" s="74" customFormat="1">
      <c r="A30" s="25" t="s">
        <v>467</v>
      </c>
      <c r="C30" s="398"/>
      <c r="D30" s="398"/>
      <c r="F30" s="399"/>
      <c r="G30" s="398"/>
      <c r="H30" s="400"/>
      <c r="I30" s="398"/>
      <c r="J30" s="39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D2744-C1ED-4F7F-A9CB-DDA4CA6A5EB7}">
  <sheetPr codeName="工作表16"/>
  <dimension ref="A1:AM30"/>
  <sheetViews>
    <sheetView view="pageBreakPreview" zoomScaleNormal="90" zoomScaleSheetLayoutView="100" workbookViewId="0">
      <selection activeCell="D21" sqref="D21"/>
    </sheetView>
  </sheetViews>
  <sheetFormatPr defaultColWidth="10" defaultRowHeight="16.5"/>
  <cols>
    <col min="1" max="2" width="16" style="484" customWidth="1"/>
    <col min="3" max="4" width="16" style="485" customWidth="1"/>
    <col min="5" max="5" width="16" style="484" customWidth="1"/>
    <col min="6" max="6" width="16" style="486" customWidth="1"/>
    <col min="7" max="7" width="16" style="485" customWidth="1"/>
    <col min="8" max="8" width="16" style="484" customWidth="1"/>
    <col min="9" max="10" width="16" style="485" customWidth="1"/>
    <col min="11" max="16384" width="10" style="484"/>
  </cols>
  <sheetData>
    <row r="1" spans="1:39" s="74" customFormat="1" ht="22.5" customHeight="1">
      <c r="A1" s="1240" t="s">
        <v>402</v>
      </c>
      <c r="B1" s="1240"/>
      <c r="C1" s="1240"/>
      <c r="D1" s="1240"/>
      <c r="E1" s="1240"/>
      <c r="F1" s="1240"/>
      <c r="G1" s="1240"/>
      <c r="H1" s="1240"/>
      <c r="I1" s="1240"/>
      <c r="J1" s="1240"/>
    </row>
    <row r="2" spans="1:39" s="74" customFormat="1" ht="7.9" customHeight="1">
      <c r="A2" s="388"/>
      <c r="B2" s="7"/>
      <c r="C2" s="7"/>
      <c r="D2" s="7"/>
      <c r="E2" s="389"/>
      <c r="F2" s="7"/>
      <c r="G2" s="7"/>
      <c r="H2" s="7"/>
      <c r="I2" s="389"/>
      <c r="J2" s="389"/>
    </row>
    <row r="3" spans="1:39" s="39" customFormat="1" ht="18" customHeight="1">
      <c r="A3" s="706"/>
      <c r="B3" s="705"/>
      <c r="C3" s="705"/>
      <c r="D3" s="705"/>
      <c r="E3" s="1241" t="s">
        <v>1444</v>
      </c>
      <c r="F3" s="1241"/>
      <c r="G3" s="705"/>
      <c r="H3" s="705"/>
      <c r="L3" s="481"/>
      <c r="M3" s="481"/>
      <c r="N3" s="481"/>
      <c r="O3" s="481"/>
      <c r="P3" s="481"/>
      <c r="Q3" s="481"/>
      <c r="R3" s="481"/>
      <c r="S3" s="481"/>
      <c r="T3" s="481"/>
      <c r="U3" s="481"/>
      <c r="V3" s="481"/>
      <c r="W3" s="481"/>
      <c r="X3" s="481"/>
      <c r="Y3" s="481"/>
      <c r="Z3" s="481"/>
      <c r="AA3" s="481"/>
      <c r="AB3" s="481"/>
      <c r="AC3" s="481"/>
      <c r="AD3" s="481"/>
      <c r="AE3" s="481"/>
      <c r="AF3" s="481"/>
      <c r="AG3" s="481"/>
      <c r="AH3" s="481"/>
      <c r="AI3" s="481"/>
      <c r="AJ3" s="481"/>
      <c r="AK3" s="481"/>
      <c r="AL3" s="481"/>
      <c r="AM3" s="481"/>
    </row>
    <row r="4" spans="1:39" s="66" customFormat="1" ht="15" customHeight="1">
      <c r="A4" s="391"/>
      <c r="B4" s="392"/>
      <c r="C4" s="392"/>
      <c r="D4" s="392"/>
      <c r="E4" s="392"/>
      <c r="F4" s="392"/>
      <c r="G4" s="392"/>
      <c r="H4" s="392"/>
      <c r="J4" s="390" t="s">
        <v>30</v>
      </c>
      <c r="L4" s="482"/>
      <c r="M4" s="482"/>
      <c r="N4" s="482"/>
      <c r="O4" s="482"/>
      <c r="P4" s="482"/>
      <c r="Q4" s="482"/>
      <c r="R4" s="482"/>
      <c r="S4" s="482"/>
      <c r="T4" s="482"/>
      <c r="U4" s="482"/>
      <c r="V4" s="482"/>
      <c r="W4" s="482"/>
      <c r="X4" s="482"/>
      <c r="Y4" s="482"/>
      <c r="Z4" s="482"/>
      <c r="AA4" s="482"/>
      <c r="AB4" s="482"/>
      <c r="AC4" s="482"/>
      <c r="AD4" s="482"/>
      <c r="AE4" s="482"/>
      <c r="AF4" s="482"/>
      <c r="AG4" s="482"/>
      <c r="AH4" s="482"/>
      <c r="AI4" s="482"/>
      <c r="AJ4" s="482"/>
      <c r="AK4" s="482"/>
      <c r="AL4" s="482"/>
      <c r="AM4" s="482"/>
    </row>
    <row r="5" spans="1:39" s="394" customFormat="1" ht="15.75" customHeight="1">
      <c r="A5" s="1238" t="s">
        <v>29</v>
      </c>
      <c r="B5" s="423" t="s">
        <v>28</v>
      </c>
      <c r="C5" s="483"/>
      <c r="D5" s="423"/>
      <c r="E5" s="423" t="s">
        <v>27</v>
      </c>
      <c r="F5" s="483"/>
      <c r="G5" s="423"/>
      <c r="H5" s="395" t="s">
        <v>26</v>
      </c>
      <c r="I5" s="424"/>
      <c r="J5" s="393"/>
      <c r="K5" s="15"/>
      <c r="L5" s="15"/>
      <c r="M5" s="15"/>
    </row>
    <row r="6" spans="1:39" s="394" customFormat="1" ht="35.1" customHeight="1">
      <c r="A6" s="1239"/>
      <c r="B6" s="428" t="s">
        <v>340</v>
      </c>
      <c r="C6" s="427" t="s">
        <v>24</v>
      </c>
      <c r="D6" s="465" t="s">
        <v>124</v>
      </c>
      <c r="E6" s="428" t="s">
        <v>340</v>
      </c>
      <c r="F6" s="427" t="s">
        <v>24</v>
      </c>
      <c r="G6" s="465" t="s">
        <v>124</v>
      </c>
      <c r="H6" s="428" t="s">
        <v>340</v>
      </c>
      <c r="I6" s="429" t="s">
        <v>24</v>
      </c>
      <c r="J6" s="466" t="s">
        <v>124</v>
      </c>
      <c r="K6" s="15"/>
      <c r="L6" s="15"/>
      <c r="M6" s="15"/>
    </row>
    <row r="7" spans="1:39" s="80" customFormat="1" ht="21" customHeight="1">
      <c r="A7" s="376" t="s">
        <v>154</v>
      </c>
      <c r="B7" s="396">
        <v>6846</v>
      </c>
      <c r="C7" s="397">
        <v>29.031999588012695</v>
      </c>
      <c r="D7" s="425">
        <v>21.059417724609375</v>
      </c>
      <c r="E7" s="396">
        <v>4803</v>
      </c>
      <c r="F7" s="397">
        <v>40.993999481201172</v>
      </c>
      <c r="G7" s="425">
        <v>31.066646575927734</v>
      </c>
      <c r="H7" s="396">
        <v>2043</v>
      </c>
      <c r="I7" s="397">
        <v>17.220403671264648</v>
      </c>
      <c r="J7" s="397">
        <v>11.492494583129883</v>
      </c>
      <c r="K7" s="676"/>
      <c r="L7" s="676"/>
      <c r="M7" s="676"/>
    </row>
    <row r="8" spans="1:39" s="80" customFormat="1" ht="21" customHeight="1">
      <c r="A8" s="376" t="s">
        <v>1423</v>
      </c>
      <c r="B8" s="396">
        <v>750</v>
      </c>
      <c r="C8" s="397">
        <v>18.791326825521026</v>
      </c>
      <c r="D8" s="425">
        <v>14.63309071629528</v>
      </c>
      <c r="E8" s="396">
        <v>524</v>
      </c>
      <c r="F8" s="397">
        <v>26.81428167532971</v>
      </c>
      <c r="G8" s="425">
        <v>21.703291121177156</v>
      </c>
      <c r="H8" s="396">
        <v>226</v>
      </c>
      <c r="I8" s="397">
        <v>11.094635522813835</v>
      </c>
      <c r="J8" s="397">
        <v>7.9433481251868221</v>
      </c>
      <c r="K8" s="676"/>
      <c r="L8" s="676"/>
      <c r="M8" s="676"/>
    </row>
    <row r="9" spans="1:39" s="80" customFormat="1" ht="21" customHeight="1">
      <c r="A9" s="376" t="s">
        <v>1424</v>
      </c>
      <c r="B9" s="396">
        <v>455</v>
      </c>
      <c r="C9" s="397">
        <v>17.003532810932487</v>
      </c>
      <c r="D9" s="425">
        <v>10.854544250495739</v>
      </c>
      <c r="E9" s="396">
        <v>294</v>
      </c>
      <c r="F9" s="397">
        <v>23.011068793703419</v>
      </c>
      <c r="G9" s="425">
        <v>15.59342762147919</v>
      </c>
      <c r="H9" s="396">
        <v>161</v>
      </c>
      <c r="I9" s="397">
        <v>11.514240648344721</v>
      </c>
      <c r="J9" s="397">
        <v>6.7084948175768808</v>
      </c>
      <c r="K9" s="484"/>
      <c r="L9" s="484"/>
      <c r="M9" s="484"/>
    </row>
    <row r="10" spans="1:39" s="80" customFormat="1" ht="21" customHeight="1">
      <c r="A10" s="376" t="s">
        <v>1425</v>
      </c>
      <c r="B10" s="396">
        <v>546</v>
      </c>
      <c r="C10" s="397">
        <v>24.768144537093132</v>
      </c>
      <c r="D10" s="425">
        <v>20.29455055555561</v>
      </c>
      <c r="E10" s="396">
        <v>400</v>
      </c>
      <c r="F10" s="397">
        <v>36.468200640746282</v>
      </c>
      <c r="G10" s="425">
        <v>30.164502029026703</v>
      </c>
      <c r="H10" s="396">
        <v>146</v>
      </c>
      <c r="I10" s="397">
        <v>13.181671878392757</v>
      </c>
      <c r="J10" s="397">
        <v>10.947264255569582</v>
      </c>
      <c r="K10" s="484"/>
      <c r="L10" s="484"/>
      <c r="M10" s="484"/>
    </row>
    <row r="11" spans="1:39" s="80" customFormat="1" ht="21" customHeight="1">
      <c r="A11" s="376" t="s">
        <v>1426</v>
      </c>
      <c r="B11" s="396">
        <v>734</v>
      </c>
      <c r="C11" s="397">
        <v>26.256652698890566</v>
      </c>
      <c r="D11" s="425">
        <v>20.270178557749581</v>
      </c>
      <c r="E11" s="396">
        <v>532</v>
      </c>
      <c r="F11" s="397">
        <v>38.632033871289245</v>
      </c>
      <c r="G11" s="425">
        <v>31.11228248787263</v>
      </c>
      <c r="H11" s="396">
        <v>202</v>
      </c>
      <c r="I11" s="397">
        <v>14.241534306763354</v>
      </c>
      <c r="J11" s="397">
        <v>10.168213494057559</v>
      </c>
      <c r="K11" s="484"/>
      <c r="L11" s="484"/>
      <c r="M11" s="484"/>
    </row>
    <row r="12" spans="1:39" s="80" customFormat="1" ht="21" customHeight="1">
      <c r="A12" s="376" t="s">
        <v>1427</v>
      </c>
      <c r="B12" s="396">
        <v>619</v>
      </c>
      <c r="C12" s="397">
        <v>32.835121804244856</v>
      </c>
      <c r="D12" s="425">
        <v>22.588123156328798</v>
      </c>
      <c r="E12" s="396">
        <v>434</v>
      </c>
      <c r="F12" s="397">
        <v>46.115144415312564</v>
      </c>
      <c r="G12" s="425">
        <v>33.293537093561653</v>
      </c>
      <c r="H12" s="396">
        <v>185</v>
      </c>
      <c r="I12" s="397">
        <v>19.59633665023399</v>
      </c>
      <c r="J12" s="397">
        <v>12.320938007511655</v>
      </c>
      <c r="K12" s="484"/>
      <c r="L12" s="484"/>
      <c r="M12" s="484"/>
    </row>
    <row r="13" spans="1:39" s="80" customFormat="1" ht="21" customHeight="1">
      <c r="A13" s="376" t="s">
        <v>1428</v>
      </c>
      <c r="B13" s="396">
        <v>824</v>
      </c>
      <c r="C13" s="397">
        <v>29.69131303886445</v>
      </c>
      <c r="D13" s="425">
        <v>21.642227851987133</v>
      </c>
      <c r="E13" s="396">
        <v>587</v>
      </c>
      <c r="F13" s="397">
        <v>42.730189789013316</v>
      </c>
      <c r="G13" s="425">
        <v>32.21629046788064</v>
      </c>
      <c r="H13" s="396">
        <v>237</v>
      </c>
      <c r="I13" s="397">
        <v>16.910615978106105</v>
      </c>
      <c r="J13" s="397">
        <v>11.483221059387532</v>
      </c>
      <c r="K13" s="484"/>
      <c r="L13" s="484"/>
      <c r="M13" s="484"/>
    </row>
    <row r="14" spans="1:39" s="80" customFormat="1" ht="21" customHeight="1">
      <c r="A14" s="376" t="s">
        <v>1930</v>
      </c>
      <c r="B14" s="396">
        <v>181</v>
      </c>
      <c r="C14" s="397">
        <v>39.700469825449538</v>
      </c>
      <c r="D14" s="425">
        <v>27.106949714348534</v>
      </c>
      <c r="E14" s="396">
        <v>127</v>
      </c>
      <c r="F14" s="397">
        <v>55.097255332394802</v>
      </c>
      <c r="G14" s="425">
        <v>39.333527149108818</v>
      </c>
      <c r="H14" s="396">
        <v>54</v>
      </c>
      <c r="I14" s="397">
        <v>23.95608051904841</v>
      </c>
      <c r="J14" s="397">
        <v>15.129419353428482</v>
      </c>
      <c r="K14" s="484"/>
      <c r="L14" s="484"/>
      <c r="M14" s="484"/>
    </row>
    <row r="15" spans="1:39" s="80" customFormat="1" ht="21" customHeight="1">
      <c r="A15" s="376" t="s">
        <v>1429</v>
      </c>
      <c r="B15" s="396">
        <v>183</v>
      </c>
      <c r="C15" s="397">
        <v>32.997379142591051</v>
      </c>
      <c r="D15" s="425">
        <v>24.090308263170595</v>
      </c>
      <c r="E15" s="396">
        <v>127</v>
      </c>
      <c r="F15" s="397">
        <v>44.840041097486484</v>
      </c>
      <c r="G15" s="425">
        <v>34.012978216894403</v>
      </c>
      <c r="H15" s="396">
        <v>56</v>
      </c>
      <c r="I15" s="397">
        <v>20.636754428150006</v>
      </c>
      <c r="J15" s="397">
        <v>13.936473723934418</v>
      </c>
      <c r="K15" s="484"/>
      <c r="L15" s="484"/>
      <c r="M15" s="484"/>
    </row>
    <row r="16" spans="1:39" s="80" customFormat="1" ht="21" customHeight="1">
      <c r="A16" s="376" t="s">
        <v>1430</v>
      </c>
      <c r="B16" s="396">
        <v>249</v>
      </c>
      <c r="C16" s="397">
        <v>45.163104101861848</v>
      </c>
      <c r="D16" s="425">
        <v>30.340650755644628</v>
      </c>
      <c r="E16" s="396">
        <v>176</v>
      </c>
      <c r="F16" s="397">
        <v>61.860960461707712</v>
      </c>
      <c r="G16" s="425">
        <v>44.542816922745892</v>
      </c>
      <c r="H16" s="396">
        <v>73</v>
      </c>
      <c r="I16" s="397">
        <v>27.358653204710187</v>
      </c>
      <c r="J16" s="397">
        <v>15.340111750647964</v>
      </c>
      <c r="K16" s="484"/>
      <c r="L16" s="484"/>
      <c r="M16" s="484"/>
    </row>
    <row r="17" spans="1:13" s="80" customFormat="1" ht="21" customHeight="1">
      <c r="A17" s="376" t="s">
        <v>1431</v>
      </c>
      <c r="B17" s="396">
        <v>480</v>
      </c>
      <c r="C17" s="397">
        <v>37.495869595614856</v>
      </c>
      <c r="D17" s="425">
        <v>25.587527071985072</v>
      </c>
      <c r="E17" s="396">
        <v>341</v>
      </c>
      <c r="F17" s="397">
        <v>52.28766187516436</v>
      </c>
      <c r="G17" s="425">
        <v>38.16065600035764</v>
      </c>
      <c r="H17" s="396">
        <v>139</v>
      </c>
      <c r="I17" s="397">
        <v>22.134480504538764</v>
      </c>
      <c r="J17" s="397">
        <v>13.111211843133978</v>
      </c>
      <c r="K17" s="484"/>
      <c r="L17" s="484"/>
      <c r="M17" s="484"/>
    </row>
    <row r="18" spans="1:13" s="80" customFormat="1" ht="21" customHeight="1">
      <c r="A18" s="376" t="s">
        <v>1432</v>
      </c>
      <c r="B18" s="396">
        <v>217</v>
      </c>
      <c r="C18" s="397">
        <v>43.483401163431459</v>
      </c>
      <c r="D18" s="425">
        <v>29.28098658766389</v>
      </c>
      <c r="E18" s="396">
        <v>164</v>
      </c>
      <c r="F18" s="397">
        <v>64.152589280649977</v>
      </c>
      <c r="G18" s="425">
        <v>46.050874028945323</v>
      </c>
      <c r="H18" s="396">
        <v>53</v>
      </c>
      <c r="I18" s="397">
        <v>21.77481147327142</v>
      </c>
      <c r="J18" s="397">
        <v>11.999010724891082</v>
      </c>
      <c r="K18" s="484"/>
      <c r="L18" s="484"/>
      <c r="M18" s="484"/>
    </row>
    <row r="19" spans="1:13" s="80" customFormat="1" ht="21" customHeight="1">
      <c r="A19" s="376" t="s">
        <v>1433</v>
      </c>
      <c r="B19" s="396">
        <v>335</v>
      </c>
      <c r="C19" s="397">
        <v>48.677886798484444</v>
      </c>
      <c r="D19" s="425">
        <v>34.304011815010732</v>
      </c>
      <c r="E19" s="396">
        <v>228</v>
      </c>
      <c r="F19" s="397">
        <v>63.88728937159285</v>
      </c>
      <c r="G19" s="425">
        <v>47.695271912497525</v>
      </c>
      <c r="H19" s="396">
        <v>107</v>
      </c>
      <c r="I19" s="397">
        <v>32.295159649763519</v>
      </c>
      <c r="J19" s="397">
        <v>20.355044403008364</v>
      </c>
      <c r="K19" s="484"/>
      <c r="L19" s="484"/>
      <c r="M19" s="484"/>
    </row>
    <row r="20" spans="1:13" s="80" customFormat="1" ht="21" customHeight="1">
      <c r="A20" s="376" t="s">
        <v>1434</v>
      </c>
      <c r="B20" s="396">
        <v>248</v>
      </c>
      <c r="C20" s="397">
        <v>48.711023815369508</v>
      </c>
      <c r="D20" s="425">
        <v>29.695425617176724</v>
      </c>
      <c r="E20" s="396">
        <v>174</v>
      </c>
      <c r="F20" s="397">
        <v>65.74311444780507</v>
      </c>
      <c r="G20" s="425">
        <v>43.573334539806901</v>
      </c>
      <c r="H20" s="396">
        <v>74</v>
      </c>
      <c r="I20" s="397">
        <v>30.27098669099254</v>
      </c>
      <c r="J20" s="397">
        <v>15.337116801876963</v>
      </c>
      <c r="K20" s="484"/>
      <c r="L20" s="484"/>
      <c r="M20" s="484"/>
    </row>
    <row r="21" spans="1:13" s="80" customFormat="1" ht="21" customHeight="1">
      <c r="A21" s="376" t="s">
        <v>1435</v>
      </c>
      <c r="B21" s="396">
        <v>350</v>
      </c>
      <c r="C21" s="397">
        <v>42.287257339104535</v>
      </c>
      <c r="D21" s="425">
        <v>29.603249570747632</v>
      </c>
      <c r="E21" s="396">
        <v>242</v>
      </c>
      <c r="F21" s="397">
        <v>57.209049431455519</v>
      </c>
      <c r="G21" s="425">
        <v>42.15916875435412</v>
      </c>
      <c r="H21" s="396">
        <v>108</v>
      </c>
      <c r="I21" s="397">
        <v>26.688907422852377</v>
      </c>
      <c r="J21" s="397">
        <v>16.482050603930748</v>
      </c>
      <c r="K21" s="484"/>
      <c r="L21" s="484"/>
      <c r="M21" s="484"/>
    </row>
    <row r="22" spans="1:13" s="80" customFormat="1" ht="21" customHeight="1">
      <c r="A22" s="376" t="s">
        <v>1436</v>
      </c>
      <c r="B22" s="396">
        <v>127</v>
      </c>
      <c r="C22" s="397">
        <v>57.930159946540044</v>
      </c>
      <c r="D22" s="425">
        <v>46.73637288484607</v>
      </c>
      <c r="E22" s="396">
        <v>78</v>
      </c>
      <c r="F22" s="397">
        <v>68.958505545413161</v>
      </c>
      <c r="G22" s="425">
        <v>55.430424053163229</v>
      </c>
      <c r="H22" s="396">
        <v>49</v>
      </c>
      <c r="I22" s="397">
        <v>46.175012721687182</v>
      </c>
      <c r="J22" s="397">
        <v>37.635529926660432</v>
      </c>
      <c r="K22" s="484"/>
      <c r="L22" s="484"/>
      <c r="M22" s="484"/>
    </row>
    <row r="23" spans="1:13" s="80" customFormat="1" ht="21" customHeight="1">
      <c r="A23" s="376" t="s">
        <v>1437</v>
      </c>
      <c r="B23" s="396">
        <v>177</v>
      </c>
      <c r="C23" s="397">
        <v>53.864471511933111</v>
      </c>
      <c r="D23" s="425">
        <v>37.477156826963409</v>
      </c>
      <c r="E23" s="396">
        <v>115</v>
      </c>
      <c r="F23" s="397">
        <v>68.978547671674107</v>
      </c>
      <c r="G23" s="425">
        <v>49.184238896820723</v>
      </c>
      <c r="H23" s="396">
        <v>62</v>
      </c>
      <c r="I23" s="397">
        <v>38.299028934298633</v>
      </c>
      <c r="J23" s="397">
        <v>25.96043114709488</v>
      </c>
      <c r="K23" s="484"/>
      <c r="L23" s="484"/>
      <c r="M23" s="484"/>
    </row>
    <row r="24" spans="1:13" s="80" customFormat="1" ht="21" customHeight="1">
      <c r="A24" s="376" t="s">
        <v>1438</v>
      </c>
      <c r="B24" s="396">
        <v>34</v>
      </c>
      <c r="C24" s="397">
        <v>32.6118755185528</v>
      </c>
      <c r="D24" s="425">
        <v>21.984661011978456</v>
      </c>
      <c r="E24" s="396">
        <v>22</v>
      </c>
      <c r="F24" s="397">
        <v>40.947373319063793</v>
      </c>
      <c r="G24" s="425">
        <v>27.400866804527961</v>
      </c>
      <c r="H24" s="396">
        <v>12</v>
      </c>
      <c r="I24" s="397">
        <v>23.748738348275246</v>
      </c>
      <c r="J24" s="397">
        <v>16.269544836551781</v>
      </c>
      <c r="K24" s="484"/>
      <c r="L24" s="484"/>
      <c r="M24" s="484"/>
    </row>
    <row r="25" spans="1:13" s="80" customFormat="1" ht="21" customHeight="1">
      <c r="A25" s="376" t="s">
        <v>1439</v>
      </c>
      <c r="B25" s="396">
        <v>115</v>
      </c>
      <c r="C25" s="397">
        <v>31.013480076535874</v>
      </c>
      <c r="D25" s="425">
        <v>22.222254008013074</v>
      </c>
      <c r="E25" s="396">
        <v>88</v>
      </c>
      <c r="F25" s="397">
        <v>47.458797135214425</v>
      </c>
      <c r="G25" s="425">
        <v>36.214411657183085</v>
      </c>
      <c r="H25" s="396">
        <v>27</v>
      </c>
      <c r="I25" s="397">
        <v>14.564481544913894</v>
      </c>
      <c r="J25" s="397">
        <v>8.517612756749001</v>
      </c>
      <c r="K25" s="484"/>
      <c r="L25" s="484"/>
      <c r="M25" s="484"/>
    </row>
    <row r="26" spans="1:13" s="80" customFormat="1" ht="21" customHeight="1">
      <c r="A26" s="376" t="s">
        <v>1440</v>
      </c>
      <c r="B26" s="396">
        <v>112</v>
      </c>
      <c r="C26" s="397">
        <v>25.260299492425858</v>
      </c>
      <c r="D26" s="425">
        <v>19.587271564650376</v>
      </c>
      <c r="E26" s="396">
        <v>73</v>
      </c>
      <c r="F26" s="397">
        <v>33.357932904859062</v>
      </c>
      <c r="G26" s="425">
        <v>26.988288833032801</v>
      </c>
      <c r="H26" s="396">
        <v>39</v>
      </c>
      <c r="I26" s="397">
        <v>17.368456211449821</v>
      </c>
      <c r="J26" s="397">
        <v>12.662546064506468</v>
      </c>
      <c r="K26" s="484"/>
      <c r="L26" s="484"/>
      <c r="M26" s="484"/>
    </row>
    <row r="27" spans="1:13" s="80" customFormat="1" ht="21" customHeight="1">
      <c r="A27" s="376" t="s">
        <v>1441</v>
      </c>
      <c r="B27" s="396">
        <v>74</v>
      </c>
      <c r="C27" s="397">
        <v>27.508271067990037</v>
      </c>
      <c r="D27" s="425">
        <v>19.59610568910799</v>
      </c>
      <c r="E27" s="396">
        <v>51</v>
      </c>
      <c r="F27" s="397">
        <v>39.022150809135773</v>
      </c>
      <c r="G27" s="425">
        <v>27.98893653399243</v>
      </c>
      <c r="H27" s="396">
        <v>23</v>
      </c>
      <c r="I27" s="397">
        <v>16.628709829013484</v>
      </c>
      <c r="J27" s="397">
        <v>12.571376307362</v>
      </c>
      <c r="K27" s="484"/>
      <c r="L27" s="484"/>
      <c r="M27" s="484"/>
    </row>
    <row r="28" spans="1:13" s="80" customFormat="1" ht="21" customHeight="1">
      <c r="A28" s="376" t="s">
        <v>1442</v>
      </c>
      <c r="B28" s="396">
        <v>34</v>
      </c>
      <c r="C28" s="397">
        <v>24.572776976753431</v>
      </c>
      <c r="D28" s="425">
        <v>18.966341110125153</v>
      </c>
      <c r="E28" s="396">
        <v>24</v>
      </c>
      <c r="F28" s="397">
        <v>34.728251432540368</v>
      </c>
      <c r="G28" s="425">
        <v>27.256976108805119</v>
      </c>
      <c r="H28" s="396">
        <v>10</v>
      </c>
      <c r="I28" s="397">
        <v>14.439077920483998</v>
      </c>
      <c r="J28" s="397">
        <v>10.592087446356224</v>
      </c>
      <c r="K28" s="484"/>
      <c r="L28" s="484"/>
      <c r="M28" s="484"/>
    </row>
    <row r="29" spans="1:13" s="80" customFormat="1" ht="21" customHeight="1">
      <c r="A29" s="476" t="s">
        <v>1443</v>
      </c>
      <c r="B29" s="385">
        <v>2</v>
      </c>
      <c r="C29" s="387">
        <v>15.422578655151142</v>
      </c>
      <c r="D29" s="426">
        <v>11.525590840159584</v>
      </c>
      <c r="E29" s="386">
        <v>2</v>
      </c>
      <c r="F29" s="387">
        <v>27.032506589173479</v>
      </c>
      <c r="G29" s="426">
        <v>20.028507169189645</v>
      </c>
      <c r="H29" s="386">
        <v>0</v>
      </c>
      <c r="I29" s="387">
        <v>0</v>
      </c>
      <c r="J29" s="387">
        <v>0</v>
      </c>
      <c r="K29" s="484"/>
      <c r="L29" s="484"/>
      <c r="M29" s="484"/>
    </row>
    <row r="30" spans="1:13" s="74" customFormat="1">
      <c r="A30" s="25" t="s">
        <v>467</v>
      </c>
      <c r="C30" s="398"/>
      <c r="D30" s="398"/>
      <c r="F30" s="399"/>
      <c r="G30" s="398"/>
      <c r="H30" s="400"/>
      <c r="I30" s="398"/>
      <c r="J30" s="39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F2766-1921-4166-96C1-CBE6FD084E73}">
  <sheetPr codeName="工作表17"/>
  <dimension ref="A1:AM30"/>
  <sheetViews>
    <sheetView view="pageBreakPreview" zoomScaleNormal="90" zoomScaleSheetLayoutView="100" workbookViewId="0">
      <selection activeCell="D20" sqref="D20"/>
    </sheetView>
  </sheetViews>
  <sheetFormatPr defaultColWidth="10" defaultRowHeight="16.5"/>
  <cols>
    <col min="1" max="2" width="16" style="484" customWidth="1"/>
    <col min="3" max="4" width="16" style="485" customWidth="1"/>
    <col min="5" max="5" width="16" style="484" customWidth="1"/>
    <col min="6" max="6" width="16" style="486" customWidth="1"/>
    <col min="7" max="7" width="16" style="485" customWidth="1"/>
    <col min="8" max="8" width="16" style="484" customWidth="1"/>
    <col min="9" max="10" width="16" style="485" customWidth="1"/>
    <col min="11" max="16384" width="10" style="484"/>
  </cols>
  <sheetData>
    <row r="1" spans="1:39" s="74" customFormat="1" ht="22.5" customHeight="1">
      <c r="A1" s="1240" t="s">
        <v>403</v>
      </c>
      <c r="B1" s="1240"/>
      <c r="C1" s="1240"/>
      <c r="D1" s="1240"/>
      <c r="E1" s="1240"/>
      <c r="F1" s="1240"/>
      <c r="G1" s="1240"/>
      <c r="H1" s="1240"/>
      <c r="I1" s="1240"/>
      <c r="J1" s="1240"/>
    </row>
    <row r="2" spans="1:39" s="74" customFormat="1" ht="7.9" customHeight="1">
      <c r="A2" s="388"/>
      <c r="B2" s="7"/>
      <c r="C2" s="7"/>
      <c r="D2" s="7"/>
      <c r="E2" s="389"/>
      <c r="F2" s="7"/>
      <c r="G2" s="7"/>
      <c r="H2" s="7"/>
      <c r="I2" s="389"/>
      <c r="J2" s="389"/>
    </row>
    <row r="3" spans="1:39" s="39" customFormat="1" ht="18" customHeight="1">
      <c r="A3" s="706"/>
      <c r="B3" s="705"/>
      <c r="C3" s="705"/>
      <c r="D3" s="705"/>
      <c r="E3" s="1241" t="s">
        <v>502</v>
      </c>
      <c r="F3" s="1241"/>
      <c r="G3" s="705"/>
      <c r="H3" s="705"/>
      <c r="L3" s="481"/>
      <c r="M3" s="481"/>
      <c r="N3" s="481"/>
      <c r="O3" s="481"/>
      <c r="P3" s="481"/>
      <c r="Q3" s="481"/>
      <c r="R3" s="481"/>
      <c r="S3" s="481"/>
      <c r="T3" s="481"/>
      <c r="U3" s="481"/>
      <c r="V3" s="481"/>
      <c r="W3" s="481"/>
      <c r="X3" s="481"/>
      <c r="Y3" s="481"/>
      <c r="Z3" s="481"/>
      <c r="AA3" s="481"/>
      <c r="AB3" s="481"/>
      <c r="AC3" s="481"/>
      <c r="AD3" s="481"/>
      <c r="AE3" s="481"/>
      <c r="AF3" s="481"/>
      <c r="AG3" s="481"/>
      <c r="AH3" s="481"/>
      <c r="AI3" s="481"/>
      <c r="AJ3" s="481"/>
      <c r="AK3" s="481"/>
      <c r="AL3" s="481"/>
      <c r="AM3" s="481"/>
    </row>
    <row r="4" spans="1:39" s="66" customFormat="1" ht="15" customHeight="1">
      <c r="A4" s="391"/>
      <c r="B4" s="392"/>
      <c r="C4" s="392"/>
      <c r="D4" s="392"/>
      <c r="E4" s="392"/>
      <c r="F4" s="392"/>
      <c r="G4" s="392"/>
      <c r="H4" s="392"/>
      <c r="J4" s="390" t="s">
        <v>30</v>
      </c>
      <c r="L4" s="482"/>
      <c r="M4" s="482"/>
      <c r="N4" s="482"/>
      <c r="O4" s="482"/>
      <c r="P4" s="482"/>
      <c r="Q4" s="482"/>
      <c r="R4" s="482"/>
      <c r="S4" s="482"/>
      <c r="T4" s="482"/>
      <c r="U4" s="482"/>
      <c r="V4" s="482"/>
      <c r="W4" s="482"/>
      <c r="X4" s="482"/>
      <c r="Y4" s="482"/>
      <c r="Z4" s="482"/>
      <c r="AA4" s="482"/>
      <c r="AB4" s="482"/>
      <c r="AC4" s="482"/>
      <c r="AD4" s="482"/>
      <c r="AE4" s="482"/>
      <c r="AF4" s="482"/>
      <c r="AG4" s="482"/>
      <c r="AH4" s="482"/>
      <c r="AI4" s="482"/>
      <c r="AJ4" s="482"/>
      <c r="AK4" s="482"/>
      <c r="AL4" s="482"/>
      <c r="AM4" s="482"/>
    </row>
    <row r="5" spans="1:39" s="394" customFormat="1" ht="15.75" customHeight="1">
      <c r="A5" s="1238" t="s">
        <v>29</v>
      </c>
      <c r="B5" s="423" t="s">
        <v>28</v>
      </c>
      <c r="C5" s="483"/>
      <c r="D5" s="423"/>
      <c r="E5" s="423" t="s">
        <v>27</v>
      </c>
      <c r="F5" s="483"/>
      <c r="G5" s="423"/>
      <c r="H5" s="395" t="s">
        <v>26</v>
      </c>
      <c r="I5" s="424"/>
      <c r="J5" s="393"/>
      <c r="K5" s="15"/>
      <c r="L5" s="15"/>
      <c r="M5" s="15"/>
    </row>
    <row r="6" spans="1:39" s="394" customFormat="1" ht="35.1" customHeight="1">
      <c r="A6" s="1239"/>
      <c r="B6" s="428" t="s">
        <v>340</v>
      </c>
      <c r="C6" s="427" t="s">
        <v>24</v>
      </c>
      <c r="D6" s="465" t="s">
        <v>124</v>
      </c>
      <c r="E6" s="428" t="s">
        <v>340</v>
      </c>
      <c r="F6" s="427" t="s">
        <v>24</v>
      </c>
      <c r="G6" s="465" t="s">
        <v>124</v>
      </c>
      <c r="H6" s="428" t="s">
        <v>340</v>
      </c>
      <c r="I6" s="429" t="s">
        <v>24</v>
      </c>
      <c r="J6" s="466" t="s">
        <v>124</v>
      </c>
      <c r="K6" s="15"/>
      <c r="L6" s="15"/>
      <c r="M6" s="15"/>
    </row>
    <row r="7" spans="1:39" s="80" customFormat="1" ht="21" customHeight="1">
      <c r="A7" s="376" t="s">
        <v>154</v>
      </c>
      <c r="B7" s="396">
        <v>3865</v>
      </c>
      <c r="C7" s="397">
        <v>16.389999389648438</v>
      </c>
      <c r="D7" s="425">
        <v>12.450763702392578</v>
      </c>
      <c r="E7" s="396">
        <v>2551</v>
      </c>
      <c r="F7" s="397">
        <v>21.773000717163086</v>
      </c>
      <c r="G7" s="425">
        <v>16.605398178100586</v>
      </c>
      <c r="H7" s="396">
        <v>1314</v>
      </c>
      <c r="I7" s="397">
        <v>11.075678825378418</v>
      </c>
      <c r="J7" s="397">
        <v>8.4862260818481445</v>
      </c>
      <c r="K7" s="676"/>
      <c r="L7" s="676"/>
      <c r="M7" s="676"/>
    </row>
    <row r="8" spans="1:39" s="80" customFormat="1" ht="21" customHeight="1">
      <c r="A8" s="376" t="s">
        <v>1445</v>
      </c>
      <c r="B8" s="396">
        <v>638</v>
      </c>
      <c r="C8" s="397">
        <v>15.985155352909887</v>
      </c>
      <c r="D8" s="425">
        <v>12.400351158039717</v>
      </c>
      <c r="E8" s="396">
        <v>398</v>
      </c>
      <c r="F8" s="397">
        <v>20.36657272286493</v>
      </c>
      <c r="G8" s="425">
        <v>15.941463999050306</v>
      </c>
      <c r="H8" s="396">
        <v>240</v>
      </c>
      <c r="I8" s="397">
        <v>11.781913829536816</v>
      </c>
      <c r="J8" s="397">
        <v>9.1038131672716123</v>
      </c>
      <c r="K8" s="676"/>
      <c r="L8" s="676"/>
      <c r="M8" s="676"/>
    </row>
    <row r="9" spans="1:39" s="80" customFormat="1" ht="21" customHeight="1">
      <c r="A9" s="376" t="s">
        <v>558</v>
      </c>
      <c r="B9" s="396">
        <v>349</v>
      </c>
      <c r="C9" s="397">
        <v>13.042270222011952</v>
      </c>
      <c r="D9" s="425">
        <v>9.8353082918731793</v>
      </c>
      <c r="E9" s="396">
        <v>219</v>
      </c>
      <c r="F9" s="397">
        <v>17.140898183064792</v>
      </c>
      <c r="G9" s="425">
        <v>12.859403096827622</v>
      </c>
      <c r="H9" s="396">
        <v>130</v>
      </c>
      <c r="I9" s="397">
        <v>9.2972129458684076</v>
      </c>
      <c r="J9" s="397">
        <v>7.2146558223023378</v>
      </c>
      <c r="K9" s="484"/>
      <c r="L9" s="484"/>
      <c r="M9" s="484"/>
    </row>
    <row r="10" spans="1:39" s="80" customFormat="1" ht="21" customHeight="1">
      <c r="A10" s="376" t="s">
        <v>559</v>
      </c>
      <c r="B10" s="396">
        <v>321</v>
      </c>
      <c r="C10" s="397">
        <v>14.561491568510798</v>
      </c>
      <c r="D10" s="425">
        <v>11.912696672466332</v>
      </c>
      <c r="E10" s="396">
        <v>221</v>
      </c>
      <c r="F10" s="397">
        <v>20.148680854012323</v>
      </c>
      <c r="G10" s="425">
        <v>16.70031334897779</v>
      </c>
      <c r="H10" s="396">
        <v>100</v>
      </c>
      <c r="I10" s="397">
        <v>9.0285423824607918</v>
      </c>
      <c r="J10" s="397">
        <v>7.2911717742388671</v>
      </c>
      <c r="K10" s="484"/>
      <c r="L10" s="484"/>
      <c r="M10" s="484"/>
    </row>
    <row r="11" spans="1:39" s="80" customFormat="1" ht="21" customHeight="1">
      <c r="A11" s="376" t="s">
        <v>560</v>
      </c>
      <c r="B11" s="396">
        <v>440</v>
      </c>
      <c r="C11" s="397">
        <v>15.739682816773637</v>
      </c>
      <c r="D11" s="425">
        <v>12.546067666186676</v>
      </c>
      <c r="E11" s="396">
        <v>272</v>
      </c>
      <c r="F11" s="397">
        <v>19.751716565771947</v>
      </c>
      <c r="G11" s="425">
        <v>15.69018367421913</v>
      </c>
      <c r="H11" s="396">
        <v>168</v>
      </c>
      <c r="I11" s="397">
        <v>11.844444373941799</v>
      </c>
      <c r="J11" s="397">
        <v>9.7486670561781157</v>
      </c>
      <c r="K11" s="484"/>
      <c r="L11" s="484"/>
      <c r="M11" s="484"/>
    </row>
    <row r="12" spans="1:39" s="80" customFormat="1" ht="21" customHeight="1">
      <c r="A12" s="376" t="s">
        <v>561</v>
      </c>
      <c r="B12" s="396">
        <v>328</v>
      </c>
      <c r="C12" s="397">
        <v>17.398901376078047</v>
      </c>
      <c r="D12" s="425">
        <v>12.692772364464439</v>
      </c>
      <c r="E12" s="396">
        <v>226</v>
      </c>
      <c r="F12" s="397">
        <v>24.013877045761841</v>
      </c>
      <c r="G12" s="425">
        <v>17.750597012614104</v>
      </c>
      <c r="H12" s="396">
        <v>102</v>
      </c>
      <c r="I12" s="397">
        <v>10.804466693642524</v>
      </c>
      <c r="J12" s="397">
        <v>7.7595786736628689</v>
      </c>
      <c r="K12" s="484"/>
      <c r="L12" s="484"/>
      <c r="M12" s="484"/>
    </row>
    <row r="13" spans="1:39" s="80" customFormat="1" ht="21" customHeight="1">
      <c r="A13" s="376" t="s">
        <v>562</v>
      </c>
      <c r="B13" s="396">
        <v>479</v>
      </c>
      <c r="C13" s="397">
        <v>17.259877361184554</v>
      </c>
      <c r="D13" s="425">
        <v>12.836686045940235</v>
      </c>
      <c r="E13" s="396">
        <v>302</v>
      </c>
      <c r="F13" s="397">
        <v>21.983845513257279</v>
      </c>
      <c r="G13" s="425">
        <v>16.262413850108768</v>
      </c>
      <c r="H13" s="396">
        <v>177</v>
      </c>
      <c r="I13" s="397">
        <v>12.629447376053925</v>
      </c>
      <c r="J13" s="397">
        <v>9.6214508165219499</v>
      </c>
      <c r="K13" s="484"/>
      <c r="L13" s="484"/>
      <c r="M13" s="484"/>
    </row>
    <row r="14" spans="1:39" s="80" customFormat="1" ht="21" customHeight="1">
      <c r="A14" s="376" t="s">
        <v>1930</v>
      </c>
      <c r="B14" s="396">
        <v>89</v>
      </c>
      <c r="C14" s="397">
        <v>19.521225494281815</v>
      </c>
      <c r="D14" s="425">
        <v>14.795197748308391</v>
      </c>
      <c r="E14" s="396">
        <v>57</v>
      </c>
      <c r="F14" s="397">
        <v>24.72868940115357</v>
      </c>
      <c r="G14" s="425">
        <v>18.255113265896433</v>
      </c>
      <c r="H14" s="396">
        <v>32</v>
      </c>
      <c r="I14" s="397">
        <v>14.196195863139799</v>
      </c>
      <c r="J14" s="397">
        <v>11.577005048003157</v>
      </c>
      <c r="K14" s="484"/>
      <c r="L14" s="484"/>
      <c r="M14" s="484"/>
    </row>
    <row r="15" spans="1:39" s="80" customFormat="1" ht="21" customHeight="1">
      <c r="A15" s="376" t="s">
        <v>563</v>
      </c>
      <c r="B15" s="396">
        <v>77</v>
      </c>
      <c r="C15" s="397">
        <v>13.884143136500059</v>
      </c>
      <c r="D15" s="425">
        <v>10.736732182904117</v>
      </c>
      <c r="E15" s="396">
        <v>53</v>
      </c>
      <c r="F15" s="397">
        <v>18.712773056431367</v>
      </c>
      <c r="G15" s="425">
        <v>14.583770203464427</v>
      </c>
      <c r="H15" s="396">
        <v>24</v>
      </c>
      <c r="I15" s="397">
        <v>8.8443233263500023</v>
      </c>
      <c r="J15" s="397">
        <v>6.8133378937066427</v>
      </c>
      <c r="K15" s="484"/>
      <c r="L15" s="484"/>
      <c r="M15" s="484"/>
    </row>
    <row r="16" spans="1:39" s="80" customFormat="1" ht="21" customHeight="1">
      <c r="A16" s="376" t="s">
        <v>564</v>
      </c>
      <c r="B16" s="396">
        <v>94</v>
      </c>
      <c r="C16" s="397">
        <v>17.049525243273145</v>
      </c>
      <c r="D16" s="425">
        <v>12.750533559376104</v>
      </c>
      <c r="E16" s="396">
        <v>61</v>
      </c>
      <c r="F16" s="397">
        <v>21.440446523660061</v>
      </c>
      <c r="G16" s="425">
        <v>16.179700558902368</v>
      </c>
      <c r="H16" s="396">
        <v>33</v>
      </c>
      <c r="I16" s="397">
        <v>12.367610352814193</v>
      </c>
      <c r="J16" s="397">
        <v>9.1659509602138574</v>
      </c>
      <c r="K16" s="484"/>
      <c r="L16" s="484"/>
      <c r="M16" s="484"/>
    </row>
    <row r="17" spans="1:13" s="80" customFormat="1" ht="21" customHeight="1">
      <c r="A17" s="376" t="s">
        <v>565</v>
      </c>
      <c r="B17" s="396">
        <v>203</v>
      </c>
      <c r="C17" s="397">
        <v>15.857628183145451</v>
      </c>
      <c r="D17" s="425">
        <v>11.582794142532791</v>
      </c>
      <c r="E17" s="396">
        <v>134</v>
      </c>
      <c r="F17" s="397">
        <v>20.547057745665761</v>
      </c>
      <c r="G17" s="425">
        <v>15.252347034257596</v>
      </c>
      <c r="H17" s="396">
        <v>69</v>
      </c>
      <c r="I17" s="397">
        <v>10.987619818799818</v>
      </c>
      <c r="J17" s="397">
        <v>7.8779615334475608</v>
      </c>
      <c r="K17" s="484"/>
      <c r="L17" s="484"/>
      <c r="M17" s="484"/>
    </row>
    <row r="18" spans="1:13" s="80" customFormat="1" ht="21" customHeight="1">
      <c r="A18" s="376" t="s">
        <v>566</v>
      </c>
      <c r="B18" s="396">
        <v>107</v>
      </c>
      <c r="C18" s="397">
        <v>21.441124075977726</v>
      </c>
      <c r="D18" s="425">
        <v>16.468977225234109</v>
      </c>
      <c r="E18" s="396">
        <v>71</v>
      </c>
      <c r="F18" s="397">
        <v>27.773377066622857</v>
      </c>
      <c r="G18" s="425">
        <v>20.529315945378368</v>
      </c>
      <c r="H18" s="396">
        <v>36</v>
      </c>
      <c r="I18" s="397">
        <v>14.790437981844738</v>
      </c>
      <c r="J18" s="397">
        <v>12.285403807485686</v>
      </c>
      <c r="K18" s="484"/>
      <c r="L18" s="484"/>
      <c r="M18" s="484"/>
    </row>
    <row r="19" spans="1:13" s="80" customFormat="1" ht="21" customHeight="1">
      <c r="A19" s="376" t="s">
        <v>567</v>
      </c>
      <c r="B19" s="396">
        <v>134</v>
      </c>
      <c r="C19" s="397">
        <v>19.47115471939378</v>
      </c>
      <c r="D19" s="425">
        <v>13.531628584797243</v>
      </c>
      <c r="E19" s="396">
        <v>99</v>
      </c>
      <c r="F19" s="397">
        <v>27.740533542928475</v>
      </c>
      <c r="G19" s="425">
        <v>19.988372085862181</v>
      </c>
      <c r="H19" s="396">
        <v>35</v>
      </c>
      <c r="I19" s="397">
        <v>10.563837268614236</v>
      </c>
      <c r="J19" s="397">
        <v>6.2675391022173921</v>
      </c>
      <c r="K19" s="484"/>
      <c r="L19" s="484"/>
      <c r="M19" s="484"/>
    </row>
    <row r="20" spans="1:13" s="80" customFormat="1" ht="21" customHeight="1">
      <c r="A20" s="376" t="s">
        <v>568</v>
      </c>
      <c r="B20" s="396">
        <v>109</v>
      </c>
      <c r="C20" s="397">
        <v>21.409280628529341</v>
      </c>
      <c r="D20" s="425">
        <v>15.606983393972545</v>
      </c>
      <c r="E20" s="396">
        <v>77</v>
      </c>
      <c r="F20" s="397">
        <v>29.09321731310914</v>
      </c>
      <c r="G20" s="425">
        <v>21.33100364403143</v>
      </c>
      <c r="H20" s="396">
        <v>32</v>
      </c>
      <c r="I20" s="397">
        <v>13.090156406915693</v>
      </c>
      <c r="J20" s="397">
        <v>8.9584753825859931</v>
      </c>
      <c r="K20" s="484"/>
      <c r="L20" s="484"/>
      <c r="M20" s="484"/>
    </row>
    <row r="21" spans="1:13" s="80" customFormat="1" ht="21" customHeight="1">
      <c r="A21" s="376" t="s">
        <v>569</v>
      </c>
      <c r="B21" s="396">
        <v>157</v>
      </c>
      <c r="C21" s="397">
        <v>18.96885543496975</v>
      </c>
      <c r="D21" s="425">
        <v>14.212299126362703</v>
      </c>
      <c r="E21" s="396">
        <v>121</v>
      </c>
      <c r="F21" s="397">
        <v>28.604524715727759</v>
      </c>
      <c r="G21" s="425">
        <v>20.996139490430405</v>
      </c>
      <c r="H21" s="396">
        <v>36</v>
      </c>
      <c r="I21" s="397">
        <v>8.8963024742841252</v>
      </c>
      <c r="J21" s="397">
        <v>7.2269303084388978</v>
      </c>
      <c r="K21" s="484"/>
      <c r="L21" s="484"/>
      <c r="M21" s="484"/>
    </row>
    <row r="22" spans="1:13" s="80" customFormat="1" ht="21" customHeight="1">
      <c r="A22" s="376" t="s">
        <v>570</v>
      </c>
      <c r="B22" s="396">
        <v>51</v>
      </c>
      <c r="C22" s="397">
        <v>23.263292576957024</v>
      </c>
      <c r="D22" s="425">
        <v>18.543411470834545</v>
      </c>
      <c r="E22" s="396">
        <v>38</v>
      </c>
      <c r="F22" s="397">
        <v>33.595169368278206</v>
      </c>
      <c r="G22" s="425">
        <v>25.514247597177132</v>
      </c>
      <c r="H22" s="396">
        <v>13</v>
      </c>
      <c r="I22" s="397">
        <v>12.25051357922313</v>
      </c>
      <c r="J22" s="397">
        <v>11.495252313645953</v>
      </c>
      <c r="K22" s="484"/>
      <c r="L22" s="484"/>
      <c r="M22" s="484"/>
    </row>
    <row r="23" spans="1:13" s="80" customFormat="1" ht="21" customHeight="1">
      <c r="A23" s="376" t="s">
        <v>571</v>
      </c>
      <c r="B23" s="396">
        <v>80</v>
      </c>
      <c r="C23" s="397">
        <v>24.345523847201406</v>
      </c>
      <c r="D23" s="425">
        <v>17.673986239771619</v>
      </c>
      <c r="E23" s="396">
        <v>60</v>
      </c>
      <c r="F23" s="397">
        <v>35.988807480873447</v>
      </c>
      <c r="G23" s="425">
        <v>25.767066570619502</v>
      </c>
      <c r="H23" s="396">
        <v>20</v>
      </c>
      <c r="I23" s="397">
        <v>12.354525462676978</v>
      </c>
      <c r="J23" s="397">
        <v>9.5025373725784785</v>
      </c>
      <c r="K23" s="484"/>
      <c r="L23" s="484"/>
      <c r="M23" s="484"/>
    </row>
    <row r="24" spans="1:13" s="80" customFormat="1" ht="21" customHeight="1">
      <c r="A24" s="376" t="s">
        <v>572</v>
      </c>
      <c r="B24" s="396">
        <v>15</v>
      </c>
      <c r="C24" s="397">
        <v>14.387592140538001</v>
      </c>
      <c r="D24" s="425">
        <v>10.888449326178101</v>
      </c>
      <c r="E24" s="396">
        <v>12</v>
      </c>
      <c r="F24" s="397">
        <v>22.334930901307523</v>
      </c>
      <c r="G24" s="425">
        <v>16.875860789133124</v>
      </c>
      <c r="H24" s="396">
        <v>3</v>
      </c>
      <c r="I24" s="397">
        <v>5.9371845870688116</v>
      </c>
      <c r="J24" s="397">
        <v>4.3452505714283838</v>
      </c>
      <c r="K24" s="484"/>
      <c r="L24" s="484"/>
      <c r="M24" s="484"/>
    </row>
    <row r="25" spans="1:13" s="80" customFormat="1" ht="21" customHeight="1">
      <c r="A25" s="376" t="s">
        <v>573</v>
      </c>
      <c r="B25" s="396">
        <v>84</v>
      </c>
      <c r="C25" s="397">
        <v>22.653324577643595</v>
      </c>
      <c r="D25" s="425">
        <v>14.9110041206837</v>
      </c>
      <c r="E25" s="396">
        <v>54</v>
      </c>
      <c r="F25" s="397">
        <v>29.122443696608855</v>
      </c>
      <c r="G25" s="425">
        <v>19.408330123674041</v>
      </c>
      <c r="H25" s="396">
        <v>30</v>
      </c>
      <c r="I25" s="397">
        <v>16.182757272126548</v>
      </c>
      <c r="J25" s="397">
        <v>10.705219619035812</v>
      </c>
      <c r="K25" s="484"/>
      <c r="L25" s="484"/>
      <c r="M25" s="484"/>
    </row>
    <row r="26" spans="1:13" s="80" customFormat="1" ht="21" customHeight="1">
      <c r="A26" s="376" t="s">
        <v>574</v>
      </c>
      <c r="B26" s="396">
        <v>56</v>
      </c>
      <c r="C26" s="397">
        <v>12.630149746212929</v>
      </c>
      <c r="D26" s="425">
        <v>10.655115236271433</v>
      </c>
      <c r="E26" s="396">
        <v>42</v>
      </c>
      <c r="F26" s="397">
        <v>19.192235369918912</v>
      </c>
      <c r="G26" s="425">
        <v>15.933635103114273</v>
      </c>
      <c r="H26" s="396">
        <v>14</v>
      </c>
      <c r="I26" s="397">
        <v>6.2348304348794228</v>
      </c>
      <c r="J26" s="397">
        <v>5.4300902767420443</v>
      </c>
      <c r="K26" s="484"/>
      <c r="L26" s="484"/>
      <c r="M26" s="484"/>
    </row>
    <row r="27" spans="1:13" s="80" customFormat="1" ht="21" customHeight="1">
      <c r="A27" s="376" t="s">
        <v>575</v>
      </c>
      <c r="B27" s="396">
        <v>38</v>
      </c>
      <c r="C27" s="397">
        <v>14.125868926805696</v>
      </c>
      <c r="D27" s="425">
        <v>10.50965565891558</v>
      </c>
      <c r="E27" s="396">
        <v>23</v>
      </c>
      <c r="F27" s="397">
        <v>17.59822487470829</v>
      </c>
      <c r="G27" s="425">
        <v>14.178905602871094</v>
      </c>
      <c r="H27" s="396">
        <v>15</v>
      </c>
      <c r="I27" s="397">
        <v>10.844810758052272</v>
      </c>
      <c r="J27" s="397">
        <v>7.1889999050188971</v>
      </c>
      <c r="K27" s="484"/>
      <c r="L27" s="484"/>
      <c r="M27" s="484"/>
    </row>
    <row r="28" spans="1:13" s="80" customFormat="1" ht="21" customHeight="1">
      <c r="A28" s="376" t="s">
        <v>576</v>
      </c>
      <c r="B28" s="396">
        <v>14</v>
      </c>
      <c r="C28" s="397">
        <v>10.11820228454553</v>
      </c>
      <c r="D28" s="425">
        <v>7.617656714926631</v>
      </c>
      <c r="E28" s="396">
        <v>9</v>
      </c>
      <c r="F28" s="397">
        <v>13.023094287202639</v>
      </c>
      <c r="G28" s="425">
        <v>11.411879309540431</v>
      </c>
      <c r="H28" s="396">
        <v>5</v>
      </c>
      <c r="I28" s="397">
        <v>7.2195389602419988</v>
      </c>
      <c r="J28" s="397">
        <v>4.0438973329362522</v>
      </c>
      <c r="K28" s="484"/>
      <c r="L28" s="484"/>
      <c r="M28" s="484"/>
    </row>
    <row r="29" spans="1:13" s="80" customFormat="1" ht="21" customHeight="1">
      <c r="A29" s="476" t="s">
        <v>514</v>
      </c>
      <c r="B29" s="1138">
        <v>2</v>
      </c>
      <c r="C29" s="1220">
        <v>15.422578655151142</v>
      </c>
      <c r="D29" s="1221">
        <v>15.732451946604829</v>
      </c>
      <c r="E29" s="1135">
        <v>2</v>
      </c>
      <c r="F29" s="1220">
        <v>27.032506589173479</v>
      </c>
      <c r="G29" s="1221">
        <v>28.466257219749316</v>
      </c>
      <c r="H29" s="386">
        <v>0</v>
      </c>
      <c r="I29" s="387">
        <v>0</v>
      </c>
      <c r="J29" s="387">
        <v>0</v>
      </c>
      <c r="K29" s="484"/>
      <c r="L29" s="484"/>
      <c r="M29" s="484"/>
    </row>
    <row r="30" spans="1:13" s="74" customFormat="1" ht="18" customHeight="1">
      <c r="A30" s="25" t="s">
        <v>467</v>
      </c>
      <c r="C30" s="398"/>
      <c r="D30" s="398"/>
      <c r="F30" s="399"/>
      <c r="G30" s="398"/>
      <c r="H30" s="400"/>
      <c r="I30" s="398"/>
      <c r="J30" s="398"/>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AB799-F106-41F3-8E12-9C4B032825D6}">
  <sheetPr codeName="工作表18"/>
  <dimension ref="A1:S33"/>
  <sheetViews>
    <sheetView view="pageBreakPreview" topLeftCell="A7" zoomScaleNormal="90" zoomScaleSheetLayoutView="100" workbookViewId="0">
      <selection activeCell="N12" sqref="N12"/>
    </sheetView>
  </sheetViews>
  <sheetFormatPr defaultRowHeight="16.5"/>
  <cols>
    <col min="1" max="1" width="15.75" style="579" customWidth="1"/>
    <col min="2" max="8" width="12.75" style="579" customWidth="1"/>
    <col min="9" max="10" width="12.75" style="764" customWidth="1"/>
    <col min="11" max="11" width="14.125" style="878" customWidth="1"/>
    <col min="12" max="16384" width="9" style="878"/>
  </cols>
  <sheetData>
    <row r="1" spans="1:19" s="366" customFormat="1" ht="21.75" customHeight="1">
      <c r="A1" s="1245" t="s">
        <v>404</v>
      </c>
      <c r="B1" s="1245"/>
      <c r="C1" s="1245"/>
      <c r="D1" s="1245"/>
      <c r="E1" s="1245"/>
      <c r="F1" s="1245"/>
      <c r="G1" s="1245"/>
      <c r="H1" s="1245"/>
      <c r="I1" s="1245"/>
      <c r="J1" s="1245"/>
      <c r="K1" s="1245"/>
    </row>
    <row r="2" spans="1:19" ht="5.25" customHeight="1">
      <c r="A2" s="1213"/>
      <c r="B2" s="1213"/>
      <c r="C2" s="1213"/>
      <c r="D2" s="1213"/>
      <c r="E2" s="1213"/>
      <c r="F2" s="1213"/>
      <c r="G2" s="1213"/>
      <c r="H2" s="1213"/>
      <c r="I2" s="760"/>
      <c r="J2" s="1213"/>
      <c r="K2" s="1213"/>
    </row>
    <row r="3" spans="1:19" s="367" customFormat="1" ht="14.25" customHeight="1">
      <c r="A3" s="1246" t="s">
        <v>502</v>
      </c>
      <c r="B3" s="1246"/>
      <c r="C3" s="1246"/>
      <c r="D3" s="1246"/>
      <c r="E3" s="1246"/>
      <c r="F3" s="1246"/>
      <c r="G3" s="1246"/>
      <c r="H3" s="1246"/>
      <c r="I3" s="1246"/>
      <c r="J3" s="1246"/>
      <c r="K3" s="1246"/>
    </row>
    <row r="4" spans="1:19" s="368" customFormat="1" ht="3.75" customHeight="1">
      <c r="A4" s="876"/>
      <c r="B4" s="869"/>
      <c r="C4" s="869"/>
      <c r="D4" s="869"/>
      <c r="E4" s="869"/>
      <c r="F4" s="869"/>
      <c r="G4" s="869"/>
      <c r="H4" s="869"/>
      <c r="I4" s="869"/>
      <c r="J4" s="869"/>
      <c r="K4" s="876"/>
    </row>
    <row r="5" spans="1:19" s="373" customFormat="1" ht="16.7" customHeight="1">
      <c r="A5" s="1242" t="s">
        <v>29</v>
      </c>
      <c r="B5" s="369" t="s">
        <v>332</v>
      </c>
      <c r="C5" s="870"/>
      <c r="D5" s="870"/>
      <c r="E5" s="370"/>
      <c r="F5" s="371" t="s">
        <v>1822</v>
      </c>
      <c r="G5" s="372"/>
      <c r="H5" s="372"/>
      <c r="I5" s="372"/>
      <c r="J5" s="867" t="s">
        <v>1823</v>
      </c>
      <c r="K5" s="870"/>
    </row>
    <row r="6" spans="1:19" s="373" customFormat="1" ht="16.7" customHeight="1">
      <c r="A6" s="1243"/>
      <c r="B6" s="871" t="s">
        <v>32</v>
      </c>
      <c r="C6" s="871" t="s">
        <v>31</v>
      </c>
      <c r="D6" s="871" t="s">
        <v>1824</v>
      </c>
      <c r="E6" s="374" t="s">
        <v>12</v>
      </c>
      <c r="F6" s="871" t="s">
        <v>32</v>
      </c>
      <c r="G6" s="871" t="s">
        <v>31</v>
      </c>
      <c r="H6" s="871" t="s">
        <v>1824</v>
      </c>
      <c r="I6" s="872" t="s">
        <v>12</v>
      </c>
      <c r="J6" s="871" t="s">
        <v>25</v>
      </c>
      <c r="K6" s="872" t="s">
        <v>12</v>
      </c>
    </row>
    <row r="7" spans="1:19" s="375" customFormat="1" ht="21" customHeight="1">
      <c r="A7" s="1244"/>
      <c r="B7" s="873" t="s">
        <v>1825</v>
      </c>
      <c r="C7" s="873" t="s">
        <v>294</v>
      </c>
      <c r="D7" s="873" t="s">
        <v>1825</v>
      </c>
      <c r="E7" s="1115" t="s">
        <v>1826</v>
      </c>
      <c r="F7" s="873" t="s">
        <v>1825</v>
      </c>
      <c r="G7" s="873" t="s">
        <v>1825</v>
      </c>
      <c r="H7" s="873" t="s">
        <v>1827</v>
      </c>
      <c r="I7" s="1114" t="s">
        <v>386</v>
      </c>
      <c r="J7" s="873" t="s">
        <v>298</v>
      </c>
      <c r="K7" s="1114" t="s">
        <v>1828</v>
      </c>
    </row>
    <row r="8" spans="1:19" ht="21" customHeight="1">
      <c r="A8" s="376" t="s">
        <v>1829</v>
      </c>
      <c r="B8" s="377">
        <v>474</v>
      </c>
      <c r="C8" s="378">
        <v>257</v>
      </c>
      <c r="D8" s="379">
        <v>217</v>
      </c>
      <c r="E8" s="380">
        <v>2.623771145159862</v>
      </c>
      <c r="F8" s="377">
        <v>752</v>
      </c>
      <c r="G8" s="378">
        <v>416</v>
      </c>
      <c r="H8" s="379">
        <v>336</v>
      </c>
      <c r="I8" s="761">
        <v>4.1626073864139581</v>
      </c>
      <c r="J8" s="866">
        <v>22</v>
      </c>
      <c r="K8" s="874">
        <v>12.17784075812594</v>
      </c>
      <c r="Q8" s="1118"/>
      <c r="R8" s="1118"/>
      <c r="S8" s="1118"/>
    </row>
    <row r="9" spans="1:19" ht="21" customHeight="1">
      <c r="A9" s="376" t="s">
        <v>1830</v>
      </c>
      <c r="B9" s="381">
        <v>81</v>
      </c>
      <c r="C9" s="382">
        <v>45</v>
      </c>
      <c r="D9" s="383">
        <v>36</v>
      </c>
      <c r="E9" s="384">
        <v>2.8178813706731605</v>
      </c>
      <c r="F9" s="381">
        <v>124</v>
      </c>
      <c r="G9" s="382">
        <v>74</v>
      </c>
      <c r="H9" s="383">
        <v>50</v>
      </c>
      <c r="I9" s="762">
        <v>4.31379370325274</v>
      </c>
      <c r="J9" s="865">
        <v>4</v>
      </c>
      <c r="K9" s="875">
        <v>13.915463558879805</v>
      </c>
      <c r="Q9" s="1118"/>
      <c r="R9" s="1118"/>
      <c r="S9" s="1118"/>
    </row>
    <row r="10" spans="1:19" ht="21" customHeight="1">
      <c r="A10" s="376" t="s">
        <v>1831</v>
      </c>
      <c r="B10" s="381">
        <v>60</v>
      </c>
      <c r="C10" s="382">
        <v>37</v>
      </c>
      <c r="D10" s="383">
        <v>23</v>
      </c>
      <c r="E10" s="384">
        <v>2.6474870935004193</v>
      </c>
      <c r="F10" s="381">
        <v>101</v>
      </c>
      <c r="G10" s="382">
        <v>60</v>
      </c>
      <c r="H10" s="383">
        <v>41</v>
      </c>
      <c r="I10" s="762">
        <v>4.4566032740590389</v>
      </c>
      <c r="J10" s="865">
        <v>3</v>
      </c>
      <c r="K10" s="875">
        <v>13.237435467502095</v>
      </c>
      <c r="Q10" s="1118"/>
      <c r="R10" s="1118"/>
      <c r="S10" s="1118"/>
    </row>
    <row r="11" spans="1:19" ht="21" customHeight="1">
      <c r="A11" s="376" t="s">
        <v>1832</v>
      </c>
      <c r="B11" s="381">
        <v>38</v>
      </c>
      <c r="C11" s="382">
        <v>14</v>
      </c>
      <c r="D11" s="383">
        <v>24</v>
      </c>
      <c r="E11" s="384">
        <v>1.683800070896845</v>
      </c>
      <c r="F11" s="381">
        <v>69</v>
      </c>
      <c r="G11" s="382">
        <v>32</v>
      </c>
      <c r="H11" s="383">
        <v>37</v>
      </c>
      <c r="I11" s="762">
        <v>3.0574264445232187</v>
      </c>
      <c r="J11" s="865">
        <v>5</v>
      </c>
      <c r="K11" s="875">
        <v>22.155264090747963</v>
      </c>
      <c r="Q11" s="1118"/>
      <c r="R11" s="1118"/>
      <c r="S11" s="1118"/>
    </row>
    <row r="12" spans="1:19" ht="21" customHeight="1">
      <c r="A12" s="376" t="s">
        <v>1833</v>
      </c>
      <c r="B12" s="381">
        <v>38</v>
      </c>
      <c r="C12" s="382">
        <v>28</v>
      </c>
      <c r="D12" s="383">
        <v>10</v>
      </c>
      <c r="E12" s="384">
        <v>1.6875388578026467</v>
      </c>
      <c r="F12" s="381">
        <v>66</v>
      </c>
      <c r="G12" s="382">
        <v>44</v>
      </c>
      <c r="H12" s="383">
        <v>22</v>
      </c>
      <c r="I12" s="762">
        <v>2.930988542499334</v>
      </c>
      <c r="J12" s="865">
        <v>0</v>
      </c>
      <c r="K12" s="875">
        <v>0</v>
      </c>
      <c r="Q12" s="1118"/>
      <c r="R12" s="1118"/>
      <c r="S12" s="1118"/>
    </row>
    <row r="13" spans="1:19" ht="21" customHeight="1">
      <c r="A13" s="376" t="s">
        <v>1834</v>
      </c>
      <c r="B13" s="381">
        <v>31</v>
      </c>
      <c r="C13" s="382">
        <v>16</v>
      </c>
      <c r="D13" s="383">
        <v>15</v>
      </c>
      <c r="E13" s="384">
        <v>2.5254582484725052</v>
      </c>
      <c r="F13" s="381">
        <v>48</v>
      </c>
      <c r="G13" s="382">
        <v>26</v>
      </c>
      <c r="H13" s="383">
        <v>22</v>
      </c>
      <c r="I13" s="762">
        <v>3.910386965376782</v>
      </c>
      <c r="J13" s="865">
        <v>2</v>
      </c>
      <c r="K13" s="875">
        <v>16.293279022403258</v>
      </c>
      <c r="Q13" s="1118"/>
      <c r="R13" s="1118"/>
      <c r="S13" s="1118"/>
    </row>
    <row r="14" spans="1:19" ht="21" customHeight="1">
      <c r="A14" s="376" t="s">
        <v>1835</v>
      </c>
      <c r="B14" s="381">
        <v>79</v>
      </c>
      <c r="C14" s="382">
        <v>44</v>
      </c>
      <c r="D14" s="383">
        <v>35</v>
      </c>
      <c r="E14" s="384">
        <v>3.9419190659148744</v>
      </c>
      <c r="F14" s="381">
        <v>111</v>
      </c>
      <c r="G14" s="382">
        <v>62</v>
      </c>
      <c r="H14" s="383">
        <v>49</v>
      </c>
      <c r="I14" s="762">
        <v>5.5386457761588739</v>
      </c>
      <c r="J14" s="865">
        <v>3</v>
      </c>
      <c r="K14" s="875">
        <v>14.969312908537498</v>
      </c>
      <c r="Q14" s="1118"/>
      <c r="R14" s="1118"/>
      <c r="S14" s="1118"/>
    </row>
    <row r="15" spans="1:19" ht="21" customHeight="1">
      <c r="A15" s="376" t="s">
        <v>1836</v>
      </c>
      <c r="B15" s="381">
        <v>15</v>
      </c>
      <c r="C15" s="382">
        <v>6</v>
      </c>
      <c r="D15" s="383">
        <v>9</v>
      </c>
      <c r="E15" s="384">
        <v>4.890772742093251</v>
      </c>
      <c r="F15" s="381">
        <v>23</v>
      </c>
      <c r="G15" s="382">
        <v>10</v>
      </c>
      <c r="H15" s="383">
        <v>13</v>
      </c>
      <c r="I15" s="762">
        <v>7.4991848712096507</v>
      </c>
      <c r="J15" s="1142">
        <v>0</v>
      </c>
      <c r="K15" s="875">
        <v>0</v>
      </c>
      <c r="Q15" s="1118"/>
      <c r="R15" s="1118"/>
      <c r="S15" s="1118"/>
    </row>
    <row r="16" spans="1:19" ht="21" customHeight="1">
      <c r="A16" s="376" t="s">
        <v>1837</v>
      </c>
      <c r="B16" s="381">
        <v>11</v>
      </c>
      <c r="C16" s="382">
        <v>6</v>
      </c>
      <c r="D16" s="383">
        <v>5</v>
      </c>
      <c r="E16" s="384">
        <v>2.479711451758341</v>
      </c>
      <c r="F16" s="381">
        <v>17</v>
      </c>
      <c r="G16" s="382">
        <v>9</v>
      </c>
      <c r="H16" s="383">
        <v>8</v>
      </c>
      <c r="I16" s="762">
        <v>3.8322813345356175</v>
      </c>
      <c r="J16" s="865">
        <v>1</v>
      </c>
      <c r="K16" s="875">
        <v>22.54283137962128</v>
      </c>
      <c r="Q16" s="1118"/>
      <c r="R16" s="1118"/>
      <c r="S16" s="1118"/>
    </row>
    <row r="17" spans="1:19" ht="21" customHeight="1">
      <c r="A17" s="376" t="s">
        <v>1838</v>
      </c>
      <c r="B17" s="381">
        <v>8</v>
      </c>
      <c r="C17" s="382">
        <v>3</v>
      </c>
      <c r="D17" s="383">
        <v>5</v>
      </c>
      <c r="E17" s="384">
        <v>2.4009603841536613</v>
      </c>
      <c r="F17" s="381">
        <v>11</v>
      </c>
      <c r="G17" s="382">
        <v>5</v>
      </c>
      <c r="H17" s="383">
        <v>6</v>
      </c>
      <c r="I17" s="762">
        <v>3.3013205282112845</v>
      </c>
      <c r="J17" s="865">
        <v>0</v>
      </c>
      <c r="K17" s="875">
        <v>0</v>
      </c>
      <c r="Q17" s="1118"/>
      <c r="R17" s="1118"/>
      <c r="S17" s="1118"/>
    </row>
    <row r="18" spans="1:19" ht="21" customHeight="1">
      <c r="A18" s="376" t="s">
        <v>1839</v>
      </c>
      <c r="B18" s="381">
        <v>21</v>
      </c>
      <c r="C18" s="382">
        <v>11</v>
      </c>
      <c r="D18" s="383">
        <v>10</v>
      </c>
      <c r="E18" s="384">
        <v>1.7050990581357583</v>
      </c>
      <c r="F18" s="381">
        <v>29</v>
      </c>
      <c r="G18" s="382">
        <v>16</v>
      </c>
      <c r="H18" s="383">
        <v>13</v>
      </c>
      <c r="I18" s="762">
        <v>2.3546606040922375</v>
      </c>
      <c r="J18" s="865">
        <v>1</v>
      </c>
      <c r="K18" s="875">
        <v>8.1195193244559913</v>
      </c>
      <c r="Q18" s="1118"/>
      <c r="R18" s="1118"/>
      <c r="S18" s="1118"/>
    </row>
    <row r="19" spans="1:19" ht="21" customHeight="1">
      <c r="A19" s="376" t="s">
        <v>1840</v>
      </c>
      <c r="B19" s="381">
        <v>6</v>
      </c>
      <c r="C19" s="382">
        <v>3</v>
      </c>
      <c r="D19" s="383">
        <v>3</v>
      </c>
      <c r="E19" s="384">
        <v>1.8650917003419334</v>
      </c>
      <c r="F19" s="381">
        <v>11</v>
      </c>
      <c r="G19" s="382">
        <v>6</v>
      </c>
      <c r="H19" s="383">
        <v>5</v>
      </c>
      <c r="I19" s="762">
        <v>3.4193347839602115</v>
      </c>
      <c r="J19" s="865">
        <v>0</v>
      </c>
      <c r="K19" s="875">
        <v>0</v>
      </c>
      <c r="Q19" s="1118"/>
      <c r="R19" s="1118"/>
      <c r="S19" s="1118"/>
    </row>
    <row r="20" spans="1:19" ht="21" customHeight="1">
      <c r="A20" s="376" t="s">
        <v>1841</v>
      </c>
      <c r="B20" s="381">
        <v>3</v>
      </c>
      <c r="C20" s="382">
        <v>2</v>
      </c>
      <c r="D20" s="383">
        <v>1</v>
      </c>
      <c r="E20" s="384">
        <v>0.73421439060205584</v>
      </c>
      <c r="F20" s="381">
        <v>14</v>
      </c>
      <c r="G20" s="382">
        <v>10</v>
      </c>
      <c r="H20" s="383">
        <v>4</v>
      </c>
      <c r="I20" s="762">
        <v>3.4263338228095939</v>
      </c>
      <c r="J20" s="865">
        <v>1</v>
      </c>
      <c r="K20" s="875">
        <v>24.473813020068526</v>
      </c>
      <c r="Q20" s="1118"/>
      <c r="R20" s="1118"/>
      <c r="S20" s="1118"/>
    </row>
    <row r="21" spans="1:19" ht="21" customHeight="1">
      <c r="A21" s="376" t="s">
        <v>1842</v>
      </c>
      <c r="B21" s="381">
        <v>9</v>
      </c>
      <c r="C21" s="382">
        <v>4</v>
      </c>
      <c r="D21" s="383">
        <v>5</v>
      </c>
      <c r="E21" s="384">
        <v>3.5115099492781896</v>
      </c>
      <c r="F21" s="381">
        <v>16</v>
      </c>
      <c r="G21" s="382">
        <v>7</v>
      </c>
      <c r="H21" s="383">
        <v>9</v>
      </c>
      <c r="I21" s="762">
        <v>6.2426843542723374</v>
      </c>
      <c r="J21" s="865">
        <v>0</v>
      </c>
      <c r="K21" s="875">
        <v>0</v>
      </c>
      <c r="Q21" s="1118"/>
      <c r="R21" s="1118"/>
      <c r="S21" s="1118"/>
    </row>
    <row r="22" spans="1:19" ht="21" customHeight="1">
      <c r="A22" s="376" t="s">
        <v>1843</v>
      </c>
      <c r="B22" s="381">
        <v>25</v>
      </c>
      <c r="C22" s="382">
        <v>10</v>
      </c>
      <c r="D22" s="383">
        <v>15</v>
      </c>
      <c r="E22" s="384">
        <v>5.3914168643519513</v>
      </c>
      <c r="F22" s="381">
        <v>35</v>
      </c>
      <c r="G22" s="382">
        <v>14</v>
      </c>
      <c r="H22" s="383">
        <v>21</v>
      </c>
      <c r="I22" s="762">
        <v>7.5479836100927322</v>
      </c>
      <c r="J22" s="865">
        <v>0</v>
      </c>
      <c r="K22" s="875">
        <v>0</v>
      </c>
      <c r="Q22" s="1118"/>
      <c r="R22" s="1118"/>
      <c r="S22" s="1118"/>
    </row>
    <row r="23" spans="1:19" ht="21" customHeight="1">
      <c r="A23" s="376" t="s">
        <v>1844</v>
      </c>
      <c r="B23" s="381">
        <v>3</v>
      </c>
      <c r="C23" s="382">
        <v>0</v>
      </c>
      <c r="D23" s="383">
        <v>3</v>
      </c>
      <c r="E23" s="384">
        <v>2.0040080160320639</v>
      </c>
      <c r="F23" s="381">
        <v>9</v>
      </c>
      <c r="G23" s="382">
        <v>3</v>
      </c>
      <c r="H23" s="383">
        <v>6</v>
      </c>
      <c r="I23" s="762">
        <v>6.0120240480961922</v>
      </c>
      <c r="J23" s="865">
        <v>1</v>
      </c>
      <c r="K23" s="875">
        <v>66.800267201068806</v>
      </c>
      <c r="Q23" s="1118"/>
      <c r="R23" s="1118"/>
      <c r="S23" s="1118"/>
    </row>
    <row r="24" spans="1:19" ht="21" customHeight="1">
      <c r="A24" s="376" t="s">
        <v>1845</v>
      </c>
      <c r="B24" s="381">
        <v>20</v>
      </c>
      <c r="C24" s="382">
        <v>14</v>
      </c>
      <c r="D24" s="383">
        <v>6</v>
      </c>
      <c r="E24" s="384">
        <v>8.3090984628167845</v>
      </c>
      <c r="F24" s="381">
        <v>24</v>
      </c>
      <c r="G24" s="382">
        <v>16</v>
      </c>
      <c r="H24" s="383">
        <v>8</v>
      </c>
      <c r="I24" s="762">
        <v>9.9709181553801418</v>
      </c>
      <c r="J24" s="865">
        <v>1</v>
      </c>
      <c r="K24" s="875">
        <v>41.545492314083923</v>
      </c>
      <c r="Q24" s="1118"/>
      <c r="R24" s="1118"/>
      <c r="S24" s="1118"/>
    </row>
    <row r="25" spans="1:19" ht="21" customHeight="1">
      <c r="A25" s="376" t="s">
        <v>1846</v>
      </c>
      <c r="B25" s="381">
        <v>3</v>
      </c>
      <c r="C25" s="382">
        <v>1</v>
      </c>
      <c r="D25" s="1141">
        <v>2</v>
      </c>
      <c r="E25" s="384">
        <v>3.4285714285714284</v>
      </c>
      <c r="F25" s="381">
        <v>5</v>
      </c>
      <c r="G25" s="382">
        <v>2</v>
      </c>
      <c r="H25" s="383">
        <v>3</v>
      </c>
      <c r="I25" s="762">
        <v>5.7142857142857144</v>
      </c>
      <c r="J25" s="865">
        <v>0</v>
      </c>
      <c r="K25" s="875">
        <v>0</v>
      </c>
      <c r="Q25" s="1118"/>
      <c r="R25" s="1118"/>
      <c r="S25" s="1118"/>
    </row>
    <row r="26" spans="1:19" ht="21" customHeight="1">
      <c r="A26" s="376" t="s">
        <v>1847</v>
      </c>
      <c r="B26" s="381">
        <v>7</v>
      </c>
      <c r="C26" s="382">
        <v>6</v>
      </c>
      <c r="D26" s="383">
        <v>1</v>
      </c>
      <c r="E26" s="384">
        <v>3.1919744642042862</v>
      </c>
      <c r="F26" s="381">
        <v>12</v>
      </c>
      <c r="G26" s="382">
        <v>8</v>
      </c>
      <c r="H26" s="383">
        <v>4</v>
      </c>
      <c r="I26" s="762">
        <v>5.4719562243502056</v>
      </c>
      <c r="J26" s="865">
        <v>0</v>
      </c>
      <c r="K26" s="875">
        <v>0</v>
      </c>
      <c r="Q26" s="1118"/>
      <c r="R26" s="1118"/>
      <c r="S26" s="1118"/>
    </row>
    <row r="27" spans="1:19" ht="21" customHeight="1">
      <c r="A27" s="376" t="s">
        <v>1848</v>
      </c>
      <c r="B27" s="381">
        <v>7</v>
      </c>
      <c r="C27" s="382">
        <v>4</v>
      </c>
      <c r="D27" s="383">
        <v>3</v>
      </c>
      <c r="E27" s="384">
        <v>1.7658930373360242</v>
      </c>
      <c r="F27" s="381">
        <v>13</v>
      </c>
      <c r="G27" s="382">
        <v>7</v>
      </c>
      <c r="H27" s="383">
        <v>6</v>
      </c>
      <c r="I27" s="762">
        <v>3.2795156407669022</v>
      </c>
      <c r="J27" s="865">
        <v>0</v>
      </c>
      <c r="K27" s="875">
        <v>0</v>
      </c>
      <c r="Q27" s="1118"/>
      <c r="R27" s="1118"/>
      <c r="S27" s="1118"/>
    </row>
    <row r="28" spans="1:19" ht="21" customHeight="1">
      <c r="A28" s="376" t="s">
        <v>1849</v>
      </c>
      <c r="B28" s="381">
        <v>6</v>
      </c>
      <c r="C28" s="382">
        <v>2</v>
      </c>
      <c r="D28" s="383">
        <v>4</v>
      </c>
      <c r="E28" s="384">
        <v>3.2034169781099839</v>
      </c>
      <c r="F28" s="381">
        <v>11</v>
      </c>
      <c r="G28" s="382">
        <v>4</v>
      </c>
      <c r="H28" s="383">
        <v>7</v>
      </c>
      <c r="I28" s="762">
        <v>5.8729311265349704</v>
      </c>
      <c r="J28" s="865">
        <v>0</v>
      </c>
      <c r="K28" s="875">
        <v>0</v>
      </c>
      <c r="Q28" s="1118"/>
      <c r="R28" s="1118"/>
      <c r="S28" s="1118"/>
    </row>
    <row r="29" spans="1:19" ht="21" customHeight="1">
      <c r="A29" s="376" t="s">
        <v>1850</v>
      </c>
      <c r="B29" s="1139">
        <v>3</v>
      </c>
      <c r="C29" s="1140">
        <v>1</v>
      </c>
      <c r="D29" s="1141">
        <v>2</v>
      </c>
      <c r="E29" s="1143">
        <v>2.407704654895666</v>
      </c>
      <c r="F29" s="1139">
        <v>3</v>
      </c>
      <c r="G29" s="1140">
        <v>1</v>
      </c>
      <c r="H29" s="1141">
        <v>2</v>
      </c>
      <c r="I29" s="762">
        <v>2.407704654895666</v>
      </c>
      <c r="J29" s="865">
        <v>0</v>
      </c>
      <c r="K29" s="875">
        <v>0</v>
      </c>
      <c r="Q29" s="1118"/>
      <c r="R29" s="1118"/>
      <c r="S29" s="1118"/>
    </row>
    <row r="30" spans="1:19" ht="18" customHeight="1">
      <c r="A30" s="1212" t="s">
        <v>1851</v>
      </c>
      <c r="B30" s="385">
        <v>0</v>
      </c>
      <c r="C30" s="386">
        <v>0</v>
      </c>
      <c r="D30" s="386">
        <v>0</v>
      </c>
      <c r="E30" s="1185">
        <v>0</v>
      </c>
      <c r="F30" s="386">
        <v>0</v>
      </c>
      <c r="G30" s="386">
        <v>0</v>
      </c>
      <c r="H30" s="386">
        <v>0</v>
      </c>
      <c r="I30" s="1185">
        <v>0</v>
      </c>
      <c r="J30" s="1186">
        <v>0</v>
      </c>
      <c r="K30" s="387">
        <v>0</v>
      </c>
      <c r="Q30" s="1118"/>
      <c r="R30" s="1118"/>
      <c r="S30" s="1118"/>
    </row>
    <row r="31" spans="1:19" ht="15.75" customHeight="1">
      <c r="A31" s="786" t="s">
        <v>1852</v>
      </c>
      <c r="B31" s="878"/>
      <c r="C31" s="878"/>
      <c r="D31" s="878"/>
      <c r="E31" s="878"/>
      <c r="F31" s="878"/>
      <c r="G31" s="878"/>
      <c r="H31" s="878"/>
      <c r="I31" s="763"/>
      <c r="J31" s="878"/>
    </row>
    <row r="32" spans="1:19" ht="15.75" customHeight="1">
      <c r="A32" s="878"/>
      <c r="B32" s="878"/>
      <c r="C32" s="878"/>
      <c r="D32" s="878"/>
      <c r="E32" s="878"/>
      <c r="F32" s="878"/>
      <c r="G32" s="878"/>
      <c r="H32" s="878"/>
      <c r="I32" s="763"/>
      <c r="J32" s="878"/>
    </row>
    <row r="33" spans="9:9" s="878" customFormat="1" ht="15.75" customHeight="1">
      <c r="I33" s="763"/>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B6BEE-6C92-4CB5-BEA3-ECB3E389FF8C}">
  <sheetPr codeName="工作表19"/>
  <dimension ref="A1:L314"/>
  <sheetViews>
    <sheetView view="pageBreakPreview" zoomScaleNormal="90" zoomScaleSheetLayoutView="100" workbookViewId="0">
      <selection activeCell="B9" sqref="B9"/>
    </sheetView>
  </sheetViews>
  <sheetFormatPr defaultRowHeight="16.5"/>
  <cols>
    <col min="1" max="1" width="15.125" style="365" customWidth="1"/>
    <col min="2" max="2" width="14.5" style="564" customWidth="1"/>
    <col min="3" max="3" width="14.375" style="564" customWidth="1"/>
    <col min="4" max="4" width="16.25" style="564" customWidth="1"/>
    <col min="5" max="5" width="14.375" style="564" customWidth="1"/>
    <col min="6" max="6" width="14.25" style="564" customWidth="1"/>
    <col min="7" max="7" width="16.375" style="564" customWidth="1"/>
    <col min="8" max="9" width="14.375" style="564" customWidth="1"/>
    <col min="10" max="10" width="16.75" style="564" customWidth="1"/>
    <col min="11" max="16384" width="9" style="564"/>
  </cols>
  <sheetData>
    <row r="1" spans="1:10" s="340" customFormat="1" ht="22.5" customHeight="1">
      <c r="A1" s="1249" t="s">
        <v>405</v>
      </c>
      <c r="B1" s="1248"/>
      <c r="C1" s="1248"/>
      <c r="D1" s="1248"/>
      <c r="E1" s="1248"/>
      <c r="F1" s="1248"/>
      <c r="G1" s="1248"/>
      <c r="H1" s="1248"/>
      <c r="I1" s="1248"/>
      <c r="J1" s="1248"/>
    </row>
    <row r="2" spans="1:10" s="340" customFormat="1" ht="10.5" customHeight="1">
      <c r="A2" s="341"/>
      <c r="B2" s="342"/>
      <c r="C2" s="563"/>
      <c r="D2" s="342"/>
      <c r="E2" s="342"/>
      <c r="F2" s="342"/>
      <c r="G2" s="342"/>
      <c r="H2" s="342"/>
      <c r="I2" s="342"/>
      <c r="J2" s="342"/>
    </row>
    <row r="3" spans="1:10" s="340" customFormat="1" ht="16.7" customHeight="1">
      <c r="B3" s="699"/>
      <c r="C3" s="699"/>
      <c r="D3" s="699"/>
      <c r="E3" s="1252" t="s">
        <v>1446</v>
      </c>
      <c r="F3" s="1252"/>
      <c r="G3" s="699"/>
      <c r="H3" s="699"/>
      <c r="I3" s="699"/>
      <c r="J3" s="699"/>
    </row>
    <row r="4" spans="1:10" s="343" customFormat="1" ht="18" customHeight="1">
      <c r="A4" s="564"/>
      <c r="E4" s="564"/>
      <c r="F4" s="344"/>
      <c r="J4" s="390" t="s">
        <v>315</v>
      </c>
    </row>
    <row r="5" spans="1:10" s="348" customFormat="1" ht="19.5" customHeight="1">
      <c r="A5" s="345"/>
      <c r="B5" s="1035" t="s">
        <v>55</v>
      </c>
      <c r="C5" s="1035"/>
      <c r="D5" s="1036"/>
      <c r="E5" s="1035" t="s">
        <v>27</v>
      </c>
      <c r="F5" s="1035"/>
      <c r="G5" s="1036"/>
      <c r="H5" s="1035" t="s">
        <v>26</v>
      </c>
      <c r="I5" s="1035"/>
      <c r="J5" s="1037"/>
    </row>
    <row r="6" spans="1:10" s="348" customFormat="1" ht="12.95" customHeight="1">
      <c r="A6" s="349" t="s">
        <v>54</v>
      </c>
      <c r="B6" s="1250" t="s">
        <v>341</v>
      </c>
      <c r="C6" s="1250" t="s">
        <v>317</v>
      </c>
      <c r="D6" s="1250" t="s">
        <v>345</v>
      </c>
      <c r="E6" s="1250" t="s">
        <v>341</v>
      </c>
      <c r="F6" s="1250" t="s">
        <v>317</v>
      </c>
      <c r="G6" s="1250" t="s">
        <v>345</v>
      </c>
      <c r="H6" s="1250" t="s">
        <v>341</v>
      </c>
      <c r="I6" s="1253" t="s">
        <v>317</v>
      </c>
      <c r="J6" s="1253" t="s">
        <v>345</v>
      </c>
    </row>
    <row r="7" spans="1:10" s="348" customFormat="1" ht="12.95" customHeight="1">
      <c r="A7" s="352"/>
      <c r="B7" s="1251"/>
      <c r="C7" s="1251"/>
      <c r="D7" s="1251"/>
      <c r="E7" s="1251"/>
      <c r="F7" s="1251"/>
      <c r="G7" s="1251"/>
      <c r="H7" s="1251"/>
      <c r="I7" s="1254"/>
      <c r="J7" s="1254"/>
    </row>
    <row r="8" spans="1:10" s="359" customFormat="1" ht="21" customHeight="1">
      <c r="A8" s="349" t="s">
        <v>52</v>
      </c>
      <c r="B8" s="565">
        <v>172859</v>
      </c>
      <c r="C8" s="1122">
        <v>733.0721435546875</v>
      </c>
      <c r="D8" s="567">
        <v>100</v>
      </c>
      <c r="E8" s="565">
        <v>101949</v>
      </c>
      <c r="F8" s="1122">
        <v>870.15069580078125</v>
      </c>
      <c r="G8" s="567">
        <v>100</v>
      </c>
      <c r="H8" s="565">
        <v>70910</v>
      </c>
      <c r="I8" s="1122">
        <v>597.69891357421875</v>
      </c>
      <c r="J8" s="566">
        <v>100</v>
      </c>
    </row>
    <row r="9" spans="1:10" s="568" customFormat="1" ht="21" customHeight="1">
      <c r="A9" s="349" t="s">
        <v>51</v>
      </c>
      <c r="B9" s="565">
        <v>752</v>
      </c>
      <c r="C9" s="1122">
        <v>424.84195540289369</v>
      </c>
      <c r="D9" s="567">
        <v>0.43503664836658779</v>
      </c>
      <c r="E9" s="565">
        <v>416</v>
      </c>
      <c r="F9" s="1122">
        <v>454.05924599969438</v>
      </c>
      <c r="G9" s="567">
        <v>0.40804716083531961</v>
      </c>
      <c r="H9" s="565">
        <v>336</v>
      </c>
      <c r="I9" s="1122">
        <v>393.4933071004462</v>
      </c>
      <c r="J9" s="566">
        <v>0.47384007897334651</v>
      </c>
    </row>
    <row r="10" spans="1:10" s="568" customFormat="1" ht="21" customHeight="1">
      <c r="A10" s="351" t="s">
        <v>50</v>
      </c>
      <c r="B10" s="565">
        <v>170</v>
      </c>
      <c r="C10" s="1122">
        <v>20.269899675920076</v>
      </c>
      <c r="D10" s="567">
        <v>9.8346050827553086E-2</v>
      </c>
      <c r="E10" s="565">
        <v>91</v>
      </c>
      <c r="F10" s="1122">
        <v>20.946650492476468</v>
      </c>
      <c r="G10" s="567">
        <v>8.9260316432726167E-2</v>
      </c>
      <c r="H10" s="565">
        <v>79</v>
      </c>
      <c r="I10" s="1122">
        <v>19.542604113841854</v>
      </c>
      <c r="J10" s="566">
        <v>0.11140882809194753</v>
      </c>
    </row>
    <row r="11" spans="1:10" s="568" customFormat="1" ht="21" customHeight="1">
      <c r="A11" s="351" t="s">
        <v>49</v>
      </c>
      <c r="B11" s="565">
        <v>101</v>
      </c>
      <c r="C11" s="1122">
        <v>10.084812272717288</v>
      </c>
      <c r="D11" s="567">
        <v>5.8429124315193308E-2</v>
      </c>
      <c r="E11" s="565">
        <v>54</v>
      </c>
      <c r="F11" s="1122">
        <v>10.37900672905603</v>
      </c>
      <c r="G11" s="567">
        <v>5.2967660300738607E-2</v>
      </c>
      <c r="H11" s="565">
        <v>47</v>
      </c>
      <c r="I11" s="1122">
        <v>9.7667411294093203</v>
      </c>
      <c r="J11" s="566">
        <v>6.6281201523057401E-2</v>
      </c>
    </row>
    <row r="12" spans="1:10" s="568" customFormat="1" ht="21" customHeight="1">
      <c r="A12" s="349" t="s">
        <v>48</v>
      </c>
      <c r="B12" s="565">
        <v>143</v>
      </c>
      <c r="C12" s="1122">
        <v>13.582117195625228</v>
      </c>
      <c r="D12" s="567">
        <v>8.2726383931412309E-2</v>
      </c>
      <c r="E12" s="565">
        <v>93</v>
      </c>
      <c r="F12" s="1122">
        <v>16.893640906589066</v>
      </c>
      <c r="G12" s="567">
        <v>9.1222081629049823E-2</v>
      </c>
      <c r="H12" s="565">
        <v>50</v>
      </c>
      <c r="I12" s="1122">
        <v>9.9531802401503331</v>
      </c>
      <c r="J12" s="566">
        <v>7.0511916513890854E-2</v>
      </c>
    </row>
    <row r="13" spans="1:10" s="568" customFormat="1" ht="21" customHeight="1">
      <c r="A13" s="349" t="s">
        <v>47</v>
      </c>
      <c r="B13" s="565">
        <v>413</v>
      </c>
      <c r="C13" s="1122">
        <v>30.863078902245867</v>
      </c>
      <c r="D13" s="567">
        <v>0.23892305289282015</v>
      </c>
      <c r="E13" s="565">
        <v>292</v>
      </c>
      <c r="F13" s="1122">
        <v>41.838935858188933</v>
      </c>
      <c r="G13" s="567">
        <v>0.28641771866325322</v>
      </c>
      <c r="H13" s="565">
        <v>121</v>
      </c>
      <c r="I13" s="1122">
        <v>18.898749558768863</v>
      </c>
      <c r="J13" s="566">
        <v>0.17063883796361584</v>
      </c>
    </row>
    <row r="14" spans="1:10" s="568" customFormat="1" ht="21" customHeight="1">
      <c r="A14" s="349" t="s">
        <v>46</v>
      </c>
      <c r="B14" s="565">
        <v>665</v>
      </c>
      <c r="C14" s="1122">
        <v>42.026724572962657</v>
      </c>
      <c r="D14" s="567">
        <v>0.38470661059013417</v>
      </c>
      <c r="E14" s="565">
        <v>477</v>
      </c>
      <c r="F14" s="1122">
        <v>58.106424901709389</v>
      </c>
      <c r="G14" s="567">
        <v>0.46788099932319099</v>
      </c>
      <c r="H14" s="565">
        <v>188</v>
      </c>
      <c r="I14" s="1122">
        <v>24.690741891126962</v>
      </c>
      <c r="J14" s="566">
        <v>0.2651248060922296</v>
      </c>
    </row>
    <row r="15" spans="1:10" s="568" customFormat="1" ht="21" customHeight="1">
      <c r="A15" s="349" t="s">
        <v>45</v>
      </c>
      <c r="B15" s="565">
        <v>773</v>
      </c>
      <c r="C15" s="1122">
        <v>48.167981004492461</v>
      </c>
      <c r="D15" s="567">
        <v>0.44718527817469728</v>
      </c>
      <c r="E15" s="565">
        <v>541</v>
      </c>
      <c r="F15" s="1122">
        <v>64.94293784564708</v>
      </c>
      <c r="G15" s="567">
        <v>0.53065748560554782</v>
      </c>
      <c r="H15" s="565">
        <v>232</v>
      </c>
      <c r="I15" s="1122">
        <v>30.061100482467705</v>
      </c>
      <c r="J15" s="566">
        <v>0.32717529262445355</v>
      </c>
    </row>
    <row r="16" spans="1:10" s="568" customFormat="1" ht="21" customHeight="1">
      <c r="A16" s="349" t="s">
        <v>44</v>
      </c>
      <c r="B16" s="565">
        <v>1216</v>
      </c>
      <c r="C16" s="1122">
        <v>72.675699929445997</v>
      </c>
      <c r="D16" s="567">
        <v>0.70346351650767391</v>
      </c>
      <c r="E16" s="565">
        <v>823</v>
      </c>
      <c r="F16" s="1122">
        <v>97.372020274203393</v>
      </c>
      <c r="G16" s="567">
        <v>0.80726637828718284</v>
      </c>
      <c r="H16" s="565">
        <v>393</v>
      </c>
      <c r="I16" s="1122">
        <v>47.465229907442804</v>
      </c>
      <c r="J16" s="566">
        <v>0.55422366379918209</v>
      </c>
    </row>
    <row r="17" spans="1:12" s="568" customFormat="1" ht="21" customHeight="1">
      <c r="A17" s="349" t="s">
        <v>43</v>
      </c>
      <c r="B17" s="565">
        <v>2385</v>
      </c>
      <c r="C17" s="1122">
        <v>117.67779523619562</v>
      </c>
      <c r="D17" s="567">
        <v>1.3797372424924361</v>
      </c>
      <c r="E17" s="565">
        <v>1644</v>
      </c>
      <c r="F17" s="1122">
        <v>163.92723385755482</v>
      </c>
      <c r="G17" s="567">
        <v>1.6125709913780419</v>
      </c>
      <c r="H17" s="565">
        <v>741</v>
      </c>
      <c r="I17" s="1122">
        <v>72.374837193243252</v>
      </c>
      <c r="J17" s="566">
        <v>1.0449866027358623</v>
      </c>
    </row>
    <row r="18" spans="1:12" s="568" customFormat="1" ht="21" customHeight="1">
      <c r="A18" s="349" t="s">
        <v>42</v>
      </c>
      <c r="B18" s="565">
        <v>3691</v>
      </c>
      <c r="C18" s="1122">
        <v>195.3871998886224</v>
      </c>
      <c r="D18" s="567">
        <v>2.1352663153205791</v>
      </c>
      <c r="E18" s="565">
        <v>2657</v>
      </c>
      <c r="F18" s="1122">
        <v>285.77205779543584</v>
      </c>
      <c r="G18" s="567">
        <v>2.6062050633159717</v>
      </c>
      <c r="H18" s="565">
        <v>1034</v>
      </c>
      <c r="I18" s="1122">
        <v>107.78608527505519</v>
      </c>
      <c r="J18" s="566">
        <v>1.4581864335072627</v>
      </c>
    </row>
    <row r="19" spans="1:12" s="568" customFormat="1" ht="21" customHeight="1">
      <c r="A19" s="349" t="s">
        <v>41</v>
      </c>
      <c r="B19" s="565">
        <v>5391</v>
      </c>
      <c r="C19" s="1122">
        <v>298.55523853406112</v>
      </c>
      <c r="D19" s="567">
        <v>3.1187268235961101</v>
      </c>
      <c r="E19" s="565">
        <v>3864</v>
      </c>
      <c r="F19" s="1122">
        <v>434.53153755453434</v>
      </c>
      <c r="G19" s="567">
        <v>3.7901303592972959</v>
      </c>
      <c r="H19" s="565">
        <v>1527</v>
      </c>
      <c r="I19" s="1122">
        <v>166.61892876140595</v>
      </c>
      <c r="J19" s="566">
        <v>2.1534339303342267</v>
      </c>
    </row>
    <row r="20" spans="1:12" s="568" customFormat="1" ht="21" customHeight="1">
      <c r="A20" s="349" t="s">
        <v>40</v>
      </c>
      <c r="B20" s="565">
        <v>7955</v>
      </c>
      <c r="C20" s="1122">
        <v>434.00634778611754</v>
      </c>
      <c r="D20" s="567">
        <v>4.6020166725481459</v>
      </c>
      <c r="E20" s="565">
        <v>5706</v>
      </c>
      <c r="F20" s="1122">
        <v>630.62266528149246</v>
      </c>
      <c r="G20" s="567">
        <v>5.5969161051113794</v>
      </c>
      <c r="H20" s="565">
        <v>2249</v>
      </c>
      <c r="I20" s="1122">
        <v>242.32237279826313</v>
      </c>
      <c r="J20" s="566">
        <v>3.1716260047948102</v>
      </c>
    </row>
    <row r="21" spans="1:12" s="568" customFormat="1" ht="21" customHeight="1">
      <c r="A21" s="349" t="s">
        <v>39</v>
      </c>
      <c r="B21" s="565">
        <v>11004</v>
      </c>
      <c r="C21" s="1122">
        <v>609.44692580714752</v>
      </c>
      <c r="D21" s="567">
        <v>6.3658820194493781</v>
      </c>
      <c r="E21" s="565">
        <v>7708</v>
      </c>
      <c r="F21" s="1122">
        <v>871.35132935339357</v>
      </c>
      <c r="G21" s="567">
        <v>7.5606430666313553</v>
      </c>
      <c r="H21" s="565">
        <v>3296</v>
      </c>
      <c r="I21" s="1122">
        <v>357.88411872935939</v>
      </c>
      <c r="J21" s="566">
        <v>4.6481455365956847</v>
      </c>
    </row>
    <row r="22" spans="1:12" s="568" customFormat="1" ht="21" customHeight="1">
      <c r="A22" s="349" t="s">
        <v>38</v>
      </c>
      <c r="B22" s="565">
        <v>13432</v>
      </c>
      <c r="C22" s="1122">
        <v>839.07914936414704</v>
      </c>
      <c r="D22" s="567">
        <v>7.7704950277393712</v>
      </c>
      <c r="E22" s="565">
        <v>9144</v>
      </c>
      <c r="F22" s="1122">
        <v>1181.6747370502328</v>
      </c>
      <c r="G22" s="567">
        <v>8.9691904775917379</v>
      </c>
      <c r="H22" s="565">
        <v>4288</v>
      </c>
      <c r="I22" s="1122">
        <v>518.50969575645524</v>
      </c>
      <c r="J22" s="566">
        <v>6.047101960231279</v>
      </c>
    </row>
    <row r="23" spans="1:12" s="568" customFormat="1" ht="21" customHeight="1">
      <c r="A23" s="349" t="s">
        <v>37</v>
      </c>
      <c r="B23" s="565">
        <v>15437</v>
      </c>
      <c r="C23" s="1122">
        <v>1219.9632359333189</v>
      </c>
      <c r="D23" s="567">
        <v>8.9303999213231595</v>
      </c>
      <c r="E23" s="565">
        <v>10021</v>
      </c>
      <c r="F23" s="1122">
        <v>1662.4584012130422</v>
      </c>
      <c r="G23" s="567">
        <v>9.8294245161796585</v>
      </c>
      <c r="H23" s="565">
        <v>5416</v>
      </c>
      <c r="I23" s="1122">
        <v>817.4057930768023</v>
      </c>
      <c r="J23" s="566">
        <v>7.6378507967846563</v>
      </c>
      <c r="L23" s="569"/>
    </row>
    <row r="24" spans="1:12" s="568" customFormat="1" ht="21" customHeight="1">
      <c r="A24" s="349" t="s">
        <v>36</v>
      </c>
      <c r="B24" s="565">
        <v>14132</v>
      </c>
      <c r="C24" s="1122">
        <v>1996.0000903934374</v>
      </c>
      <c r="D24" s="567">
        <v>8.1754493546763545</v>
      </c>
      <c r="E24" s="565">
        <v>8721</v>
      </c>
      <c r="F24" s="1122">
        <v>2649.5398015807309</v>
      </c>
      <c r="G24" s="567">
        <v>8.5542771385692848</v>
      </c>
      <c r="H24" s="565">
        <v>5411</v>
      </c>
      <c r="I24" s="1122">
        <v>1428.2151006494407</v>
      </c>
      <c r="J24" s="566">
        <v>7.6307996051332676</v>
      </c>
      <c r="L24" s="569"/>
    </row>
    <row r="25" spans="1:12" s="568" customFormat="1" ht="21" customHeight="1">
      <c r="A25" s="349" t="s">
        <v>35</v>
      </c>
      <c r="B25" s="565">
        <v>20321</v>
      </c>
      <c r="C25" s="1122">
        <v>3392.8414901387873</v>
      </c>
      <c r="D25" s="567">
        <v>11.755824110980626</v>
      </c>
      <c r="E25" s="565">
        <v>11634</v>
      </c>
      <c r="F25" s="1122">
        <v>4378.482434698175</v>
      </c>
      <c r="G25" s="567">
        <v>11.411588147014683</v>
      </c>
      <c r="H25" s="565">
        <v>8687</v>
      </c>
      <c r="I25" s="1122">
        <v>2606.9159646969501</v>
      </c>
      <c r="J25" s="566">
        <v>12.250740375123396</v>
      </c>
      <c r="L25" s="569"/>
    </row>
    <row r="26" spans="1:12" s="568" customFormat="1" ht="21" customHeight="1">
      <c r="A26" s="349" t="s">
        <v>34</v>
      </c>
      <c r="B26" s="565">
        <v>24514</v>
      </c>
      <c r="C26" s="1122">
        <v>6065.674773533131</v>
      </c>
      <c r="D26" s="567">
        <v>14.181500529333157</v>
      </c>
      <c r="E26" s="565">
        <v>12763</v>
      </c>
      <c r="F26" s="1122">
        <v>7502.2851315089511</v>
      </c>
      <c r="G26" s="567">
        <v>12.519004600339386</v>
      </c>
      <c r="H26" s="565">
        <v>11751</v>
      </c>
      <c r="I26" s="1122">
        <v>5021.3335099552814</v>
      </c>
      <c r="J26" s="566">
        <v>16.571710619094628</v>
      </c>
      <c r="L26" s="569"/>
    </row>
    <row r="27" spans="1:12" s="568" customFormat="1" ht="21" customHeight="1">
      <c r="A27" s="360" t="s">
        <v>33</v>
      </c>
      <c r="B27" s="570">
        <v>50364</v>
      </c>
      <c r="C27" s="1123">
        <v>13455.427094395576</v>
      </c>
      <c r="D27" s="572">
        <v>29.135885316934612</v>
      </c>
      <c r="E27" s="570">
        <v>25300</v>
      </c>
      <c r="F27" s="1123">
        <v>14930.525843677984</v>
      </c>
      <c r="G27" s="572">
        <v>24.816329733494197</v>
      </c>
      <c r="H27" s="570">
        <v>25064</v>
      </c>
      <c r="I27" s="1123">
        <v>12235.234389873616</v>
      </c>
      <c r="J27" s="571">
        <v>35.346213510083203</v>
      </c>
    </row>
    <row r="28" spans="1:12" s="568" customFormat="1" ht="15.75">
      <c r="A28" s="361"/>
      <c r="B28" s="573"/>
      <c r="C28" s="574"/>
      <c r="D28" s="574"/>
      <c r="E28" s="575"/>
      <c r="F28" s="574"/>
      <c r="G28" s="574"/>
      <c r="H28" s="575"/>
      <c r="I28" s="574"/>
      <c r="J28" s="574"/>
    </row>
    <row r="29" spans="1:12" ht="15.75">
      <c r="A29" s="564"/>
    </row>
    <row r="30" spans="1:12" ht="25.5">
      <c r="A30" s="1249" t="s">
        <v>346</v>
      </c>
      <c r="B30" s="1248"/>
      <c r="C30" s="1248"/>
      <c r="D30" s="1248"/>
      <c r="E30" s="1248"/>
      <c r="F30" s="1248"/>
      <c r="G30" s="1248"/>
      <c r="H30" s="1248"/>
      <c r="I30" s="1248"/>
      <c r="J30" s="1248"/>
    </row>
    <row r="31" spans="1:12" ht="14.45" customHeight="1">
      <c r="A31" s="341"/>
      <c r="B31" s="342"/>
      <c r="C31" s="563"/>
      <c r="D31" s="342"/>
      <c r="E31" s="342"/>
      <c r="F31" s="342"/>
      <c r="G31" s="342"/>
      <c r="H31" s="342"/>
      <c r="I31" s="342"/>
      <c r="J31" s="342"/>
    </row>
    <row r="32" spans="1:12" s="340" customFormat="1" ht="16.7" customHeight="1">
      <c r="A32" s="700" t="s">
        <v>273</v>
      </c>
      <c r="B32" s="699"/>
      <c r="C32" s="699"/>
      <c r="D32" s="699"/>
      <c r="E32" s="699"/>
      <c r="F32" s="699"/>
      <c r="G32" s="699"/>
      <c r="H32" s="699"/>
      <c r="I32" s="699"/>
      <c r="J32" s="699"/>
    </row>
    <row r="33" spans="1:10" s="343" customFormat="1" ht="10.5" customHeight="1">
      <c r="A33" s="564"/>
      <c r="E33" s="564"/>
      <c r="F33" s="344"/>
    </row>
    <row r="34" spans="1:10" s="348" customFormat="1">
      <c r="A34" s="345"/>
      <c r="B34" s="346" t="s">
        <v>55</v>
      </c>
      <c r="C34" s="346"/>
      <c r="D34" s="347"/>
      <c r="E34" s="346" t="s">
        <v>27</v>
      </c>
      <c r="F34" s="346"/>
      <c r="G34" s="347"/>
      <c r="H34" s="346" t="s">
        <v>26</v>
      </c>
      <c r="I34" s="346"/>
      <c r="J34" s="346"/>
    </row>
    <row r="35" spans="1:10" s="348" customFormat="1">
      <c r="A35" s="349" t="s">
        <v>54</v>
      </c>
      <c r="B35" s="348" t="s">
        <v>25</v>
      </c>
      <c r="C35" s="350" t="s">
        <v>59</v>
      </c>
      <c r="D35" s="351" t="s">
        <v>53</v>
      </c>
      <c r="E35" s="348" t="s">
        <v>25</v>
      </c>
      <c r="F35" s="350" t="s">
        <v>58</v>
      </c>
      <c r="G35" s="351" t="s">
        <v>53</v>
      </c>
      <c r="H35" s="348" t="s">
        <v>25</v>
      </c>
      <c r="I35" s="350" t="s">
        <v>57</v>
      </c>
      <c r="J35" s="348" t="s">
        <v>53</v>
      </c>
    </row>
    <row r="36" spans="1:10" s="348" customFormat="1">
      <c r="A36" s="352"/>
      <c r="B36" s="353"/>
      <c r="C36" s="354" t="s">
        <v>12</v>
      </c>
      <c r="D36" s="352" t="s">
        <v>13</v>
      </c>
      <c r="E36" s="353"/>
      <c r="F36" s="354" t="s">
        <v>56</v>
      </c>
      <c r="G36" s="352" t="s">
        <v>13</v>
      </c>
      <c r="H36" s="353"/>
      <c r="I36" s="354" t="s">
        <v>56</v>
      </c>
      <c r="J36" s="353" t="s">
        <v>13</v>
      </c>
    </row>
    <row r="37" spans="1:10" s="359" customFormat="1" ht="21" customHeight="1">
      <c r="A37" s="355" t="s">
        <v>52</v>
      </c>
      <c r="B37" s="356">
        <v>154374</v>
      </c>
      <c r="C37" s="357">
        <v>661.28158293000001</v>
      </c>
      <c r="D37" s="358">
        <v>100</v>
      </c>
      <c r="E37" s="356">
        <v>93340</v>
      </c>
      <c r="F37" s="357">
        <v>799.21250082999995</v>
      </c>
      <c r="G37" s="358">
        <v>100</v>
      </c>
      <c r="H37" s="356">
        <v>61034</v>
      </c>
      <c r="I37" s="357">
        <v>523.19313253999997</v>
      </c>
      <c r="J37" s="357">
        <v>100</v>
      </c>
    </row>
    <row r="38" spans="1:10" s="568" customFormat="1" ht="20.25" customHeight="1">
      <c r="A38" s="349" t="s">
        <v>51</v>
      </c>
      <c r="B38" s="565">
        <v>767</v>
      </c>
      <c r="C38" s="566">
        <v>380.94008264000001</v>
      </c>
      <c r="D38" s="567">
        <v>0.49684532370000001</v>
      </c>
      <c r="E38" s="565">
        <v>426</v>
      </c>
      <c r="F38" s="566">
        <v>408.64681308000002</v>
      </c>
      <c r="G38" s="567">
        <v>0.45639597170000001</v>
      </c>
      <c r="H38" s="565">
        <v>341</v>
      </c>
      <c r="I38" s="566">
        <v>351.19338808999998</v>
      </c>
      <c r="J38" s="566">
        <v>0.55870498410000002</v>
      </c>
    </row>
    <row r="39" spans="1:10" s="568" customFormat="1">
      <c r="A39" s="351" t="s">
        <v>50</v>
      </c>
      <c r="B39" s="565">
        <v>165</v>
      </c>
      <c r="C39" s="566">
        <v>21.046643188000001</v>
      </c>
      <c r="D39" s="567">
        <v>0.1068832835</v>
      </c>
      <c r="E39" s="565">
        <v>95</v>
      </c>
      <c r="F39" s="566">
        <v>23.304905436999999</v>
      </c>
      <c r="G39" s="567">
        <v>0.1017784444</v>
      </c>
      <c r="H39" s="565">
        <v>70</v>
      </c>
      <c r="I39" s="566">
        <v>18.600523205999998</v>
      </c>
      <c r="J39" s="566">
        <v>0.1146901727</v>
      </c>
    </row>
    <row r="40" spans="1:10" s="568" customFormat="1">
      <c r="A40" s="351" t="s">
        <v>49</v>
      </c>
      <c r="B40" s="565">
        <v>143</v>
      </c>
      <c r="C40" s="566">
        <v>13.565772891</v>
      </c>
      <c r="D40" s="567">
        <v>9.2632178999999995E-2</v>
      </c>
      <c r="E40" s="565">
        <v>72</v>
      </c>
      <c r="F40" s="566">
        <v>13.060880938</v>
      </c>
      <c r="G40" s="567">
        <v>7.7137347300000006E-2</v>
      </c>
      <c r="H40" s="565">
        <v>71</v>
      </c>
      <c r="I40" s="566">
        <v>14.119266036999999</v>
      </c>
      <c r="J40" s="566">
        <v>0.11632860370000001</v>
      </c>
    </row>
    <row r="41" spans="1:10" s="568" customFormat="1">
      <c r="A41" s="349" t="s">
        <v>48</v>
      </c>
      <c r="B41" s="565">
        <v>204</v>
      </c>
      <c r="C41" s="566">
        <v>15.227306741</v>
      </c>
      <c r="D41" s="567">
        <v>0.132146605</v>
      </c>
      <c r="E41" s="565">
        <v>117</v>
      </c>
      <c r="F41" s="566">
        <v>16.734343020000001</v>
      </c>
      <c r="G41" s="567">
        <v>0.1253481894</v>
      </c>
      <c r="H41" s="565">
        <v>87</v>
      </c>
      <c r="I41" s="566">
        <v>13.582342954</v>
      </c>
      <c r="J41" s="566">
        <v>0.14254350029999999</v>
      </c>
    </row>
    <row r="42" spans="1:10" s="568" customFormat="1">
      <c r="A42" s="349" t="s">
        <v>47</v>
      </c>
      <c r="B42" s="565">
        <v>533</v>
      </c>
      <c r="C42" s="566">
        <v>33.601504439999999</v>
      </c>
      <c r="D42" s="567">
        <v>0.34526539439999998</v>
      </c>
      <c r="E42" s="565">
        <v>381</v>
      </c>
      <c r="F42" s="566">
        <v>46.232730224999997</v>
      </c>
      <c r="G42" s="567">
        <v>0.40818512959999997</v>
      </c>
      <c r="H42" s="565">
        <v>152</v>
      </c>
      <c r="I42" s="566">
        <v>19.943659163</v>
      </c>
      <c r="J42" s="566">
        <v>0.2490415178</v>
      </c>
    </row>
    <row r="43" spans="1:10" s="568" customFormat="1">
      <c r="A43" s="349" t="s">
        <v>46</v>
      </c>
      <c r="B43" s="565">
        <v>693</v>
      </c>
      <c r="C43" s="566">
        <v>43.081997848</v>
      </c>
      <c r="D43" s="567">
        <v>0.44890979050000002</v>
      </c>
      <c r="E43" s="565">
        <v>492</v>
      </c>
      <c r="F43" s="566">
        <v>58.797659566</v>
      </c>
      <c r="G43" s="567">
        <v>0.52710520679999995</v>
      </c>
      <c r="H43" s="565">
        <v>201</v>
      </c>
      <c r="I43" s="566">
        <v>26.043269402</v>
      </c>
      <c r="J43" s="566">
        <v>0.32932463870000001</v>
      </c>
    </row>
    <row r="44" spans="1:10" s="568" customFormat="1">
      <c r="A44" s="349" t="s">
        <v>45</v>
      </c>
      <c r="B44" s="565">
        <v>873</v>
      </c>
      <c r="C44" s="566">
        <v>52.292264039000003</v>
      </c>
      <c r="D44" s="567">
        <v>0.56550973609999999</v>
      </c>
      <c r="E44" s="565">
        <v>618</v>
      </c>
      <c r="F44" s="566">
        <v>72.714565328000006</v>
      </c>
      <c r="G44" s="567">
        <v>0.66209556459999996</v>
      </c>
      <c r="H44" s="565">
        <v>255</v>
      </c>
      <c r="I44" s="566">
        <v>31.114085590999998</v>
      </c>
      <c r="J44" s="566">
        <v>0.41779991480000001</v>
      </c>
    </row>
    <row r="45" spans="1:10" s="568" customFormat="1">
      <c r="A45" s="349" t="s">
        <v>44</v>
      </c>
      <c r="B45" s="565">
        <v>1699</v>
      </c>
      <c r="C45" s="566">
        <v>83.835449615000002</v>
      </c>
      <c r="D45" s="567">
        <v>1.1005739308</v>
      </c>
      <c r="E45" s="565">
        <v>1190</v>
      </c>
      <c r="F45" s="566">
        <v>117.87214041999999</v>
      </c>
      <c r="G45" s="567">
        <v>1.2749089351</v>
      </c>
      <c r="H45" s="565">
        <v>509</v>
      </c>
      <c r="I45" s="566">
        <v>50.048155371</v>
      </c>
      <c r="J45" s="566">
        <v>0.83396139859999996</v>
      </c>
    </row>
    <row r="46" spans="1:10" s="568" customFormat="1">
      <c r="A46" s="349" t="s">
        <v>43</v>
      </c>
      <c r="B46" s="565">
        <v>2560</v>
      </c>
      <c r="C46" s="566">
        <v>134.79111326</v>
      </c>
      <c r="D46" s="567">
        <v>1.6583103372000001</v>
      </c>
      <c r="E46" s="565">
        <v>1883</v>
      </c>
      <c r="F46" s="566">
        <v>200.22425541999999</v>
      </c>
      <c r="G46" s="567">
        <v>2.0173559030999999</v>
      </c>
      <c r="H46" s="565">
        <v>677</v>
      </c>
      <c r="I46" s="566">
        <v>70.609867964000003</v>
      </c>
      <c r="J46" s="566">
        <v>1.1092178130000001</v>
      </c>
    </row>
    <row r="47" spans="1:10" s="568" customFormat="1">
      <c r="A47" s="349" t="s">
        <v>42</v>
      </c>
      <c r="B47" s="565">
        <v>3835</v>
      </c>
      <c r="C47" s="566">
        <v>209.97148275000001</v>
      </c>
      <c r="D47" s="567">
        <v>2.4842266185000001</v>
      </c>
      <c r="E47" s="565">
        <v>2842</v>
      </c>
      <c r="F47" s="566">
        <v>313.53772492000002</v>
      </c>
      <c r="G47" s="567">
        <v>3.0447825155000001</v>
      </c>
      <c r="H47" s="565">
        <v>993</v>
      </c>
      <c r="I47" s="566">
        <v>107.93378539</v>
      </c>
      <c r="J47" s="566">
        <v>1.6269620212</v>
      </c>
    </row>
    <row r="48" spans="1:10" s="568" customFormat="1">
      <c r="A48" s="349" t="s">
        <v>41</v>
      </c>
      <c r="B48" s="565">
        <v>6001</v>
      </c>
      <c r="C48" s="566">
        <v>321.66017601999999</v>
      </c>
      <c r="D48" s="567">
        <v>3.8873126303999999</v>
      </c>
      <c r="E48" s="565">
        <v>4400</v>
      </c>
      <c r="F48" s="566">
        <v>472.99087718999999</v>
      </c>
      <c r="G48" s="567">
        <v>4.7139490035999998</v>
      </c>
      <c r="H48" s="565">
        <v>1601</v>
      </c>
      <c r="I48" s="566">
        <v>171.15983506000001</v>
      </c>
      <c r="J48" s="566">
        <v>2.6231280925</v>
      </c>
    </row>
    <row r="49" spans="1:10" s="568" customFormat="1">
      <c r="A49" s="349" t="s">
        <v>40</v>
      </c>
      <c r="B49" s="565">
        <v>8353</v>
      </c>
      <c r="C49" s="566">
        <v>451.27860470000002</v>
      </c>
      <c r="D49" s="567">
        <v>5.4108852527</v>
      </c>
      <c r="E49" s="565">
        <v>5970</v>
      </c>
      <c r="F49" s="566">
        <v>650.3204217</v>
      </c>
      <c r="G49" s="567">
        <v>6.3959717163000001</v>
      </c>
      <c r="H49" s="565">
        <v>2383</v>
      </c>
      <c r="I49" s="566">
        <v>255.42524069000001</v>
      </c>
      <c r="J49" s="566">
        <v>3.9043811646000002</v>
      </c>
    </row>
    <row r="50" spans="1:10" s="568" customFormat="1">
      <c r="A50" s="349" t="s">
        <v>39</v>
      </c>
      <c r="B50" s="565">
        <v>10110</v>
      </c>
      <c r="C50" s="566">
        <v>610.50835237000001</v>
      </c>
      <c r="D50" s="567">
        <v>6.5490302771</v>
      </c>
      <c r="E50" s="565">
        <v>7050</v>
      </c>
      <c r="F50" s="566">
        <v>867.45102284999996</v>
      </c>
      <c r="G50" s="567">
        <v>7.5530319263000001</v>
      </c>
      <c r="H50" s="565">
        <v>3060</v>
      </c>
      <c r="I50" s="566">
        <v>362.87267083</v>
      </c>
      <c r="J50" s="566">
        <v>5.0135989776000001</v>
      </c>
    </row>
    <row r="51" spans="1:10" s="568" customFormat="1">
      <c r="A51" s="349" t="s">
        <v>38</v>
      </c>
      <c r="B51" s="565">
        <v>11765</v>
      </c>
      <c r="C51" s="566">
        <v>885.16315328999997</v>
      </c>
      <c r="D51" s="567">
        <v>7.6211019990000004</v>
      </c>
      <c r="E51" s="565">
        <v>7899</v>
      </c>
      <c r="F51" s="566">
        <v>1223.3547861</v>
      </c>
      <c r="G51" s="567">
        <v>8.4626098136000003</v>
      </c>
      <c r="H51" s="565">
        <v>3866</v>
      </c>
      <c r="I51" s="566">
        <v>565.65952155000002</v>
      </c>
      <c r="J51" s="566">
        <v>6.3341743945999998</v>
      </c>
    </row>
    <row r="52" spans="1:10" s="568" customFormat="1">
      <c r="A52" s="349" t="s">
        <v>37</v>
      </c>
      <c r="B52" s="565">
        <v>10334</v>
      </c>
      <c r="C52" s="566">
        <v>1342.3891123000001</v>
      </c>
      <c r="D52" s="567">
        <v>6.6941324315999999</v>
      </c>
      <c r="E52" s="565">
        <v>6590</v>
      </c>
      <c r="F52" s="566">
        <v>1792.3462193</v>
      </c>
      <c r="G52" s="567">
        <v>7.0602099850000002</v>
      </c>
      <c r="H52" s="565">
        <v>3744</v>
      </c>
      <c r="I52" s="566">
        <v>931.00284223999995</v>
      </c>
      <c r="J52" s="566">
        <v>6.1342858079000004</v>
      </c>
    </row>
    <row r="53" spans="1:10" s="568" customFormat="1">
      <c r="A53" s="349" t="s">
        <v>36</v>
      </c>
      <c r="B53" s="565">
        <v>15208</v>
      </c>
      <c r="C53" s="566">
        <v>2204.9847037</v>
      </c>
      <c r="D53" s="567">
        <v>9.8513998470999997</v>
      </c>
      <c r="E53" s="565">
        <v>9100</v>
      </c>
      <c r="F53" s="566">
        <v>2855.0497516</v>
      </c>
      <c r="G53" s="567">
        <v>9.7493036211999993</v>
      </c>
      <c r="H53" s="565">
        <v>6108</v>
      </c>
      <c r="I53" s="566">
        <v>1646.4654769000001</v>
      </c>
      <c r="J53" s="566">
        <v>10.007536783000001</v>
      </c>
    </row>
    <row r="54" spans="1:10" s="568" customFormat="1">
      <c r="A54" s="349" t="s">
        <v>35</v>
      </c>
      <c r="B54" s="565">
        <v>19053</v>
      </c>
      <c r="C54" s="566">
        <v>3688.9816529</v>
      </c>
      <c r="D54" s="567">
        <v>12.342104239999999</v>
      </c>
      <c r="E54" s="565">
        <v>10795</v>
      </c>
      <c r="F54" s="566">
        <v>4672.1893286000004</v>
      </c>
      <c r="G54" s="567">
        <v>11.565245340000001</v>
      </c>
      <c r="H54" s="565">
        <v>8258</v>
      </c>
      <c r="I54" s="566">
        <v>2893.1178967999999</v>
      </c>
      <c r="J54" s="566">
        <v>13.530163515</v>
      </c>
    </row>
    <row r="55" spans="1:10" s="568" customFormat="1">
      <c r="A55" s="349" t="s">
        <v>34</v>
      </c>
      <c r="B55" s="565">
        <v>24550</v>
      </c>
      <c r="C55" s="566">
        <v>6471.2890913000001</v>
      </c>
      <c r="D55" s="567">
        <v>15.902937023</v>
      </c>
      <c r="E55" s="565">
        <v>14203</v>
      </c>
      <c r="F55" s="566">
        <v>7689.7880070000001</v>
      </c>
      <c r="G55" s="567">
        <v>15.216413113</v>
      </c>
      <c r="H55" s="565">
        <v>10347</v>
      </c>
      <c r="I55" s="566">
        <v>5315.1896686</v>
      </c>
      <c r="J55" s="566">
        <v>16.952845955000001</v>
      </c>
    </row>
    <row r="56" spans="1:10" s="568" customFormat="1">
      <c r="A56" s="360" t="s">
        <v>33</v>
      </c>
      <c r="B56" s="570">
        <v>37528</v>
      </c>
      <c r="C56" s="571">
        <v>12856.655892000001</v>
      </c>
      <c r="D56" s="572">
        <v>24.3097931</v>
      </c>
      <c r="E56" s="570">
        <v>19217</v>
      </c>
      <c r="F56" s="571">
        <v>13662.167589999999</v>
      </c>
      <c r="G56" s="572">
        <v>20.588172273000001</v>
      </c>
      <c r="H56" s="570">
        <v>18311</v>
      </c>
      <c r="I56" s="571">
        <v>12107.486924000001</v>
      </c>
      <c r="J56" s="571">
        <v>30.001310745000001</v>
      </c>
    </row>
    <row r="57" spans="1:10" ht="15.75">
      <c r="A57" s="361"/>
      <c r="B57" s="573"/>
      <c r="C57" s="574"/>
      <c r="D57" s="574"/>
      <c r="E57" s="575"/>
      <c r="F57" s="574"/>
      <c r="G57" s="574"/>
      <c r="H57" s="575"/>
      <c r="I57" s="574"/>
      <c r="J57" s="574"/>
    </row>
    <row r="58" spans="1:10" ht="15.75">
      <c r="A58" s="361"/>
      <c r="B58" s="573"/>
      <c r="C58" s="574"/>
      <c r="D58" s="574"/>
      <c r="E58" s="575"/>
      <c r="F58" s="574"/>
      <c r="G58" s="574"/>
      <c r="H58" s="575"/>
      <c r="I58" s="574"/>
      <c r="J58" s="574"/>
    </row>
    <row r="59" spans="1:10" ht="15.75">
      <c r="A59" s="564"/>
    </row>
    <row r="60" spans="1:10" ht="25.5">
      <c r="A60" s="1249" t="s">
        <v>205</v>
      </c>
      <c r="B60" s="1248"/>
      <c r="C60" s="1248"/>
      <c r="D60" s="1248"/>
      <c r="E60" s="1248"/>
      <c r="F60" s="1248"/>
      <c r="G60" s="1248"/>
      <c r="H60" s="1248"/>
      <c r="I60" s="1248"/>
      <c r="J60" s="1248"/>
    </row>
    <row r="61" spans="1:10" ht="25.5" hidden="1">
      <c r="A61" s="341"/>
      <c r="B61" s="342"/>
      <c r="C61" s="563"/>
      <c r="D61" s="342"/>
      <c r="E61" s="342"/>
      <c r="F61" s="342"/>
      <c r="G61" s="342"/>
      <c r="H61" s="342"/>
      <c r="I61" s="342"/>
      <c r="J61" s="342"/>
    </row>
    <row r="62" spans="1:10" hidden="1">
      <c r="A62" s="1247"/>
      <c r="B62" s="1248"/>
      <c r="C62" s="1248"/>
      <c r="D62" s="1248"/>
      <c r="E62" s="1248"/>
      <c r="F62" s="1248"/>
      <c r="G62" s="1248"/>
      <c r="H62" s="1248"/>
      <c r="I62" s="1248"/>
      <c r="J62" s="1248"/>
    </row>
    <row r="63" spans="1:10" hidden="1">
      <c r="A63" s="564"/>
      <c r="B63" s="343"/>
      <c r="C63" s="343"/>
      <c r="D63" s="343"/>
      <c r="F63" s="344"/>
      <c r="G63" s="343"/>
      <c r="H63" s="343"/>
      <c r="I63" s="343"/>
      <c r="J63" s="343"/>
    </row>
    <row r="64" spans="1:10">
      <c r="A64" s="564"/>
      <c r="B64" s="343"/>
      <c r="C64" s="343"/>
      <c r="D64" s="343"/>
      <c r="F64" s="344"/>
      <c r="G64" s="343"/>
      <c r="H64" s="343"/>
      <c r="I64" s="343"/>
      <c r="J64" s="343"/>
    </row>
    <row r="65" spans="1:10">
      <c r="A65" s="345"/>
      <c r="B65" s="346" t="s">
        <v>55</v>
      </c>
      <c r="C65" s="346"/>
      <c r="D65" s="347"/>
      <c r="E65" s="346" t="s">
        <v>27</v>
      </c>
      <c r="F65" s="346"/>
      <c r="G65" s="347"/>
      <c r="H65" s="346" t="s">
        <v>26</v>
      </c>
      <c r="I65" s="346"/>
      <c r="J65" s="346"/>
    </row>
    <row r="66" spans="1:10">
      <c r="A66" s="360" t="s">
        <v>54</v>
      </c>
      <c r="B66" s="348" t="s">
        <v>25</v>
      </c>
      <c r="C66" s="350" t="s">
        <v>12</v>
      </c>
      <c r="D66" s="351" t="s">
        <v>53</v>
      </c>
      <c r="E66" s="348" t="s">
        <v>25</v>
      </c>
      <c r="F66" s="350" t="s">
        <v>12</v>
      </c>
      <c r="G66" s="351" t="s">
        <v>53</v>
      </c>
      <c r="H66" s="348" t="s">
        <v>25</v>
      </c>
      <c r="I66" s="350" t="s">
        <v>12</v>
      </c>
      <c r="J66" s="348" t="s">
        <v>53</v>
      </c>
    </row>
    <row r="67" spans="1:10">
      <c r="A67" s="355" t="s">
        <v>52</v>
      </c>
      <c r="B67" s="362">
        <v>5.530076308186608</v>
      </c>
      <c r="C67" s="363">
        <v>5.2642350805776061</v>
      </c>
      <c r="D67" s="364">
        <v>0</v>
      </c>
      <c r="E67" s="362">
        <v>4.9860724233983262</v>
      </c>
      <c r="F67" s="363">
        <v>4.8753615752424366</v>
      </c>
      <c r="G67" s="364">
        <v>0</v>
      </c>
      <c r="H67" s="362">
        <v>6.3620277222531598</v>
      </c>
      <c r="I67" s="363">
        <v>5.938508273065807</v>
      </c>
      <c r="J67" s="363">
        <v>0</v>
      </c>
    </row>
    <row r="68" spans="1:10">
      <c r="A68" s="349" t="s">
        <v>51</v>
      </c>
      <c r="B68" s="576">
        <v>-0.52151238591916638</v>
      </c>
      <c r="C68" s="577">
        <v>4.5870513911011415</v>
      </c>
      <c r="D68" s="567">
        <v>-5.7344682264355242</v>
      </c>
      <c r="E68" s="576">
        <v>5.1643192488263026</v>
      </c>
      <c r="F68" s="577">
        <v>10.730828068739967</v>
      </c>
      <c r="G68" s="567">
        <v>0.16978140535289299</v>
      </c>
      <c r="H68" s="576">
        <v>-7.6246334310850443</v>
      </c>
      <c r="I68" s="577">
        <v>-3.0368988858260479</v>
      </c>
      <c r="J68" s="577">
        <v>-13.15005124636069</v>
      </c>
    </row>
    <row r="69" spans="1:10">
      <c r="A69" s="351" t="s">
        <v>50</v>
      </c>
      <c r="B69" s="576">
        <v>7.2727272727272805</v>
      </c>
      <c r="C69" s="577">
        <v>4.5321090089266676</v>
      </c>
      <c r="D69" s="567">
        <v>1.6513310515888548</v>
      </c>
      <c r="E69" s="576">
        <v>0</v>
      </c>
      <c r="F69" s="577">
        <v>-2.3711979372491072</v>
      </c>
      <c r="G69" s="567">
        <v>-4.7492703664594558</v>
      </c>
      <c r="H69" s="576">
        <v>17.142857142857153</v>
      </c>
      <c r="I69" s="577">
        <v>13.917763308748945</v>
      </c>
      <c r="J69" s="577">
        <v>10.135975819478958</v>
      </c>
    </row>
    <row r="70" spans="1:10">
      <c r="A70" s="351" t="s">
        <v>49</v>
      </c>
      <c r="B70" s="576">
        <v>2.797202797202786</v>
      </c>
      <c r="C70" s="577">
        <v>5.3695953400728342</v>
      </c>
      <c r="D70" s="567">
        <v>-2.589663168444261</v>
      </c>
      <c r="E70" s="576">
        <v>8.3333333333333286</v>
      </c>
      <c r="F70" s="577">
        <v>11.167845943348425</v>
      </c>
      <c r="G70" s="567">
        <v>3.1882904828038079</v>
      </c>
      <c r="H70" s="576">
        <v>-2.816901408450704</v>
      </c>
      <c r="I70" s="577">
        <v>-0.50686796900389197</v>
      </c>
      <c r="J70" s="577">
        <v>-8.6298929260622117</v>
      </c>
    </row>
    <row r="71" spans="1:10">
      <c r="A71" s="349" t="s">
        <v>48</v>
      </c>
      <c r="B71" s="576">
        <v>-13.725490196078425</v>
      </c>
      <c r="C71" s="577">
        <v>-10.229036345646691</v>
      </c>
      <c r="D71" s="567">
        <v>-18.246520024465426</v>
      </c>
      <c r="E71" s="576">
        <v>-6.8376068376068417</v>
      </c>
      <c r="F71" s="577">
        <v>-3.1697869427323297</v>
      </c>
      <c r="G71" s="567">
        <v>-11.262140755339402</v>
      </c>
      <c r="H71" s="576">
        <v>-22.988505747126439</v>
      </c>
      <c r="I71" s="577">
        <v>-19.770101249057291</v>
      </c>
      <c r="J71" s="577">
        <v>-27.594935969266999</v>
      </c>
    </row>
    <row r="72" spans="1:10">
      <c r="A72" s="349" t="s">
        <v>47</v>
      </c>
      <c r="B72" s="576">
        <v>-4.5028142589118261</v>
      </c>
      <c r="C72" s="577">
        <v>-1.4675070304679423</v>
      </c>
      <c r="D72" s="567">
        <v>-9.5071385422194084</v>
      </c>
      <c r="E72" s="576">
        <v>-5.7742782152230916</v>
      </c>
      <c r="F72" s="577">
        <v>-2.8432891992374181</v>
      </c>
      <c r="G72" s="567">
        <v>-10.249312487346245</v>
      </c>
      <c r="H72" s="576">
        <v>-1.3157894736842195</v>
      </c>
      <c r="I72" s="577">
        <v>1.8930369493098027</v>
      </c>
      <c r="J72" s="577">
        <v>-7.2185697692227961</v>
      </c>
    </row>
    <row r="73" spans="1:10">
      <c r="A73" s="349" t="s">
        <v>46</v>
      </c>
      <c r="B73" s="576">
        <v>-1.731601731601728</v>
      </c>
      <c r="C73" s="577">
        <v>-1.6798149671547691</v>
      </c>
      <c r="D73" s="567">
        <v>-6.8811454439424438</v>
      </c>
      <c r="E73" s="576">
        <v>1.6260162601626149</v>
      </c>
      <c r="F73" s="577">
        <v>1.6508147452884145</v>
      </c>
      <c r="G73" s="567">
        <v>-3.2004780170142766</v>
      </c>
      <c r="H73" s="576">
        <v>-9.9502487562189117</v>
      </c>
      <c r="I73" s="577">
        <v>-9.874986747257239</v>
      </c>
      <c r="J73" s="577">
        <v>-15.336560256233128</v>
      </c>
    </row>
    <row r="74" spans="1:10">
      <c r="A74" s="349" t="s">
        <v>45</v>
      </c>
      <c r="B74" s="576">
        <v>-2.6345933562428456</v>
      </c>
      <c r="C74" s="577">
        <v>0.22285506879771333</v>
      </c>
      <c r="D74" s="567">
        <v>-7.7368177403453018</v>
      </c>
      <c r="E74" s="576">
        <v>-5.1779935275080931</v>
      </c>
      <c r="F74" s="577">
        <v>-2.8282715006591559</v>
      </c>
      <c r="G74" s="567">
        <v>-9.6813469786293638</v>
      </c>
      <c r="H74" s="576">
        <v>3.5294117647058982</v>
      </c>
      <c r="I74" s="577">
        <v>7.0627639130607918</v>
      </c>
      <c r="J74" s="577">
        <v>-2.663183485511567</v>
      </c>
    </row>
    <row r="75" spans="1:10">
      <c r="A75" s="349" t="s">
        <v>44</v>
      </c>
      <c r="B75" s="576">
        <v>-1.6480282519128906</v>
      </c>
      <c r="C75" s="577">
        <v>0.16836599033966593</v>
      </c>
      <c r="D75" s="567">
        <v>-6.8019514505698027</v>
      </c>
      <c r="E75" s="576">
        <v>-1.1764705882352899</v>
      </c>
      <c r="F75" s="577">
        <v>0.60731872472092618</v>
      </c>
      <c r="G75" s="567">
        <v>-5.8698671845118042</v>
      </c>
      <c r="H75" s="576">
        <v>-2.7504911591355636</v>
      </c>
      <c r="I75" s="577">
        <v>-0.91443004763604563</v>
      </c>
      <c r="J75" s="577">
        <v>-8.5674550219152934</v>
      </c>
    </row>
    <row r="76" spans="1:10">
      <c r="A76" s="349" t="s">
        <v>43</v>
      </c>
      <c r="B76" s="576">
        <v>8.3984375</v>
      </c>
      <c r="C76" s="577">
        <v>5.3519008527550795</v>
      </c>
      <c r="D76" s="567">
        <v>2.7180509048347403</v>
      </c>
      <c r="E76" s="576">
        <v>7.9660116834838135</v>
      </c>
      <c r="F76" s="577">
        <v>4.9598109675417703</v>
      </c>
      <c r="G76" s="567">
        <v>2.8384138904935696</v>
      </c>
      <c r="H76" s="576">
        <v>9.6011816838995685</v>
      </c>
      <c r="I76" s="577">
        <v>6.492905550166796</v>
      </c>
      <c r="J76" s="577">
        <v>3.0454044861794074</v>
      </c>
    </row>
    <row r="77" spans="1:10">
      <c r="A77" s="349" t="s">
        <v>42</v>
      </c>
      <c r="B77" s="576">
        <v>0.54758800521513251</v>
      </c>
      <c r="C77" s="577">
        <v>1.7323863233041976</v>
      </c>
      <c r="D77" s="567">
        <v>-4.7213917381744039</v>
      </c>
      <c r="E77" s="576">
        <v>3.5186488388447401E-2</v>
      </c>
      <c r="F77" s="577">
        <v>1.4933689657902249</v>
      </c>
      <c r="G77" s="567">
        <v>-4.7157549754852397</v>
      </c>
      <c r="H77" s="576">
        <v>2.0140986908358371</v>
      </c>
      <c r="I77" s="577">
        <v>2.9371846809087572</v>
      </c>
      <c r="J77" s="577">
        <v>-4.0878583518024953</v>
      </c>
    </row>
    <row r="78" spans="1:10">
      <c r="A78" s="349" t="s">
        <v>41</v>
      </c>
      <c r="B78" s="576">
        <v>0.81653057823696429</v>
      </c>
      <c r="C78" s="577">
        <v>1.6296154671239265</v>
      </c>
      <c r="D78" s="567">
        <v>-4.4665425210974661</v>
      </c>
      <c r="E78" s="576">
        <v>1.75</v>
      </c>
      <c r="F78" s="577">
        <v>2.7142432188692993</v>
      </c>
      <c r="G78" s="567">
        <v>-3.0823825939769591</v>
      </c>
      <c r="H78" s="576">
        <v>-1.748906933166765</v>
      </c>
      <c r="I78" s="577">
        <v>-1.0942024215806754</v>
      </c>
      <c r="J78" s="577">
        <v>-7.6257803914335511</v>
      </c>
    </row>
    <row r="79" spans="1:10">
      <c r="A79" s="349" t="s">
        <v>40</v>
      </c>
      <c r="B79" s="576">
        <v>2.0830839219442083</v>
      </c>
      <c r="C79" s="577">
        <v>1.1543634565753536</v>
      </c>
      <c r="D79" s="567">
        <v>-3.2663601760447705</v>
      </c>
      <c r="E79" s="576">
        <v>1.7085427135678373</v>
      </c>
      <c r="F79" s="577">
        <v>0.83890619423246449</v>
      </c>
      <c r="G79" s="567">
        <v>-3.1218709625763381</v>
      </c>
      <c r="H79" s="576">
        <v>3.0214015946286281</v>
      </c>
      <c r="I79" s="577">
        <v>2.0286794272962823</v>
      </c>
      <c r="J79" s="577">
        <v>-3.1408071087484046</v>
      </c>
    </row>
    <row r="80" spans="1:10">
      <c r="A80" s="349" t="s">
        <v>39</v>
      </c>
      <c r="B80" s="576">
        <v>3.7190900098911897</v>
      </c>
      <c r="C80" s="577">
        <v>1.3506199543364801</v>
      </c>
      <c r="D80" s="567">
        <v>-1.7160854624064967</v>
      </c>
      <c r="E80" s="576">
        <v>2.0992907801418426</v>
      </c>
      <c r="F80" s="577">
        <v>-0.18733309514823304</v>
      </c>
      <c r="G80" s="567">
        <v>-2.7496805783307394</v>
      </c>
      <c r="H80" s="576">
        <v>7.4509803921568647</v>
      </c>
      <c r="I80" s="577">
        <v>4.951689839000835</v>
      </c>
      <c r="J80" s="577">
        <v>1.023817140037238</v>
      </c>
    </row>
    <row r="81" spans="1:10">
      <c r="A81" s="349" t="s">
        <v>38</v>
      </c>
      <c r="B81" s="576">
        <v>6.5618359541011557</v>
      </c>
      <c r="C81" s="577">
        <v>0.40329815997553453</v>
      </c>
      <c r="D81" s="567">
        <v>0.97769250491086268</v>
      </c>
      <c r="E81" s="576">
        <v>6.4691733130776186</v>
      </c>
      <c r="F81" s="577">
        <v>0.4614535345054378</v>
      </c>
      <c r="G81" s="567">
        <v>1.412664418482251</v>
      </c>
      <c r="H81" s="576">
        <v>6.7511639937920336</v>
      </c>
      <c r="I81" s="577">
        <v>0.44399119157725409</v>
      </c>
      <c r="J81" s="577">
        <v>0.36586014752415963</v>
      </c>
    </row>
    <row r="82" spans="1:10">
      <c r="A82" s="349" t="s">
        <v>37</v>
      </c>
      <c r="B82" s="576">
        <v>9.1252177278885256</v>
      </c>
      <c r="C82" s="577">
        <v>1.3327646608624661</v>
      </c>
      <c r="D82" s="567">
        <v>3.4067457789420672</v>
      </c>
      <c r="E82" s="576">
        <v>9.7420333839150146</v>
      </c>
      <c r="F82" s="577">
        <v>1.8798701019471054</v>
      </c>
      <c r="G82" s="567">
        <v>4.5300875161355094</v>
      </c>
      <c r="H82" s="576">
        <v>8.0395299145299219</v>
      </c>
      <c r="I82" s="577">
        <v>0.34738430574697077</v>
      </c>
      <c r="J82" s="577">
        <v>1.5771626663976974</v>
      </c>
    </row>
    <row r="83" spans="1:10">
      <c r="A83" s="349" t="s">
        <v>36</v>
      </c>
      <c r="B83" s="576">
        <v>2.0186743819042618</v>
      </c>
      <c r="C83" s="577">
        <v>0.86827342919313821</v>
      </c>
      <c r="D83" s="567">
        <v>-3.3273944726183089</v>
      </c>
      <c r="E83" s="576">
        <v>3.1318681318681456</v>
      </c>
      <c r="F83" s="577">
        <v>1.718717804216908</v>
      </c>
      <c r="G83" s="567">
        <v>-1.7661431169370871</v>
      </c>
      <c r="H83" s="576">
        <v>0.36018336607727974</v>
      </c>
      <c r="I83" s="577">
        <v>-0.56153481683732309</v>
      </c>
      <c r="J83" s="577">
        <v>-5.6428449954780291</v>
      </c>
    </row>
    <row r="84" spans="1:10">
      <c r="A84" s="349" t="s">
        <v>35</v>
      </c>
      <c r="B84" s="576">
        <v>4.7761507374166854</v>
      </c>
      <c r="C84" s="577">
        <v>1.7608747674018588</v>
      </c>
      <c r="D84" s="567">
        <v>-0.71441772256983427</v>
      </c>
      <c r="E84" s="576">
        <v>3.733209819360809</v>
      </c>
      <c r="F84" s="577">
        <v>1.588348976907497</v>
      </c>
      <c r="G84" s="567">
        <v>-1.1933607749471662</v>
      </c>
      <c r="H84" s="576">
        <v>6.13950108985226</v>
      </c>
      <c r="I84" s="577">
        <v>2.3992144695097011</v>
      </c>
      <c r="J84" s="577">
        <v>-0.20921623429913438</v>
      </c>
    </row>
    <row r="85" spans="1:10">
      <c r="A85" s="349" t="s">
        <v>34</v>
      </c>
      <c r="B85" s="576">
        <v>1.4419551934826984</v>
      </c>
      <c r="C85" s="577">
        <v>0.92764992960529469</v>
      </c>
      <c r="D85" s="567">
        <v>-3.8738919341763278</v>
      </c>
      <c r="E85" s="576">
        <v>-0.88009575441807897</v>
      </c>
      <c r="F85" s="577">
        <v>2.0783666969039132</v>
      </c>
      <c r="G85" s="567">
        <v>-5.5875679889090861</v>
      </c>
      <c r="H85" s="576">
        <v>4.6293611674881561</v>
      </c>
      <c r="I85" s="577">
        <v>0.85453829932589542</v>
      </c>
      <c r="J85" s="577">
        <v>-1.6290273828326747</v>
      </c>
    </row>
    <row r="86" spans="1:10">
      <c r="A86" s="360" t="s">
        <v>33</v>
      </c>
      <c r="B86" s="578">
        <v>12.041675548923479</v>
      </c>
      <c r="C86" s="571">
        <v>4.869416380581157</v>
      </c>
      <c r="D86" s="572">
        <v>6.1703729097488917</v>
      </c>
      <c r="E86" s="578">
        <v>13.009314669303222</v>
      </c>
      <c r="F86" s="571">
        <v>6.1603139066748867</v>
      </c>
      <c r="G86" s="572">
        <v>7.6421967818675967</v>
      </c>
      <c r="H86" s="578">
        <v>11.026159139315169</v>
      </c>
      <c r="I86" s="571">
        <v>3.5689741290857455</v>
      </c>
      <c r="J86" s="571">
        <v>4.385147139743566</v>
      </c>
    </row>
    <row r="87" spans="1:10" ht="15.75">
      <c r="A87" s="564"/>
    </row>
    <row r="88" spans="1:10" ht="15.75">
      <c r="A88" s="564"/>
    </row>
    <row r="89" spans="1:10" ht="15.75">
      <c r="A89" s="564"/>
    </row>
    <row r="90" spans="1:10" ht="15.75">
      <c r="A90" s="564"/>
    </row>
    <row r="91" spans="1:10" ht="15.75">
      <c r="A91" s="564"/>
    </row>
    <row r="92" spans="1:10" ht="15.75">
      <c r="A92" s="564"/>
    </row>
    <row r="93" spans="1:10" ht="15.75">
      <c r="A93" s="564"/>
    </row>
    <row r="94" spans="1:10" ht="15.75">
      <c r="A94" s="564"/>
    </row>
    <row r="95" spans="1:10" ht="15.75">
      <c r="A95" s="564"/>
    </row>
    <row r="96" spans="1:10" ht="15.75">
      <c r="A96" s="564"/>
    </row>
    <row r="97" spans="1:1" ht="15.75">
      <c r="A97" s="564"/>
    </row>
    <row r="98" spans="1:1" ht="15.75">
      <c r="A98" s="564"/>
    </row>
    <row r="99" spans="1:1" ht="15.75">
      <c r="A99" s="564"/>
    </row>
    <row r="100" spans="1:1" ht="15.75">
      <c r="A100" s="564"/>
    </row>
    <row r="101" spans="1:1" ht="15.75">
      <c r="A101" s="564"/>
    </row>
    <row r="102" spans="1:1" ht="15.75">
      <c r="A102" s="564"/>
    </row>
    <row r="103" spans="1:1" ht="15.75">
      <c r="A103" s="564"/>
    </row>
    <row r="104" spans="1:1" ht="15.75">
      <c r="A104" s="564"/>
    </row>
    <row r="105" spans="1:1" ht="15.75">
      <c r="A105" s="564"/>
    </row>
    <row r="106" spans="1:1" ht="15.75">
      <c r="A106" s="564"/>
    </row>
    <row r="107" spans="1:1" ht="15.75">
      <c r="A107" s="564"/>
    </row>
    <row r="108" spans="1:1" ht="15.75">
      <c r="A108" s="564"/>
    </row>
    <row r="109" spans="1:1" ht="15.75">
      <c r="A109" s="564"/>
    </row>
    <row r="110" spans="1:1" ht="15.75">
      <c r="A110" s="564"/>
    </row>
    <row r="111" spans="1:1" ht="15.75">
      <c r="A111" s="564"/>
    </row>
    <row r="112" spans="1:1" ht="15.75">
      <c r="A112" s="564"/>
    </row>
    <row r="113" spans="1:1" ht="15.75">
      <c r="A113" s="564"/>
    </row>
    <row r="114" spans="1:1" ht="15.75">
      <c r="A114" s="564"/>
    </row>
    <row r="115" spans="1:1" ht="15.75">
      <c r="A115" s="564"/>
    </row>
    <row r="116" spans="1:1" ht="15.75">
      <c r="A116" s="564"/>
    </row>
    <row r="117" spans="1:1" ht="15.75">
      <c r="A117" s="564"/>
    </row>
    <row r="118" spans="1:1" ht="15.75">
      <c r="A118" s="564"/>
    </row>
    <row r="119" spans="1:1" ht="15.75">
      <c r="A119" s="564"/>
    </row>
    <row r="120" spans="1:1" ht="15.75">
      <c r="A120" s="564"/>
    </row>
    <row r="121" spans="1:1" ht="15.75">
      <c r="A121" s="564"/>
    </row>
    <row r="122" spans="1:1" ht="15.75">
      <c r="A122" s="564"/>
    </row>
    <row r="123" spans="1:1" ht="15.75">
      <c r="A123" s="564"/>
    </row>
    <row r="124" spans="1:1" ht="15.75">
      <c r="A124" s="564"/>
    </row>
    <row r="125" spans="1:1" ht="15.75">
      <c r="A125" s="564"/>
    </row>
    <row r="126" spans="1:1" ht="15.75">
      <c r="A126" s="564"/>
    </row>
    <row r="127" spans="1:1" ht="15.75">
      <c r="A127" s="564"/>
    </row>
    <row r="128" spans="1:1" ht="15.75">
      <c r="A128" s="564"/>
    </row>
    <row r="129" spans="1:1" ht="15.75">
      <c r="A129" s="564"/>
    </row>
    <row r="130" spans="1:1" ht="15.75">
      <c r="A130" s="564"/>
    </row>
    <row r="131" spans="1:1" ht="15.75">
      <c r="A131" s="564"/>
    </row>
    <row r="132" spans="1:1" ht="15.75">
      <c r="A132" s="564"/>
    </row>
    <row r="133" spans="1:1" ht="15.75">
      <c r="A133" s="564"/>
    </row>
    <row r="134" spans="1:1" ht="15.75">
      <c r="A134" s="564"/>
    </row>
    <row r="135" spans="1:1" ht="15.75">
      <c r="A135" s="564"/>
    </row>
    <row r="136" spans="1:1" ht="15.75">
      <c r="A136" s="564"/>
    </row>
    <row r="137" spans="1:1" ht="15.75">
      <c r="A137" s="564"/>
    </row>
    <row r="138" spans="1:1" ht="15.75">
      <c r="A138" s="564"/>
    </row>
    <row r="139" spans="1:1" ht="15.75">
      <c r="A139" s="564"/>
    </row>
    <row r="140" spans="1:1" ht="15.75">
      <c r="A140" s="564"/>
    </row>
    <row r="141" spans="1:1" ht="15.75">
      <c r="A141" s="564"/>
    </row>
    <row r="142" spans="1:1" ht="15.75">
      <c r="A142" s="564"/>
    </row>
    <row r="143" spans="1:1" ht="15.75">
      <c r="A143" s="564"/>
    </row>
    <row r="144" spans="1:1" ht="15.75">
      <c r="A144" s="564"/>
    </row>
    <row r="145" spans="1:1" ht="15.75">
      <c r="A145" s="564"/>
    </row>
    <row r="146" spans="1:1" ht="15.75">
      <c r="A146" s="564"/>
    </row>
    <row r="147" spans="1:1" ht="15.75">
      <c r="A147" s="564"/>
    </row>
    <row r="148" spans="1:1" ht="15.75">
      <c r="A148" s="564"/>
    </row>
    <row r="149" spans="1:1" ht="15.75">
      <c r="A149" s="564"/>
    </row>
    <row r="150" spans="1:1" ht="15.75">
      <c r="A150" s="564"/>
    </row>
    <row r="151" spans="1:1" ht="15.75">
      <c r="A151" s="564"/>
    </row>
    <row r="152" spans="1:1" ht="15.75">
      <c r="A152" s="564"/>
    </row>
    <row r="153" spans="1:1" ht="15.75">
      <c r="A153" s="564"/>
    </row>
    <row r="154" spans="1:1" ht="15.75">
      <c r="A154" s="564"/>
    </row>
    <row r="155" spans="1:1" ht="15.75">
      <c r="A155" s="564"/>
    </row>
    <row r="156" spans="1:1" ht="15.75">
      <c r="A156" s="564"/>
    </row>
    <row r="157" spans="1:1" ht="15.75">
      <c r="A157" s="564"/>
    </row>
    <row r="158" spans="1:1" ht="15.75">
      <c r="A158" s="564"/>
    </row>
    <row r="159" spans="1:1" ht="15.75">
      <c r="A159" s="564"/>
    </row>
    <row r="160" spans="1:1" ht="15.75">
      <c r="A160" s="564"/>
    </row>
    <row r="161" spans="1:1" ht="15.75">
      <c r="A161" s="564"/>
    </row>
    <row r="162" spans="1:1" ht="15.75">
      <c r="A162" s="564"/>
    </row>
    <row r="163" spans="1:1" ht="15.75">
      <c r="A163" s="564"/>
    </row>
    <row r="164" spans="1:1" ht="15.75">
      <c r="A164" s="564"/>
    </row>
    <row r="165" spans="1:1" ht="15.75">
      <c r="A165" s="564"/>
    </row>
    <row r="166" spans="1:1" ht="15.75">
      <c r="A166" s="564"/>
    </row>
    <row r="167" spans="1:1" ht="15.75">
      <c r="A167" s="564"/>
    </row>
    <row r="168" spans="1:1" ht="15.75">
      <c r="A168" s="564"/>
    </row>
    <row r="169" spans="1:1" ht="15.75">
      <c r="A169" s="564"/>
    </row>
    <row r="170" spans="1:1" ht="15.75">
      <c r="A170" s="564"/>
    </row>
    <row r="171" spans="1:1" ht="15.75">
      <c r="A171" s="564"/>
    </row>
    <row r="172" spans="1:1" ht="15.75">
      <c r="A172" s="564"/>
    </row>
    <row r="173" spans="1:1" ht="15.75">
      <c r="A173" s="564"/>
    </row>
    <row r="174" spans="1:1" ht="15.75">
      <c r="A174" s="564"/>
    </row>
    <row r="175" spans="1:1" ht="15.75">
      <c r="A175" s="564"/>
    </row>
    <row r="176" spans="1:1" ht="15.75">
      <c r="A176" s="564"/>
    </row>
    <row r="177" spans="1:1" ht="15.75">
      <c r="A177" s="564"/>
    </row>
    <row r="178" spans="1:1" ht="15.75">
      <c r="A178" s="564"/>
    </row>
    <row r="179" spans="1:1" ht="15.75">
      <c r="A179" s="564"/>
    </row>
    <row r="180" spans="1:1" ht="15.75">
      <c r="A180" s="564"/>
    </row>
    <row r="181" spans="1:1" ht="15.75">
      <c r="A181" s="564"/>
    </row>
    <row r="182" spans="1:1" ht="15.75">
      <c r="A182" s="564"/>
    </row>
    <row r="183" spans="1:1" ht="15.75">
      <c r="A183" s="564"/>
    </row>
    <row r="184" spans="1:1" ht="15.75">
      <c r="A184" s="564"/>
    </row>
    <row r="185" spans="1:1" ht="15.75">
      <c r="A185" s="564"/>
    </row>
    <row r="186" spans="1:1" ht="15.75">
      <c r="A186" s="564"/>
    </row>
    <row r="187" spans="1:1" ht="15.75">
      <c r="A187" s="564"/>
    </row>
    <row r="188" spans="1:1" ht="15.75">
      <c r="A188" s="564"/>
    </row>
    <row r="189" spans="1:1" ht="15.75">
      <c r="A189" s="564"/>
    </row>
    <row r="190" spans="1:1" ht="15.75">
      <c r="A190" s="564"/>
    </row>
    <row r="191" spans="1:1" ht="15.75">
      <c r="A191" s="564"/>
    </row>
    <row r="192" spans="1:1" ht="15.75">
      <c r="A192" s="564"/>
    </row>
    <row r="193" spans="1:1" ht="15.75">
      <c r="A193" s="564"/>
    </row>
    <row r="194" spans="1:1" ht="15.75">
      <c r="A194" s="564"/>
    </row>
    <row r="195" spans="1:1" ht="15.75">
      <c r="A195" s="564"/>
    </row>
    <row r="196" spans="1:1" ht="15.75">
      <c r="A196" s="564"/>
    </row>
    <row r="197" spans="1:1" ht="15.75">
      <c r="A197" s="564"/>
    </row>
    <row r="198" spans="1:1" ht="15.75">
      <c r="A198" s="564"/>
    </row>
    <row r="199" spans="1:1" ht="15.75">
      <c r="A199" s="564"/>
    </row>
    <row r="200" spans="1:1" ht="15.75">
      <c r="A200" s="564"/>
    </row>
    <row r="201" spans="1:1" ht="15.75">
      <c r="A201" s="564"/>
    </row>
    <row r="202" spans="1:1" ht="15.75">
      <c r="A202" s="564"/>
    </row>
    <row r="203" spans="1:1" ht="15.75">
      <c r="A203" s="564"/>
    </row>
    <row r="204" spans="1:1" ht="15.75">
      <c r="A204" s="564"/>
    </row>
    <row r="205" spans="1:1" ht="15.75">
      <c r="A205" s="564"/>
    </row>
    <row r="206" spans="1:1" ht="15.75">
      <c r="A206" s="564"/>
    </row>
    <row r="207" spans="1:1" ht="15.75">
      <c r="A207" s="564"/>
    </row>
    <row r="208" spans="1:1" ht="15.75">
      <c r="A208" s="564"/>
    </row>
    <row r="209" spans="1:1" ht="15.75">
      <c r="A209" s="564"/>
    </row>
    <row r="210" spans="1:1" ht="15.75">
      <c r="A210" s="564"/>
    </row>
    <row r="211" spans="1:1" ht="15.75">
      <c r="A211" s="564"/>
    </row>
    <row r="212" spans="1:1" ht="15.75">
      <c r="A212" s="564"/>
    </row>
    <row r="213" spans="1:1" ht="15.75">
      <c r="A213" s="564"/>
    </row>
    <row r="214" spans="1:1" ht="15.75">
      <c r="A214" s="564"/>
    </row>
    <row r="215" spans="1:1" ht="15.75">
      <c r="A215" s="564"/>
    </row>
    <row r="216" spans="1:1" ht="15.75">
      <c r="A216" s="564"/>
    </row>
    <row r="217" spans="1:1" ht="15.75">
      <c r="A217" s="564"/>
    </row>
    <row r="218" spans="1:1" ht="15.75">
      <c r="A218" s="564"/>
    </row>
    <row r="219" spans="1:1" ht="15.75">
      <c r="A219" s="564"/>
    </row>
    <row r="220" spans="1:1" ht="15.75">
      <c r="A220" s="564"/>
    </row>
    <row r="221" spans="1:1" ht="15.75">
      <c r="A221" s="564"/>
    </row>
    <row r="222" spans="1:1" ht="15.75">
      <c r="A222" s="564"/>
    </row>
    <row r="223" spans="1:1" ht="15.75">
      <c r="A223" s="564"/>
    </row>
    <row r="224" spans="1:1" ht="15.75">
      <c r="A224" s="564"/>
    </row>
    <row r="225" spans="1:1" ht="15.75">
      <c r="A225" s="564"/>
    </row>
    <row r="226" spans="1:1" ht="15.75">
      <c r="A226" s="564"/>
    </row>
    <row r="227" spans="1:1" ht="15.75">
      <c r="A227" s="564"/>
    </row>
    <row r="228" spans="1:1" ht="15.75">
      <c r="A228" s="564"/>
    </row>
    <row r="229" spans="1:1" ht="15.75">
      <c r="A229" s="564"/>
    </row>
    <row r="230" spans="1:1" ht="15.75">
      <c r="A230" s="564"/>
    </row>
    <row r="231" spans="1:1" ht="15.75">
      <c r="A231" s="564"/>
    </row>
    <row r="232" spans="1:1" ht="15.75">
      <c r="A232" s="564"/>
    </row>
    <row r="233" spans="1:1" ht="15.75">
      <c r="A233" s="564"/>
    </row>
    <row r="234" spans="1:1" ht="15.75">
      <c r="A234" s="564"/>
    </row>
    <row r="235" spans="1:1" ht="15.75">
      <c r="A235" s="564"/>
    </row>
    <row r="236" spans="1:1" ht="15.75">
      <c r="A236" s="564"/>
    </row>
    <row r="237" spans="1:1" ht="15.75">
      <c r="A237" s="564"/>
    </row>
    <row r="238" spans="1:1" ht="15.75">
      <c r="A238" s="564"/>
    </row>
    <row r="239" spans="1:1" ht="15.75">
      <c r="A239" s="564"/>
    </row>
    <row r="240" spans="1:1" ht="15.75">
      <c r="A240" s="564"/>
    </row>
    <row r="241" spans="1:1" ht="15.75">
      <c r="A241" s="564"/>
    </row>
    <row r="242" spans="1:1" ht="15.75">
      <c r="A242" s="564"/>
    </row>
    <row r="243" spans="1:1" ht="15.75">
      <c r="A243" s="564"/>
    </row>
    <row r="244" spans="1:1" ht="15.75">
      <c r="A244" s="564"/>
    </row>
    <row r="245" spans="1:1" ht="15.75">
      <c r="A245" s="564"/>
    </row>
    <row r="246" spans="1:1" ht="15.75">
      <c r="A246" s="564"/>
    </row>
    <row r="247" spans="1:1" ht="15.75">
      <c r="A247" s="564"/>
    </row>
    <row r="248" spans="1:1" ht="15.75">
      <c r="A248" s="564"/>
    </row>
    <row r="249" spans="1:1" ht="15.75">
      <c r="A249" s="564"/>
    </row>
    <row r="250" spans="1:1" ht="15.75">
      <c r="A250" s="564"/>
    </row>
    <row r="251" spans="1:1" ht="15.75">
      <c r="A251" s="564"/>
    </row>
    <row r="252" spans="1:1" ht="15.75">
      <c r="A252" s="564"/>
    </row>
    <row r="253" spans="1:1" ht="15.75">
      <c r="A253" s="564"/>
    </row>
    <row r="254" spans="1:1" ht="15.75">
      <c r="A254" s="564"/>
    </row>
    <row r="255" spans="1:1" ht="15.75">
      <c r="A255" s="564"/>
    </row>
    <row r="256" spans="1:1" ht="15.75">
      <c r="A256" s="564"/>
    </row>
    <row r="257" spans="1:1" ht="15.75">
      <c r="A257" s="564"/>
    </row>
    <row r="258" spans="1:1" ht="15.75">
      <c r="A258" s="564"/>
    </row>
    <row r="259" spans="1:1" ht="15.75">
      <c r="A259" s="564"/>
    </row>
    <row r="260" spans="1:1" ht="15.75">
      <c r="A260" s="564"/>
    </row>
    <row r="261" spans="1:1" ht="15.75">
      <c r="A261" s="564"/>
    </row>
    <row r="262" spans="1:1" ht="15.75">
      <c r="A262" s="564"/>
    </row>
    <row r="263" spans="1:1" ht="15.75">
      <c r="A263" s="564"/>
    </row>
    <row r="264" spans="1:1" ht="15.75">
      <c r="A264" s="564"/>
    </row>
    <row r="265" spans="1:1" ht="15.75">
      <c r="A265" s="564"/>
    </row>
    <row r="266" spans="1:1" ht="15.75">
      <c r="A266" s="564"/>
    </row>
    <row r="267" spans="1:1" ht="15.75">
      <c r="A267" s="564"/>
    </row>
    <row r="268" spans="1:1" ht="15.75">
      <c r="A268" s="564"/>
    </row>
    <row r="269" spans="1:1" ht="15.75">
      <c r="A269" s="564"/>
    </row>
    <row r="270" spans="1:1" ht="15.75">
      <c r="A270" s="564"/>
    </row>
    <row r="271" spans="1:1" ht="15.75">
      <c r="A271" s="564"/>
    </row>
    <row r="272" spans="1:1" ht="15.75">
      <c r="A272" s="564"/>
    </row>
    <row r="273" spans="1:1" ht="15.75">
      <c r="A273" s="564"/>
    </row>
    <row r="274" spans="1:1" ht="15.75">
      <c r="A274" s="564"/>
    </row>
    <row r="275" spans="1:1" ht="15.75">
      <c r="A275" s="564"/>
    </row>
    <row r="276" spans="1:1" ht="15.75">
      <c r="A276" s="564"/>
    </row>
    <row r="277" spans="1:1" ht="15.75">
      <c r="A277" s="564"/>
    </row>
    <row r="278" spans="1:1" ht="15.75">
      <c r="A278" s="564"/>
    </row>
    <row r="279" spans="1:1" ht="15.75">
      <c r="A279" s="564"/>
    </row>
    <row r="280" spans="1:1" ht="15.75">
      <c r="A280" s="564"/>
    </row>
    <row r="281" spans="1:1" ht="15.75">
      <c r="A281" s="564"/>
    </row>
    <row r="282" spans="1:1" ht="15.75">
      <c r="A282" s="564"/>
    </row>
    <row r="283" spans="1:1" ht="15.75">
      <c r="A283" s="564"/>
    </row>
    <row r="284" spans="1:1" ht="15.75">
      <c r="A284" s="564"/>
    </row>
    <row r="285" spans="1:1" ht="15.75">
      <c r="A285" s="564"/>
    </row>
    <row r="286" spans="1:1" ht="15.75">
      <c r="A286" s="564"/>
    </row>
    <row r="287" spans="1:1" ht="15.75">
      <c r="A287" s="564"/>
    </row>
    <row r="288" spans="1:1" ht="15.75">
      <c r="A288" s="564"/>
    </row>
    <row r="289" spans="1:1" ht="15.75">
      <c r="A289" s="564"/>
    </row>
    <row r="290" spans="1:1" ht="15.75">
      <c r="A290" s="564"/>
    </row>
    <row r="291" spans="1:1" ht="15.75">
      <c r="A291" s="564"/>
    </row>
    <row r="292" spans="1:1" ht="15.75">
      <c r="A292" s="564"/>
    </row>
    <row r="293" spans="1:1" ht="15.75">
      <c r="A293" s="564"/>
    </row>
    <row r="294" spans="1:1" ht="15.75">
      <c r="A294" s="564"/>
    </row>
    <row r="295" spans="1:1" ht="15.75">
      <c r="A295" s="564"/>
    </row>
    <row r="296" spans="1:1" ht="15.75">
      <c r="A296" s="564"/>
    </row>
    <row r="297" spans="1:1" ht="15.75">
      <c r="A297" s="564"/>
    </row>
    <row r="298" spans="1:1" ht="15.75">
      <c r="A298" s="564"/>
    </row>
    <row r="299" spans="1:1" ht="15.75">
      <c r="A299" s="564"/>
    </row>
    <row r="300" spans="1:1" ht="15.75">
      <c r="A300" s="564"/>
    </row>
    <row r="301" spans="1:1" ht="15.75">
      <c r="A301" s="564"/>
    </row>
    <row r="302" spans="1:1" ht="15.75">
      <c r="A302" s="564"/>
    </row>
    <row r="303" spans="1:1" ht="15.75">
      <c r="A303" s="564"/>
    </row>
    <row r="304" spans="1:1" ht="15.75">
      <c r="A304" s="564"/>
    </row>
    <row r="305" spans="1:1" ht="15.75">
      <c r="A305" s="564"/>
    </row>
    <row r="306" spans="1:1" ht="15.75">
      <c r="A306" s="564"/>
    </row>
    <row r="307" spans="1:1" ht="15.75">
      <c r="A307" s="564"/>
    </row>
    <row r="308" spans="1:1" ht="15.75">
      <c r="A308" s="564"/>
    </row>
    <row r="309" spans="1:1" ht="15.75">
      <c r="A309" s="564"/>
    </row>
    <row r="310" spans="1:1" ht="15.75">
      <c r="A310" s="564"/>
    </row>
    <row r="311" spans="1:1" ht="15.75">
      <c r="A311" s="564"/>
    </row>
    <row r="312" spans="1:1" ht="15.75">
      <c r="A312" s="564"/>
    </row>
    <row r="313" spans="1:1" ht="15.75">
      <c r="A313" s="564"/>
    </row>
    <row r="314" spans="1:1" ht="15.75">
      <c r="A314" s="564"/>
    </row>
  </sheetData>
  <mergeCells count="14">
    <mergeCell ref="H6:H7"/>
    <mergeCell ref="I6:I7"/>
    <mergeCell ref="J6:J7"/>
    <mergeCell ref="A60:J60"/>
    <mergeCell ref="A62:J62"/>
    <mergeCell ref="A1:J1"/>
    <mergeCell ref="A30:J30"/>
    <mergeCell ref="C6:C7"/>
    <mergeCell ref="D6:D7"/>
    <mergeCell ref="B6:B7"/>
    <mergeCell ref="E6:E7"/>
    <mergeCell ref="F6:F7"/>
    <mergeCell ref="G6:G7"/>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rowBreaks count="2" manualBreakCount="2">
    <brk id="29" max="9" man="1"/>
    <brk id="58" max="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C4CDC-96A3-45BC-9916-2E704B8059C5}">
  <sheetPr codeName="工作表20"/>
  <dimension ref="A1:AA80"/>
  <sheetViews>
    <sheetView view="pageBreakPreview" topLeftCell="L1" zoomScaleNormal="70" zoomScaleSheetLayoutView="100" workbookViewId="0">
      <selection activeCell="B9" sqref="B9"/>
    </sheetView>
  </sheetViews>
  <sheetFormatPr defaultRowHeight="15.75"/>
  <cols>
    <col min="1" max="1" width="11.25" style="562" customWidth="1"/>
    <col min="2" max="13" width="11.25" style="559" customWidth="1"/>
    <col min="14" max="14" width="4.25" style="559" customWidth="1"/>
    <col min="15" max="27" width="11.25" style="559" customWidth="1"/>
    <col min="28" max="16384" width="9" style="559"/>
  </cols>
  <sheetData>
    <row r="1" spans="1:27" s="782" customFormat="1" ht="22.5" customHeight="1">
      <c r="A1" s="1259" t="s">
        <v>488</v>
      </c>
      <c r="B1" s="1259"/>
      <c r="C1" s="1259"/>
      <c r="D1" s="1259"/>
      <c r="E1" s="1259"/>
      <c r="F1" s="1259"/>
      <c r="G1" s="1259"/>
      <c r="H1" s="1259"/>
      <c r="I1" s="1259"/>
      <c r="J1" s="1259"/>
      <c r="K1" s="1259"/>
      <c r="L1" s="1259"/>
      <c r="M1" s="1259"/>
      <c r="O1" s="1259" t="s">
        <v>489</v>
      </c>
      <c r="P1" s="1259"/>
      <c r="Q1" s="1259"/>
      <c r="R1" s="1259"/>
      <c r="S1" s="1259"/>
      <c r="T1" s="1259"/>
      <c r="U1" s="1259"/>
      <c r="V1" s="1259"/>
      <c r="W1" s="1259"/>
      <c r="X1" s="1259"/>
      <c r="Y1" s="1259"/>
      <c r="Z1" s="1259"/>
      <c r="AA1" s="1259"/>
    </row>
    <row r="2" spans="1:27" s="782" customFormat="1" ht="10.5" customHeight="1">
      <c r="A2" s="1259"/>
      <c r="B2" s="1259"/>
      <c r="C2" s="1259"/>
      <c r="D2" s="1259"/>
      <c r="E2" s="1259"/>
      <c r="F2" s="1259"/>
      <c r="G2" s="1259"/>
      <c r="H2" s="1259"/>
      <c r="I2" s="1259"/>
      <c r="J2" s="1259"/>
      <c r="K2" s="1259"/>
      <c r="L2" s="1259"/>
      <c r="M2" s="1259"/>
      <c r="O2" s="533"/>
      <c r="P2" s="781"/>
      <c r="Q2" s="535"/>
      <c r="R2" s="781"/>
      <c r="S2" s="781"/>
      <c r="T2" s="781"/>
      <c r="U2" s="781"/>
      <c r="V2" s="781"/>
      <c r="W2" s="781"/>
      <c r="X2" s="781"/>
      <c r="Y2" s="781"/>
      <c r="Z2" s="781"/>
      <c r="AA2" s="781"/>
    </row>
    <row r="3" spans="1:27" s="782" customFormat="1" ht="15.75" customHeight="1">
      <c r="A3" s="537"/>
      <c r="B3" s="781"/>
      <c r="C3" s="781"/>
      <c r="D3" s="535"/>
      <c r="E3" s="781"/>
      <c r="F3" s="783"/>
      <c r="G3" s="784" t="s">
        <v>1449</v>
      </c>
      <c r="H3" s="781"/>
      <c r="I3" s="781"/>
      <c r="J3" s="781"/>
      <c r="K3" s="781"/>
      <c r="P3" s="781"/>
      <c r="Q3" s="781"/>
      <c r="R3" s="535"/>
      <c r="S3" s="781"/>
      <c r="T3" s="783"/>
      <c r="U3" s="784" t="s">
        <v>1449</v>
      </c>
      <c r="V3" s="781"/>
      <c r="W3" s="781"/>
      <c r="X3" s="781"/>
      <c r="Y3" s="781"/>
      <c r="Z3" s="781"/>
    </row>
    <row r="4" spans="1:27" s="782" customFormat="1" ht="18" customHeight="1">
      <c r="A4" s="781"/>
      <c r="B4" s="781"/>
      <c r="C4" s="781"/>
      <c r="D4" s="535"/>
      <c r="E4" s="781"/>
      <c r="F4" s="783"/>
      <c r="G4" s="781"/>
      <c r="H4" s="781"/>
      <c r="I4" s="781"/>
      <c r="J4" s="781"/>
      <c r="K4" s="781"/>
      <c r="L4" s="781"/>
      <c r="M4" s="539" t="s">
        <v>85</v>
      </c>
      <c r="O4" s="781"/>
      <c r="P4" s="781"/>
      <c r="Q4" s="781"/>
      <c r="R4" s="535"/>
      <c r="S4" s="781"/>
      <c r="T4" s="783"/>
      <c r="U4" s="781"/>
      <c r="V4" s="781"/>
      <c r="W4" s="781"/>
      <c r="X4" s="781"/>
      <c r="Y4" s="781"/>
      <c r="Z4" s="781"/>
      <c r="AA4" s="539" t="s">
        <v>83</v>
      </c>
    </row>
    <row r="5" spans="1:27" s="542" customFormat="1" ht="35.25" customHeight="1">
      <c r="A5" s="1255" t="s">
        <v>54</v>
      </c>
      <c r="B5" s="541" t="s">
        <v>1447</v>
      </c>
      <c r="C5" s="541" t="s">
        <v>349</v>
      </c>
      <c r="D5" s="541" t="s">
        <v>351</v>
      </c>
      <c r="E5" s="541" t="s">
        <v>353</v>
      </c>
      <c r="F5" s="541" t="s">
        <v>355</v>
      </c>
      <c r="G5" s="541" t="s">
        <v>357</v>
      </c>
      <c r="H5" s="541" t="s">
        <v>359</v>
      </c>
      <c r="I5" s="541" t="s">
        <v>361</v>
      </c>
      <c r="J5" s="541" t="s">
        <v>363</v>
      </c>
      <c r="K5" s="541" t="s">
        <v>365</v>
      </c>
      <c r="L5" s="541" t="s">
        <v>367</v>
      </c>
      <c r="M5" s="1257" t="s">
        <v>80</v>
      </c>
      <c r="O5" s="1255" t="s">
        <v>54</v>
      </c>
      <c r="P5" s="541" t="s">
        <v>347</v>
      </c>
      <c r="Q5" s="541" t="s">
        <v>349</v>
      </c>
      <c r="R5" s="541" t="s">
        <v>351</v>
      </c>
      <c r="S5" s="541" t="s">
        <v>353</v>
      </c>
      <c r="T5" s="541" t="s">
        <v>355</v>
      </c>
      <c r="U5" s="541" t="s">
        <v>357</v>
      </c>
      <c r="V5" s="541" t="s">
        <v>359</v>
      </c>
      <c r="W5" s="541" t="s">
        <v>361</v>
      </c>
      <c r="X5" s="541" t="s">
        <v>363</v>
      </c>
      <c r="Y5" s="541" t="s">
        <v>365</v>
      </c>
      <c r="Z5" s="541" t="s">
        <v>367</v>
      </c>
      <c r="AA5" s="1257" t="s">
        <v>80</v>
      </c>
    </row>
    <row r="6" spans="1:27" s="545" customFormat="1" ht="42" customHeight="1">
      <c r="A6" s="1256"/>
      <c r="B6" s="543" t="s">
        <v>1448</v>
      </c>
      <c r="C6" s="544" t="s">
        <v>350</v>
      </c>
      <c r="D6" s="544" t="s">
        <v>352</v>
      </c>
      <c r="E6" s="544" t="s">
        <v>354</v>
      </c>
      <c r="F6" s="544" t="s">
        <v>356</v>
      </c>
      <c r="G6" s="544" t="s">
        <v>358</v>
      </c>
      <c r="H6" s="544" t="s">
        <v>360</v>
      </c>
      <c r="I6" s="544" t="s">
        <v>362</v>
      </c>
      <c r="J6" s="544" t="s">
        <v>364</v>
      </c>
      <c r="K6" s="544" t="s">
        <v>366</v>
      </c>
      <c r="L6" s="544" t="s">
        <v>368</v>
      </c>
      <c r="M6" s="1258"/>
      <c r="O6" s="1256"/>
      <c r="P6" s="544" t="s">
        <v>348</v>
      </c>
      <c r="Q6" s="544" t="s">
        <v>350</v>
      </c>
      <c r="R6" s="544" t="s">
        <v>352</v>
      </c>
      <c r="S6" s="544" t="s">
        <v>354</v>
      </c>
      <c r="T6" s="544" t="s">
        <v>356</v>
      </c>
      <c r="U6" s="544" t="s">
        <v>358</v>
      </c>
      <c r="V6" s="544" t="s">
        <v>360</v>
      </c>
      <c r="W6" s="544" t="s">
        <v>362</v>
      </c>
      <c r="X6" s="544" t="s">
        <v>364</v>
      </c>
      <c r="Y6" s="544" t="s">
        <v>366</v>
      </c>
      <c r="Z6" s="544" t="s">
        <v>368</v>
      </c>
      <c r="AA6" s="1258"/>
    </row>
    <row r="7" spans="1:27" s="548" customFormat="1" ht="18.600000000000001" customHeight="1">
      <c r="A7" s="546" t="s">
        <v>79</v>
      </c>
      <c r="B7" s="1129">
        <v>733.07209999999998</v>
      </c>
      <c r="C7" s="1129">
        <v>206.886</v>
      </c>
      <c r="D7" s="1129">
        <v>91.471000000000004</v>
      </c>
      <c r="E7" s="1129">
        <v>56.915999999999997</v>
      </c>
      <c r="F7" s="1129">
        <v>48.853999999999999</v>
      </c>
      <c r="G7" s="1129">
        <v>39.753</v>
      </c>
      <c r="H7" s="1131">
        <v>29.032</v>
      </c>
      <c r="I7" s="1129">
        <v>26.064</v>
      </c>
      <c r="J7" s="1129">
        <v>25.407</v>
      </c>
      <c r="K7" s="1129">
        <v>23.422000000000001</v>
      </c>
      <c r="L7" s="1129">
        <v>18.298999999999999</v>
      </c>
      <c r="M7" s="1129">
        <v>166.9629654980595</v>
      </c>
      <c r="O7" s="546" t="s">
        <v>79</v>
      </c>
      <c r="P7" s="549">
        <v>172859</v>
      </c>
      <c r="Q7" s="549">
        <v>48784</v>
      </c>
      <c r="R7" s="549">
        <v>21569</v>
      </c>
      <c r="S7" s="549">
        <v>13421</v>
      </c>
      <c r="T7" s="549">
        <v>11520</v>
      </c>
      <c r="U7" s="549">
        <v>9374</v>
      </c>
      <c r="V7" s="549">
        <v>6846</v>
      </c>
      <c r="W7" s="549">
        <v>6146</v>
      </c>
      <c r="X7" s="549">
        <v>5991</v>
      </c>
      <c r="Y7" s="549">
        <v>5523</v>
      </c>
      <c r="Z7" s="549">
        <v>4315</v>
      </c>
      <c r="AA7" s="549">
        <v>39370</v>
      </c>
    </row>
    <row r="8" spans="1:27" s="548" customFormat="1" ht="18.600000000000001" customHeight="1">
      <c r="A8" s="551" t="s">
        <v>78</v>
      </c>
      <c r="B8" s="1129">
        <v>424.84195540289369</v>
      </c>
      <c r="C8" s="1129">
        <v>2.259797635121775</v>
      </c>
      <c r="D8" s="1129">
        <v>11.863937584389317</v>
      </c>
      <c r="E8" s="1129">
        <v>4.51959527024355</v>
      </c>
      <c r="F8" s="1129">
        <v>2.259797635121775</v>
      </c>
      <c r="G8" s="1129">
        <v>0</v>
      </c>
      <c r="H8" s="1131">
        <v>28.81241984780263</v>
      </c>
      <c r="I8" s="1129">
        <v>1.1298988175608875</v>
      </c>
      <c r="J8" s="1129">
        <v>0</v>
      </c>
      <c r="K8" s="1129">
        <v>0</v>
      </c>
      <c r="L8" s="1129">
        <v>0</v>
      </c>
      <c r="M8" s="1129">
        <v>373.99650861265371</v>
      </c>
      <c r="O8" s="551" t="s">
        <v>78</v>
      </c>
      <c r="P8" s="549">
        <v>752</v>
      </c>
      <c r="Q8" s="549">
        <v>4</v>
      </c>
      <c r="R8" s="549">
        <v>21</v>
      </c>
      <c r="S8" s="549">
        <v>8</v>
      </c>
      <c r="T8" s="549">
        <v>4</v>
      </c>
      <c r="U8" s="549">
        <v>0</v>
      </c>
      <c r="V8" s="549">
        <v>51</v>
      </c>
      <c r="W8" s="549">
        <v>2</v>
      </c>
      <c r="X8" s="549">
        <v>0</v>
      </c>
      <c r="Y8" s="549">
        <v>0</v>
      </c>
      <c r="Z8" s="549">
        <v>0</v>
      </c>
      <c r="AA8" s="549">
        <v>662</v>
      </c>
    </row>
    <row r="9" spans="1:27" s="548" customFormat="1" ht="18.600000000000001" customHeight="1">
      <c r="A9" s="553" t="s">
        <v>77</v>
      </c>
      <c r="B9" s="1129">
        <v>20.269899675920076</v>
      </c>
      <c r="C9" s="1129">
        <v>2.2654593755440082</v>
      </c>
      <c r="D9" s="1129">
        <v>1.1923470397600044</v>
      </c>
      <c r="E9" s="1129">
        <v>0.83464292783200311</v>
      </c>
      <c r="F9" s="1129">
        <v>0.11923470397600044</v>
      </c>
      <c r="G9" s="1129">
        <v>0</v>
      </c>
      <c r="H9" s="1131">
        <v>3.9347452312080144</v>
      </c>
      <c r="I9" s="1129">
        <v>0</v>
      </c>
      <c r="J9" s="1129">
        <v>0.11923470397600044</v>
      </c>
      <c r="K9" s="1129">
        <v>0.23846940795200089</v>
      </c>
      <c r="L9" s="1129">
        <v>0</v>
      </c>
      <c r="M9" s="1129">
        <v>11.565766285672042</v>
      </c>
      <c r="O9" s="553" t="s">
        <v>77</v>
      </c>
      <c r="P9" s="549">
        <v>170</v>
      </c>
      <c r="Q9" s="549">
        <v>19</v>
      </c>
      <c r="R9" s="549">
        <v>10</v>
      </c>
      <c r="S9" s="549">
        <v>7</v>
      </c>
      <c r="T9" s="549">
        <v>1</v>
      </c>
      <c r="U9" s="549">
        <v>0</v>
      </c>
      <c r="V9" s="549">
        <v>33</v>
      </c>
      <c r="W9" s="549">
        <v>0</v>
      </c>
      <c r="X9" s="549">
        <v>1</v>
      </c>
      <c r="Y9" s="549">
        <v>2</v>
      </c>
      <c r="Z9" s="549">
        <v>0</v>
      </c>
      <c r="AA9" s="549">
        <v>97</v>
      </c>
    </row>
    <row r="10" spans="1:27" s="548" customFormat="1" ht="18.600000000000001" customHeight="1">
      <c r="A10" s="553" t="s">
        <v>76</v>
      </c>
      <c r="B10" s="1129">
        <v>10.084812272717288</v>
      </c>
      <c r="C10" s="1129">
        <v>2.7957895409513274</v>
      </c>
      <c r="D10" s="1129">
        <v>0.49924813231273701</v>
      </c>
      <c r="E10" s="1129">
        <v>0.59909775877528437</v>
      </c>
      <c r="F10" s="1129">
        <v>0.29954887938764219</v>
      </c>
      <c r="G10" s="1129">
        <v>0</v>
      </c>
      <c r="H10" s="1131">
        <v>1.8971429027884006</v>
      </c>
      <c r="I10" s="1129">
        <v>0</v>
      </c>
      <c r="J10" s="1129">
        <v>0</v>
      </c>
      <c r="K10" s="1129">
        <v>9.98496264625474E-2</v>
      </c>
      <c r="L10" s="1129">
        <v>0</v>
      </c>
      <c r="M10" s="1129">
        <v>3.8941354320393486</v>
      </c>
      <c r="O10" s="553" t="s">
        <v>76</v>
      </c>
      <c r="P10" s="549">
        <v>101</v>
      </c>
      <c r="Q10" s="549">
        <v>28</v>
      </c>
      <c r="R10" s="549">
        <v>5</v>
      </c>
      <c r="S10" s="549">
        <v>6</v>
      </c>
      <c r="T10" s="549">
        <v>3</v>
      </c>
      <c r="U10" s="549">
        <v>0</v>
      </c>
      <c r="V10" s="549">
        <v>19</v>
      </c>
      <c r="W10" s="549">
        <v>0</v>
      </c>
      <c r="X10" s="549">
        <v>0</v>
      </c>
      <c r="Y10" s="549">
        <v>1</v>
      </c>
      <c r="Z10" s="549">
        <v>0</v>
      </c>
      <c r="AA10" s="549">
        <v>39</v>
      </c>
    </row>
    <row r="11" spans="1:27" s="548" customFormat="1" ht="18.600000000000001" customHeight="1">
      <c r="A11" s="553" t="s">
        <v>75</v>
      </c>
      <c r="B11" s="1129">
        <v>13.582117195625228</v>
      </c>
      <c r="C11" s="1129">
        <v>2.4694758537500414</v>
      </c>
      <c r="D11" s="1129">
        <v>1.1397580863461729</v>
      </c>
      <c r="E11" s="1129">
        <v>0.37991936211539101</v>
      </c>
      <c r="F11" s="1129">
        <v>0.28493952158654323</v>
      </c>
      <c r="G11" s="1129">
        <v>0.18995968105769551</v>
      </c>
      <c r="H11" s="1131">
        <v>3.0393548969231281</v>
      </c>
      <c r="I11" s="1129">
        <v>0.18995968105769551</v>
      </c>
      <c r="J11" s="1129">
        <v>9.4979840528847753E-2</v>
      </c>
      <c r="K11" s="1129">
        <v>9.4979840528847753E-2</v>
      </c>
      <c r="L11" s="1129">
        <v>0</v>
      </c>
      <c r="M11" s="1129">
        <v>5.6987904317308651</v>
      </c>
      <c r="O11" s="553" t="s">
        <v>75</v>
      </c>
      <c r="P11" s="549">
        <v>143</v>
      </c>
      <c r="Q11" s="549">
        <v>26</v>
      </c>
      <c r="R11" s="549">
        <v>12</v>
      </c>
      <c r="S11" s="549">
        <v>4</v>
      </c>
      <c r="T11" s="549">
        <v>3</v>
      </c>
      <c r="U11" s="549">
        <v>2</v>
      </c>
      <c r="V11" s="549">
        <v>32</v>
      </c>
      <c r="W11" s="549">
        <v>2</v>
      </c>
      <c r="X11" s="549">
        <v>1</v>
      </c>
      <c r="Y11" s="549">
        <v>1</v>
      </c>
      <c r="Z11" s="549">
        <v>0</v>
      </c>
      <c r="AA11" s="549">
        <v>60</v>
      </c>
    </row>
    <row r="12" spans="1:27" s="548" customFormat="1" ht="18.600000000000001" customHeight="1">
      <c r="A12" s="553" t="s">
        <v>74</v>
      </c>
      <c r="B12" s="1129">
        <v>30.863078902245867</v>
      </c>
      <c r="C12" s="1129">
        <v>2.989160184236888</v>
      </c>
      <c r="D12" s="1129">
        <v>0.67256104145329976</v>
      </c>
      <c r="E12" s="1129">
        <v>0.44837402763553319</v>
      </c>
      <c r="F12" s="1129">
        <v>0</v>
      </c>
      <c r="G12" s="1129">
        <v>0.14945800921184441</v>
      </c>
      <c r="H12" s="1131">
        <v>16.365652008696962</v>
      </c>
      <c r="I12" s="1129">
        <v>0</v>
      </c>
      <c r="J12" s="1129">
        <v>0</v>
      </c>
      <c r="K12" s="1129">
        <v>0</v>
      </c>
      <c r="L12" s="1129">
        <v>0</v>
      </c>
      <c r="M12" s="1129">
        <v>10.237873631011341</v>
      </c>
      <c r="O12" s="553" t="s">
        <v>74</v>
      </c>
      <c r="P12" s="549">
        <v>413</v>
      </c>
      <c r="Q12" s="549">
        <v>40</v>
      </c>
      <c r="R12" s="549">
        <v>9</v>
      </c>
      <c r="S12" s="549">
        <v>6</v>
      </c>
      <c r="T12" s="549">
        <v>0</v>
      </c>
      <c r="U12" s="549">
        <v>2</v>
      </c>
      <c r="V12" s="549">
        <v>219</v>
      </c>
      <c r="W12" s="549">
        <v>0</v>
      </c>
      <c r="X12" s="549">
        <v>0</v>
      </c>
      <c r="Y12" s="549">
        <v>0</v>
      </c>
      <c r="Z12" s="549">
        <v>0</v>
      </c>
      <c r="AA12" s="549">
        <v>137</v>
      </c>
    </row>
    <row r="13" spans="1:27" s="548" customFormat="1" ht="18.600000000000001" customHeight="1">
      <c r="A13" s="553" t="s">
        <v>73</v>
      </c>
      <c r="B13" s="1129">
        <v>42.026724572962657</v>
      </c>
      <c r="C13" s="1129">
        <v>4.4870638265869909</v>
      </c>
      <c r="D13" s="1129">
        <v>1.3271597233567156</v>
      </c>
      <c r="E13" s="1129">
        <v>0.25279232825842202</v>
      </c>
      <c r="F13" s="1129">
        <v>0.50558465651684403</v>
      </c>
      <c r="G13" s="1129">
        <v>0.18959424619381651</v>
      </c>
      <c r="H13" s="1131">
        <v>16.873887911249671</v>
      </c>
      <c r="I13" s="1129">
        <v>0.12639616412921101</v>
      </c>
      <c r="J13" s="1129">
        <v>6.3198082064605504E-2</v>
      </c>
      <c r="K13" s="1129">
        <v>6.3198082064605504E-2</v>
      </c>
      <c r="L13" s="1129">
        <v>0.12639616412921101</v>
      </c>
      <c r="M13" s="1129">
        <v>18.011453388412569</v>
      </c>
      <c r="O13" s="553" t="s">
        <v>73</v>
      </c>
      <c r="P13" s="549">
        <v>665</v>
      </c>
      <c r="Q13" s="549">
        <v>71</v>
      </c>
      <c r="R13" s="549">
        <v>21</v>
      </c>
      <c r="S13" s="549">
        <v>4</v>
      </c>
      <c r="T13" s="549">
        <v>8</v>
      </c>
      <c r="U13" s="549">
        <v>3</v>
      </c>
      <c r="V13" s="549">
        <v>267</v>
      </c>
      <c r="W13" s="549">
        <v>2</v>
      </c>
      <c r="X13" s="549">
        <v>1</v>
      </c>
      <c r="Y13" s="549">
        <v>1</v>
      </c>
      <c r="Z13" s="549">
        <v>2</v>
      </c>
      <c r="AA13" s="549">
        <v>285</v>
      </c>
    </row>
    <row r="14" spans="1:27" s="548" customFormat="1" ht="18.600000000000001" customHeight="1">
      <c r="A14" s="553" t="s">
        <v>72</v>
      </c>
      <c r="B14" s="1129">
        <v>48.167981004492461</v>
      </c>
      <c r="C14" s="1129">
        <v>6.2313041402965661</v>
      </c>
      <c r="D14" s="1129">
        <v>2.4925216561186265</v>
      </c>
      <c r="E14" s="1129">
        <v>0.74775649683558798</v>
      </c>
      <c r="F14" s="1129">
        <v>0.62313041402965663</v>
      </c>
      <c r="G14" s="1129">
        <v>0.186939124208897</v>
      </c>
      <c r="H14" s="1131">
        <v>14.269686481279138</v>
      </c>
      <c r="I14" s="1129">
        <v>0.24925216561186267</v>
      </c>
      <c r="J14" s="1129">
        <v>0.24925216561186267</v>
      </c>
      <c r="K14" s="1129">
        <v>0.31156520701482832</v>
      </c>
      <c r="L14" s="1129">
        <v>0.68544345543262231</v>
      </c>
      <c r="M14" s="1129">
        <v>22.121129698052812</v>
      </c>
      <c r="O14" s="553" t="s">
        <v>72</v>
      </c>
      <c r="P14" s="549">
        <v>773</v>
      </c>
      <c r="Q14" s="549">
        <v>100</v>
      </c>
      <c r="R14" s="549">
        <v>40</v>
      </c>
      <c r="S14" s="549">
        <v>12</v>
      </c>
      <c r="T14" s="549">
        <v>10</v>
      </c>
      <c r="U14" s="549">
        <v>3</v>
      </c>
      <c r="V14" s="549">
        <v>229</v>
      </c>
      <c r="W14" s="549">
        <v>4</v>
      </c>
      <c r="X14" s="549">
        <v>4</v>
      </c>
      <c r="Y14" s="549">
        <v>5</v>
      </c>
      <c r="Z14" s="549">
        <v>11</v>
      </c>
      <c r="AA14" s="549">
        <v>355</v>
      </c>
    </row>
    <row r="15" spans="1:27" s="548" customFormat="1" ht="18.600000000000001" customHeight="1">
      <c r="A15" s="553" t="s">
        <v>71</v>
      </c>
      <c r="B15" s="1129">
        <v>72.675699929445997</v>
      </c>
      <c r="C15" s="1129">
        <v>12.969265530172517</v>
      </c>
      <c r="D15" s="1129">
        <v>4.8410622485897417</v>
      </c>
      <c r="E15" s="1129">
        <v>1.6136874161965806</v>
      </c>
      <c r="F15" s="1129">
        <v>2.4504142245948075</v>
      </c>
      <c r="G15" s="1129">
        <v>0.89649300899810036</v>
      </c>
      <c r="H15" s="1131">
        <v>12.670434527173152</v>
      </c>
      <c r="I15" s="1129">
        <v>0.53789580539886017</v>
      </c>
      <c r="J15" s="1129">
        <v>0.77696060779835363</v>
      </c>
      <c r="K15" s="1129">
        <v>1.016025410197847</v>
      </c>
      <c r="L15" s="1129">
        <v>3.4066734341927813</v>
      </c>
      <c r="M15" s="1129">
        <v>31.496787716133259</v>
      </c>
      <c r="O15" s="553" t="s">
        <v>71</v>
      </c>
      <c r="P15" s="549">
        <v>1216</v>
      </c>
      <c r="Q15" s="549">
        <v>217</v>
      </c>
      <c r="R15" s="549">
        <v>81</v>
      </c>
      <c r="S15" s="549">
        <v>27</v>
      </c>
      <c r="T15" s="549">
        <v>41</v>
      </c>
      <c r="U15" s="549">
        <v>15</v>
      </c>
      <c r="V15" s="549">
        <v>212</v>
      </c>
      <c r="W15" s="549">
        <v>9</v>
      </c>
      <c r="X15" s="549">
        <v>13</v>
      </c>
      <c r="Y15" s="549">
        <v>17</v>
      </c>
      <c r="Z15" s="549">
        <v>57</v>
      </c>
      <c r="AA15" s="549">
        <v>527</v>
      </c>
    </row>
    <row r="16" spans="1:27" s="548" customFormat="1" ht="18.600000000000001" customHeight="1">
      <c r="A16" s="553" t="s">
        <v>70</v>
      </c>
      <c r="B16" s="1129">
        <v>117.67779523619562</v>
      </c>
      <c r="C16" s="1129">
        <v>27.236118645861627</v>
      </c>
      <c r="D16" s="1129">
        <v>10.36156687614301</v>
      </c>
      <c r="E16" s="1129">
        <v>1.9736317859320021</v>
      </c>
      <c r="F16" s="1129">
        <v>4.8353978755334044</v>
      </c>
      <c r="G16" s="1129">
        <v>2.6644029110082026</v>
      </c>
      <c r="H16" s="1131">
        <v>16.775870180422018</v>
      </c>
      <c r="I16" s="1129">
        <v>0.29604476788980028</v>
      </c>
      <c r="J16" s="1129">
        <v>2.2203357591735022</v>
      </c>
      <c r="K16" s="1129">
        <v>1.2335198662075013</v>
      </c>
      <c r="L16" s="1129">
        <v>8.535957474155909</v>
      </c>
      <c r="M16" s="1129">
        <v>41.544949093868638</v>
      </c>
      <c r="O16" s="553" t="s">
        <v>70</v>
      </c>
      <c r="P16" s="549">
        <v>2385</v>
      </c>
      <c r="Q16" s="549">
        <v>552</v>
      </c>
      <c r="R16" s="549">
        <v>210</v>
      </c>
      <c r="S16" s="549">
        <v>40</v>
      </c>
      <c r="T16" s="549">
        <v>98</v>
      </c>
      <c r="U16" s="549">
        <v>54</v>
      </c>
      <c r="V16" s="549">
        <v>340</v>
      </c>
      <c r="W16" s="549">
        <v>6</v>
      </c>
      <c r="X16" s="549">
        <v>45</v>
      </c>
      <c r="Y16" s="549">
        <v>25</v>
      </c>
      <c r="Z16" s="549">
        <v>173</v>
      </c>
      <c r="AA16" s="549">
        <v>842</v>
      </c>
    </row>
    <row r="17" spans="1:27" s="548" customFormat="1" ht="18.600000000000001" customHeight="1">
      <c r="A17" s="553" t="s">
        <v>69</v>
      </c>
      <c r="B17" s="1129">
        <v>195.3871998886224</v>
      </c>
      <c r="C17" s="1129">
        <v>57.753301294632095</v>
      </c>
      <c r="D17" s="1129">
        <v>21.650870971131553</v>
      </c>
      <c r="E17" s="1129">
        <v>2.8585502015674913</v>
      </c>
      <c r="F17" s="1129">
        <v>9.1579478679847401</v>
      </c>
      <c r="G17" s="1129">
        <v>5.8229726328226672</v>
      </c>
      <c r="H17" s="1131">
        <v>20.062787525816283</v>
      </c>
      <c r="I17" s="1129">
        <v>0.74110560781379409</v>
      </c>
      <c r="J17" s="1129">
        <v>2.9114863164113336</v>
      </c>
      <c r="K17" s="1129">
        <v>2.1174445937536972</v>
      </c>
      <c r="L17" s="1129">
        <v>16.992492864873419</v>
      </c>
      <c r="M17" s="1129">
        <v>55.318240011815341</v>
      </c>
      <c r="O17" s="553" t="s">
        <v>69</v>
      </c>
      <c r="P17" s="549">
        <v>3691</v>
      </c>
      <c r="Q17" s="549">
        <v>1091</v>
      </c>
      <c r="R17" s="549">
        <v>409</v>
      </c>
      <c r="S17" s="549">
        <v>54</v>
      </c>
      <c r="T17" s="549">
        <v>173</v>
      </c>
      <c r="U17" s="549">
        <v>110</v>
      </c>
      <c r="V17" s="549">
        <v>379</v>
      </c>
      <c r="W17" s="549">
        <v>14</v>
      </c>
      <c r="X17" s="549">
        <v>55</v>
      </c>
      <c r="Y17" s="549">
        <v>40</v>
      </c>
      <c r="Z17" s="549">
        <v>321</v>
      </c>
      <c r="AA17" s="549">
        <v>1045</v>
      </c>
    </row>
    <row r="18" spans="1:27" s="548" customFormat="1" ht="18.600000000000001" customHeight="1">
      <c r="A18" s="553" t="s">
        <v>68</v>
      </c>
      <c r="B18" s="1129">
        <v>298.55523853406112</v>
      </c>
      <c r="C18" s="1129">
        <v>113.25272914156093</v>
      </c>
      <c r="D18" s="1129">
        <v>30.348408591479409</v>
      </c>
      <c r="E18" s="1129">
        <v>6.2579747643014105</v>
      </c>
      <c r="F18" s="1129">
        <v>12.405188913305452</v>
      </c>
      <c r="G18" s="1129">
        <v>10.411497837952789</v>
      </c>
      <c r="H18" s="1131">
        <v>21.487559367689798</v>
      </c>
      <c r="I18" s="1129">
        <v>1.9936910753526618</v>
      </c>
      <c r="J18" s="1129">
        <v>5.9810732260579851</v>
      </c>
      <c r="K18" s="1129">
        <v>3.4335790742184731</v>
      </c>
      <c r="L18" s="1129">
        <v>22.872067058906925</v>
      </c>
      <c r="M18" s="1129">
        <v>70.111469483235268</v>
      </c>
      <c r="O18" s="553" t="s">
        <v>68</v>
      </c>
      <c r="P18" s="549">
        <v>5391</v>
      </c>
      <c r="Q18" s="549">
        <v>2045</v>
      </c>
      <c r="R18" s="549">
        <v>548</v>
      </c>
      <c r="S18" s="549">
        <v>113</v>
      </c>
      <c r="T18" s="549">
        <v>224</v>
      </c>
      <c r="U18" s="549">
        <v>188</v>
      </c>
      <c r="V18" s="549">
        <v>388</v>
      </c>
      <c r="W18" s="549">
        <v>36</v>
      </c>
      <c r="X18" s="549">
        <v>108</v>
      </c>
      <c r="Y18" s="549">
        <v>62</v>
      </c>
      <c r="Z18" s="549">
        <v>413</v>
      </c>
      <c r="AA18" s="549">
        <v>1266</v>
      </c>
    </row>
    <row r="19" spans="1:27" s="548" customFormat="1" ht="18.600000000000001" customHeight="1">
      <c r="A19" s="553" t="s">
        <v>67</v>
      </c>
      <c r="B19" s="1129">
        <v>434.00634778611754</v>
      </c>
      <c r="C19" s="1129">
        <v>182.11353726084982</v>
      </c>
      <c r="D19" s="1129">
        <v>44.573624907763424</v>
      </c>
      <c r="E19" s="1129">
        <v>7.9654213421462172</v>
      </c>
      <c r="F19" s="1129">
        <v>23.787148665587335</v>
      </c>
      <c r="G19" s="1129">
        <v>15.385265880035844</v>
      </c>
      <c r="H19" s="1131">
        <v>23.35068722218206</v>
      </c>
      <c r="I19" s="1129">
        <v>3.2189031451138823</v>
      </c>
      <c r="J19" s="1129">
        <v>10.202286239598237</v>
      </c>
      <c r="K19" s="1129">
        <v>8.1290943834231939</v>
      </c>
      <c r="L19" s="1129">
        <v>28.915570625599283</v>
      </c>
      <c r="M19" s="1129">
        <v>86.364808113818228</v>
      </c>
      <c r="O19" s="553" t="s">
        <v>67</v>
      </c>
      <c r="P19" s="549">
        <v>7955</v>
      </c>
      <c r="Q19" s="549">
        <v>3338</v>
      </c>
      <c r="R19" s="549">
        <v>817</v>
      </c>
      <c r="S19" s="549">
        <v>146</v>
      </c>
      <c r="T19" s="549">
        <v>436</v>
      </c>
      <c r="U19" s="549">
        <v>282</v>
      </c>
      <c r="V19" s="549">
        <v>428</v>
      </c>
      <c r="W19" s="549">
        <v>59</v>
      </c>
      <c r="X19" s="549">
        <v>187</v>
      </c>
      <c r="Y19" s="549">
        <v>149</v>
      </c>
      <c r="Z19" s="549">
        <v>530</v>
      </c>
      <c r="AA19" s="549">
        <v>1583</v>
      </c>
    </row>
    <row r="20" spans="1:27" s="548" customFormat="1" ht="18.600000000000001" customHeight="1">
      <c r="A20" s="553" t="s">
        <v>66</v>
      </c>
      <c r="B20" s="1129">
        <v>609.44692580714752</v>
      </c>
      <c r="C20" s="1129">
        <v>265.62226973564879</v>
      </c>
      <c r="D20" s="1129">
        <v>65.242500781608484</v>
      </c>
      <c r="E20" s="1129">
        <v>14.84294584844743</v>
      </c>
      <c r="F20" s="1129">
        <v>34.116621800909023</v>
      </c>
      <c r="G20" s="1129">
        <v>25.919771108482827</v>
      </c>
      <c r="H20" s="1131">
        <v>31.01511072809911</v>
      </c>
      <c r="I20" s="1129">
        <v>6.4799427771207068</v>
      </c>
      <c r="J20" s="1129">
        <v>11.242977638935926</v>
      </c>
      <c r="K20" s="1129">
        <v>12.516812543839997</v>
      </c>
      <c r="L20" s="1129">
        <v>30.959726601798931</v>
      </c>
      <c r="M20" s="1129">
        <v>111.48824624225627</v>
      </c>
      <c r="O20" s="553" t="s">
        <v>66</v>
      </c>
      <c r="P20" s="549">
        <v>11004</v>
      </c>
      <c r="Q20" s="549">
        <v>4796</v>
      </c>
      <c r="R20" s="549">
        <v>1178</v>
      </c>
      <c r="S20" s="549">
        <v>268</v>
      </c>
      <c r="T20" s="549">
        <v>616</v>
      </c>
      <c r="U20" s="549">
        <v>468</v>
      </c>
      <c r="V20" s="549">
        <v>560</v>
      </c>
      <c r="W20" s="549">
        <v>117</v>
      </c>
      <c r="X20" s="549">
        <v>203</v>
      </c>
      <c r="Y20" s="549">
        <v>226</v>
      </c>
      <c r="Z20" s="549">
        <v>559</v>
      </c>
      <c r="AA20" s="549">
        <v>2013</v>
      </c>
    </row>
    <row r="21" spans="1:27" s="548" customFormat="1" ht="18.600000000000001" customHeight="1">
      <c r="A21" s="553" t="s">
        <v>65</v>
      </c>
      <c r="B21" s="1129">
        <v>839.07914936414704</v>
      </c>
      <c r="C21" s="1129">
        <v>374.24979033953281</v>
      </c>
      <c r="D21" s="1129">
        <v>91.891410714313608</v>
      </c>
      <c r="E21" s="1129">
        <v>29.29780531951943</v>
      </c>
      <c r="F21" s="1129">
        <v>46.164345695362172</v>
      </c>
      <c r="G21" s="1129">
        <v>41.041914914550674</v>
      </c>
      <c r="H21" s="1131">
        <v>34.232830096154899</v>
      </c>
      <c r="I21" s="1129">
        <v>10.869548242209767</v>
      </c>
      <c r="J21" s="1129">
        <v>20.052442446835258</v>
      </c>
      <c r="K21" s="1129">
        <v>20.489723123245998</v>
      </c>
      <c r="L21" s="1129">
        <v>25.862028576292204</v>
      </c>
      <c r="M21" s="1129">
        <v>144.92730989613023</v>
      </c>
      <c r="O21" s="553" t="s">
        <v>65</v>
      </c>
      <c r="P21" s="549">
        <v>13432</v>
      </c>
      <c r="Q21" s="549">
        <v>5991</v>
      </c>
      <c r="R21" s="549">
        <v>1471</v>
      </c>
      <c r="S21" s="549">
        <v>469</v>
      </c>
      <c r="T21" s="549">
        <v>739</v>
      </c>
      <c r="U21" s="549">
        <v>657</v>
      </c>
      <c r="V21" s="549">
        <v>548</v>
      </c>
      <c r="W21" s="549">
        <v>174</v>
      </c>
      <c r="X21" s="549">
        <v>321</v>
      </c>
      <c r="Y21" s="549">
        <v>328</v>
      </c>
      <c r="Z21" s="549">
        <v>414</v>
      </c>
      <c r="AA21" s="549">
        <v>2320</v>
      </c>
    </row>
    <row r="22" spans="1:27" s="548" customFormat="1" ht="18.600000000000001" customHeight="1">
      <c r="A22" s="553" t="s">
        <v>64</v>
      </c>
      <c r="B22" s="1129">
        <v>1219.9632359333189</v>
      </c>
      <c r="C22" s="1129">
        <v>501.91011928564541</v>
      </c>
      <c r="D22" s="1129">
        <v>139.8804772690273</v>
      </c>
      <c r="E22" s="1129">
        <v>50.420194631434697</v>
      </c>
      <c r="F22" s="1129">
        <v>73.02235084552612</v>
      </c>
      <c r="G22" s="1129">
        <v>75.156120837765513</v>
      </c>
      <c r="H22" s="1131">
        <v>47.417110938653323</v>
      </c>
      <c r="I22" s="1129">
        <v>25.842325461566062</v>
      </c>
      <c r="J22" s="1129">
        <v>27.501924344418928</v>
      </c>
      <c r="K22" s="1129">
        <v>40.146487261393148</v>
      </c>
      <c r="L22" s="1129">
        <v>31.137236183049016</v>
      </c>
      <c r="M22" s="1129">
        <v>207.52888887483937</v>
      </c>
      <c r="O22" s="553" t="s">
        <v>64</v>
      </c>
      <c r="P22" s="549">
        <v>15437</v>
      </c>
      <c r="Q22" s="549">
        <v>6351</v>
      </c>
      <c r="R22" s="549">
        <v>1770</v>
      </c>
      <c r="S22" s="549">
        <v>638</v>
      </c>
      <c r="T22" s="549">
        <v>924</v>
      </c>
      <c r="U22" s="549">
        <v>951</v>
      </c>
      <c r="V22" s="549">
        <v>600</v>
      </c>
      <c r="W22" s="549">
        <v>327</v>
      </c>
      <c r="X22" s="549">
        <v>348</v>
      </c>
      <c r="Y22" s="549">
        <v>508</v>
      </c>
      <c r="Z22" s="549">
        <v>394</v>
      </c>
      <c r="AA22" s="549">
        <v>2626</v>
      </c>
    </row>
    <row r="23" spans="1:27" s="548" customFormat="1" ht="18.600000000000001" customHeight="1">
      <c r="A23" s="553" t="s">
        <v>63</v>
      </c>
      <c r="B23" s="1129">
        <v>1996.0000903934374</v>
      </c>
      <c r="C23" s="1129">
        <v>721.59386228559811</v>
      </c>
      <c r="D23" s="1129">
        <v>231.06822444690516</v>
      </c>
      <c r="E23" s="1129">
        <v>109.74328263768051</v>
      </c>
      <c r="F23" s="1129">
        <v>141.66346523242413</v>
      </c>
      <c r="G23" s="1129">
        <v>137.14379336060202</v>
      </c>
      <c r="H23" s="1131">
        <v>72.173510203159253</v>
      </c>
      <c r="I23" s="1129">
        <v>62.004248491559515</v>
      </c>
      <c r="J23" s="1129">
        <v>51.693747033965337</v>
      </c>
      <c r="K23" s="1129">
        <v>68.501276807303796</v>
      </c>
      <c r="L23" s="1129">
        <v>41.94820456034892</v>
      </c>
      <c r="M23" s="1129">
        <v>358.46647533389074</v>
      </c>
      <c r="O23" s="553" t="s">
        <v>63</v>
      </c>
      <c r="P23" s="549">
        <v>14132</v>
      </c>
      <c r="Q23" s="549">
        <v>5109</v>
      </c>
      <c r="R23" s="549">
        <v>1636</v>
      </c>
      <c r="S23" s="549">
        <v>777</v>
      </c>
      <c r="T23" s="549">
        <v>1003</v>
      </c>
      <c r="U23" s="549">
        <v>971</v>
      </c>
      <c r="V23" s="549">
        <v>511</v>
      </c>
      <c r="W23" s="549">
        <v>439</v>
      </c>
      <c r="X23" s="549">
        <v>366</v>
      </c>
      <c r="Y23" s="549">
        <v>485</v>
      </c>
      <c r="Z23" s="549">
        <v>297</v>
      </c>
      <c r="AA23" s="549">
        <v>2538</v>
      </c>
    </row>
    <row r="24" spans="1:27" s="548" customFormat="1" ht="18.600000000000001" customHeight="1">
      <c r="A24" s="553" t="s">
        <v>62</v>
      </c>
      <c r="B24" s="1129">
        <v>3392.8414901387873</v>
      </c>
      <c r="C24" s="1129">
        <v>1032.4950433058541</v>
      </c>
      <c r="D24" s="1129">
        <v>398.70604194928518</v>
      </c>
      <c r="E24" s="1129">
        <v>239.59094229364499</v>
      </c>
      <c r="F24" s="1129">
        <v>248.27298340811853</v>
      </c>
      <c r="G24" s="1129">
        <v>237.92131900240008</v>
      </c>
      <c r="H24" s="1131">
        <v>105.85411666492747</v>
      </c>
      <c r="I24" s="1129">
        <v>137.07607221120733</v>
      </c>
      <c r="J24" s="1129">
        <v>112.86653448815611</v>
      </c>
      <c r="K24" s="1129">
        <v>136.07429823646041</v>
      </c>
      <c r="L24" s="1129">
        <v>57.435041218825006</v>
      </c>
      <c r="M24" s="1129">
        <v>686.54909735990816</v>
      </c>
      <c r="O24" s="553" t="s">
        <v>62</v>
      </c>
      <c r="P24" s="549">
        <v>20321</v>
      </c>
      <c r="Q24" s="549">
        <v>6184</v>
      </c>
      <c r="R24" s="549">
        <v>2388</v>
      </c>
      <c r="S24" s="549">
        <v>1435</v>
      </c>
      <c r="T24" s="549">
        <v>1487</v>
      </c>
      <c r="U24" s="549">
        <v>1425</v>
      </c>
      <c r="V24" s="549">
        <v>634</v>
      </c>
      <c r="W24" s="549">
        <v>821</v>
      </c>
      <c r="X24" s="549">
        <v>676</v>
      </c>
      <c r="Y24" s="549">
        <v>815</v>
      </c>
      <c r="Z24" s="549">
        <v>344</v>
      </c>
      <c r="AA24" s="549">
        <v>4112</v>
      </c>
    </row>
    <row r="25" spans="1:27" s="548" customFormat="1" ht="18.600000000000001" customHeight="1">
      <c r="A25" s="553" t="s">
        <v>61</v>
      </c>
      <c r="B25" s="1129">
        <v>6065.674773533131</v>
      </c>
      <c r="C25" s="1129">
        <v>1413.6085494490812</v>
      </c>
      <c r="D25" s="1129">
        <v>809.3669814892254</v>
      </c>
      <c r="E25" s="1129">
        <v>580.24016251673299</v>
      </c>
      <c r="F25" s="1129">
        <v>481.26529471004073</v>
      </c>
      <c r="G25" s="1129">
        <v>408.27132970260527</v>
      </c>
      <c r="H25" s="1131">
        <v>143.76099548922039</v>
      </c>
      <c r="I25" s="1129">
        <v>298.1617892676602</v>
      </c>
      <c r="J25" s="1129">
        <v>244.22048631301297</v>
      </c>
      <c r="K25" s="1129">
        <v>234.8178738713772</v>
      </c>
      <c r="L25" s="1129">
        <v>97.985119128625257</v>
      </c>
      <c r="M25" s="1129">
        <v>1353.9761915955492</v>
      </c>
      <c r="O25" s="553" t="s">
        <v>61</v>
      </c>
      <c r="P25" s="549">
        <v>24514</v>
      </c>
      <c r="Q25" s="549">
        <v>5713</v>
      </c>
      <c r="R25" s="549">
        <v>3271</v>
      </c>
      <c r="S25" s="549">
        <v>2345</v>
      </c>
      <c r="T25" s="549">
        <v>1945</v>
      </c>
      <c r="U25" s="549">
        <v>1650</v>
      </c>
      <c r="V25" s="549">
        <v>581</v>
      </c>
      <c r="W25" s="549">
        <v>1205</v>
      </c>
      <c r="X25" s="549">
        <v>987</v>
      </c>
      <c r="Y25" s="549">
        <v>949</v>
      </c>
      <c r="Z25" s="549">
        <v>396</v>
      </c>
      <c r="AA25" s="549">
        <v>5472</v>
      </c>
    </row>
    <row r="26" spans="1:27" s="548" customFormat="1" ht="18.600000000000001" customHeight="1">
      <c r="A26" s="554" t="s">
        <v>60</v>
      </c>
      <c r="B26" s="1130">
        <v>13455.427094395576</v>
      </c>
      <c r="C26" s="1130">
        <v>1899.2659680338763</v>
      </c>
      <c r="D26" s="1130">
        <v>2049.6790697363763</v>
      </c>
      <c r="E26" s="1130">
        <v>1886.7092792594226</v>
      </c>
      <c r="F26" s="1130">
        <v>1016.5574635488675</v>
      </c>
      <c r="G26" s="1130">
        <v>692.75519132252657</v>
      </c>
      <c r="H26" s="1132">
        <v>217.73832662084811</v>
      </c>
      <c r="I26" s="1130">
        <v>782.52215788032402</v>
      </c>
      <c r="J26" s="1130">
        <v>714.66260578008428</v>
      </c>
      <c r="K26" s="1130">
        <v>510.01529511558164</v>
      </c>
      <c r="L26" s="1130">
        <v>107.93409074211367</v>
      </c>
      <c r="M26" s="1130">
        <v>3577.5876463555546</v>
      </c>
      <c r="O26" s="554" t="s">
        <v>60</v>
      </c>
      <c r="P26" s="556">
        <v>50364</v>
      </c>
      <c r="Q26" s="556">
        <v>7109</v>
      </c>
      <c r="R26" s="556">
        <v>7672</v>
      </c>
      <c r="S26" s="556">
        <v>7062</v>
      </c>
      <c r="T26" s="556">
        <v>3805</v>
      </c>
      <c r="U26" s="556">
        <v>2593</v>
      </c>
      <c r="V26" s="556">
        <v>815</v>
      </c>
      <c r="W26" s="556">
        <v>2929</v>
      </c>
      <c r="X26" s="556">
        <v>2675</v>
      </c>
      <c r="Y26" s="556">
        <v>1909</v>
      </c>
      <c r="Z26" s="556">
        <v>404</v>
      </c>
      <c r="AA26" s="556">
        <v>13391</v>
      </c>
    </row>
    <row r="27" spans="1:27">
      <c r="A27" s="558"/>
    </row>
    <row r="28" spans="1:27" s="536" customFormat="1" ht="25.5">
      <c r="A28" s="533" t="s">
        <v>229</v>
      </c>
      <c r="B28" s="534"/>
      <c r="C28" s="535"/>
      <c r="D28" s="534"/>
      <c r="E28" s="534"/>
      <c r="F28" s="534"/>
      <c r="G28" s="534"/>
      <c r="H28" s="534"/>
      <c r="I28" s="534"/>
      <c r="J28" s="534"/>
      <c r="K28" s="534"/>
      <c r="L28" s="534"/>
      <c r="M28" s="534"/>
      <c r="O28" s="533" t="s">
        <v>230</v>
      </c>
      <c r="P28" s="534"/>
      <c r="Q28" s="535"/>
      <c r="R28" s="534"/>
      <c r="S28" s="534"/>
      <c r="T28" s="534"/>
      <c r="U28" s="534"/>
      <c r="V28" s="534"/>
      <c r="W28" s="534"/>
      <c r="X28" s="534"/>
      <c r="Y28" s="534"/>
      <c r="Z28" s="534"/>
      <c r="AA28" s="534"/>
    </row>
    <row r="29" spans="1:27" s="536" customFormat="1" ht="25.5">
      <c r="A29" s="533"/>
      <c r="B29" s="534"/>
      <c r="C29" s="535"/>
      <c r="D29" s="534"/>
      <c r="E29" s="534"/>
      <c r="F29" s="534"/>
      <c r="G29" s="534"/>
      <c r="H29" s="534"/>
      <c r="I29" s="534"/>
      <c r="J29" s="534"/>
      <c r="K29" s="534"/>
      <c r="L29" s="534"/>
      <c r="M29" s="534"/>
      <c r="O29" s="533"/>
      <c r="P29" s="534"/>
      <c r="Q29" s="535"/>
      <c r="R29" s="534"/>
      <c r="S29" s="534"/>
      <c r="T29" s="534"/>
      <c r="U29" s="534"/>
      <c r="V29" s="534"/>
      <c r="W29" s="534"/>
      <c r="X29" s="534"/>
      <c r="Y29" s="534"/>
      <c r="Z29" s="534"/>
      <c r="AA29" s="534"/>
    </row>
    <row r="30" spans="1:27" s="536" customFormat="1" ht="16.5">
      <c r="A30" s="671"/>
      <c r="B30" s="534"/>
      <c r="C30" s="534"/>
      <c r="D30" s="535"/>
      <c r="E30" s="534"/>
      <c r="F30" s="538"/>
      <c r="G30" s="672" t="s">
        <v>296</v>
      </c>
      <c r="H30" s="534"/>
      <c r="I30" s="534"/>
      <c r="J30" s="534"/>
      <c r="K30" s="534"/>
      <c r="L30" s="534"/>
      <c r="M30" s="539" t="s">
        <v>85</v>
      </c>
      <c r="O30" s="537"/>
      <c r="P30" s="534"/>
      <c r="Q30" s="534"/>
      <c r="R30" s="535"/>
      <c r="S30" s="534"/>
      <c r="T30" s="538"/>
      <c r="U30" s="672" t="s">
        <v>296</v>
      </c>
      <c r="V30" s="534"/>
      <c r="W30" s="534"/>
      <c r="X30" s="534"/>
      <c r="Y30" s="534"/>
      <c r="Z30" s="534"/>
      <c r="AA30" s="539" t="s">
        <v>83</v>
      </c>
    </row>
    <row r="31" spans="1:27" s="536" customFormat="1" ht="10.5" customHeight="1">
      <c r="A31" s="534"/>
      <c r="B31" s="534"/>
      <c r="C31" s="534"/>
      <c r="D31" s="535"/>
      <c r="E31" s="534"/>
      <c r="F31" s="538"/>
      <c r="G31" s="534"/>
      <c r="H31" s="534"/>
      <c r="I31" s="534"/>
      <c r="J31" s="534"/>
      <c r="K31" s="534"/>
      <c r="L31" s="534"/>
      <c r="M31" s="540"/>
      <c r="O31" s="534"/>
      <c r="P31" s="534"/>
      <c r="Q31" s="534"/>
      <c r="R31" s="535"/>
      <c r="S31" s="534"/>
      <c r="T31" s="538"/>
      <c r="U31" s="534"/>
      <c r="V31" s="534"/>
      <c r="W31" s="534"/>
      <c r="X31" s="534"/>
      <c r="Y31" s="534"/>
      <c r="Z31" s="534"/>
      <c r="AA31" s="540"/>
    </row>
    <row r="32" spans="1:27" s="542" customFormat="1" ht="35.25" customHeight="1">
      <c r="A32" s="1255" t="s">
        <v>54</v>
      </c>
      <c r="B32" s="541" t="str">
        <f t="shared" ref="B32:L32" si="0">T(B5)</f>
        <v>A00-Y98</v>
      </c>
      <c r="C32" s="541" t="str">
        <f t="shared" si="0"/>
        <v>C00-C97</v>
      </c>
      <c r="D32" s="541" t="str">
        <f t="shared" si="0"/>
        <v>I01-I02.0, I05-I09, I20-I25, I27, I30-I52</v>
      </c>
      <c r="E32" s="541" t="str">
        <f t="shared" si="0"/>
        <v>J12-J18</v>
      </c>
      <c r="F32" s="541" t="str">
        <f t="shared" si="0"/>
        <v>I60-I69</v>
      </c>
      <c r="G32" s="541" t="str">
        <f t="shared" si="0"/>
        <v>E10-E14</v>
      </c>
      <c r="H32" s="541" t="str">
        <f t="shared" si="0"/>
        <v>V01-X59, Y85-Y86</v>
      </c>
      <c r="I32" s="541" t="str">
        <f t="shared" si="0"/>
        <v>J40-J47</v>
      </c>
      <c r="J32" s="541" t="str">
        <f t="shared" si="0"/>
        <v>I10-I15</v>
      </c>
      <c r="K32" s="541" t="str">
        <f t="shared" si="0"/>
        <v>N00-N07, N17-N19, N25-N27</v>
      </c>
      <c r="L32" s="541" t="str">
        <f t="shared" si="0"/>
        <v>K70, K73-K74</v>
      </c>
      <c r="M32" s="1257" t="s">
        <v>80</v>
      </c>
      <c r="O32" s="1255" t="s">
        <v>54</v>
      </c>
      <c r="P32" s="541" t="str">
        <f>T(B32)</f>
        <v>A00-Y98</v>
      </c>
      <c r="Q32" s="541" t="str">
        <f>T(C32)</f>
        <v>C00-C97</v>
      </c>
      <c r="R32" s="541" t="str">
        <f>T(D32)</f>
        <v>I01-I02.0, I05-I09, I20-I25, I27, I30-I52</v>
      </c>
      <c r="S32" s="541" t="str">
        <f>T(E32)</f>
        <v>J12-J18</v>
      </c>
      <c r="T32" s="541" t="str">
        <f>T(G32)</f>
        <v>E10-E14</v>
      </c>
      <c r="U32" s="541" t="str">
        <f>T(F32)</f>
        <v>I60-I69</v>
      </c>
      <c r="V32" s="541" t="str">
        <f>T(H32)</f>
        <v>V01-X59, Y85-Y86</v>
      </c>
      <c r="W32" s="541" t="str">
        <f>T(I32)</f>
        <v>J40-J47</v>
      </c>
      <c r="X32" s="541" t="str">
        <f>T(J32)</f>
        <v>I10-I15</v>
      </c>
      <c r="Y32" s="541" t="str">
        <f>T(K32)</f>
        <v>N00-N07, N17-N19, N25-N27</v>
      </c>
      <c r="Z32" s="541" t="str">
        <f>T(L32)</f>
        <v>K70, K73-K74</v>
      </c>
      <c r="AA32" s="1257" t="s">
        <v>80</v>
      </c>
    </row>
    <row r="33" spans="1:27" s="545" customFormat="1" ht="42" customHeight="1">
      <c r="A33" s="1256"/>
      <c r="B33" s="543" t="str">
        <f t="shared" ref="B33:L33" si="1">T(B6)</f>
        <v>所有死亡原因</v>
      </c>
      <c r="C33" s="544" t="str">
        <f t="shared" si="1"/>
        <v>惡性腫瘤</v>
      </c>
      <c r="D33" s="544" t="str">
        <f t="shared" si="1"/>
        <v>心臟疾病（高血壓性疾病除外）</v>
      </c>
      <c r="E33" s="544" t="str">
        <f t="shared" si="1"/>
        <v>肺炎</v>
      </c>
      <c r="F33" s="544" t="str">
        <f t="shared" si="1"/>
        <v>腦血管疾病</v>
      </c>
      <c r="G33" s="544" t="str">
        <f t="shared" si="1"/>
        <v>糖尿病</v>
      </c>
      <c r="H33" s="544" t="str">
        <f t="shared" si="1"/>
        <v>事故傷害</v>
      </c>
      <c r="I33" s="544" t="str">
        <f t="shared" si="1"/>
        <v>慢性下呼吸道疾病</v>
      </c>
      <c r="J33" s="544" t="str">
        <f t="shared" si="1"/>
        <v>高血壓性疾病</v>
      </c>
      <c r="K33" s="544" t="str">
        <f t="shared" si="1"/>
        <v>腎炎、腎病症候群及腎病變</v>
      </c>
      <c r="L33" s="544" t="str">
        <f t="shared" si="1"/>
        <v>慢性肝病及肝硬化</v>
      </c>
      <c r="M33" s="1258"/>
      <c r="O33" s="1256"/>
      <c r="P33" s="543" t="str">
        <f t="shared" ref="P33:Z33" si="2">T(P6)</f>
        <v>所有死亡原因</v>
      </c>
      <c r="Q33" s="544" t="str">
        <f t="shared" si="2"/>
        <v>惡性腫瘤</v>
      </c>
      <c r="R33" s="544" t="str">
        <f t="shared" si="2"/>
        <v>心臟疾病（高血壓性疾病除外）</v>
      </c>
      <c r="S33" s="544" t="str">
        <f t="shared" si="2"/>
        <v>肺炎</v>
      </c>
      <c r="T33" s="544" t="str">
        <f t="shared" si="2"/>
        <v>腦血管疾病</v>
      </c>
      <c r="U33" s="544" t="str">
        <f t="shared" si="2"/>
        <v>糖尿病</v>
      </c>
      <c r="V33" s="544" t="str">
        <f t="shared" si="2"/>
        <v>事故傷害</v>
      </c>
      <c r="W33" s="544" t="str">
        <f t="shared" si="2"/>
        <v>慢性下呼吸道疾病</v>
      </c>
      <c r="X33" s="544" t="str">
        <f t="shared" si="2"/>
        <v>高血壓性疾病</v>
      </c>
      <c r="Y33" s="544" t="str">
        <f t="shared" si="2"/>
        <v>腎炎、腎病症候群及腎病變</v>
      </c>
      <c r="Z33" s="544" t="str">
        <f t="shared" si="2"/>
        <v>慢性肝病及肝硬化</v>
      </c>
      <c r="AA33" s="1258"/>
    </row>
    <row r="34" spans="1:27" s="548" customFormat="1" ht="20.25" customHeight="1">
      <c r="A34" s="546" t="s">
        <v>79</v>
      </c>
      <c r="B34" s="547">
        <v>661.28158293000001</v>
      </c>
      <c r="C34" s="547">
        <v>191.86821214</v>
      </c>
      <c r="D34" s="547">
        <v>75.794604844999995</v>
      </c>
      <c r="E34" s="547">
        <v>48.460741755000001</v>
      </c>
      <c r="F34" s="547">
        <v>38.732610886000003</v>
      </c>
      <c r="G34" s="547">
        <v>40.428929611000001</v>
      </c>
      <c r="H34" s="547">
        <v>28.353367777999999</v>
      </c>
      <c r="I34" s="547">
        <v>25.526169904</v>
      </c>
      <c r="J34" s="547">
        <v>21.559525612000002</v>
      </c>
      <c r="K34" s="547">
        <v>20.745635315000001</v>
      </c>
      <c r="L34" s="547">
        <v>19.229229182000001</v>
      </c>
      <c r="M34" s="547">
        <v>150.58255589999999</v>
      </c>
      <c r="O34" s="546" t="s">
        <v>79</v>
      </c>
      <c r="P34" s="549">
        <v>154374</v>
      </c>
      <c r="Q34" s="549">
        <v>44791</v>
      </c>
      <c r="R34" s="549">
        <v>17694</v>
      </c>
      <c r="S34" s="549">
        <v>11313</v>
      </c>
      <c r="T34" s="549">
        <v>9042</v>
      </c>
      <c r="U34" s="549">
        <v>9438</v>
      </c>
      <c r="V34" s="549">
        <v>6619</v>
      </c>
      <c r="W34" s="549">
        <v>5959</v>
      </c>
      <c r="X34" s="549">
        <v>5033</v>
      </c>
      <c r="Y34" s="549">
        <v>4843</v>
      </c>
      <c r="Z34" s="549">
        <v>4489</v>
      </c>
      <c r="AA34" s="550">
        <v>35153</v>
      </c>
    </row>
    <row r="35" spans="1:27" s="548" customFormat="1" ht="20.25" customHeight="1">
      <c r="A35" s="551" t="s">
        <v>78</v>
      </c>
      <c r="B35" s="547">
        <v>380.94008264000001</v>
      </c>
      <c r="C35" s="547">
        <v>2.4833121424</v>
      </c>
      <c r="D35" s="547">
        <v>10.926573426999999</v>
      </c>
      <c r="E35" s="547">
        <v>1.9866497138999999</v>
      </c>
      <c r="F35" s="547">
        <v>4.4699618563000003</v>
      </c>
      <c r="G35" s="547">
        <v>0.49666242849999997</v>
      </c>
      <c r="H35" s="552">
        <v>22.349809281999999</v>
      </c>
      <c r="I35" s="547">
        <v>0.99332485699999995</v>
      </c>
      <c r="J35" s="547">
        <v>0</v>
      </c>
      <c r="K35" s="547">
        <v>0</v>
      </c>
      <c r="L35" s="547">
        <v>0.99332485699999995</v>
      </c>
      <c r="M35" s="547">
        <v>336.24046407999998</v>
      </c>
      <c r="O35" s="551" t="s">
        <v>78</v>
      </c>
      <c r="P35" s="549">
        <v>767</v>
      </c>
      <c r="Q35" s="549">
        <v>5</v>
      </c>
      <c r="R35" s="549">
        <v>22</v>
      </c>
      <c r="S35" s="549">
        <v>4</v>
      </c>
      <c r="T35" s="549">
        <v>9</v>
      </c>
      <c r="U35" s="549">
        <v>1</v>
      </c>
      <c r="V35" s="549">
        <v>45</v>
      </c>
      <c r="W35" s="549">
        <v>2</v>
      </c>
      <c r="X35" s="549">
        <v>0</v>
      </c>
      <c r="Y35" s="549">
        <v>0</v>
      </c>
      <c r="Z35" s="549">
        <v>2</v>
      </c>
      <c r="AA35" s="550">
        <v>677</v>
      </c>
    </row>
    <row r="36" spans="1:27" s="548" customFormat="1" ht="20.25" customHeight="1">
      <c r="A36" s="553" t="s">
        <v>82</v>
      </c>
      <c r="B36" s="547">
        <v>21.046643188000001</v>
      </c>
      <c r="C36" s="547">
        <v>3.3164407448</v>
      </c>
      <c r="D36" s="547">
        <v>1.2755541325999999</v>
      </c>
      <c r="E36" s="547">
        <v>0</v>
      </c>
      <c r="F36" s="547">
        <v>0.2551108265</v>
      </c>
      <c r="G36" s="547">
        <v>0</v>
      </c>
      <c r="H36" s="547">
        <v>4.3368840509000002</v>
      </c>
      <c r="I36" s="547">
        <v>0.1275554133</v>
      </c>
      <c r="J36" s="547">
        <v>0</v>
      </c>
      <c r="K36" s="547">
        <v>0.2551108265</v>
      </c>
      <c r="L36" s="547">
        <v>0.1275554133</v>
      </c>
      <c r="M36" s="547">
        <v>11.35243178</v>
      </c>
      <c r="O36" s="553" t="s">
        <v>82</v>
      </c>
      <c r="P36" s="549">
        <v>165</v>
      </c>
      <c r="Q36" s="549">
        <v>26</v>
      </c>
      <c r="R36" s="549">
        <v>10</v>
      </c>
      <c r="S36" s="549">
        <v>0</v>
      </c>
      <c r="T36" s="549">
        <v>2</v>
      </c>
      <c r="U36" s="549">
        <v>0</v>
      </c>
      <c r="V36" s="549">
        <v>34</v>
      </c>
      <c r="W36" s="549">
        <v>1</v>
      </c>
      <c r="X36" s="549">
        <v>0</v>
      </c>
      <c r="Y36" s="549">
        <v>2</v>
      </c>
      <c r="Z36" s="549">
        <v>1</v>
      </c>
      <c r="AA36" s="550">
        <v>89</v>
      </c>
    </row>
    <row r="37" spans="1:27" s="548" customFormat="1" ht="20.25" customHeight="1">
      <c r="A37" s="553" t="s">
        <v>76</v>
      </c>
      <c r="B37" s="547">
        <v>13.565772891</v>
      </c>
      <c r="C37" s="547">
        <v>3.9843528771000001</v>
      </c>
      <c r="D37" s="547">
        <v>0.47432772350000002</v>
      </c>
      <c r="E37" s="547">
        <v>0.47432772350000002</v>
      </c>
      <c r="F37" s="547">
        <v>9.4865544699999999E-2</v>
      </c>
      <c r="G37" s="547">
        <v>9.4865544699999999E-2</v>
      </c>
      <c r="H37" s="547">
        <v>2.5613697066999999</v>
      </c>
      <c r="I37" s="547">
        <v>0</v>
      </c>
      <c r="J37" s="547">
        <v>0</v>
      </c>
      <c r="K37" s="547">
        <v>0</v>
      </c>
      <c r="L37" s="547">
        <v>9.4865544699999999E-2</v>
      </c>
      <c r="M37" s="547">
        <v>5.7867982262000002</v>
      </c>
      <c r="O37" s="553" t="s">
        <v>76</v>
      </c>
      <c r="P37" s="549">
        <v>143</v>
      </c>
      <c r="Q37" s="549">
        <v>42</v>
      </c>
      <c r="R37" s="549">
        <v>5</v>
      </c>
      <c r="S37" s="549">
        <v>5</v>
      </c>
      <c r="T37" s="549">
        <v>1</v>
      </c>
      <c r="U37" s="549">
        <v>1</v>
      </c>
      <c r="V37" s="549">
        <v>27</v>
      </c>
      <c r="W37" s="549">
        <v>0</v>
      </c>
      <c r="X37" s="549">
        <v>0</v>
      </c>
      <c r="Y37" s="549">
        <v>0</v>
      </c>
      <c r="Z37" s="549">
        <v>1</v>
      </c>
      <c r="AA37" s="550">
        <v>61</v>
      </c>
    </row>
    <row r="38" spans="1:27" s="548" customFormat="1" ht="20.25" customHeight="1">
      <c r="A38" s="553" t="s">
        <v>75</v>
      </c>
      <c r="B38" s="547">
        <v>15.227306741</v>
      </c>
      <c r="C38" s="547">
        <v>3.0603900802999999</v>
      </c>
      <c r="D38" s="547">
        <v>1.1196549074</v>
      </c>
      <c r="E38" s="547">
        <v>0.52250562349999996</v>
      </c>
      <c r="F38" s="547">
        <v>0.22393098149999999</v>
      </c>
      <c r="G38" s="547">
        <v>7.46436605E-2</v>
      </c>
      <c r="H38" s="552">
        <v>3.5082520433000002</v>
      </c>
      <c r="I38" s="547">
        <v>0</v>
      </c>
      <c r="J38" s="547">
        <v>0</v>
      </c>
      <c r="K38" s="547">
        <v>0</v>
      </c>
      <c r="L38" s="547">
        <v>0</v>
      </c>
      <c r="M38" s="547">
        <v>6.7179294446000002</v>
      </c>
      <c r="O38" s="553" t="s">
        <v>75</v>
      </c>
      <c r="P38" s="549">
        <v>204</v>
      </c>
      <c r="Q38" s="549">
        <v>41</v>
      </c>
      <c r="R38" s="549">
        <v>15</v>
      </c>
      <c r="S38" s="549">
        <v>7</v>
      </c>
      <c r="T38" s="549">
        <v>3</v>
      </c>
      <c r="U38" s="549">
        <v>1</v>
      </c>
      <c r="V38" s="549">
        <v>47</v>
      </c>
      <c r="W38" s="549">
        <v>0</v>
      </c>
      <c r="X38" s="549">
        <v>0</v>
      </c>
      <c r="Y38" s="549">
        <v>0</v>
      </c>
      <c r="Z38" s="549">
        <v>0</v>
      </c>
      <c r="AA38" s="550">
        <v>90</v>
      </c>
    </row>
    <row r="39" spans="1:27" s="548" customFormat="1" ht="20.25" customHeight="1">
      <c r="A39" s="553" t="s">
        <v>74</v>
      </c>
      <c r="B39" s="547">
        <v>33.601504439999999</v>
      </c>
      <c r="C39" s="547">
        <v>3.5303644438999999</v>
      </c>
      <c r="D39" s="547">
        <v>1.3869288887</v>
      </c>
      <c r="E39" s="547">
        <v>0.1260844444</v>
      </c>
      <c r="F39" s="547">
        <v>0.44129555549999999</v>
      </c>
      <c r="G39" s="547">
        <v>6.3042222199999998E-2</v>
      </c>
      <c r="H39" s="547">
        <v>16.895315553</v>
      </c>
      <c r="I39" s="547">
        <v>0.2521688889</v>
      </c>
      <c r="J39" s="547">
        <v>0</v>
      </c>
      <c r="K39" s="547">
        <v>0</v>
      </c>
      <c r="L39" s="547">
        <v>0.18912666659999999</v>
      </c>
      <c r="M39" s="547">
        <v>10.717177776</v>
      </c>
      <c r="O39" s="553" t="s">
        <v>74</v>
      </c>
      <c r="P39" s="549">
        <v>533</v>
      </c>
      <c r="Q39" s="549">
        <v>56</v>
      </c>
      <c r="R39" s="549">
        <v>22</v>
      </c>
      <c r="S39" s="549">
        <v>2</v>
      </c>
      <c r="T39" s="549">
        <v>7</v>
      </c>
      <c r="U39" s="549">
        <v>1</v>
      </c>
      <c r="V39" s="549">
        <v>268</v>
      </c>
      <c r="W39" s="549">
        <v>4</v>
      </c>
      <c r="X39" s="549">
        <v>0</v>
      </c>
      <c r="Y39" s="549">
        <v>0</v>
      </c>
      <c r="Z39" s="549">
        <v>3</v>
      </c>
      <c r="AA39" s="550">
        <v>170</v>
      </c>
    </row>
    <row r="40" spans="1:27" s="548" customFormat="1" ht="20.25" customHeight="1">
      <c r="A40" s="553" t="s">
        <v>73</v>
      </c>
      <c r="B40" s="547">
        <v>43.081997848</v>
      </c>
      <c r="C40" s="547">
        <v>4.7247212648000003</v>
      </c>
      <c r="D40" s="547">
        <v>1.8650215519</v>
      </c>
      <c r="E40" s="547">
        <v>0.4351716954</v>
      </c>
      <c r="F40" s="547">
        <v>0.4351716954</v>
      </c>
      <c r="G40" s="547">
        <v>6.21673851E-2</v>
      </c>
      <c r="H40" s="547">
        <v>19.271889369</v>
      </c>
      <c r="I40" s="547">
        <v>0</v>
      </c>
      <c r="J40" s="547">
        <v>0.12433477010000001</v>
      </c>
      <c r="K40" s="547">
        <v>6.21673851E-2</v>
      </c>
      <c r="L40" s="547">
        <v>0.12433477010000001</v>
      </c>
      <c r="M40" s="547">
        <v>15.977017961</v>
      </c>
      <c r="O40" s="553" t="s">
        <v>73</v>
      </c>
      <c r="P40" s="549">
        <v>693</v>
      </c>
      <c r="Q40" s="549">
        <v>76</v>
      </c>
      <c r="R40" s="549">
        <v>30</v>
      </c>
      <c r="S40" s="549">
        <v>7</v>
      </c>
      <c r="T40" s="549">
        <v>7</v>
      </c>
      <c r="U40" s="549">
        <v>1</v>
      </c>
      <c r="V40" s="549">
        <v>310</v>
      </c>
      <c r="W40" s="549">
        <v>0</v>
      </c>
      <c r="X40" s="549">
        <v>2</v>
      </c>
      <c r="Y40" s="549">
        <v>1</v>
      </c>
      <c r="Z40" s="549">
        <v>2</v>
      </c>
      <c r="AA40" s="550">
        <v>257</v>
      </c>
    </row>
    <row r="41" spans="1:27" s="548" customFormat="1" ht="20.25" customHeight="1">
      <c r="A41" s="553" t="s">
        <v>72</v>
      </c>
      <c r="B41" s="547">
        <v>52.292264039000003</v>
      </c>
      <c r="C41" s="547">
        <v>7.4275380766000003</v>
      </c>
      <c r="D41" s="547">
        <v>3.3543720345999999</v>
      </c>
      <c r="E41" s="547">
        <v>1.0182915105000001</v>
      </c>
      <c r="F41" s="547">
        <v>0.77869350800000003</v>
      </c>
      <c r="G41" s="547">
        <v>0.41929650429999998</v>
      </c>
      <c r="H41" s="547">
        <v>14.196181645999999</v>
      </c>
      <c r="I41" s="547">
        <v>0.23959800249999999</v>
      </c>
      <c r="J41" s="547">
        <v>0.1197990012</v>
      </c>
      <c r="K41" s="547">
        <v>0.83859300869999998</v>
      </c>
      <c r="L41" s="547">
        <v>0.41929650429999998</v>
      </c>
      <c r="M41" s="547">
        <v>23.480604241999998</v>
      </c>
      <c r="O41" s="553" t="s">
        <v>72</v>
      </c>
      <c r="P41" s="549">
        <v>873</v>
      </c>
      <c r="Q41" s="549">
        <v>124</v>
      </c>
      <c r="R41" s="549">
        <v>56</v>
      </c>
      <c r="S41" s="549">
        <v>17</v>
      </c>
      <c r="T41" s="549">
        <v>13</v>
      </c>
      <c r="U41" s="549">
        <v>7</v>
      </c>
      <c r="V41" s="549">
        <v>237</v>
      </c>
      <c r="W41" s="549">
        <v>4</v>
      </c>
      <c r="X41" s="549">
        <v>2</v>
      </c>
      <c r="Y41" s="549">
        <v>14</v>
      </c>
      <c r="Z41" s="549">
        <v>7</v>
      </c>
      <c r="AA41" s="550">
        <v>392</v>
      </c>
    </row>
    <row r="42" spans="1:27" s="548" customFormat="1" ht="20.25" customHeight="1">
      <c r="A42" s="553" t="s">
        <v>71</v>
      </c>
      <c r="B42" s="547">
        <v>83.835449615000002</v>
      </c>
      <c r="C42" s="547">
        <v>15.049918854</v>
      </c>
      <c r="D42" s="547">
        <v>5.7239035640999996</v>
      </c>
      <c r="E42" s="547">
        <v>2.6152318008000002</v>
      </c>
      <c r="F42" s="547">
        <v>1.1842559098000001</v>
      </c>
      <c r="G42" s="547">
        <v>1.233599906</v>
      </c>
      <c r="H42" s="547">
        <v>15.839422794000001</v>
      </c>
      <c r="I42" s="547">
        <v>0.34540797369999998</v>
      </c>
      <c r="J42" s="547">
        <v>0.59212795490000003</v>
      </c>
      <c r="K42" s="547">
        <v>4.4903036580000002</v>
      </c>
      <c r="L42" s="547">
        <v>0.44409596620000003</v>
      </c>
      <c r="M42" s="547">
        <v>36.317181234000003</v>
      </c>
      <c r="O42" s="553" t="s">
        <v>71</v>
      </c>
      <c r="P42" s="549">
        <v>1699</v>
      </c>
      <c r="Q42" s="549">
        <v>305</v>
      </c>
      <c r="R42" s="549">
        <v>116</v>
      </c>
      <c r="S42" s="549">
        <v>53</v>
      </c>
      <c r="T42" s="549">
        <v>24</v>
      </c>
      <c r="U42" s="549">
        <v>25</v>
      </c>
      <c r="V42" s="549">
        <v>321</v>
      </c>
      <c r="W42" s="549">
        <v>7</v>
      </c>
      <c r="X42" s="549">
        <v>12</v>
      </c>
      <c r="Y42" s="549">
        <v>91</v>
      </c>
      <c r="Z42" s="549">
        <v>9</v>
      </c>
      <c r="AA42" s="550">
        <v>736</v>
      </c>
    </row>
    <row r="43" spans="1:27" s="548" customFormat="1" ht="20.25" customHeight="1">
      <c r="A43" s="553" t="s">
        <v>70</v>
      </c>
      <c r="B43" s="547">
        <v>134.79111326</v>
      </c>
      <c r="C43" s="547">
        <v>34.750833888000003</v>
      </c>
      <c r="D43" s="547">
        <v>11.952180746</v>
      </c>
      <c r="E43" s="547">
        <v>5.0020139688</v>
      </c>
      <c r="F43" s="547">
        <v>1.7375416943999999</v>
      </c>
      <c r="G43" s="547">
        <v>2.6326389308999998</v>
      </c>
      <c r="H43" s="547">
        <v>17.691333616000001</v>
      </c>
      <c r="I43" s="547">
        <v>0.8424444579</v>
      </c>
      <c r="J43" s="547">
        <v>1.2110139082</v>
      </c>
      <c r="K43" s="547">
        <v>13.215847433</v>
      </c>
      <c r="L43" s="547">
        <v>1.3163194654999999</v>
      </c>
      <c r="M43" s="547">
        <v>44.438945154000002</v>
      </c>
      <c r="O43" s="553" t="s">
        <v>70</v>
      </c>
      <c r="P43" s="549">
        <v>2560</v>
      </c>
      <c r="Q43" s="549">
        <v>660</v>
      </c>
      <c r="R43" s="549">
        <v>227</v>
      </c>
      <c r="S43" s="549">
        <v>95</v>
      </c>
      <c r="T43" s="549">
        <v>33</v>
      </c>
      <c r="U43" s="549">
        <v>50</v>
      </c>
      <c r="V43" s="549">
        <v>336</v>
      </c>
      <c r="W43" s="549">
        <v>16</v>
      </c>
      <c r="X43" s="549">
        <v>23</v>
      </c>
      <c r="Y43" s="549">
        <v>251</v>
      </c>
      <c r="Z43" s="549">
        <v>25</v>
      </c>
      <c r="AA43" s="550">
        <v>844</v>
      </c>
    </row>
    <row r="44" spans="1:27" s="548" customFormat="1" ht="20.25" customHeight="1">
      <c r="A44" s="553" t="s">
        <v>69</v>
      </c>
      <c r="B44" s="547">
        <v>209.97148275000001</v>
      </c>
      <c r="C44" s="547">
        <v>70.465006075999995</v>
      </c>
      <c r="D44" s="547">
        <v>16.096901155000001</v>
      </c>
      <c r="E44" s="547">
        <v>9.6909915116000001</v>
      </c>
      <c r="F44" s="547">
        <v>3.0113250460000001</v>
      </c>
      <c r="G44" s="547">
        <v>4.7633687090999999</v>
      </c>
      <c r="H44" s="547">
        <v>17.848944818</v>
      </c>
      <c r="I44" s="547">
        <v>0.82127046709999996</v>
      </c>
      <c r="J44" s="547">
        <v>2.9018223170000002</v>
      </c>
      <c r="K44" s="547">
        <v>23.597838088</v>
      </c>
      <c r="L44" s="547">
        <v>2.0258004855</v>
      </c>
      <c r="M44" s="547">
        <v>58.748214079</v>
      </c>
      <c r="O44" s="553" t="s">
        <v>69</v>
      </c>
      <c r="P44" s="549">
        <v>3835</v>
      </c>
      <c r="Q44" s="549">
        <v>1287</v>
      </c>
      <c r="R44" s="549">
        <v>294</v>
      </c>
      <c r="S44" s="549">
        <v>177</v>
      </c>
      <c r="T44" s="549">
        <v>55</v>
      </c>
      <c r="U44" s="549">
        <v>87</v>
      </c>
      <c r="V44" s="549">
        <v>326</v>
      </c>
      <c r="W44" s="549">
        <v>15</v>
      </c>
      <c r="X44" s="549">
        <v>53</v>
      </c>
      <c r="Y44" s="549">
        <v>431</v>
      </c>
      <c r="Z44" s="549">
        <v>37</v>
      </c>
      <c r="AA44" s="550">
        <v>1073</v>
      </c>
    </row>
    <row r="45" spans="1:27" s="548" customFormat="1" ht="20.25" customHeight="1">
      <c r="A45" s="553" t="s">
        <v>68</v>
      </c>
      <c r="B45" s="547">
        <v>321.66017601999999</v>
      </c>
      <c r="C45" s="547">
        <v>122.85371162</v>
      </c>
      <c r="D45" s="547">
        <v>29.802209275999999</v>
      </c>
      <c r="E45" s="547">
        <v>16.723541896</v>
      </c>
      <c r="F45" s="547">
        <v>5.4673117736999997</v>
      </c>
      <c r="G45" s="547">
        <v>10.291410398</v>
      </c>
      <c r="H45" s="547">
        <v>24.066892024000001</v>
      </c>
      <c r="I45" s="547">
        <v>2.1440438328</v>
      </c>
      <c r="J45" s="547">
        <v>3.9128799948999999</v>
      </c>
      <c r="K45" s="547">
        <v>32.428662971999998</v>
      </c>
      <c r="L45" s="547">
        <v>3.8056778033000001</v>
      </c>
      <c r="M45" s="547">
        <v>70.163834429000005</v>
      </c>
      <c r="O45" s="553" t="s">
        <v>68</v>
      </c>
      <c r="P45" s="549">
        <v>6001</v>
      </c>
      <c r="Q45" s="549">
        <v>2292</v>
      </c>
      <c r="R45" s="549">
        <v>556</v>
      </c>
      <c r="S45" s="549">
        <v>312</v>
      </c>
      <c r="T45" s="549">
        <v>102</v>
      </c>
      <c r="U45" s="549">
        <v>192</v>
      </c>
      <c r="V45" s="549">
        <v>449</v>
      </c>
      <c r="W45" s="549">
        <v>40</v>
      </c>
      <c r="X45" s="549">
        <v>73</v>
      </c>
      <c r="Y45" s="549">
        <v>605</v>
      </c>
      <c r="Z45" s="549">
        <v>71</v>
      </c>
      <c r="AA45" s="550">
        <v>1309</v>
      </c>
    </row>
    <row r="46" spans="1:27" s="548" customFormat="1" ht="20.25" customHeight="1">
      <c r="A46" s="553" t="s">
        <v>67</v>
      </c>
      <c r="B46" s="547">
        <v>451.27860470000002</v>
      </c>
      <c r="C46" s="547">
        <v>195.95205307000001</v>
      </c>
      <c r="D46" s="547">
        <v>41.329837495</v>
      </c>
      <c r="E46" s="547">
        <v>24.041539457999999</v>
      </c>
      <c r="F46" s="547">
        <v>7.9418119109000003</v>
      </c>
      <c r="G46" s="547">
        <v>17.234272105999999</v>
      </c>
      <c r="H46" s="547">
        <v>27.769328722000001</v>
      </c>
      <c r="I46" s="547">
        <v>3.6197374016000001</v>
      </c>
      <c r="J46" s="547">
        <v>7.5096044599000003</v>
      </c>
      <c r="K46" s="547">
        <v>33.712181172999998</v>
      </c>
      <c r="L46" s="547">
        <v>5.9428524503000002</v>
      </c>
      <c r="M46" s="547">
        <v>86.225386460999999</v>
      </c>
      <c r="O46" s="553" t="s">
        <v>67</v>
      </c>
      <c r="P46" s="549">
        <v>8353</v>
      </c>
      <c r="Q46" s="549">
        <v>3627</v>
      </c>
      <c r="R46" s="549">
        <v>765</v>
      </c>
      <c r="S46" s="549">
        <v>445</v>
      </c>
      <c r="T46" s="549">
        <v>147</v>
      </c>
      <c r="U46" s="549">
        <v>319</v>
      </c>
      <c r="V46" s="549">
        <v>514</v>
      </c>
      <c r="W46" s="549">
        <v>67</v>
      </c>
      <c r="X46" s="549">
        <v>139</v>
      </c>
      <c r="Y46" s="549">
        <v>624</v>
      </c>
      <c r="Z46" s="549">
        <v>110</v>
      </c>
      <c r="AA46" s="550">
        <v>1596</v>
      </c>
    </row>
    <row r="47" spans="1:27" s="548" customFormat="1" ht="20.25" customHeight="1">
      <c r="A47" s="553" t="s">
        <v>66</v>
      </c>
      <c r="B47" s="547">
        <v>610.50835237000001</v>
      </c>
      <c r="C47" s="547">
        <v>276.08745668</v>
      </c>
      <c r="D47" s="547">
        <v>56.038748861999998</v>
      </c>
      <c r="E47" s="547">
        <v>33.091847389000002</v>
      </c>
      <c r="F47" s="547">
        <v>12.983115308</v>
      </c>
      <c r="G47" s="547">
        <v>33.393780303</v>
      </c>
      <c r="H47" s="547">
        <v>29.227106087999999</v>
      </c>
      <c r="I47" s="547">
        <v>6.4613643624000003</v>
      </c>
      <c r="J47" s="547">
        <v>11.835770234</v>
      </c>
      <c r="K47" s="547">
        <v>33.091847389000002</v>
      </c>
      <c r="L47" s="547">
        <v>10.990358074</v>
      </c>
      <c r="M47" s="547">
        <v>107.30695768</v>
      </c>
      <c r="O47" s="553" t="s">
        <v>66</v>
      </c>
      <c r="P47" s="549">
        <v>10110</v>
      </c>
      <c r="Q47" s="549">
        <v>4572</v>
      </c>
      <c r="R47" s="549">
        <v>928</v>
      </c>
      <c r="S47" s="549">
        <v>548</v>
      </c>
      <c r="T47" s="549">
        <v>215</v>
      </c>
      <c r="U47" s="549">
        <v>553</v>
      </c>
      <c r="V47" s="549">
        <v>484</v>
      </c>
      <c r="W47" s="549">
        <v>107</v>
      </c>
      <c r="X47" s="549">
        <v>196</v>
      </c>
      <c r="Y47" s="549">
        <v>548</v>
      </c>
      <c r="Z47" s="549">
        <v>182</v>
      </c>
      <c r="AA47" s="550">
        <v>1777</v>
      </c>
    </row>
    <row r="48" spans="1:27" s="548" customFormat="1" ht="20.25" customHeight="1">
      <c r="A48" s="553" t="s">
        <v>65</v>
      </c>
      <c r="B48" s="547">
        <v>885.16315328999997</v>
      </c>
      <c r="C48" s="547">
        <v>386.41716577</v>
      </c>
      <c r="D48" s="547">
        <v>90.359621512999993</v>
      </c>
      <c r="E48" s="547">
        <v>51.236388218000002</v>
      </c>
      <c r="F48" s="547">
        <v>24.452020809</v>
      </c>
      <c r="G48" s="547">
        <v>57.706769109</v>
      </c>
      <c r="H48" s="547">
        <v>41.305105920999999</v>
      </c>
      <c r="I48" s="547">
        <v>12.564576846</v>
      </c>
      <c r="J48" s="547">
        <v>17.680691970000002</v>
      </c>
      <c r="K48" s="547">
        <v>32.728089390999997</v>
      </c>
      <c r="L48" s="547">
        <v>22.796807093000002</v>
      </c>
      <c r="M48" s="547">
        <v>147.91591665000001</v>
      </c>
      <c r="O48" s="553" t="s">
        <v>65</v>
      </c>
      <c r="P48" s="549">
        <v>11765</v>
      </c>
      <c r="Q48" s="549">
        <v>5136</v>
      </c>
      <c r="R48" s="549">
        <v>1201</v>
      </c>
      <c r="S48" s="549">
        <v>681</v>
      </c>
      <c r="T48" s="549">
        <v>325</v>
      </c>
      <c r="U48" s="549">
        <v>767</v>
      </c>
      <c r="V48" s="549">
        <v>549</v>
      </c>
      <c r="W48" s="549">
        <v>167</v>
      </c>
      <c r="X48" s="549">
        <v>235</v>
      </c>
      <c r="Y48" s="549">
        <v>435</v>
      </c>
      <c r="Z48" s="549">
        <v>303</v>
      </c>
      <c r="AA48" s="550">
        <v>1966</v>
      </c>
    </row>
    <row r="49" spans="1:27" s="548" customFormat="1" ht="20.25" customHeight="1">
      <c r="A49" s="553" t="s">
        <v>64</v>
      </c>
      <c r="B49" s="547">
        <v>1342.3891123000001</v>
      </c>
      <c r="C49" s="547">
        <v>539.47570962999998</v>
      </c>
      <c r="D49" s="547">
        <v>139.12316036999999</v>
      </c>
      <c r="E49" s="547">
        <v>91.449771147999996</v>
      </c>
      <c r="F49" s="547">
        <v>45.465085088000002</v>
      </c>
      <c r="G49" s="547">
        <v>98.983985249</v>
      </c>
      <c r="H49" s="547">
        <v>56.246805266000003</v>
      </c>
      <c r="I49" s="547">
        <v>32.345160534000001</v>
      </c>
      <c r="J49" s="547">
        <v>34.683364910000002</v>
      </c>
      <c r="K49" s="547">
        <v>40.528875849999999</v>
      </c>
      <c r="L49" s="547">
        <v>40.398975606999997</v>
      </c>
      <c r="M49" s="547">
        <v>223.68821862999999</v>
      </c>
      <c r="O49" s="553" t="s">
        <v>64</v>
      </c>
      <c r="P49" s="549">
        <v>10334</v>
      </c>
      <c r="Q49" s="549">
        <v>4153</v>
      </c>
      <c r="R49" s="549">
        <v>1071</v>
      </c>
      <c r="S49" s="549">
        <v>704</v>
      </c>
      <c r="T49" s="549">
        <v>350</v>
      </c>
      <c r="U49" s="549">
        <v>762</v>
      </c>
      <c r="V49" s="549">
        <v>433</v>
      </c>
      <c r="W49" s="549">
        <v>249</v>
      </c>
      <c r="X49" s="549">
        <v>267</v>
      </c>
      <c r="Y49" s="549">
        <v>312</v>
      </c>
      <c r="Z49" s="549">
        <v>311</v>
      </c>
      <c r="AA49" s="550">
        <v>1722</v>
      </c>
    </row>
    <row r="50" spans="1:27" s="548" customFormat="1" ht="20.25" customHeight="1">
      <c r="A50" s="553" t="s">
        <v>63</v>
      </c>
      <c r="B50" s="547">
        <v>2204.9847037</v>
      </c>
      <c r="C50" s="547">
        <v>800.91632715000003</v>
      </c>
      <c r="D50" s="547">
        <v>240.10091198000001</v>
      </c>
      <c r="E50" s="547">
        <v>164.41692885000001</v>
      </c>
      <c r="F50" s="547">
        <v>89.312899623999996</v>
      </c>
      <c r="G50" s="547">
        <v>175.29106436000001</v>
      </c>
      <c r="H50" s="547">
        <v>81.628510532999996</v>
      </c>
      <c r="I50" s="547">
        <v>74.959040755999993</v>
      </c>
      <c r="J50" s="547">
        <v>63.794928302999999</v>
      </c>
      <c r="K50" s="547">
        <v>62.200055096</v>
      </c>
      <c r="L50" s="547">
        <v>74.234098388999996</v>
      </c>
      <c r="M50" s="547">
        <v>378.12993867</v>
      </c>
      <c r="O50" s="553" t="s">
        <v>63</v>
      </c>
      <c r="P50" s="549">
        <v>15208</v>
      </c>
      <c r="Q50" s="549">
        <v>5524</v>
      </c>
      <c r="R50" s="549">
        <v>1656</v>
      </c>
      <c r="S50" s="549">
        <v>1134</v>
      </c>
      <c r="T50" s="549">
        <v>616</v>
      </c>
      <c r="U50" s="549">
        <v>1209</v>
      </c>
      <c r="V50" s="549">
        <v>563</v>
      </c>
      <c r="W50" s="549">
        <v>517</v>
      </c>
      <c r="X50" s="549">
        <v>440</v>
      </c>
      <c r="Y50" s="549">
        <v>429</v>
      </c>
      <c r="Z50" s="549">
        <v>512</v>
      </c>
      <c r="AA50" s="550">
        <v>2608</v>
      </c>
    </row>
    <row r="51" spans="1:27" s="548" customFormat="1" ht="20.25" customHeight="1">
      <c r="A51" s="553" t="s">
        <v>62</v>
      </c>
      <c r="B51" s="547">
        <v>3688.9816529</v>
      </c>
      <c r="C51" s="547">
        <v>1092.7734450999999</v>
      </c>
      <c r="D51" s="547">
        <v>438.92937632000002</v>
      </c>
      <c r="E51" s="547">
        <v>317.72523446999998</v>
      </c>
      <c r="F51" s="547">
        <v>210.65512193999999</v>
      </c>
      <c r="G51" s="547">
        <v>301.26780307000001</v>
      </c>
      <c r="H51" s="547">
        <v>103.39139256999999</v>
      </c>
      <c r="I51" s="547">
        <v>157.60410777000001</v>
      </c>
      <c r="J51" s="547">
        <v>127.20626389</v>
      </c>
      <c r="K51" s="547">
        <v>84.223325407999994</v>
      </c>
      <c r="L51" s="547">
        <v>125.65732917</v>
      </c>
      <c r="M51" s="547">
        <v>729.54825318999997</v>
      </c>
      <c r="O51" s="553" t="s">
        <v>62</v>
      </c>
      <c r="P51" s="549">
        <v>19053</v>
      </c>
      <c r="Q51" s="549">
        <v>5644</v>
      </c>
      <c r="R51" s="549">
        <v>2267</v>
      </c>
      <c r="S51" s="549">
        <v>1641</v>
      </c>
      <c r="T51" s="549">
        <v>1088</v>
      </c>
      <c r="U51" s="549">
        <v>1556</v>
      </c>
      <c r="V51" s="549">
        <v>534</v>
      </c>
      <c r="W51" s="549">
        <v>814</v>
      </c>
      <c r="X51" s="549">
        <v>657</v>
      </c>
      <c r="Y51" s="549">
        <v>435</v>
      </c>
      <c r="Z51" s="549">
        <v>649</v>
      </c>
      <c r="AA51" s="550">
        <v>3768</v>
      </c>
    </row>
    <row r="52" spans="1:27" s="548" customFormat="1" ht="20.25" customHeight="1">
      <c r="A52" s="553" t="s">
        <v>61</v>
      </c>
      <c r="B52" s="547">
        <v>6471.2890913000001</v>
      </c>
      <c r="C52" s="547">
        <v>1480.0932077</v>
      </c>
      <c r="D52" s="547">
        <v>834.01868371</v>
      </c>
      <c r="E52" s="547">
        <v>585.18377934</v>
      </c>
      <c r="F52" s="547">
        <v>508.74085321000001</v>
      </c>
      <c r="G52" s="547">
        <v>462.87509753000001</v>
      </c>
      <c r="H52" s="547">
        <v>138.65165221999999</v>
      </c>
      <c r="I52" s="547">
        <v>382.74182323999997</v>
      </c>
      <c r="J52" s="547">
        <v>255.68840809</v>
      </c>
      <c r="K52" s="547">
        <v>96.212648404999996</v>
      </c>
      <c r="L52" s="547">
        <v>249.62569325999999</v>
      </c>
      <c r="M52" s="547">
        <v>1477.4572447</v>
      </c>
      <c r="O52" s="553" t="s">
        <v>61</v>
      </c>
      <c r="P52" s="549">
        <v>24550</v>
      </c>
      <c r="Q52" s="549">
        <v>5615</v>
      </c>
      <c r="R52" s="549">
        <v>3164</v>
      </c>
      <c r="S52" s="549">
        <v>2220</v>
      </c>
      <c r="T52" s="549">
        <v>1930</v>
      </c>
      <c r="U52" s="549">
        <v>1756</v>
      </c>
      <c r="V52" s="549">
        <v>526</v>
      </c>
      <c r="W52" s="549">
        <v>1452</v>
      </c>
      <c r="X52" s="549">
        <v>970</v>
      </c>
      <c r="Y52" s="549">
        <v>365</v>
      </c>
      <c r="Z52" s="549">
        <v>947</v>
      </c>
      <c r="AA52" s="550">
        <v>5605</v>
      </c>
    </row>
    <row r="53" spans="1:27" s="548" customFormat="1" ht="20.25" customHeight="1">
      <c r="A53" s="554" t="s">
        <v>81</v>
      </c>
      <c r="B53" s="555">
        <v>12856.655892000001</v>
      </c>
      <c r="C53" s="555">
        <v>1920.5503338999999</v>
      </c>
      <c r="D53" s="555">
        <v>1811.9498245</v>
      </c>
      <c r="E53" s="555">
        <v>1117.1806349000001</v>
      </c>
      <c r="F53" s="555">
        <v>1409.7510924000001</v>
      </c>
      <c r="G53" s="555">
        <v>736.56496931000004</v>
      </c>
      <c r="H53" s="555">
        <v>211.03442842000001</v>
      </c>
      <c r="I53" s="555">
        <v>855.44312948000004</v>
      </c>
      <c r="J53" s="555">
        <v>672.84353476000001</v>
      </c>
      <c r="K53" s="555">
        <v>102.77650735</v>
      </c>
      <c r="L53" s="555">
        <v>451.18886724999999</v>
      </c>
      <c r="M53" s="555">
        <v>3567.37257</v>
      </c>
      <c r="O53" s="554" t="s">
        <v>81</v>
      </c>
      <c r="P53" s="556">
        <v>37528</v>
      </c>
      <c r="Q53" s="556">
        <v>5606</v>
      </c>
      <c r="R53" s="556">
        <v>5289</v>
      </c>
      <c r="S53" s="556">
        <v>3261</v>
      </c>
      <c r="T53" s="556">
        <v>4115</v>
      </c>
      <c r="U53" s="556">
        <v>2150</v>
      </c>
      <c r="V53" s="556">
        <v>616</v>
      </c>
      <c r="W53" s="556">
        <v>2497</v>
      </c>
      <c r="X53" s="556">
        <v>1964</v>
      </c>
      <c r="Y53" s="556">
        <v>300</v>
      </c>
      <c r="Z53" s="556">
        <v>1317</v>
      </c>
      <c r="AA53" s="557">
        <v>10413</v>
      </c>
    </row>
    <row r="55" spans="1:27" ht="25.5">
      <c r="A55" s="533" t="s">
        <v>231</v>
      </c>
      <c r="B55" s="534"/>
      <c r="C55" s="535"/>
      <c r="D55" s="534"/>
      <c r="E55" s="534"/>
      <c r="F55" s="534"/>
      <c r="G55" s="534"/>
      <c r="H55" s="534"/>
      <c r="I55" s="534"/>
      <c r="J55" s="534"/>
      <c r="K55" s="534"/>
      <c r="L55" s="534"/>
      <c r="M55" s="534"/>
      <c r="O55" s="533" t="s">
        <v>228</v>
      </c>
      <c r="P55" s="534"/>
      <c r="Q55" s="535"/>
      <c r="R55" s="534"/>
      <c r="S55" s="534"/>
      <c r="T55" s="534"/>
      <c r="U55" s="534"/>
      <c r="V55" s="534"/>
      <c r="W55" s="534"/>
      <c r="X55" s="534"/>
      <c r="Y55" s="534"/>
      <c r="Z55" s="534"/>
      <c r="AA55" s="534"/>
    </row>
    <row r="56" spans="1:27" ht="9.75" customHeight="1">
      <c r="A56" s="533"/>
      <c r="B56" s="534"/>
      <c r="C56" s="535"/>
      <c r="D56" s="534"/>
      <c r="E56" s="534"/>
      <c r="F56" s="534"/>
      <c r="G56" s="534"/>
      <c r="H56" s="534"/>
      <c r="I56" s="534"/>
      <c r="J56" s="534"/>
      <c r="K56" s="534"/>
      <c r="L56" s="534"/>
      <c r="M56" s="534"/>
      <c r="O56" s="533"/>
      <c r="P56" s="534"/>
      <c r="Q56" s="535"/>
      <c r="R56" s="534"/>
      <c r="S56" s="534"/>
      <c r="T56" s="534"/>
      <c r="U56" s="534"/>
      <c r="V56" s="534"/>
      <c r="W56" s="534"/>
      <c r="X56" s="534"/>
      <c r="Y56" s="534"/>
      <c r="Z56" s="534"/>
      <c r="AA56" s="534"/>
    </row>
    <row r="57" spans="1:27" ht="16.5">
      <c r="A57" s="537"/>
      <c r="B57" s="534"/>
      <c r="C57" s="534"/>
      <c r="D57" s="535"/>
      <c r="E57" s="534"/>
      <c r="F57" s="560"/>
      <c r="G57" s="534"/>
      <c r="H57" s="534"/>
      <c r="I57" s="534"/>
      <c r="J57" s="534"/>
      <c r="K57" s="534"/>
      <c r="L57" s="534"/>
      <c r="M57" s="539" t="s">
        <v>204</v>
      </c>
      <c r="O57" s="537"/>
      <c r="P57" s="534"/>
      <c r="Q57" s="534"/>
      <c r="R57" s="535"/>
      <c r="S57" s="534"/>
      <c r="T57" s="538"/>
      <c r="U57" s="534"/>
      <c r="V57" s="534"/>
      <c r="W57" s="534"/>
      <c r="X57" s="534"/>
      <c r="Y57" s="534"/>
      <c r="Z57" s="534"/>
      <c r="AA57" s="539" t="s">
        <v>204</v>
      </c>
    </row>
    <row r="58" spans="1:27" ht="16.5">
      <c r="A58" s="534"/>
      <c r="B58" s="534">
        <f>B7/B34</f>
        <v>1.1085627044865083</v>
      </c>
      <c r="C58" s="534"/>
      <c r="D58" s="535"/>
      <c r="E58" s="534"/>
      <c r="F58" s="538"/>
      <c r="G58" s="534"/>
      <c r="H58" s="534"/>
      <c r="I58" s="534"/>
      <c r="J58" s="534"/>
      <c r="K58" s="534"/>
      <c r="L58" s="534"/>
      <c r="M58" s="540"/>
      <c r="O58" s="534"/>
      <c r="P58" s="534"/>
      <c r="Q58" s="534"/>
      <c r="R58" s="535"/>
      <c r="S58" s="534"/>
      <c r="T58" s="538"/>
      <c r="U58" s="534"/>
      <c r="V58" s="534"/>
      <c r="W58" s="534"/>
      <c r="X58" s="534"/>
      <c r="Y58" s="534"/>
      <c r="Z58" s="534"/>
      <c r="AA58" s="540"/>
    </row>
    <row r="59" spans="1:27" s="561" customFormat="1" ht="37.5" customHeight="1">
      <c r="A59" s="1255" t="s">
        <v>54</v>
      </c>
      <c r="B59" s="541" t="str">
        <f t="shared" ref="B59:L59" si="3">T(B32)</f>
        <v>A00-Y98</v>
      </c>
      <c r="C59" s="541" t="str">
        <f t="shared" si="3"/>
        <v>C00-C97</v>
      </c>
      <c r="D59" s="541" t="str">
        <f t="shared" si="3"/>
        <v>I01-I02.0, I05-I09, I20-I25, I27, I30-I52</v>
      </c>
      <c r="E59" s="541" t="str">
        <f t="shared" si="3"/>
        <v>J12-J18</v>
      </c>
      <c r="F59" s="541" t="str">
        <f t="shared" si="3"/>
        <v>I60-I69</v>
      </c>
      <c r="G59" s="541" t="str">
        <f t="shared" si="3"/>
        <v>E10-E14</v>
      </c>
      <c r="H59" s="541" t="str">
        <f t="shared" si="3"/>
        <v>V01-X59, Y85-Y86</v>
      </c>
      <c r="I59" s="541" t="str">
        <f t="shared" si="3"/>
        <v>J40-J47</v>
      </c>
      <c r="J59" s="541" t="str">
        <f t="shared" si="3"/>
        <v>I10-I15</v>
      </c>
      <c r="K59" s="541" t="str">
        <f t="shared" si="3"/>
        <v>N00-N07, N17-N19, N25-N27</v>
      </c>
      <c r="L59" s="541" t="str">
        <f t="shared" si="3"/>
        <v>K70, K73-K74</v>
      </c>
      <c r="M59" s="1257" t="s">
        <v>155</v>
      </c>
      <c r="N59" s="542"/>
      <c r="O59" s="1255" t="s">
        <v>54</v>
      </c>
      <c r="P59" s="541" t="str">
        <f t="shared" ref="P59:Z59" si="4">T(P32)</f>
        <v>A00-Y98</v>
      </c>
      <c r="Q59" s="541" t="str">
        <f t="shared" si="4"/>
        <v>C00-C97</v>
      </c>
      <c r="R59" s="541" t="str">
        <f t="shared" si="4"/>
        <v>I01-I02.0, I05-I09, I20-I25, I27, I30-I52</v>
      </c>
      <c r="S59" s="541" t="str">
        <f t="shared" si="4"/>
        <v>J12-J18</v>
      </c>
      <c r="T59" s="541" t="str">
        <f t="shared" si="4"/>
        <v>E10-E14</v>
      </c>
      <c r="U59" s="541" t="str">
        <f t="shared" si="4"/>
        <v>I60-I69</v>
      </c>
      <c r="V59" s="541" t="str">
        <f t="shared" si="4"/>
        <v>V01-X59, Y85-Y86</v>
      </c>
      <c r="W59" s="541" t="str">
        <f t="shared" si="4"/>
        <v>J40-J47</v>
      </c>
      <c r="X59" s="541" t="str">
        <f t="shared" si="4"/>
        <v>I10-I15</v>
      </c>
      <c r="Y59" s="541" t="str">
        <f t="shared" si="4"/>
        <v>N00-N07, N17-N19, N25-N27</v>
      </c>
      <c r="Z59" s="541" t="str">
        <f t="shared" si="4"/>
        <v>K70, K73-K74</v>
      </c>
      <c r="AA59" s="1257" t="s">
        <v>80</v>
      </c>
    </row>
    <row r="60" spans="1:27" ht="42" customHeight="1">
      <c r="A60" s="1256"/>
      <c r="B60" s="543" t="str">
        <f t="shared" ref="B60:L60" si="5">T(B33)</f>
        <v>所有死亡原因</v>
      </c>
      <c r="C60" s="544" t="str">
        <f t="shared" si="5"/>
        <v>惡性腫瘤</v>
      </c>
      <c r="D60" s="544" t="str">
        <f t="shared" si="5"/>
        <v>心臟疾病（高血壓性疾病除外）</v>
      </c>
      <c r="E60" s="544" t="str">
        <f t="shared" si="5"/>
        <v>肺炎</v>
      </c>
      <c r="F60" s="544" t="str">
        <f t="shared" si="5"/>
        <v>腦血管疾病</v>
      </c>
      <c r="G60" s="544" t="str">
        <f t="shared" si="5"/>
        <v>糖尿病</v>
      </c>
      <c r="H60" s="544" t="str">
        <f t="shared" si="5"/>
        <v>事故傷害</v>
      </c>
      <c r="I60" s="544" t="str">
        <f t="shared" si="5"/>
        <v>慢性下呼吸道疾病</v>
      </c>
      <c r="J60" s="544" t="str">
        <f t="shared" si="5"/>
        <v>高血壓性疾病</v>
      </c>
      <c r="K60" s="544" t="str">
        <f t="shared" si="5"/>
        <v>腎炎、腎病症候群及腎病變</v>
      </c>
      <c r="L60" s="544" t="str">
        <f t="shared" si="5"/>
        <v>慢性肝病及肝硬化</v>
      </c>
      <c r="M60" s="1258"/>
      <c r="N60" s="545"/>
      <c r="O60" s="1256"/>
      <c r="P60" s="543" t="str">
        <f t="shared" ref="P60:Z60" si="6">T(P33)</f>
        <v>所有死亡原因</v>
      </c>
      <c r="Q60" s="544" t="str">
        <f t="shared" si="6"/>
        <v>惡性腫瘤</v>
      </c>
      <c r="R60" s="544" t="str">
        <f t="shared" si="6"/>
        <v>心臟疾病（高血壓性疾病除外）</v>
      </c>
      <c r="S60" s="544" t="str">
        <f t="shared" si="6"/>
        <v>肺炎</v>
      </c>
      <c r="T60" s="544" t="str">
        <f t="shared" si="6"/>
        <v>腦血管疾病</v>
      </c>
      <c r="U60" s="544" t="str">
        <f t="shared" si="6"/>
        <v>糖尿病</v>
      </c>
      <c r="V60" s="544" t="str">
        <f t="shared" si="6"/>
        <v>事故傷害</v>
      </c>
      <c r="W60" s="544" t="str">
        <f t="shared" si="6"/>
        <v>慢性下呼吸道疾病</v>
      </c>
      <c r="X60" s="544" t="str">
        <f t="shared" si="6"/>
        <v>高血壓性疾病</v>
      </c>
      <c r="Y60" s="544" t="str">
        <f t="shared" si="6"/>
        <v>腎炎、腎病症候群及腎病變</v>
      </c>
      <c r="Z60" s="544" t="str">
        <f t="shared" si="6"/>
        <v>慢性肝病及肝硬化</v>
      </c>
      <c r="AA60" s="1258"/>
    </row>
    <row r="61" spans="1:27" s="548" customFormat="1" ht="20.25" customHeight="1">
      <c r="A61" s="546" t="s">
        <v>79</v>
      </c>
      <c r="B61" s="708">
        <f t="shared" ref="B61:M61" si="7">IFERROR((B7/B34-1)*100, "-")</f>
        <v>10.856270448650829</v>
      </c>
      <c r="C61" s="709">
        <f t="shared" si="7"/>
        <v>7.8271370189461065</v>
      </c>
      <c r="D61" s="709">
        <f t="shared" si="7"/>
        <v>20.68273221696748</v>
      </c>
      <c r="E61" s="709">
        <f t="shared" si="7"/>
        <v>17.447645122203713</v>
      </c>
      <c r="F61" s="709">
        <f t="shared" si="7"/>
        <v>26.131440361172231</v>
      </c>
      <c r="G61" s="709">
        <f t="shared" si="7"/>
        <v>-1.6718958861975164</v>
      </c>
      <c r="H61" s="709">
        <f t="shared" si="7"/>
        <v>2.3934801231145775</v>
      </c>
      <c r="I61" s="709">
        <f t="shared" si="7"/>
        <v>2.1069753042571415</v>
      </c>
      <c r="J61" s="709">
        <f t="shared" si="7"/>
        <v>17.845821180121412</v>
      </c>
      <c r="K61" s="709">
        <f t="shared" si="7"/>
        <v>12.900856707265419</v>
      </c>
      <c r="L61" s="709">
        <f t="shared" si="7"/>
        <v>-4.8375791520065992</v>
      </c>
      <c r="M61" s="709">
        <f t="shared" si="7"/>
        <v>10.878026010487929</v>
      </c>
      <c r="O61" s="546" t="s">
        <v>79</v>
      </c>
      <c r="P61" s="708">
        <f t="shared" ref="P61:S80" si="8">IFERROR((P7/P34-1)*100, "-")</f>
        <v>11.974166634277793</v>
      </c>
      <c r="Q61" s="709">
        <f t="shared" si="8"/>
        <v>8.9147373356254676</v>
      </c>
      <c r="R61" s="709">
        <f t="shared" si="8"/>
        <v>21.900079122866511</v>
      </c>
      <c r="S61" s="709">
        <f t="shared" si="8"/>
        <v>18.63343056660478</v>
      </c>
      <c r="T61" s="709">
        <f t="shared" ref="T61:T80" si="9">IFERROR((T7/U34-1)*100, "-")</f>
        <v>22.059758423394783</v>
      </c>
      <c r="U61" s="709">
        <f t="shared" ref="U61:U80" si="10">IFERROR((U7/T34-1)*100, "-")</f>
        <v>3.6717540367175339</v>
      </c>
      <c r="V61" s="709">
        <f t="shared" ref="V61:AA70" si="11">IFERROR((V7/V34-1)*100, "-")</f>
        <v>3.4295210756911887</v>
      </c>
      <c r="W61" s="709">
        <f t="shared" si="11"/>
        <v>3.1381104212116151</v>
      </c>
      <c r="X61" s="709">
        <f t="shared" si="11"/>
        <v>19.034373137293858</v>
      </c>
      <c r="Y61" s="709">
        <f t="shared" si="11"/>
        <v>14.040883749741905</v>
      </c>
      <c r="Z61" s="709">
        <f t="shared" si="11"/>
        <v>-3.8761416796613934</v>
      </c>
      <c r="AA61" s="709">
        <f t="shared" si="11"/>
        <v>11.996131197906301</v>
      </c>
    </row>
    <row r="62" spans="1:27" ht="20.25" customHeight="1">
      <c r="A62" s="551" t="s">
        <v>78</v>
      </c>
      <c r="B62" s="710">
        <f t="shared" ref="B62:M62" si="12">IFERROR((B8/B35-1)*100, "-")</f>
        <v>11.524613650168792</v>
      </c>
      <c r="C62" s="711">
        <f t="shared" si="12"/>
        <v>-9.0006609906964403</v>
      </c>
      <c r="D62" s="711">
        <f t="shared" si="12"/>
        <v>8.5787567680921217</v>
      </c>
      <c r="E62" s="711">
        <f t="shared" si="12"/>
        <v>127.49834752554916</v>
      </c>
      <c r="F62" s="711">
        <f t="shared" si="12"/>
        <v>-49.444811661271828</v>
      </c>
      <c r="G62" s="711">
        <f t="shared" si="12"/>
        <v>-100</v>
      </c>
      <c r="H62" s="711">
        <f t="shared" si="12"/>
        <v>28.915730260872795</v>
      </c>
      <c r="I62" s="711">
        <f t="shared" si="12"/>
        <v>13.749173757048894</v>
      </c>
      <c r="J62" s="711" t="str">
        <f t="shared" si="12"/>
        <v>-</v>
      </c>
      <c r="K62" s="711" t="str">
        <f t="shared" si="12"/>
        <v>-</v>
      </c>
      <c r="L62" s="711">
        <f t="shared" si="12"/>
        <v>-100</v>
      </c>
      <c r="M62" s="711">
        <f t="shared" si="12"/>
        <v>11.228881876534235</v>
      </c>
      <c r="N62" s="548"/>
      <c r="O62" s="551" t="s">
        <v>78</v>
      </c>
      <c r="P62" s="710">
        <f t="shared" si="8"/>
        <v>-1.9556714471968717</v>
      </c>
      <c r="Q62" s="711">
        <f t="shared" si="8"/>
        <v>-19.999999999999996</v>
      </c>
      <c r="R62" s="711">
        <f t="shared" si="8"/>
        <v>-4.5454545454545414</v>
      </c>
      <c r="S62" s="711">
        <f t="shared" si="8"/>
        <v>100</v>
      </c>
      <c r="T62" s="711">
        <f t="shared" si="9"/>
        <v>300</v>
      </c>
      <c r="U62" s="711">
        <f t="shared" si="10"/>
        <v>-100</v>
      </c>
      <c r="V62" s="711">
        <f t="shared" si="11"/>
        <v>13.33333333333333</v>
      </c>
      <c r="W62" s="711">
        <f t="shared" si="11"/>
        <v>0</v>
      </c>
      <c r="X62" s="711" t="str">
        <f t="shared" si="11"/>
        <v>-</v>
      </c>
      <c r="Y62" s="711" t="str">
        <f t="shared" si="11"/>
        <v>-</v>
      </c>
      <c r="Z62" s="711">
        <f t="shared" si="11"/>
        <v>-100</v>
      </c>
      <c r="AA62" s="711">
        <f t="shared" si="11"/>
        <v>-2.215657311669128</v>
      </c>
    </row>
    <row r="63" spans="1:27" ht="20.25" customHeight="1">
      <c r="A63" s="553" t="s">
        <v>77</v>
      </c>
      <c r="B63" s="710">
        <f t="shared" ref="B63:M63" si="13">IFERROR((B9/B36-1)*100, "-")</f>
        <v>-3.690581462999265</v>
      </c>
      <c r="C63" s="711">
        <f t="shared" si="13"/>
        <v>-31.690039115092706</v>
      </c>
      <c r="D63" s="711">
        <f t="shared" si="13"/>
        <v>-6.5232114195257207</v>
      </c>
      <c r="E63" s="711" t="str">
        <f t="shared" si="13"/>
        <v>-</v>
      </c>
      <c r="F63" s="711">
        <f t="shared" si="13"/>
        <v>-53.261605706098706</v>
      </c>
      <c r="G63" s="711" t="str">
        <f t="shared" si="13"/>
        <v>-</v>
      </c>
      <c r="H63" s="711">
        <f t="shared" si="13"/>
        <v>-9.2725287319713523</v>
      </c>
      <c r="I63" s="711">
        <f t="shared" si="13"/>
        <v>-100</v>
      </c>
      <c r="J63" s="711" t="str">
        <f t="shared" si="13"/>
        <v>-</v>
      </c>
      <c r="K63" s="711">
        <f t="shared" si="13"/>
        <v>-6.523211412197405</v>
      </c>
      <c r="L63" s="711">
        <f t="shared" si="13"/>
        <v>-100</v>
      </c>
      <c r="M63" s="711">
        <f t="shared" si="13"/>
        <v>1.8791965440204894</v>
      </c>
      <c r="N63" s="548"/>
      <c r="O63" s="553" t="s">
        <v>77</v>
      </c>
      <c r="P63" s="710">
        <f t="shared" si="8"/>
        <v>3.0303030303030276</v>
      </c>
      <c r="Q63" s="711">
        <f t="shared" si="8"/>
        <v>-26.923076923076927</v>
      </c>
      <c r="R63" s="711">
        <f t="shared" si="8"/>
        <v>0</v>
      </c>
      <c r="S63" s="711" t="str">
        <f t="shared" si="8"/>
        <v>-</v>
      </c>
      <c r="T63" s="711" t="str">
        <f t="shared" si="9"/>
        <v>-</v>
      </c>
      <c r="U63" s="711">
        <f t="shared" si="10"/>
        <v>-100</v>
      </c>
      <c r="V63" s="711">
        <f t="shared" si="11"/>
        <v>-2.9411764705882359</v>
      </c>
      <c r="W63" s="711">
        <f t="shared" si="11"/>
        <v>-100</v>
      </c>
      <c r="X63" s="711" t="str">
        <f t="shared" si="11"/>
        <v>-</v>
      </c>
      <c r="Y63" s="711">
        <f t="shared" si="11"/>
        <v>0</v>
      </c>
      <c r="Z63" s="711">
        <f t="shared" si="11"/>
        <v>-100</v>
      </c>
      <c r="AA63" s="711">
        <f t="shared" si="11"/>
        <v>8.9887640449438209</v>
      </c>
    </row>
    <row r="64" spans="1:27" ht="20.25" customHeight="1">
      <c r="A64" s="553" t="s">
        <v>76</v>
      </c>
      <c r="B64" s="710">
        <f t="shared" ref="B64:M64" si="14">IFERROR((B10/B37-1)*100, "-")</f>
        <v>-25.659876855170559</v>
      </c>
      <c r="C64" s="711">
        <f t="shared" si="14"/>
        <v>-29.830774853801735</v>
      </c>
      <c r="D64" s="711">
        <f t="shared" si="14"/>
        <v>5.2538377113723556</v>
      </c>
      <c r="E64" s="711">
        <f t="shared" si="14"/>
        <v>26.30460525364682</v>
      </c>
      <c r="F64" s="711">
        <f t="shared" si="14"/>
        <v>215.76151313411708</v>
      </c>
      <c r="G64" s="711">
        <f t="shared" si="14"/>
        <v>-100</v>
      </c>
      <c r="H64" s="711">
        <f t="shared" si="14"/>
        <v>-25.93248456769528</v>
      </c>
      <c r="I64" s="711" t="str">
        <f t="shared" si="14"/>
        <v>-</v>
      </c>
      <c r="J64" s="711" t="str">
        <f t="shared" si="14"/>
        <v>-</v>
      </c>
      <c r="K64" s="711" t="str">
        <f t="shared" si="14"/>
        <v>-</v>
      </c>
      <c r="L64" s="711">
        <f t="shared" si="14"/>
        <v>-100</v>
      </c>
      <c r="M64" s="711">
        <f t="shared" si="14"/>
        <v>-32.706562768881973</v>
      </c>
      <c r="N64" s="548"/>
      <c r="O64" s="553" t="s">
        <v>76</v>
      </c>
      <c r="P64" s="710">
        <f t="shared" si="8"/>
        <v>-29.370629370629374</v>
      </c>
      <c r="Q64" s="711">
        <f t="shared" si="8"/>
        <v>-33.333333333333336</v>
      </c>
      <c r="R64" s="711">
        <f t="shared" si="8"/>
        <v>0</v>
      </c>
      <c r="S64" s="711">
        <f t="shared" si="8"/>
        <v>19.999999999999996</v>
      </c>
      <c r="T64" s="711">
        <f t="shared" si="9"/>
        <v>200</v>
      </c>
      <c r="U64" s="711">
        <f t="shared" si="10"/>
        <v>-100</v>
      </c>
      <c r="V64" s="711">
        <f t="shared" si="11"/>
        <v>-29.629629629629626</v>
      </c>
      <c r="W64" s="711" t="str">
        <f t="shared" si="11"/>
        <v>-</v>
      </c>
      <c r="X64" s="711" t="str">
        <f t="shared" si="11"/>
        <v>-</v>
      </c>
      <c r="Y64" s="711" t="str">
        <f t="shared" si="11"/>
        <v>-</v>
      </c>
      <c r="Z64" s="711">
        <f t="shared" si="11"/>
        <v>-100</v>
      </c>
      <c r="AA64" s="711">
        <f t="shared" si="11"/>
        <v>-36.065573770491795</v>
      </c>
    </row>
    <row r="65" spans="1:27" ht="20.25" customHeight="1">
      <c r="A65" s="553" t="s">
        <v>75</v>
      </c>
      <c r="B65" s="710">
        <f t="shared" ref="B65:M65" si="15">IFERROR((B11/B38-1)*100, "-")</f>
        <v>-10.804205716464931</v>
      </c>
      <c r="C65" s="711">
        <f t="shared" si="15"/>
        <v>-19.308461047293456</v>
      </c>
      <c r="D65" s="711">
        <f t="shared" si="15"/>
        <v>1.7954799120074805</v>
      </c>
      <c r="E65" s="711">
        <f t="shared" si="15"/>
        <v>-27.288942926488701</v>
      </c>
      <c r="F65" s="711">
        <f t="shared" si="15"/>
        <v>27.244349878644748</v>
      </c>
      <c r="G65" s="711">
        <f t="shared" si="15"/>
        <v>154.48869975728948</v>
      </c>
      <c r="H65" s="711">
        <f t="shared" si="15"/>
        <v>-13.365549013856171</v>
      </c>
      <c r="I65" s="711" t="str">
        <f t="shared" si="15"/>
        <v>-</v>
      </c>
      <c r="J65" s="711" t="str">
        <f t="shared" si="15"/>
        <v>-</v>
      </c>
      <c r="K65" s="711" t="str">
        <f t="shared" si="15"/>
        <v>-</v>
      </c>
      <c r="L65" s="711" t="str">
        <f t="shared" si="15"/>
        <v>-</v>
      </c>
      <c r="M65" s="711">
        <f t="shared" si="15"/>
        <v>-15.170433409185902</v>
      </c>
      <c r="N65" s="548"/>
      <c r="O65" s="553" t="s">
        <v>75</v>
      </c>
      <c r="P65" s="710">
        <f t="shared" si="8"/>
        <v>-29.901960784313729</v>
      </c>
      <c r="Q65" s="711">
        <f t="shared" si="8"/>
        <v>-36.585365853658537</v>
      </c>
      <c r="R65" s="711">
        <f t="shared" si="8"/>
        <v>-19.999999999999996</v>
      </c>
      <c r="S65" s="711">
        <f t="shared" si="8"/>
        <v>-42.857142857142861</v>
      </c>
      <c r="T65" s="711">
        <f t="shared" si="9"/>
        <v>200</v>
      </c>
      <c r="U65" s="711">
        <f t="shared" si="10"/>
        <v>-33.333333333333336</v>
      </c>
      <c r="V65" s="711">
        <f t="shared" si="11"/>
        <v>-31.914893617021278</v>
      </c>
      <c r="W65" s="711" t="str">
        <f t="shared" si="11"/>
        <v>-</v>
      </c>
      <c r="X65" s="711" t="str">
        <f t="shared" si="11"/>
        <v>-</v>
      </c>
      <c r="Y65" s="711" t="str">
        <f t="shared" si="11"/>
        <v>-</v>
      </c>
      <c r="Z65" s="711" t="str">
        <f t="shared" si="11"/>
        <v>-</v>
      </c>
      <c r="AA65" s="711">
        <f t="shared" si="11"/>
        <v>-33.333333333333336</v>
      </c>
    </row>
    <row r="66" spans="1:27" ht="20.25" customHeight="1">
      <c r="A66" s="553" t="s">
        <v>74</v>
      </c>
      <c r="B66" s="710">
        <f t="shared" ref="B66:M66" si="16">IFERROR((B12/B39-1)*100, "-")</f>
        <v>-8.1497111019060426</v>
      </c>
      <c r="C66" s="711">
        <f t="shared" si="16"/>
        <v>-15.329982733035985</v>
      </c>
      <c r="D66" s="711">
        <f t="shared" si="16"/>
        <v>-51.507171929794723</v>
      </c>
      <c r="E66" s="711">
        <f t="shared" si="16"/>
        <v>255.61407259175994</v>
      </c>
      <c r="F66" s="711">
        <f t="shared" si="16"/>
        <v>-100</v>
      </c>
      <c r="G66" s="711">
        <f t="shared" si="16"/>
        <v>137.07604839450664</v>
      </c>
      <c r="H66" s="711">
        <f t="shared" si="16"/>
        <v>-3.1349727836778252</v>
      </c>
      <c r="I66" s="711">
        <f t="shared" si="16"/>
        <v>-100</v>
      </c>
      <c r="J66" s="711" t="str">
        <f t="shared" si="16"/>
        <v>-</v>
      </c>
      <c r="K66" s="711" t="str">
        <f t="shared" si="16"/>
        <v>-</v>
      </c>
      <c r="L66" s="711">
        <f t="shared" si="16"/>
        <v>-100</v>
      </c>
      <c r="M66" s="711">
        <f t="shared" si="16"/>
        <v>-4.4722981647464133</v>
      </c>
      <c r="N66" s="548"/>
      <c r="O66" s="553" t="s">
        <v>74</v>
      </c>
      <c r="P66" s="710">
        <f t="shared" si="8"/>
        <v>-22.514071294559102</v>
      </c>
      <c r="Q66" s="711">
        <f t="shared" si="8"/>
        <v>-28.571428571428569</v>
      </c>
      <c r="R66" s="711">
        <f t="shared" si="8"/>
        <v>-59.090909090909079</v>
      </c>
      <c r="S66" s="711">
        <f t="shared" si="8"/>
        <v>200</v>
      </c>
      <c r="T66" s="711">
        <f t="shared" si="9"/>
        <v>-100</v>
      </c>
      <c r="U66" s="711">
        <f t="shared" si="10"/>
        <v>-71.428571428571431</v>
      </c>
      <c r="V66" s="711">
        <f t="shared" si="11"/>
        <v>-18.28358208955224</v>
      </c>
      <c r="W66" s="711">
        <f t="shared" si="11"/>
        <v>-100</v>
      </c>
      <c r="X66" s="711" t="str">
        <f t="shared" si="11"/>
        <v>-</v>
      </c>
      <c r="Y66" s="711" t="str">
        <f t="shared" si="11"/>
        <v>-</v>
      </c>
      <c r="Z66" s="711">
        <f t="shared" si="11"/>
        <v>-100</v>
      </c>
      <c r="AA66" s="711">
        <f t="shared" si="11"/>
        <v>-19.411764705882351</v>
      </c>
    </row>
    <row r="67" spans="1:27" ht="20.25" customHeight="1">
      <c r="A67" s="553" t="s">
        <v>73</v>
      </c>
      <c r="B67" s="710">
        <f t="shared" ref="B67:M67" si="17">IFERROR((B13/B40-1)*100, "-")</f>
        <v>-2.4494529681759691</v>
      </c>
      <c r="C67" s="711">
        <f t="shared" si="17"/>
        <v>-5.030083784700679</v>
      </c>
      <c r="D67" s="711">
        <f t="shared" si="17"/>
        <v>-28.839443061413149</v>
      </c>
      <c r="E67" s="711">
        <f t="shared" si="17"/>
        <v>-41.909749432103801</v>
      </c>
      <c r="F67" s="711">
        <f t="shared" si="17"/>
        <v>16.18050113579239</v>
      </c>
      <c r="G67" s="711">
        <f t="shared" si="17"/>
        <v>204.97381527121127</v>
      </c>
      <c r="H67" s="711">
        <f t="shared" si="17"/>
        <v>-12.443001367617123</v>
      </c>
      <c r="I67" s="711" t="str">
        <f t="shared" si="17"/>
        <v>-</v>
      </c>
      <c r="J67" s="711">
        <f t="shared" si="17"/>
        <v>-49.171030747250718</v>
      </c>
      <c r="K67" s="711">
        <f t="shared" si="17"/>
        <v>1.6579384237370931</v>
      </c>
      <c r="L67" s="711">
        <f t="shared" si="17"/>
        <v>1.6579385054985574</v>
      </c>
      <c r="M67" s="711">
        <f t="shared" si="17"/>
        <v>12.733511550019161</v>
      </c>
      <c r="N67" s="548"/>
      <c r="O67" s="553" t="s">
        <v>73</v>
      </c>
      <c r="P67" s="710">
        <f t="shared" si="8"/>
        <v>-4.0404040404040442</v>
      </c>
      <c r="Q67" s="711">
        <f t="shared" si="8"/>
        <v>-6.5789473684210513</v>
      </c>
      <c r="R67" s="711">
        <f t="shared" si="8"/>
        <v>-30.000000000000004</v>
      </c>
      <c r="S67" s="711">
        <f t="shared" si="8"/>
        <v>-42.857142857142861</v>
      </c>
      <c r="T67" s="711">
        <f t="shared" si="9"/>
        <v>700</v>
      </c>
      <c r="U67" s="711">
        <f t="shared" si="10"/>
        <v>-57.142857142857139</v>
      </c>
      <c r="V67" s="711">
        <f t="shared" si="11"/>
        <v>-13.87096774193548</v>
      </c>
      <c r="W67" s="711" t="str">
        <f t="shared" si="11"/>
        <v>-</v>
      </c>
      <c r="X67" s="711">
        <f t="shared" si="11"/>
        <v>-50</v>
      </c>
      <c r="Y67" s="711">
        <f t="shared" si="11"/>
        <v>0</v>
      </c>
      <c r="Z67" s="711">
        <f t="shared" si="11"/>
        <v>0</v>
      </c>
      <c r="AA67" s="711">
        <f t="shared" si="11"/>
        <v>10.894941634241251</v>
      </c>
    </row>
    <row r="68" spans="1:27" ht="20.25" customHeight="1">
      <c r="A68" s="553" t="s">
        <v>72</v>
      </c>
      <c r="B68" s="710">
        <f t="shared" ref="B68:M68" si="18">IFERROR((B14/B41-1)*100, "-")</f>
        <v>-7.886985025990878</v>
      </c>
      <c r="C68" s="711">
        <f t="shared" si="18"/>
        <v>-16.105389483927326</v>
      </c>
      <c r="D68" s="711">
        <f t="shared" si="18"/>
        <v>-25.693344971621389</v>
      </c>
      <c r="E68" s="711">
        <f t="shared" si="18"/>
        <v>-26.567540912874186</v>
      </c>
      <c r="F68" s="711">
        <f t="shared" si="18"/>
        <v>-19.977448427673728</v>
      </c>
      <c r="G68" s="711">
        <f t="shared" si="18"/>
        <v>-55.41600698031457</v>
      </c>
      <c r="H68" s="711">
        <f t="shared" si="18"/>
        <v>0.51777891486650685</v>
      </c>
      <c r="I68" s="711">
        <f t="shared" si="18"/>
        <v>4.0293170273248302</v>
      </c>
      <c r="J68" s="711">
        <f t="shared" si="18"/>
        <v>108.05863414148619</v>
      </c>
      <c r="K68" s="711">
        <f t="shared" si="18"/>
        <v>-62.846672488025909</v>
      </c>
      <c r="L68" s="711">
        <f t="shared" si="18"/>
        <v>63.474641072179885</v>
      </c>
      <c r="M68" s="711">
        <f t="shared" si="18"/>
        <v>-5.7897766596460958</v>
      </c>
      <c r="N68" s="548"/>
      <c r="O68" s="553" t="s">
        <v>72</v>
      </c>
      <c r="P68" s="710">
        <f t="shared" si="8"/>
        <v>-11.454753722794964</v>
      </c>
      <c r="Q68" s="711">
        <f t="shared" si="8"/>
        <v>-19.354838709677423</v>
      </c>
      <c r="R68" s="711">
        <f t="shared" si="8"/>
        <v>-28.571428571428569</v>
      </c>
      <c r="S68" s="711">
        <f t="shared" si="8"/>
        <v>-29.411764705882348</v>
      </c>
      <c r="T68" s="711">
        <f t="shared" si="9"/>
        <v>42.857142857142861</v>
      </c>
      <c r="U68" s="711">
        <f t="shared" si="10"/>
        <v>-76.92307692307692</v>
      </c>
      <c r="V68" s="711">
        <f t="shared" si="11"/>
        <v>-3.3755274261603407</v>
      </c>
      <c r="W68" s="711">
        <f t="shared" si="11"/>
        <v>0</v>
      </c>
      <c r="X68" s="711">
        <f t="shared" si="11"/>
        <v>100</v>
      </c>
      <c r="Y68" s="711">
        <f t="shared" si="11"/>
        <v>-64.285714285714278</v>
      </c>
      <c r="Z68" s="711">
        <f t="shared" si="11"/>
        <v>57.142857142857139</v>
      </c>
      <c r="AA68" s="711">
        <f t="shared" si="11"/>
        <v>-9.4387755102040778</v>
      </c>
    </row>
    <row r="69" spans="1:27" ht="20.25" customHeight="1">
      <c r="A69" s="553" t="s">
        <v>71</v>
      </c>
      <c r="B69" s="710">
        <f t="shared" ref="B69:M69" si="19">IFERROR((B15/B42-1)*100, "-")</f>
        <v>-13.311492616552123</v>
      </c>
      <c r="C69" s="711">
        <f t="shared" si="19"/>
        <v>-13.82501356992022</v>
      </c>
      <c r="D69" s="711">
        <f t="shared" si="19"/>
        <v>-15.423762920245354</v>
      </c>
      <c r="E69" s="711">
        <f t="shared" si="19"/>
        <v>-38.296581752219709</v>
      </c>
      <c r="F69" s="711">
        <f t="shared" si="19"/>
        <v>106.91593804320885</v>
      </c>
      <c r="G69" s="711">
        <f t="shared" si="19"/>
        <v>-27.327085172613465</v>
      </c>
      <c r="H69" s="711">
        <f t="shared" si="19"/>
        <v>-20.006968107621116</v>
      </c>
      <c r="I69" s="711">
        <f t="shared" si="19"/>
        <v>55.72767462109698</v>
      </c>
      <c r="J69" s="711">
        <f t="shared" si="19"/>
        <v>31.214985100571479</v>
      </c>
      <c r="K69" s="711">
        <f t="shared" si="19"/>
        <v>-77.372901977627293</v>
      </c>
      <c r="L69" s="711">
        <f t="shared" si="19"/>
        <v>667.10298977554214</v>
      </c>
      <c r="M69" s="711">
        <f t="shared" si="19"/>
        <v>-13.273038694296879</v>
      </c>
      <c r="N69" s="548"/>
      <c r="O69" s="553" t="s">
        <v>71</v>
      </c>
      <c r="P69" s="710">
        <f t="shared" si="8"/>
        <v>-28.428487345497356</v>
      </c>
      <c r="Q69" s="711">
        <f t="shared" si="8"/>
        <v>-28.852459016393439</v>
      </c>
      <c r="R69" s="711">
        <f t="shared" si="8"/>
        <v>-30.172413793103448</v>
      </c>
      <c r="S69" s="711">
        <f t="shared" si="8"/>
        <v>-49.056603773584904</v>
      </c>
      <c r="T69" s="711">
        <f t="shared" si="9"/>
        <v>63.999999999999993</v>
      </c>
      <c r="U69" s="711">
        <f t="shared" si="10"/>
        <v>-37.5</v>
      </c>
      <c r="V69" s="711">
        <f t="shared" si="11"/>
        <v>-33.956386292834893</v>
      </c>
      <c r="W69" s="711">
        <f t="shared" si="11"/>
        <v>28.57142857142858</v>
      </c>
      <c r="X69" s="711">
        <f t="shared" si="11"/>
        <v>8.333333333333325</v>
      </c>
      <c r="Y69" s="711">
        <f t="shared" si="11"/>
        <v>-81.318681318681314</v>
      </c>
      <c r="Z69" s="711">
        <f t="shared" si="11"/>
        <v>533.33333333333326</v>
      </c>
      <c r="AA69" s="711">
        <f t="shared" si="11"/>
        <v>-28.396739130434778</v>
      </c>
    </row>
    <row r="70" spans="1:27" ht="20.25" customHeight="1">
      <c r="A70" s="553" t="s">
        <v>70</v>
      </c>
      <c r="B70" s="710">
        <f t="shared" ref="B70:M70" si="20">IFERROR((B16/B43-1)*100, "-")</f>
        <v>-12.696176780433833</v>
      </c>
      <c r="C70" s="711">
        <f t="shared" si="20"/>
        <v>-21.624560913726221</v>
      </c>
      <c r="D70" s="711">
        <f t="shared" si="20"/>
        <v>-13.308147723496532</v>
      </c>
      <c r="E70" s="711">
        <f t="shared" si="20"/>
        <v>-60.543257211145239</v>
      </c>
      <c r="F70" s="711">
        <f t="shared" si="20"/>
        <v>178.28960255271124</v>
      </c>
      <c r="G70" s="711">
        <f t="shared" si="20"/>
        <v>1.2065452552334488</v>
      </c>
      <c r="H70" s="711">
        <f t="shared" si="20"/>
        <v>-5.1746434466084619</v>
      </c>
      <c r="I70" s="711">
        <f t="shared" si="20"/>
        <v>-64.858838453544493</v>
      </c>
      <c r="J70" s="711">
        <f t="shared" si="20"/>
        <v>83.34519068189033</v>
      </c>
      <c r="K70" s="711">
        <f t="shared" si="20"/>
        <v>-90.666358154775622</v>
      </c>
      <c r="L70" s="711">
        <f t="shared" si="20"/>
        <v>548.47156772186395</v>
      </c>
      <c r="M70" s="711">
        <f t="shared" si="20"/>
        <v>-6.5122969280715921</v>
      </c>
      <c r="N70" s="548"/>
      <c r="O70" s="553" t="s">
        <v>70</v>
      </c>
      <c r="P70" s="710">
        <f t="shared" si="8"/>
        <v>-6.8359375</v>
      </c>
      <c r="Q70" s="711">
        <f t="shared" si="8"/>
        <v>-16.36363636363637</v>
      </c>
      <c r="R70" s="711">
        <f t="shared" si="8"/>
        <v>-7.4889867841409714</v>
      </c>
      <c r="S70" s="711">
        <f t="shared" si="8"/>
        <v>-57.894736842105267</v>
      </c>
      <c r="T70" s="711">
        <f t="shared" si="9"/>
        <v>96</v>
      </c>
      <c r="U70" s="711">
        <f t="shared" si="10"/>
        <v>63.636363636363647</v>
      </c>
      <c r="V70" s="711">
        <f t="shared" si="11"/>
        <v>1.1904761904761862</v>
      </c>
      <c r="W70" s="711">
        <f t="shared" si="11"/>
        <v>-62.5</v>
      </c>
      <c r="X70" s="711">
        <f t="shared" si="11"/>
        <v>95.652173913043484</v>
      </c>
      <c r="Y70" s="711">
        <f t="shared" si="11"/>
        <v>-90.039840637450197</v>
      </c>
      <c r="Z70" s="711">
        <f t="shared" si="11"/>
        <v>592</v>
      </c>
      <c r="AA70" s="711">
        <f t="shared" si="11"/>
        <v>-0.23696682464454666</v>
      </c>
    </row>
    <row r="71" spans="1:27" ht="20.25" customHeight="1">
      <c r="A71" s="553" t="s">
        <v>69</v>
      </c>
      <c r="B71" s="710">
        <f t="shared" ref="B71:M71" si="21">IFERROR((B17/B44-1)*100, "-")</f>
        <v>-6.9458398208971044</v>
      </c>
      <c r="C71" s="711">
        <f t="shared" si="21"/>
        <v>-18.039741269102706</v>
      </c>
      <c r="D71" s="711">
        <f t="shared" si="21"/>
        <v>34.503347959034869</v>
      </c>
      <c r="E71" s="711">
        <f t="shared" si="21"/>
        <v>-70.503016144985352</v>
      </c>
      <c r="F71" s="711">
        <f t="shared" si="21"/>
        <v>204.11688303623734</v>
      </c>
      <c r="G71" s="711">
        <f t="shared" si="21"/>
        <v>22.244843690105</v>
      </c>
      <c r="H71" s="711">
        <f t="shared" si="21"/>
        <v>12.403213357372845</v>
      </c>
      <c r="I71" s="711">
        <f t="shared" si="21"/>
        <v>-9.7610790230016615</v>
      </c>
      <c r="J71" s="711">
        <f t="shared" si="21"/>
        <v>0.33303208658634897</v>
      </c>
      <c r="K71" s="711">
        <f t="shared" si="21"/>
        <v>-91.026955156411276</v>
      </c>
      <c r="L71" s="711">
        <f t="shared" si="21"/>
        <v>738.80386970483926</v>
      </c>
      <c r="M71" s="711">
        <f t="shared" si="21"/>
        <v>-5.8384312118361592</v>
      </c>
      <c r="N71" s="548"/>
      <c r="O71" s="553" t="s">
        <v>69</v>
      </c>
      <c r="P71" s="710">
        <f t="shared" si="8"/>
        <v>-3.7548891786179928</v>
      </c>
      <c r="Q71" s="711">
        <f t="shared" si="8"/>
        <v>-15.229215229215232</v>
      </c>
      <c r="R71" s="711">
        <f t="shared" si="8"/>
        <v>39.115646258503411</v>
      </c>
      <c r="S71" s="711">
        <f t="shared" si="8"/>
        <v>-69.491525423728802</v>
      </c>
      <c r="T71" s="711">
        <f t="shared" si="9"/>
        <v>98.850574712643663</v>
      </c>
      <c r="U71" s="711">
        <f t="shared" si="10"/>
        <v>100</v>
      </c>
      <c r="V71" s="711">
        <f t="shared" ref="V71:AA80" si="22">IFERROR((V17/V44-1)*100, "-")</f>
        <v>16.257668711656436</v>
      </c>
      <c r="W71" s="711">
        <f t="shared" si="22"/>
        <v>-6.6666666666666652</v>
      </c>
      <c r="X71" s="711">
        <f t="shared" si="22"/>
        <v>3.7735849056603765</v>
      </c>
      <c r="Y71" s="711">
        <f t="shared" si="22"/>
        <v>-90.719257540603252</v>
      </c>
      <c r="Z71" s="711">
        <f t="shared" si="22"/>
        <v>767.56756756756749</v>
      </c>
      <c r="AA71" s="711">
        <f t="shared" si="22"/>
        <v>-2.6095060577819185</v>
      </c>
    </row>
    <row r="72" spans="1:27" ht="20.25" customHeight="1">
      <c r="A72" s="553" t="s">
        <v>68</v>
      </c>
      <c r="B72" s="710">
        <f t="shared" ref="B72:M72" si="23">IFERROR((B18/B45-1)*100, "-")</f>
        <v>-7.1830270603664204</v>
      </c>
      <c r="C72" s="711">
        <f t="shared" si="23"/>
        <v>-7.8149714419178178</v>
      </c>
      <c r="D72" s="711">
        <f t="shared" si="23"/>
        <v>1.8327477349783905</v>
      </c>
      <c r="E72" s="711">
        <f t="shared" si="23"/>
        <v>-62.57984819712015</v>
      </c>
      <c r="F72" s="711">
        <f t="shared" si="23"/>
        <v>126.89741186847021</v>
      </c>
      <c r="G72" s="711">
        <f t="shared" si="23"/>
        <v>1.1668705775850219</v>
      </c>
      <c r="H72" s="711">
        <f t="shared" si="23"/>
        <v>-10.717348354486489</v>
      </c>
      <c r="I72" s="711">
        <f t="shared" si="23"/>
        <v>-7.0125785278832726</v>
      </c>
      <c r="J72" s="711">
        <f t="shared" si="23"/>
        <v>52.856035295067642</v>
      </c>
      <c r="K72" s="711">
        <f t="shared" si="23"/>
        <v>-89.411900585654308</v>
      </c>
      <c r="L72" s="711">
        <f t="shared" si="23"/>
        <v>500.99851435331635</v>
      </c>
      <c r="M72" s="711">
        <f t="shared" si="23"/>
        <v>-7.4632388880802036E-2</v>
      </c>
      <c r="N72" s="548"/>
      <c r="O72" s="553" t="s">
        <v>68</v>
      </c>
      <c r="P72" s="710">
        <f t="shared" si="8"/>
        <v>-10.16497250458257</v>
      </c>
      <c r="Q72" s="711">
        <f t="shared" si="8"/>
        <v>-10.776614310645726</v>
      </c>
      <c r="R72" s="711">
        <f t="shared" si="8"/>
        <v>-1.4388489208633115</v>
      </c>
      <c r="S72" s="711">
        <f t="shared" si="8"/>
        <v>-63.782051282051277</v>
      </c>
      <c r="T72" s="711">
        <f t="shared" si="9"/>
        <v>16.666666666666675</v>
      </c>
      <c r="U72" s="711">
        <f t="shared" si="10"/>
        <v>84.313725490196063</v>
      </c>
      <c r="V72" s="711">
        <f t="shared" si="22"/>
        <v>-13.585746102449892</v>
      </c>
      <c r="W72" s="711">
        <f t="shared" si="22"/>
        <v>-9.9999999999999982</v>
      </c>
      <c r="X72" s="711">
        <f t="shared" si="22"/>
        <v>47.945205479452049</v>
      </c>
      <c r="Y72" s="711">
        <f t="shared" si="22"/>
        <v>-89.752066115702476</v>
      </c>
      <c r="Z72" s="711">
        <f t="shared" si="22"/>
        <v>481.6901408450704</v>
      </c>
      <c r="AA72" s="711">
        <f t="shared" si="22"/>
        <v>-3.2849503437738736</v>
      </c>
    </row>
    <row r="73" spans="1:27" ht="20.25" customHeight="1">
      <c r="A73" s="553" t="s">
        <v>67</v>
      </c>
      <c r="B73" s="710">
        <f t="shared" ref="B73:M73" si="24">IFERROR((B19/B46-1)*100, "-")</f>
        <v>-3.8274043426819837</v>
      </c>
      <c r="C73" s="711">
        <f t="shared" si="24"/>
        <v>-7.0621948544762887</v>
      </c>
      <c r="D73" s="711">
        <f t="shared" si="24"/>
        <v>7.8485365764040305</v>
      </c>
      <c r="E73" s="711">
        <f t="shared" si="24"/>
        <v>-66.868089474629443</v>
      </c>
      <c r="F73" s="711">
        <f t="shared" si="24"/>
        <v>199.51790513874906</v>
      </c>
      <c r="G73" s="711">
        <f t="shared" si="24"/>
        <v>-10.728658655217792</v>
      </c>
      <c r="H73" s="711">
        <f t="shared" si="24"/>
        <v>-15.911949273434589</v>
      </c>
      <c r="I73" s="711">
        <f t="shared" si="24"/>
        <v>-11.073572804174702</v>
      </c>
      <c r="J73" s="711">
        <f t="shared" si="24"/>
        <v>35.856506079337414</v>
      </c>
      <c r="K73" s="711">
        <f t="shared" si="24"/>
        <v>-75.886774155290311</v>
      </c>
      <c r="L73" s="711">
        <f t="shared" si="24"/>
        <v>386.56046683675618</v>
      </c>
      <c r="M73" s="711">
        <f t="shared" si="24"/>
        <v>0.16169443656977034</v>
      </c>
      <c r="N73" s="548"/>
      <c r="O73" s="553" t="s">
        <v>67</v>
      </c>
      <c r="P73" s="710">
        <f t="shared" si="8"/>
        <v>-4.7647551777804331</v>
      </c>
      <c r="Q73" s="711">
        <f t="shared" si="8"/>
        <v>-7.9680176454369978</v>
      </c>
      <c r="R73" s="711">
        <f t="shared" si="8"/>
        <v>6.7973856209150307</v>
      </c>
      <c r="S73" s="711">
        <f t="shared" si="8"/>
        <v>-67.19101123595506</v>
      </c>
      <c r="T73" s="711">
        <f t="shared" si="9"/>
        <v>36.677115987460816</v>
      </c>
      <c r="U73" s="711">
        <f t="shared" si="10"/>
        <v>91.836734693877546</v>
      </c>
      <c r="V73" s="711">
        <f t="shared" si="22"/>
        <v>-16.731517509727624</v>
      </c>
      <c r="W73" s="711">
        <f t="shared" si="22"/>
        <v>-11.940298507462687</v>
      </c>
      <c r="X73" s="711">
        <f t="shared" si="22"/>
        <v>34.53237410071943</v>
      </c>
      <c r="Y73" s="711">
        <f t="shared" si="22"/>
        <v>-76.121794871794862</v>
      </c>
      <c r="Z73" s="711">
        <f t="shared" si="22"/>
        <v>381.81818181818181</v>
      </c>
      <c r="AA73" s="711">
        <f t="shared" si="22"/>
        <v>-0.81453634085213444</v>
      </c>
    </row>
    <row r="74" spans="1:27" ht="20.25" customHeight="1">
      <c r="A74" s="553" t="s">
        <v>66</v>
      </c>
      <c r="B74" s="710">
        <f t="shared" ref="B74:M74" si="25">IFERROR((B20/B47-1)*100, "-")</f>
        <v>-0.17385946625169124</v>
      </c>
      <c r="C74" s="711">
        <f t="shared" si="25"/>
        <v>-3.7905332861539298</v>
      </c>
      <c r="D74" s="711">
        <f t="shared" si="25"/>
        <v>16.423906861792137</v>
      </c>
      <c r="E74" s="711">
        <f t="shared" si="25"/>
        <v>-55.146215700906012</v>
      </c>
      <c r="F74" s="711">
        <f t="shared" si="25"/>
        <v>162.77685279346534</v>
      </c>
      <c r="G74" s="711">
        <f t="shared" si="25"/>
        <v>-22.381440875221092</v>
      </c>
      <c r="H74" s="711">
        <f t="shared" si="25"/>
        <v>6.1176246280271407</v>
      </c>
      <c r="I74" s="711">
        <f t="shared" si="25"/>
        <v>0.28753083216941366</v>
      </c>
      <c r="J74" s="711">
        <f t="shared" si="25"/>
        <v>-5.0084834644828602</v>
      </c>
      <c r="K74" s="711">
        <f t="shared" si="25"/>
        <v>-62.175540105987892</v>
      </c>
      <c r="L74" s="711">
        <f t="shared" si="25"/>
        <v>181.69898008182889</v>
      </c>
      <c r="M74" s="711">
        <f t="shared" si="25"/>
        <v>3.8965679883733895</v>
      </c>
      <c r="N74" s="548"/>
      <c r="O74" s="553" t="s">
        <v>66</v>
      </c>
      <c r="P74" s="710">
        <f t="shared" si="8"/>
        <v>8.8427299703264026</v>
      </c>
      <c r="Q74" s="711">
        <f t="shared" si="8"/>
        <v>4.8993875765529271</v>
      </c>
      <c r="R74" s="711">
        <f t="shared" si="8"/>
        <v>26.93965517241379</v>
      </c>
      <c r="S74" s="711">
        <f t="shared" si="8"/>
        <v>-51.094890510948908</v>
      </c>
      <c r="T74" s="711">
        <f t="shared" si="9"/>
        <v>11.392405063291132</v>
      </c>
      <c r="U74" s="711">
        <f t="shared" si="10"/>
        <v>117.67441860465118</v>
      </c>
      <c r="V74" s="711">
        <f t="shared" si="22"/>
        <v>15.702479338842966</v>
      </c>
      <c r="W74" s="711">
        <f t="shared" si="22"/>
        <v>9.3457943925233664</v>
      </c>
      <c r="X74" s="711">
        <f t="shared" si="22"/>
        <v>3.5714285714285809</v>
      </c>
      <c r="Y74" s="711">
        <f t="shared" si="22"/>
        <v>-58.759124087591239</v>
      </c>
      <c r="Z74" s="711">
        <f t="shared" si="22"/>
        <v>207.14285714285717</v>
      </c>
      <c r="AA74" s="711">
        <f t="shared" si="22"/>
        <v>13.280810354530104</v>
      </c>
    </row>
    <row r="75" spans="1:27" ht="20.25" customHeight="1">
      <c r="A75" s="553" t="s">
        <v>65</v>
      </c>
      <c r="B75" s="710">
        <f t="shared" ref="B75:M75" si="26">IFERROR((B21/B48-1)*100, "-")</f>
        <v>-5.2062722848964738</v>
      </c>
      <c r="C75" s="711">
        <f t="shared" si="26"/>
        <v>-3.1487668013458148</v>
      </c>
      <c r="D75" s="711">
        <f t="shared" si="26"/>
        <v>1.6952142734387499</v>
      </c>
      <c r="E75" s="711">
        <f t="shared" si="26"/>
        <v>-42.818363396608952</v>
      </c>
      <c r="F75" s="711">
        <f t="shared" si="26"/>
        <v>88.795625752005591</v>
      </c>
      <c r="G75" s="711">
        <f t="shared" si="26"/>
        <v>-28.878508451879803</v>
      </c>
      <c r="H75" s="711">
        <f t="shared" si="26"/>
        <v>-17.122037741221408</v>
      </c>
      <c r="I75" s="711">
        <f t="shared" si="26"/>
        <v>-13.490534735595606</v>
      </c>
      <c r="J75" s="711">
        <f t="shared" si="26"/>
        <v>13.414353243976883</v>
      </c>
      <c r="K75" s="711">
        <f t="shared" si="26"/>
        <v>-37.394074923052081</v>
      </c>
      <c r="L75" s="711">
        <f t="shared" si="26"/>
        <v>13.445836826129076</v>
      </c>
      <c r="M75" s="711">
        <f t="shared" si="26"/>
        <v>-2.0204767827261327</v>
      </c>
      <c r="N75" s="548"/>
      <c r="O75" s="553" t="s">
        <v>65</v>
      </c>
      <c r="P75" s="710">
        <f t="shared" si="8"/>
        <v>14.169145771355707</v>
      </c>
      <c r="Q75" s="711">
        <f t="shared" si="8"/>
        <v>16.64719626168225</v>
      </c>
      <c r="R75" s="711">
        <f t="shared" si="8"/>
        <v>22.481265611989997</v>
      </c>
      <c r="S75" s="711">
        <f t="shared" si="8"/>
        <v>-31.130690161527163</v>
      </c>
      <c r="T75" s="711">
        <f t="shared" si="9"/>
        <v>-3.6505867014341553</v>
      </c>
      <c r="U75" s="711">
        <f t="shared" si="10"/>
        <v>102.15384615384617</v>
      </c>
      <c r="V75" s="711">
        <f t="shared" si="22"/>
        <v>-0.18214936247723523</v>
      </c>
      <c r="W75" s="711">
        <f t="shared" si="22"/>
        <v>4.1916167664670656</v>
      </c>
      <c r="X75" s="711">
        <f t="shared" si="22"/>
        <v>36.59574468085107</v>
      </c>
      <c r="Y75" s="711">
        <f t="shared" si="22"/>
        <v>-24.597701149425287</v>
      </c>
      <c r="Z75" s="711">
        <f t="shared" si="22"/>
        <v>36.633663366336641</v>
      </c>
      <c r="AA75" s="711">
        <f t="shared" si="22"/>
        <v>18.006103763987792</v>
      </c>
    </row>
    <row r="76" spans="1:27" ht="20.25" customHeight="1">
      <c r="A76" s="553" t="s">
        <v>64</v>
      </c>
      <c r="B76" s="710">
        <f t="shared" ref="B76:M76" si="27">IFERROR((B22/B49-1)*100, "-")</f>
        <v>-9.1199992047701564</v>
      </c>
      <c r="C76" s="711">
        <f t="shared" si="27"/>
        <v>-6.9633515789096379</v>
      </c>
      <c r="D76" s="711">
        <f t="shared" si="27"/>
        <v>0.54434998242793853</v>
      </c>
      <c r="E76" s="711">
        <f t="shared" si="27"/>
        <v>-44.86569621936404</v>
      </c>
      <c r="F76" s="711">
        <f t="shared" si="27"/>
        <v>60.611930460896787</v>
      </c>
      <c r="G76" s="711">
        <f t="shared" si="27"/>
        <v>-24.072443993130911</v>
      </c>
      <c r="H76" s="711">
        <f t="shared" si="27"/>
        <v>-15.69812593904607</v>
      </c>
      <c r="I76" s="711">
        <f t="shared" si="27"/>
        <v>-20.104507026942741</v>
      </c>
      <c r="J76" s="711">
        <f t="shared" si="27"/>
        <v>-20.70572040578018</v>
      </c>
      <c r="K76" s="711">
        <f t="shared" si="27"/>
        <v>-0.94349665661119797</v>
      </c>
      <c r="L76" s="711">
        <f t="shared" si="27"/>
        <v>-22.925678893566261</v>
      </c>
      <c r="M76" s="711">
        <f t="shared" si="27"/>
        <v>-7.224041504791801</v>
      </c>
      <c r="N76" s="548"/>
      <c r="O76" s="553" t="s">
        <v>64</v>
      </c>
      <c r="P76" s="710">
        <f t="shared" si="8"/>
        <v>49.380685117089214</v>
      </c>
      <c r="Q76" s="711">
        <f t="shared" si="8"/>
        <v>52.92559595473152</v>
      </c>
      <c r="R76" s="711">
        <f t="shared" si="8"/>
        <v>65.266106442577026</v>
      </c>
      <c r="S76" s="711">
        <f t="shared" si="8"/>
        <v>-9.375</v>
      </c>
      <c r="T76" s="711">
        <f t="shared" si="9"/>
        <v>21.259842519685044</v>
      </c>
      <c r="U76" s="711">
        <f t="shared" si="10"/>
        <v>171.71428571428572</v>
      </c>
      <c r="V76" s="711">
        <f t="shared" si="22"/>
        <v>38.568129330254038</v>
      </c>
      <c r="W76" s="711">
        <f t="shared" si="22"/>
        <v>31.325301204819269</v>
      </c>
      <c r="X76" s="711">
        <f t="shared" si="22"/>
        <v>30.337078651685403</v>
      </c>
      <c r="Y76" s="711">
        <f t="shared" si="22"/>
        <v>62.820512820512818</v>
      </c>
      <c r="Z76" s="711">
        <f t="shared" si="22"/>
        <v>26.688102893890676</v>
      </c>
      <c r="AA76" s="711">
        <f t="shared" si="22"/>
        <v>52.497096399535415</v>
      </c>
    </row>
    <row r="77" spans="1:27" ht="20.25" customHeight="1">
      <c r="A77" s="553" t="s">
        <v>63</v>
      </c>
      <c r="B77" s="710">
        <f t="shared" ref="B77:M77" si="28">IFERROR((B23/B50-1)*100, "-")</f>
        <v>-9.4778259892634669</v>
      </c>
      <c r="C77" s="711">
        <f t="shared" si="28"/>
        <v>-9.9039640191460272</v>
      </c>
      <c r="D77" s="711">
        <f t="shared" si="28"/>
        <v>-3.7620379941944004</v>
      </c>
      <c r="E77" s="711">
        <f t="shared" si="28"/>
        <v>-33.25305161380254</v>
      </c>
      <c r="F77" s="711">
        <f t="shared" si="28"/>
        <v>58.614786698019806</v>
      </c>
      <c r="G77" s="711">
        <f t="shared" si="28"/>
        <v>-21.762245062905151</v>
      </c>
      <c r="H77" s="711">
        <f t="shared" si="28"/>
        <v>-11.582963192766293</v>
      </c>
      <c r="I77" s="711">
        <f t="shared" si="28"/>
        <v>-17.282494724832141</v>
      </c>
      <c r="J77" s="711">
        <f t="shared" si="28"/>
        <v>-18.968876666118295</v>
      </c>
      <c r="K77" s="711">
        <f t="shared" si="28"/>
        <v>10.130572555889938</v>
      </c>
      <c r="L77" s="711">
        <f t="shared" si="28"/>
        <v>-43.491999673070993</v>
      </c>
      <c r="M77" s="711">
        <f t="shared" si="28"/>
        <v>-5.2001868472175801</v>
      </c>
      <c r="N77" s="548"/>
      <c r="O77" s="553" t="s">
        <v>63</v>
      </c>
      <c r="P77" s="710">
        <f t="shared" si="8"/>
        <v>-7.0752235665439205</v>
      </c>
      <c r="Q77" s="711">
        <f t="shared" si="8"/>
        <v>-7.5126719768283889</v>
      </c>
      <c r="R77" s="711">
        <f t="shared" si="8"/>
        <v>-1.2077294685990392</v>
      </c>
      <c r="S77" s="711">
        <f t="shared" si="8"/>
        <v>-31.481481481481477</v>
      </c>
      <c r="T77" s="711">
        <f t="shared" si="9"/>
        <v>-17.038875103391238</v>
      </c>
      <c r="U77" s="711">
        <f t="shared" si="10"/>
        <v>57.629870129870127</v>
      </c>
      <c r="V77" s="711">
        <f t="shared" si="22"/>
        <v>-9.2362344582593288</v>
      </c>
      <c r="W77" s="711">
        <f t="shared" si="22"/>
        <v>-15.087040618955516</v>
      </c>
      <c r="X77" s="711">
        <f t="shared" si="22"/>
        <v>-16.81818181818182</v>
      </c>
      <c r="Y77" s="711">
        <f t="shared" si="22"/>
        <v>13.053613053613056</v>
      </c>
      <c r="Z77" s="711">
        <f t="shared" si="22"/>
        <v>-41.9921875</v>
      </c>
      <c r="AA77" s="711">
        <f t="shared" si="22"/>
        <v>-2.6840490797546024</v>
      </c>
    </row>
    <row r="78" spans="1:27" ht="20.25" customHeight="1">
      <c r="A78" s="553" t="s">
        <v>62</v>
      </c>
      <c r="B78" s="710">
        <f t="shared" ref="B78:M78" si="29">IFERROR((B24/B51-1)*100, "-")</f>
        <v>-8.0276941070826275</v>
      </c>
      <c r="C78" s="711">
        <f t="shared" si="29"/>
        <v>-5.5160932089294734</v>
      </c>
      <c r="D78" s="711">
        <f t="shared" si="29"/>
        <v>-9.1639649886158807</v>
      </c>
      <c r="E78" s="711">
        <f t="shared" si="29"/>
        <v>-24.5917804755708</v>
      </c>
      <c r="F78" s="711">
        <f t="shared" si="29"/>
        <v>17.857558421405528</v>
      </c>
      <c r="G78" s="711">
        <f t="shared" si="29"/>
        <v>-21.026635910668912</v>
      </c>
      <c r="H78" s="711">
        <f t="shared" si="29"/>
        <v>2.3819430551340393</v>
      </c>
      <c r="I78" s="711">
        <f t="shared" si="29"/>
        <v>-13.025063781173984</v>
      </c>
      <c r="J78" s="711">
        <f t="shared" si="29"/>
        <v>-11.272817047943484</v>
      </c>
      <c r="K78" s="711">
        <f t="shared" si="29"/>
        <v>61.563673219123835</v>
      </c>
      <c r="L78" s="711">
        <f t="shared" si="29"/>
        <v>-54.292326919409561</v>
      </c>
      <c r="M78" s="711">
        <f t="shared" si="29"/>
        <v>-5.8939426750835295</v>
      </c>
      <c r="N78" s="548"/>
      <c r="O78" s="553" t="s">
        <v>62</v>
      </c>
      <c r="P78" s="710">
        <f t="shared" si="8"/>
        <v>6.6551199286201568</v>
      </c>
      <c r="Q78" s="711">
        <f t="shared" si="8"/>
        <v>9.5676824946846253</v>
      </c>
      <c r="R78" s="711">
        <f t="shared" si="8"/>
        <v>5.3374503749448632</v>
      </c>
      <c r="S78" s="711">
        <f t="shared" si="8"/>
        <v>-12.553321145642904</v>
      </c>
      <c r="T78" s="711">
        <f t="shared" si="9"/>
        <v>-4.4344473007712049</v>
      </c>
      <c r="U78" s="711">
        <f t="shared" si="10"/>
        <v>30.974264705882359</v>
      </c>
      <c r="V78" s="711">
        <f t="shared" si="22"/>
        <v>18.726591760299627</v>
      </c>
      <c r="W78" s="711">
        <f t="shared" si="22"/>
        <v>0.85995085995085319</v>
      </c>
      <c r="X78" s="711">
        <f t="shared" si="22"/>
        <v>2.8919330289193246</v>
      </c>
      <c r="Y78" s="711">
        <f t="shared" si="22"/>
        <v>87.356321839080465</v>
      </c>
      <c r="Z78" s="711">
        <f t="shared" si="22"/>
        <v>-46.995377503852076</v>
      </c>
      <c r="AA78" s="711">
        <f t="shared" si="22"/>
        <v>9.1295116772823768</v>
      </c>
    </row>
    <row r="79" spans="1:27" ht="20.25" customHeight="1">
      <c r="A79" s="553" t="s">
        <v>61</v>
      </c>
      <c r="B79" s="710">
        <f t="shared" ref="B79:M79" si="30">IFERROR((B25/B52-1)*100, "-")</f>
        <v>-6.2679060082816758</v>
      </c>
      <c r="C79" s="711">
        <f t="shared" si="30"/>
        <v>-4.4919237454128291</v>
      </c>
      <c r="D79" s="711">
        <f t="shared" si="30"/>
        <v>-2.9557733780153916</v>
      </c>
      <c r="E79" s="711">
        <f t="shared" si="30"/>
        <v>-0.84479730946108722</v>
      </c>
      <c r="F79" s="711">
        <f t="shared" si="30"/>
        <v>-5.4006982782288553</v>
      </c>
      <c r="G79" s="711">
        <f t="shared" si="30"/>
        <v>-11.796652729596403</v>
      </c>
      <c r="H79" s="711">
        <f t="shared" si="30"/>
        <v>3.6850215539540487</v>
      </c>
      <c r="I79" s="711">
        <f t="shared" si="30"/>
        <v>-22.098456148938673</v>
      </c>
      <c r="J79" s="711">
        <f t="shared" si="30"/>
        <v>-4.4851160295661163</v>
      </c>
      <c r="K79" s="711">
        <f t="shared" si="30"/>
        <v>144.06133472485737</v>
      </c>
      <c r="L79" s="711">
        <f t="shared" si="30"/>
        <v>-60.747181971141103</v>
      </c>
      <c r="M79" s="711">
        <f t="shared" si="30"/>
        <v>-8.3576735331873486</v>
      </c>
      <c r="N79" s="548"/>
      <c r="O79" s="553" t="s">
        <v>61</v>
      </c>
      <c r="P79" s="710">
        <f t="shared" si="8"/>
        <v>-0.14663951120162944</v>
      </c>
      <c r="Q79" s="711">
        <f t="shared" si="8"/>
        <v>1.74532502226179</v>
      </c>
      <c r="R79" s="711">
        <f t="shared" si="8"/>
        <v>3.3817951959544956</v>
      </c>
      <c r="S79" s="711">
        <f t="shared" si="8"/>
        <v>5.6306306306306286</v>
      </c>
      <c r="T79" s="711">
        <f t="shared" si="9"/>
        <v>10.763097949886102</v>
      </c>
      <c r="U79" s="711">
        <f t="shared" si="10"/>
        <v>-14.507772020725385</v>
      </c>
      <c r="V79" s="711">
        <f t="shared" si="22"/>
        <v>10.456273764258551</v>
      </c>
      <c r="W79" s="711">
        <f t="shared" si="22"/>
        <v>-17.011019283746553</v>
      </c>
      <c r="X79" s="711">
        <f t="shared" si="22"/>
        <v>1.7525773195876226</v>
      </c>
      <c r="Y79" s="711">
        <f t="shared" si="22"/>
        <v>160</v>
      </c>
      <c r="Z79" s="711">
        <f t="shared" si="22"/>
        <v>-58.183738120380148</v>
      </c>
      <c r="AA79" s="711">
        <f t="shared" si="22"/>
        <v>-2.3728813559321993</v>
      </c>
    </row>
    <row r="80" spans="1:27" ht="20.25" customHeight="1">
      <c r="A80" s="554" t="s">
        <v>60</v>
      </c>
      <c r="B80" s="712">
        <f t="shared" ref="B80:M80" si="31">IFERROR((B26/B53-1)*100, "-")</f>
        <v>4.6572857469737494</v>
      </c>
      <c r="C80" s="713">
        <f t="shared" si="31"/>
        <v>-1.1082430640025009</v>
      </c>
      <c r="D80" s="713">
        <f t="shared" si="31"/>
        <v>13.120078824587589</v>
      </c>
      <c r="E80" s="713">
        <f t="shared" si="31"/>
        <v>68.881308923538924</v>
      </c>
      <c r="F80" s="713">
        <f t="shared" si="31"/>
        <v>-27.890996571724493</v>
      </c>
      <c r="G80" s="713">
        <f t="shared" si="31"/>
        <v>-5.9478497909714045</v>
      </c>
      <c r="H80" s="713">
        <f t="shared" si="31"/>
        <v>3.1766846059383402</v>
      </c>
      <c r="I80" s="713">
        <f t="shared" si="31"/>
        <v>-8.524350606919084</v>
      </c>
      <c r="J80" s="713">
        <f t="shared" si="31"/>
        <v>6.2152742591189414</v>
      </c>
      <c r="K80" s="713">
        <f t="shared" si="31"/>
        <v>396.23723189848369</v>
      </c>
      <c r="L80" s="713">
        <f t="shared" si="31"/>
        <v>-76.077847088742928</v>
      </c>
      <c r="M80" s="713">
        <f t="shared" si="31"/>
        <v>0.28634733701375925</v>
      </c>
      <c r="N80" s="548"/>
      <c r="O80" s="554" t="s">
        <v>60</v>
      </c>
      <c r="P80" s="712">
        <f t="shared" si="8"/>
        <v>34.203794500106575</v>
      </c>
      <c r="Q80" s="713">
        <f t="shared" si="8"/>
        <v>26.810560114163408</v>
      </c>
      <c r="R80" s="713">
        <f t="shared" si="8"/>
        <v>45.055776139156748</v>
      </c>
      <c r="S80" s="713">
        <f t="shared" si="8"/>
        <v>116.55933762649494</v>
      </c>
      <c r="T80" s="713">
        <f t="shared" si="9"/>
        <v>76.976744186046517</v>
      </c>
      <c r="U80" s="713">
        <f t="shared" si="10"/>
        <v>-36.986634264884565</v>
      </c>
      <c r="V80" s="713">
        <f t="shared" si="22"/>
        <v>32.305194805194802</v>
      </c>
      <c r="W80" s="713">
        <f t="shared" si="22"/>
        <v>17.300760913095715</v>
      </c>
      <c r="X80" s="713">
        <f t="shared" si="22"/>
        <v>36.201629327902232</v>
      </c>
      <c r="Y80" s="713">
        <f t="shared" si="22"/>
        <v>536.33333333333337</v>
      </c>
      <c r="Z80" s="713">
        <f t="shared" si="22"/>
        <v>-69.324221716021256</v>
      </c>
      <c r="AA80" s="713">
        <f t="shared" si="22"/>
        <v>28.598866801113985</v>
      </c>
    </row>
  </sheetData>
  <mergeCells count="14">
    <mergeCell ref="A1:M2"/>
    <mergeCell ref="A5:A6"/>
    <mergeCell ref="M5:M6"/>
    <mergeCell ref="O5:O6"/>
    <mergeCell ref="AA5:AA6"/>
    <mergeCell ref="O32:O33"/>
    <mergeCell ref="AA32:AA33"/>
    <mergeCell ref="O1:AA1"/>
    <mergeCell ref="A59:A60"/>
    <mergeCell ref="M59:M60"/>
    <mergeCell ref="O59:O60"/>
    <mergeCell ref="AA59:AA60"/>
    <mergeCell ref="A32:A33"/>
    <mergeCell ref="M32:M33"/>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rowBreaks count="1" manualBreakCount="1">
    <brk id="27" max="26" man="1"/>
  </rowBreaks>
  <colBreaks count="1" manualBreakCount="1">
    <brk id="14" max="26"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5D83B-CF11-42A0-A8AF-21FAE005FE0D}">
  <sheetPr codeName="工作表21"/>
  <dimension ref="A1:T33"/>
  <sheetViews>
    <sheetView showZeros="0" view="pageBreakPreview" zoomScale="90" zoomScaleNormal="90" zoomScaleSheetLayoutView="90" workbookViewId="0">
      <selection activeCell="D8" sqref="D8:Q24"/>
    </sheetView>
  </sheetViews>
  <sheetFormatPr defaultRowHeight="16.5"/>
  <cols>
    <col min="1" max="1" width="14.25" style="511" customWidth="1"/>
    <col min="2" max="2" width="28.375" style="511" customWidth="1"/>
    <col min="3" max="3" width="3.75" style="511" customWidth="1"/>
    <col min="4" max="4" width="9.875" style="511" customWidth="1"/>
    <col min="5" max="7" width="9.25" style="511" customWidth="1"/>
    <col min="8" max="8" width="3.75" style="511" customWidth="1"/>
    <col min="9" max="9" width="9.875" style="511" customWidth="1"/>
    <col min="10" max="12" width="9.25" style="511" customWidth="1"/>
    <col min="13" max="15" width="7.375" style="511" customWidth="1"/>
    <col min="16" max="16" width="7.375" style="926" customWidth="1"/>
    <col min="17" max="17" width="8.5" style="529" customWidth="1"/>
    <col min="18" max="18" width="12.75" style="511" bestFit="1" customWidth="1"/>
    <col min="19" max="20" width="5.75" style="511" bestFit="1" customWidth="1"/>
    <col min="21" max="16384" width="9" style="511"/>
  </cols>
  <sheetData>
    <row r="1" spans="1:18" s="93" customFormat="1" ht="25.5">
      <c r="A1" s="1260" t="s">
        <v>406</v>
      </c>
      <c r="B1" s="1260"/>
      <c r="C1" s="1260"/>
      <c r="D1" s="1260"/>
      <c r="E1" s="1260"/>
      <c r="F1" s="1260"/>
      <c r="G1" s="1260"/>
      <c r="H1" s="1260"/>
      <c r="I1" s="1260"/>
      <c r="J1" s="1260"/>
      <c r="K1" s="1260"/>
      <c r="L1" s="1260"/>
      <c r="M1" s="1260"/>
      <c r="N1" s="1260"/>
      <c r="O1" s="1260"/>
      <c r="P1" s="1260"/>
      <c r="Q1" s="1260"/>
    </row>
    <row r="2" spans="1:18" s="93" customFormat="1" ht="6" customHeight="1">
      <c r="A2" s="94"/>
      <c r="B2" s="86"/>
      <c r="C2" s="86"/>
      <c r="D2" s="86"/>
      <c r="E2" s="86"/>
      <c r="F2" s="86"/>
      <c r="G2" s="86"/>
      <c r="H2" s="86"/>
      <c r="I2" s="86"/>
      <c r="J2" s="86"/>
      <c r="K2" s="86"/>
      <c r="L2" s="86"/>
      <c r="M2" s="86"/>
      <c r="N2" s="86"/>
      <c r="Q2" s="529"/>
    </row>
    <row r="3" spans="1:18" s="93" customFormat="1" ht="9.1999999999999993" customHeight="1">
      <c r="A3" s="510" t="s">
        <v>318</v>
      </c>
      <c r="B3" s="86"/>
      <c r="C3" s="86"/>
      <c r="D3" s="86"/>
      <c r="E3" s="86"/>
      <c r="F3" s="777"/>
      <c r="G3" s="86"/>
      <c r="H3" s="86"/>
      <c r="I3" s="86"/>
      <c r="J3" s="86"/>
      <c r="K3" s="86"/>
      <c r="L3" s="777"/>
      <c r="M3" s="777"/>
      <c r="N3" s="777"/>
      <c r="Q3" s="529"/>
    </row>
    <row r="4" spans="1:18" s="774" customFormat="1" ht="15.75" customHeight="1">
      <c r="B4" s="95"/>
      <c r="N4" s="172"/>
      <c r="P4" s="926"/>
      <c r="Q4" s="390" t="s">
        <v>314</v>
      </c>
    </row>
    <row r="5" spans="1:18" s="102" customFormat="1" ht="17.100000000000001" customHeight="1">
      <c r="A5" s="1266" t="s">
        <v>187</v>
      </c>
      <c r="B5" s="96"/>
      <c r="C5" s="775" t="s">
        <v>1482</v>
      </c>
      <c r="D5" s="97"/>
      <c r="E5" s="97"/>
      <c r="F5" s="97"/>
      <c r="G5" s="154"/>
      <c r="H5" s="775" t="s">
        <v>1483</v>
      </c>
      <c r="I5" s="97"/>
      <c r="J5" s="97"/>
      <c r="K5" s="97"/>
      <c r="L5" s="154"/>
      <c r="M5" s="1270" t="s">
        <v>185</v>
      </c>
      <c r="N5" s="1271"/>
      <c r="O5" s="1270" t="s">
        <v>299</v>
      </c>
      <c r="P5" s="1271"/>
      <c r="Q5" s="1263" t="s">
        <v>471</v>
      </c>
    </row>
    <row r="6" spans="1:18" s="102" customFormat="1" ht="17.100000000000001" customHeight="1">
      <c r="A6" s="1267"/>
      <c r="B6" s="756" t="s">
        <v>86</v>
      </c>
      <c r="C6" s="101" t="s">
        <v>0</v>
      </c>
      <c r="D6" s="101" t="s">
        <v>17</v>
      </c>
      <c r="E6" s="1222" t="s">
        <v>180</v>
      </c>
      <c r="F6" s="1269"/>
      <c r="G6" s="101" t="s">
        <v>344</v>
      </c>
      <c r="H6" s="101" t="s">
        <v>0</v>
      </c>
      <c r="I6" s="101" t="s">
        <v>17</v>
      </c>
      <c r="J6" s="1222" t="s">
        <v>321</v>
      </c>
      <c r="K6" s="1269"/>
      <c r="L6" s="887" t="s">
        <v>344</v>
      </c>
      <c r="M6" s="1261" t="s">
        <v>297</v>
      </c>
      <c r="N6" s="1261" t="s">
        <v>322</v>
      </c>
      <c r="O6" s="1261" t="s">
        <v>186</v>
      </c>
      <c r="P6" s="1261" t="s">
        <v>322</v>
      </c>
      <c r="Q6" s="1264"/>
    </row>
    <row r="7" spans="1:18" s="102" customFormat="1" ht="29.65" customHeight="1">
      <c r="A7" s="1268"/>
      <c r="B7" s="104"/>
      <c r="C7" s="105" t="s">
        <v>9</v>
      </c>
      <c r="D7" s="105" t="s">
        <v>19</v>
      </c>
      <c r="E7" s="467" t="s">
        <v>160</v>
      </c>
      <c r="F7" s="468" t="s">
        <v>184</v>
      </c>
      <c r="G7" s="469" t="s">
        <v>320</v>
      </c>
      <c r="H7" s="105" t="s">
        <v>9</v>
      </c>
      <c r="I7" s="105" t="s">
        <v>19</v>
      </c>
      <c r="J7" s="467" t="s">
        <v>160</v>
      </c>
      <c r="K7" s="468" t="s">
        <v>184</v>
      </c>
      <c r="L7" s="469" t="s">
        <v>323</v>
      </c>
      <c r="M7" s="1272"/>
      <c r="N7" s="1262"/>
      <c r="O7" s="1272"/>
      <c r="P7" s="1262"/>
      <c r="Q7" s="1265"/>
    </row>
    <row r="8" spans="1:18" s="780" customFormat="1" ht="27.6" customHeight="1">
      <c r="A8" s="743" t="s">
        <v>1450</v>
      </c>
      <c r="B8" s="43" t="s">
        <v>1451</v>
      </c>
      <c r="C8" s="948"/>
      <c r="D8" s="187">
        <v>172859</v>
      </c>
      <c r="E8" s="818">
        <v>733.1</v>
      </c>
      <c r="F8" s="818">
        <v>415</v>
      </c>
      <c r="G8" s="824">
        <v>100</v>
      </c>
      <c r="H8" s="901"/>
      <c r="I8" s="812">
        <v>171857</v>
      </c>
      <c r="J8" s="813">
        <v>729.6</v>
      </c>
      <c r="K8" s="813">
        <v>424.3</v>
      </c>
      <c r="L8" s="828">
        <v>100</v>
      </c>
      <c r="M8" s="916">
        <f>((E8/J8)-1)*100</f>
        <v>0.47971491228069318</v>
      </c>
      <c r="N8" s="917">
        <f>E8-J8</f>
        <v>3.5</v>
      </c>
      <c r="O8" s="916">
        <f>((F8/K8)-1)*100</f>
        <v>-2.1918453924110293</v>
      </c>
      <c r="P8" s="916">
        <f>F8-K8</f>
        <v>-9.3000000000000114</v>
      </c>
      <c r="Q8" s="916">
        <f>D8/I8*100-100</f>
        <v>0.58304287867238713</v>
      </c>
      <c r="R8" s="778"/>
    </row>
    <row r="9" spans="1:18" s="513" customFormat="1" ht="27.6" customHeight="1">
      <c r="A9" s="744" t="s">
        <v>1452</v>
      </c>
      <c r="B9" s="43" t="s">
        <v>1453</v>
      </c>
      <c r="C9" s="948">
        <v>1</v>
      </c>
      <c r="D9" s="187">
        <v>48784</v>
      </c>
      <c r="E9" s="818">
        <v>206.9</v>
      </c>
      <c r="F9" s="818">
        <v>121.8</v>
      </c>
      <c r="G9" s="824">
        <v>28.22185</v>
      </c>
      <c r="H9" s="895">
        <v>1</v>
      </c>
      <c r="I9" s="812">
        <v>48037</v>
      </c>
      <c r="J9" s="813">
        <v>203.9</v>
      </c>
      <c r="K9" s="813">
        <v>123.4</v>
      </c>
      <c r="L9" s="827">
        <v>27.7897</v>
      </c>
      <c r="M9" s="916">
        <f t="shared" ref="M9:M18" si="0">((E9/J9)-1)*100</f>
        <v>1.4713094654242198</v>
      </c>
      <c r="N9" s="917">
        <f t="shared" ref="N9:N18" si="1">E9-J9</f>
        <v>3</v>
      </c>
      <c r="O9" s="916">
        <f t="shared" ref="O9:O18" si="2">((F9/K9)-1)*100</f>
        <v>-1.2965964343598091</v>
      </c>
      <c r="P9" s="916">
        <f t="shared" ref="P9:P18" si="3">F9-K9</f>
        <v>-1.6000000000000085</v>
      </c>
      <c r="Q9" s="916">
        <f t="shared" ref="Q9:Q18" si="4">D9/I9*100-100</f>
        <v>1.5550513146116458</v>
      </c>
    </row>
    <row r="10" spans="1:18" s="513" customFormat="1" ht="27.6" customHeight="1">
      <c r="A10" s="744" t="s">
        <v>1454</v>
      </c>
      <c r="B10" s="43" t="s">
        <v>1455</v>
      </c>
      <c r="C10" s="948">
        <v>2</v>
      </c>
      <c r="D10" s="187">
        <v>21569</v>
      </c>
      <c r="E10" s="818">
        <v>91.5</v>
      </c>
      <c r="F10" s="818">
        <v>48.8</v>
      </c>
      <c r="G10" s="824">
        <v>12.4778</v>
      </c>
      <c r="H10" s="895">
        <v>2</v>
      </c>
      <c r="I10" s="812">
        <v>20644</v>
      </c>
      <c r="J10" s="813">
        <v>87.6</v>
      </c>
      <c r="K10" s="813">
        <v>48.5</v>
      </c>
      <c r="L10" s="827">
        <v>11.942679999999999</v>
      </c>
      <c r="M10" s="916">
        <f t="shared" si="0"/>
        <v>4.4520547945205546</v>
      </c>
      <c r="N10" s="917">
        <f t="shared" si="1"/>
        <v>3.9000000000000057</v>
      </c>
      <c r="O10" s="916">
        <f t="shared" si="2"/>
        <v>0.61855670103092564</v>
      </c>
      <c r="P10" s="916">
        <f t="shared" si="3"/>
        <v>0.29999999999999716</v>
      </c>
      <c r="Q10" s="916">
        <f t="shared" si="4"/>
        <v>4.480720790544467</v>
      </c>
    </row>
    <row r="11" spans="1:18" s="513" customFormat="1" ht="27.6" customHeight="1">
      <c r="A11" s="744" t="s">
        <v>1456</v>
      </c>
      <c r="B11" s="43" t="s">
        <v>1457</v>
      </c>
      <c r="C11" s="948">
        <v>3</v>
      </c>
      <c r="D11" s="187">
        <v>13421</v>
      </c>
      <c r="E11" s="818">
        <v>56.9</v>
      </c>
      <c r="F11" s="818">
        <v>27.4</v>
      </c>
      <c r="G11" s="824">
        <v>7.764132</v>
      </c>
      <c r="H11" s="895">
        <v>3</v>
      </c>
      <c r="I11" s="892">
        <v>12480</v>
      </c>
      <c r="J11" s="813">
        <v>53</v>
      </c>
      <c r="K11" s="813">
        <v>26.5</v>
      </c>
      <c r="L11" s="827">
        <v>7.2197570000000004</v>
      </c>
      <c r="M11" s="916">
        <f>((E11/J11)-1)*100</f>
        <v>7.3584905660377231</v>
      </c>
      <c r="N11" s="917">
        <f t="shared" si="1"/>
        <v>3.8999999999999986</v>
      </c>
      <c r="O11" s="916">
        <f t="shared" si="2"/>
        <v>3.3962264150943389</v>
      </c>
      <c r="P11" s="916">
        <f t="shared" si="3"/>
        <v>0.89999999999999858</v>
      </c>
      <c r="Q11" s="916">
        <f t="shared" si="4"/>
        <v>7.540064102564088</v>
      </c>
    </row>
    <row r="12" spans="1:18" s="513" customFormat="1" ht="27.6" customHeight="1">
      <c r="A12" s="744" t="s">
        <v>1458</v>
      </c>
      <c r="B12" s="43" t="s">
        <v>1459</v>
      </c>
      <c r="C12" s="948">
        <v>4</v>
      </c>
      <c r="D12" s="187">
        <v>11520</v>
      </c>
      <c r="E12" s="818">
        <v>48.9</v>
      </c>
      <c r="F12" s="818">
        <v>26.1</v>
      </c>
      <c r="G12" s="824">
        <v>6.6643910000000002</v>
      </c>
      <c r="H12" s="895">
        <v>4</v>
      </c>
      <c r="I12" s="812">
        <v>11755</v>
      </c>
      <c r="J12" s="813">
        <v>49.9</v>
      </c>
      <c r="K12" s="813">
        <v>27.5</v>
      </c>
      <c r="L12" s="827">
        <v>6.8003400000000003</v>
      </c>
      <c r="M12" s="916">
        <f t="shared" si="0"/>
        <v>-2.0040080160320661</v>
      </c>
      <c r="N12" s="917">
        <f t="shared" si="1"/>
        <v>-1</v>
      </c>
      <c r="O12" s="916">
        <f t="shared" si="2"/>
        <v>-5.0909090909090899</v>
      </c>
      <c r="P12" s="916">
        <f t="shared" si="3"/>
        <v>-1.3999999999999986</v>
      </c>
      <c r="Q12" s="916">
        <f t="shared" si="4"/>
        <v>-1.9991492981709911</v>
      </c>
    </row>
    <row r="13" spans="1:18" s="513" customFormat="1" ht="27.6" customHeight="1">
      <c r="A13" s="744" t="s">
        <v>1460</v>
      </c>
      <c r="B13" s="43" t="s">
        <v>1461</v>
      </c>
      <c r="C13" s="948">
        <v>5</v>
      </c>
      <c r="D13" s="187">
        <v>9374</v>
      </c>
      <c r="E13" s="818">
        <v>39.799999999999997</v>
      </c>
      <c r="F13" s="818">
        <v>21.5</v>
      </c>
      <c r="G13" s="824">
        <v>5.422917</v>
      </c>
      <c r="H13" s="895">
        <v>5</v>
      </c>
      <c r="I13" s="812">
        <v>9845</v>
      </c>
      <c r="J13" s="813">
        <v>41.8</v>
      </c>
      <c r="K13" s="813">
        <v>23.5</v>
      </c>
      <c r="L13" s="827">
        <v>5.6953940000000003</v>
      </c>
      <c r="M13" s="916">
        <f t="shared" si="0"/>
        <v>-4.7846889952153138</v>
      </c>
      <c r="N13" s="917">
        <f t="shared" si="1"/>
        <v>-2</v>
      </c>
      <c r="O13" s="916">
        <f t="shared" si="2"/>
        <v>-8.5106382978723421</v>
      </c>
      <c r="P13" s="916">
        <f t="shared" si="3"/>
        <v>-2</v>
      </c>
      <c r="Q13" s="916">
        <f t="shared" si="4"/>
        <v>-4.7841543930929475</v>
      </c>
    </row>
    <row r="14" spans="1:18" s="513" customFormat="1" ht="27.6" customHeight="1">
      <c r="A14" s="744" t="s">
        <v>1462</v>
      </c>
      <c r="B14" s="43" t="s">
        <v>1463</v>
      </c>
      <c r="C14" s="948">
        <v>6</v>
      </c>
      <c r="D14" s="187">
        <v>6846</v>
      </c>
      <c r="E14" s="818">
        <v>29</v>
      </c>
      <c r="F14" s="818">
        <v>21.1</v>
      </c>
      <c r="G14" s="824">
        <v>3.9604529999999998</v>
      </c>
      <c r="H14" s="895">
        <v>6</v>
      </c>
      <c r="I14" s="812">
        <v>6965</v>
      </c>
      <c r="J14" s="813">
        <v>29.6</v>
      </c>
      <c r="K14" s="813">
        <v>21.9</v>
      </c>
      <c r="L14" s="827">
        <v>4.0292950000000003</v>
      </c>
      <c r="M14" s="916">
        <f t="shared" si="0"/>
        <v>-2.0270270270270285</v>
      </c>
      <c r="N14" s="917">
        <f t="shared" si="1"/>
        <v>-0.60000000000000142</v>
      </c>
      <c r="O14" s="916">
        <f t="shared" si="2"/>
        <v>-3.6529680365296691</v>
      </c>
      <c r="P14" s="916">
        <f t="shared" si="3"/>
        <v>-0.79999999999999716</v>
      </c>
      <c r="Q14" s="916">
        <f t="shared" si="4"/>
        <v>-1.7085427135678373</v>
      </c>
    </row>
    <row r="15" spans="1:18" s="513" customFormat="1" ht="27.6" customHeight="1">
      <c r="A15" s="744" t="s">
        <v>1464</v>
      </c>
      <c r="B15" s="43" t="s">
        <v>1465</v>
      </c>
      <c r="C15" s="948">
        <v>7</v>
      </c>
      <c r="D15" s="187">
        <v>6146</v>
      </c>
      <c r="E15" s="818">
        <v>26.1</v>
      </c>
      <c r="F15" s="818">
        <v>12.7</v>
      </c>
      <c r="G15" s="824">
        <v>3.5554990000000002</v>
      </c>
      <c r="H15" s="895">
        <v>7</v>
      </c>
      <c r="I15" s="812">
        <v>6260</v>
      </c>
      <c r="J15" s="813">
        <v>26.6</v>
      </c>
      <c r="K15" s="813">
        <v>13.3</v>
      </c>
      <c r="L15" s="827">
        <v>3.6214490000000001</v>
      </c>
      <c r="M15" s="916">
        <f t="shared" si="0"/>
        <v>-1.8796992481203034</v>
      </c>
      <c r="N15" s="917">
        <f t="shared" si="1"/>
        <v>-0.5</v>
      </c>
      <c r="O15" s="916">
        <f t="shared" si="2"/>
        <v>-4.5112781954887327</v>
      </c>
      <c r="P15" s="916">
        <f t="shared" si="3"/>
        <v>-0.60000000000000142</v>
      </c>
      <c r="Q15" s="916">
        <f t="shared" si="4"/>
        <v>-1.8210862619808381</v>
      </c>
    </row>
    <row r="16" spans="1:18" s="513" customFormat="1" ht="27.6" customHeight="1">
      <c r="A16" s="744" t="s">
        <v>1466</v>
      </c>
      <c r="B16" s="43" t="s">
        <v>1467</v>
      </c>
      <c r="C16" s="948">
        <v>8</v>
      </c>
      <c r="D16" s="187">
        <v>5991</v>
      </c>
      <c r="E16" s="818">
        <v>25.4</v>
      </c>
      <c r="F16" s="818">
        <v>12.8</v>
      </c>
      <c r="G16" s="824">
        <v>3.4658310000000001</v>
      </c>
      <c r="H16" s="895">
        <v>8</v>
      </c>
      <c r="I16" s="812">
        <v>6072</v>
      </c>
      <c r="J16" s="813">
        <v>25.8</v>
      </c>
      <c r="K16" s="813">
        <v>13.3</v>
      </c>
      <c r="L16" s="827">
        <v>3.5126900000000001</v>
      </c>
      <c r="M16" s="916">
        <f t="shared" si="0"/>
        <v>-1.5503875968992276</v>
      </c>
      <c r="N16" s="917">
        <f t="shared" si="1"/>
        <v>-0.40000000000000213</v>
      </c>
      <c r="O16" s="916">
        <f t="shared" si="2"/>
        <v>-3.7593984962406068</v>
      </c>
      <c r="P16" s="916">
        <f t="shared" si="3"/>
        <v>-0.5</v>
      </c>
      <c r="Q16" s="916">
        <f t="shared" si="4"/>
        <v>-1.3339920948616566</v>
      </c>
    </row>
    <row r="17" spans="1:20" s="513" customFormat="1" ht="27.6" customHeight="1">
      <c r="A17" s="744" t="s">
        <v>1468</v>
      </c>
      <c r="B17" s="43" t="s">
        <v>1469</v>
      </c>
      <c r="C17" s="948">
        <v>9</v>
      </c>
      <c r="D17" s="187">
        <v>5523</v>
      </c>
      <c r="E17" s="818">
        <v>23.4</v>
      </c>
      <c r="F17" s="818">
        <v>12.3</v>
      </c>
      <c r="G17" s="824">
        <v>3.19509</v>
      </c>
      <c r="H17" s="895">
        <v>9</v>
      </c>
      <c r="I17" s="812">
        <v>5381</v>
      </c>
      <c r="J17" s="813">
        <v>22.8</v>
      </c>
      <c r="K17" s="813">
        <v>12.4</v>
      </c>
      <c r="L17" s="827">
        <v>3.1129419999999999</v>
      </c>
      <c r="M17" s="916">
        <f t="shared" si="0"/>
        <v>2.631578947368407</v>
      </c>
      <c r="N17" s="917">
        <f t="shared" si="1"/>
        <v>0.59999999999999787</v>
      </c>
      <c r="O17" s="916">
        <f t="shared" si="2"/>
        <v>-0.80645161290322509</v>
      </c>
      <c r="P17" s="916">
        <f t="shared" si="3"/>
        <v>-9.9999999999999645E-2</v>
      </c>
      <c r="Q17" s="916">
        <f t="shared" si="4"/>
        <v>2.6389146998699147</v>
      </c>
    </row>
    <row r="18" spans="1:20" s="513" customFormat="1" ht="27.6" customHeight="1">
      <c r="A18" s="744" t="s">
        <v>1470</v>
      </c>
      <c r="B18" s="43" t="s">
        <v>1471</v>
      </c>
      <c r="C18" s="948">
        <v>10</v>
      </c>
      <c r="D18" s="187">
        <v>4315</v>
      </c>
      <c r="E18" s="818">
        <v>18.3</v>
      </c>
      <c r="F18" s="818">
        <v>11.6</v>
      </c>
      <c r="G18" s="824">
        <v>2.496254</v>
      </c>
      <c r="H18" s="895">
        <v>10</v>
      </c>
      <c r="I18" s="812">
        <v>4554</v>
      </c>
      <c r="J18" s="813">
        <v>19.3</v>
      </c>
      <c r="K18" s="813">
        <v>12.6</v>
      </c>
      <c r="L18" s="827">
        <v>2.6345170000000002</v>
      </c>
      <c r="M18" s="916">
        <f t="shared" si="0"/>
        <v>-5.1813471502590636</v>
      </c>
      <c r="N18" s="917">
        <f t="shared" si="1"/>
        <v>-1</v>
      </c>
      <c r="O18" s="916">
        <f t="shared" si="2"/>
        <v>-7.9365079365079421</v>
      </c>
      <c r="P18" s="916">
        <f t="shared" si="3"/>
        <v>-1</v>
      </c>
      <c r="Q18" s="916">
        <f t="shared" si="4"/>
        <v>-5.2481335090030683</v>
      </c>
    </row>
    <row r="19" spans="1:20" s="513" customFormat="1" ht="9.75" customHeight="1">
      <c r="A19" s="745"/>
      <c r="B19" s="51"/>
      <c r="C19" s="948"/>
      <c r="D19" s="819"/>
      <c r="E19" s="818"/>
      <c r="F19" s="818"/>
      <c r="G19" s="825"/>
      <c r="H19" s="896"/>
      <c r="I19" s="940"/>
      <c r="J19" s="817"/>
      <c r="K19" s="817"/>
      <c r="L19" s="815"/>
      <c r="M19" s="916"/>
      <c r="N19" s="917"/>
      <c r="O19" s="916"/>
      <c r="P19" s="916"/>
      <c r="Q19" s="916"/>
    </row>
    <row r="20" spans="1:20" s="513" customFormat="1" ht="27.6" customHeight="1">
      <c r="A20" s="746" t="s">
        <v>1472</v>
      </c>
      <c r="B20" s="56" t="s">
        <v>1473</v>
      </c>
      <c r="C20" s="949">
        <v>11</v>
      </c>
      <c r="D20" s="820">
        <v>3865</v>
      </c>
      <c r="E20" s="821">
        <v>16.399999999999999</v>
      </c>
      <c r="F20" s="821">
        <v>12.5</v>
      </c>
      <c r="G20" s="826">
        <v>2.2359260000000001</v>
      </c>
      <c r="H20" s="901">
        <v>11</v>
      </c>
      <c r="I20" s="141">
        <v>3871</v>
      </c>
      <c r="J20" s="813">
        <v>16.399999999999999</v>
      </c>
      <c r="K20" s="813">
        <v>12.5</v>
      </c>
      <c r="L20" s="826">
        <v>2.239398</v>
      </c>
      <c r="M20" s="943">
        <f>((E20/J20)-1)*100</f>
        <v>0</v>
      </c>
      <c r="N20" s="807">
        <f>E20-J20</f>
        <v>0</v>
      </c>
      <c r="O20" s="807">
        <f>((F20/K20)-1)*100</f>
        <v>0</v>
      </c>
      <c r="P20" s="807">
        <f>F20-K20</f>
        <v>0</v>
      </c>
      <c r="Q20" s="807">
        <f>D20/I20*100-100</f>
        <v>-0.15499870834409535</v>
      </c>
      <c r="S20" s="779"/>
      <c r="T20" s="779"/>
    </row>
    <row r="21" spans="1:20" s="513" customFormat="1" ht="27.6" customHeight="1">
      <c r="A21" s="744" t="s">
        <v>1474</v>
      </c>
      <c r="B21" s="43" t="s">
        <v>1475</v>
      </c>
      <c r="C21" s="948">
        <v>12</v>
      </c>
      <c r="D21" s="187">
        <v>3773</v>
      </c>
      <c r="E21" s="818">
        <v>16</v>
      </c>
      <c r="F21" s="818">
        <v>8.4</v>
      </c>
      <c r="G21" s="824">
        <v>2.1827040000000002</v>
      </c>
      <c r="H21" s="895">
        <v>12</v>
      </c>
      <c r="I21" s="814">
        <v>3752</v>
      </c>
      <c r="J21" s="813">
        <v>15.9</v>
      </c>
      <c r="K21" s="813">
        <v>8.5</v>
      </c>
      <c r="L21" s="824">
        <v>2.1705549999999998</v>
      </c>
      <c r="M21" s="942">
        <f>((E21/J21)-1)*100</f>
        <v>0.62893081761006275</v>
      </c>
      <c r="N21" s="916">
        <f>E21-J21</f>
        <v>9.9999999999999645E-2</v>
      </c>
      <c r="O21" s="916">
        <f>((F21/K21)-1)*100</f>
        <v>-1.1764705882352899</v>
      </c>
      <c r="P21" s="916">
        <f>F21-K21</f>
        <v>-9.9999999999999645E-2</v>
      </c>
      <c r="Q21" s="916">
        <f>D21/I21*100-100</f>
        <v>0.5597014925373287</v>
      </c>
      <c r="S21" s="779"/>
      <c r="T21" s="779"/>
    </row>
    <row r="22" spans="1:20" s="513" customFormat="1" ht="27.6" customHeight="1">
      <c r="A22" s="744" t="s">
        <v>1476</v>
      </c>
      <c r="B22" s="43" t="s">
        <v>1477</v>
      </c>
      <c r="C22" s="948">
        <v>13</v>
      </c>
      <c r="D22" s="187">
        <v>1521</v>
      </c>
      <c r="E22" s="818">
        <v>6.5</v>
      </c>
      <c r="F22" s="818">
        <v>2.8</v>
      </c>
      <c r="G22" s="824">
        <v>0.87990789999999997</v>
      </c>
      <c r="H22" s="895">
        <v>13</v>
      </c>
      <c r="I22" s="812">
        <v>1721</v>
      </c>
      <c r="J22" s="813">
        <v>7.3</v>
      </c>
      <c r="K22" s="813">
        <v>3.3</v>
      </c>
      <c r="L22" s="824">
        <v>0.99560919999999997</v>
      </c>
      <c r="M22" s="942">
        <f>((E22/J22)-1)*100</f>
        <v>-10.95890410958904</v>
      </c>
      <c r="N22" s="916">
        <f>E22-J22</f>
        <v>-0.79999999999999982</v>
      </c>
      <c r="O22" s="916">
        <f>((F22/K22)-1)*100</f>
        <v>-15.151515151515149</v>
      </c>
      <c r="P22" s="916">
        <f>F22-K22</f>
        <v>-0.5</v>
      </c>
      <c r="Q22" s="916">
        <f>D22/I22*100-100</f>
        <v>-11.621150493898895</v>
      </c>
      <c r="S22" s="779"/>
      <c r="T22" s="779"/>
    </row>
    <row r="23" spans="1:20" s="513" customFormat="1" ht="27.6" customHeight="1">
      <c r="A23" s="744" t="s">
        <v>1478</v>
      </c>
      <c r="B23" s="43" t="s">
        <v>1479</v>
      </c>
      <c r="C23" s="948">
        <v>14</v>
      </c>
      <c r="D23" s="187">
        <v>1487</v>
      </c>
      <c r="E23" s="818">
        <v>6.3</v>
      </c>
      <c r="F23" s="818">
        <v>2.6</v>
      </c>
      <c r="G23" s="824">
        <v>0.86023870000000002</v>
      </c>
      <c r="H23" s="895">
        <v>14</v>
      </c>
      <c r="I23" s="894">
        <v>1555</v>
      </c>
      <c r="J23" s="813">
        <v>6.6</v>
      </c>
      <c r="K23" s="813">
        <v>2.9</v>
      </c>
      <c r="L23" s="824">
        <v>0.89957710000000002</v>
      </c>
      <c r="M23" s="942">
        <f>((E23/J23)-1)*100</f>
        <v>-4.5454545454545414</v>
      </c>
      <c r="N23" s="916">
        <f>E23-J23</f>
        <v>-0.29999999999999982</v>
      </c>
      <c r="O23" s="916">
        <f>((F23/K23)-1)*100</f>
        <v>-10.344827586206895</v>
      </c>
      <c r="P23" s="916">
        <f>F23-K23</f>
        <v>-0.29999999999999982</v>
      </c>
      <c r="Q23" s="916">
        <f>D23/I23*100-100</f>
        <v>-4.3729903536977446</v>
      </c>
      <c r="S23" s="779"/>
      <c r="T23" s="779"/>
    </row>
    <row r="24" spans="1:20" s="513" customFormat="1" ht="27.6" customHeight="1">
      <c r="A24" s="1021" t="s">
        <v>1480</v>
      </c>
      <c r="B24" s="62" t="s">
        <v>1481</v>
      </c>
      <c r="C24" s="950">
        <v>15</v>
      </c>
      <c r="D24" s="951">
        <v>1432</v>
      </c>
      <c r="E24" s="823">
        <v>6.1</v>
      </c>
      <c r="F24" s="823">
        <v>3.3</v>
      </c>
      <c r="G24" s="825">
        <v>0.82842090000000002</v>
      </c>
      <c r="H24" s="896">
        <v>15</v>
      </c>
      <c r="I24" s="816">
        <v>1507</v>
      </c>
      <c r="J24" s="817">
        <v>6.4</v>
      </c>
      <c r="K24" s="817">
        <v>3.6</v>
      </c>
      <c r="L24" s="825">
        <v>0.87180880000000005</v>
      </c>
      <c r="M24" s="918">
        <f>((E24/J24)-1)*100</f>
        <v>-4.6875000000000107</v>
      </c>
      <c r="N24" s="919">
        <f>E24-J24</f>
        <v>-0.30000000000000071</v>
      </c>
      <c r="O24" s="919">
        <f>((F24/K24)-1)*100</f>
        <v>-8.3333333333333375</v>
      </c>
      <c r="P24" s="919">
        <f>F24-K24</f>
        <v>-0.30000000000000027</v>
      </c>
      <c r="Q24" s="919">
        <f>D24/I24*100-100</f>
        <v>-4.9767750497677525</v>
      </c>
      <c r="S24" s="779"/>
      <c r="T24" s="779"/>
    </row>
    <row r="25" spans="1:20" s="336" customFormat="1" ht="14.45" customHeight="1">
      <c r="A25" s="121" t="s">
        <v>1484</v>
      </c>
      <c r="M25" s="480"/>
      <c r="N25" s="532" t="s">
        <v>4</v>
      </c>
      <c r="O25" s="480"/>
      <c r="P25" s="916"/>
      <c r="Q25" s="808">
        <v>0</v>
      </c>
    </row>
    <row r="26" spans="1:20" s="336" customFormat="1" ht="14.45" customHeight="1">
      <c r="A26" s="897" t="s">
        <v>1485</v>
      </c>
      <c r="M26" s="480"/>
      <c r="N26" s="532" t="s">
        <v>4</v>
      </c>
      <c r="O26" s="480"/>
      <c r="P26" s="916"/>
      <c r="Q26" s="808">
        <v>0</v>
      </c>
    </row>
    <row r="27" spans="1:20" s="178" customFormat="1" ht="14.45" customHeight="1">
      <c r="A27" s="25" t="s">
        <v>1486</v>
      </c>
      <c r="B27" s="123"/>
      <c r="C27" s="123"/>
      <c r="D27" s="123"/>
      <c r="E27" s="123"/>
      <c r="F27" s="123"/>
      <c r="G27" s="123"/>
      <c r="H27" s="123"/>
      <c r="I27" s="123"/>
      <c r="J27" s="123"/>
      <c r="K27" s="123"/>
      <c r="L27" s="123"/>
      <c r="M27" s="480"/>
      <c r="N27" s="123"/>
      <c r="O27" s="480"/>
      <c r="P27" s="916"/>
      <c r="Q27" s="808">
        <v>0</v>
      </c>
    </row>
    <row r="28" spans="1:20">
      <c r="D28" s="1218"/>
      <c r="E28" s="1218"/>
      <c r="F28" s="1219">
        <f>D8-I8</f>
        <v>1002</v>
      </c>
      <c r="G28" s="1218"/>
      <c r="H28" s="1218"/>
      <c r="I28" s="1218"/>
    </row>
    <row r="29" spans="1:20">
      <c r="D29" s="1219">
        <f>SUM(D9:D18)</f>
        <v>133489</v>
      </c>
      <c r="E29" s="1218"/>
      <c r="F29" s="1219">
        <f>D29-I29</f>
        <v>1496</v>
      </c>
      <c r="G29" s="1218"/>
      <c r="H29" s="1218"/>
      <c r="I29" s="1219">
        <f>SUM(I9:I18)</f>
        <v>131993</v>
      </c>
    </row>
    <row r="30" spans="1:20">
      <c r="B30" s="511" t="s">
        <v>1782</v>
      </c>
      <c r="F30" s="1217">
        <f>D18-I18</f>
        <v>-239</v>
      </c>
    </row>
    <row r="31" spans="1:20">
      <c r="B31" s="511" t="s">
        <v>1783</v>
      </c>
      <c r="F31" s="1217">
        <f>D13-I13</f>
        <v>-471</v>
      </c>
    </row>
    <row r="32" spans="1:20">
      <c r="B32" s="511" t="s">
        <v>1784</v>
      </c>
      <c r="F32" s="1217">
        <f>D10-I10</f>
        <v>925</v>
      </c>
    </row>
    <row r="33" spans="2:6">
      <c r="B33" s="511" t="s">
        <v>1785</v>
      </c>
      <c r="F33" s="1217">
        <f>D11-I11</f>
        <v>941</v>
      </c>
    </row>
  </sheetData>
  <mergeCells count="11">
    <mergeCell ref="O6:O7"/>
    <mergeCell ref="A1:Q1"/>
    <mergeCell ref="P6:P7"/>
    <mergeCell ref="Q5:Q7"/>
    <mergeCell ref="A5:A7"/>
    <mergeCell ref="E6:F6"/>
    <mergeCell ref="J6:K6"/>
    <mergeCell ref="M5:N5"/>
    <mergeCell ref="M6:M7"/>
    <mergeCell ref="N6:N7"/>
    <mergeCell ref="O5:P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142CE-BD26-4071-98E4-4EC6E7F8A4CB}">
  <dimension ref="A1:W64"/>
  <sheetViews>
    <sheetView showZeros="0" view="pageBreakPreview" topLeftCell="A4" zoomScaleNormal="90" zoomScaleSheetLayoutView="100" workbookViewId="0">
      <selection activeCell="D8" sqref="D8:Q24"/>
    </sheetView>
  </sheetViews>
  <sheetFormatPr defaultRowHeight="16.5"/>
  <cols>
    <col min="1" max="1" width="14.25" style="926" customWidth="1"/>
    <col min="2" max="2" width="28.375" style="926" customWidth="1"/>
    <col min="3" max="3" width="3.75" style="926" customWidth="1"/>
    <col min="4" max="4" width="9.875" style="926" customWidth="1"/>
    <col min="5" max="7" width="9.25" style="926" customWidth="1"/>
    <col min="8" max="8" width="3.75" style="926" customWidth="1"/>
    <col min="9" max="9" width="9.875" style="926" customWidth="1"/>
    <col min="10" max="12" width="9.25" style="926" customWidth="1"/>
    <col min="13" max="16" width="7.375" style="926" customWidth="1"/>
    <col min="17" max="17" width="8.375" style="926" customWidth="1"/>
    <col min="18" max="16384" width="9" style="926"/>
  </cols>
  <sheetData>
    <row r="1" spans="1:23" s="93" customFormat="1" ht="25.5">
      <c r="A1" s="1260" t="s">
        <v>472</v>
      </c>
      <c r="B1" s="1260"/>
      <c r="C1" s="1260"/>
      <c r="D1" s="1260"/>
      <c r="E1" s="1260"/>
      <c r="F1" s="1260"/>
      <c r="G1" s="1260"/>
      <c r="H1" s="1260"/>
      <c r="I1" s="1260"/>
      <c r="J1" s="1260"/>
      <c r="K1" s="1260"/>
      <c r="L1" s="1260"/>
      <c r="M1" s="1260"/>
      <c r="N1" s="1260"/>
      <c r="O1" s="1260"/>
      <c r="P1" s="1260"/>
      <c r="Q1" s="1260"/>
    </row>
    <row r="2" spans="1:23" s="93" customFormat="1" ht="6" customHeight="1">
      <c r="A2" s="94"/>
      <c r="B2" s="86"/>
      <c r="C2" s="86"/>
      <c r="D2" s="86"/>
      <c r="E2" s="86"/>
      <c r="F2" s="86"/>
      <c r="G2" s="86"/>
      <c r="H2" s="86"/>
      <c r="I2" s="86"/>
      <c r="J2" s="86"/>
      <c r="K2" s="86"/>
      <c r="L2" s="86"/>
      <c r="M2" s="86"/>
      <c r="N2" s="86"/>
      <c r="Q2" s="529"/>
    </row>
    <row r="3" spans="1:23" s="93" customFormat="1">
      <c r="A3" s="920" t="s">
        <v>473</v>
      </c>
      <c r="B3" s="86"/>
      <c r="C3" s="86"/>
      <c r="D3" s="86"/>
      <c r="E3" s="86"/>
      <c r="F3" s="777"/>
      <c r="G3" s="86"/>
      <c r="H3" s="86"/>
      <c r="I3" s="86"/>
      <c r="J3" s="86"/>
      <c r="K3" s="86"/>
      <c r="L3" s="777"/>
      <c r="M3" s="777"/>
      <c r="N3" s="777"/>
      <c r="Q3" s="529"/>
    </row>
    <row r="4" spans="1:23" ht="15.75" customHeight="1">
      <c r="B4" s="885"/>
      <c r="N4" s="172"/>
      <c r="Q4" s="390" t="s">
        <v>474</v>
      </c>
    </row>
    <row r="5" spans="1:23" s="102" customFormat="1" ht="17.100000000000001" customHeight="1">
      <c r="A5" s="1266" t="s">
        <v>475</v>
      </c>
      <c r="B5" s="886"/>
      <c r="C5" s="775" t="s">
        <v>1519</v>
      </c>
      <c r="D5" s="97"/>
      <c r="E5" s="97"/>
      <c r="F5" s="97"/>
      <c r="G5" s="154"/>
      <c r="H5" s="775" t="s">
        <v>1520</v>
      </c>
      <c r="I5" s="97"/>
      <c r="J5" s="97"/>
      <c r="K5" s="97"/>
      <c r="L5" s="154"/>
      <c r="M5" s="1270" t="s">
        <v>476</v>
      </c>
      <c r="N5" s="1271"/>
      <c r="O5" s="1270" t="s">
        <v>477</v>
      </c>
      <c r="P5" s="1271"/>
      <c r="Q5" s="1263" t="s">
        <v>478</v>
      </c>
    </row>
    <row r="6" spans="1:23" s="102" customFormat="1" ht="17.100000000000001" customHeight="1">
      <c r="A6" s="1267"/>
      <c r="B6" s="1133" t="s">
        <v>86</v>
      </c>
      <c r="C6" s="887" t="s">
        <v>0</v>
      </c>
      <c r="D6" s="887" t="s">
        <v>17</v>
      </c>
      <c r="E6" s="1222" t="s">
        <v>479</v>
      </c>
      <c r="F6" s="1269"/>
      <c r="G6" s="887" t="s">
        <v>480</v>
      </c>
      <c r="H6" s="887" t="s">
        <v>0</v>
      </c>
      <c r="I6" s="887" t="s">
        <v>17</v>
      </c>
      <c r="J6" s="1222" t="s">
        <v>481</v>
      </c>
      <c r="K6" s="1269"/>
      <c r="L6" s="887" t="s">
        <v>482</v>
      </c>
      <c r="M6" s="1261" t="s">
        <v>483</v>
      </c>
      <c r="N6" s="1261" t="s">
        <v>484</v>
      </c>
      <c r="O6" s="1261" t="s">
        <v>483</v>
      </c>
      <c r="P6" s="1261" t="s">
        <v>484</v>
      </c>
      <c r="Q6" s="1264"/>
    </row>
    <row r="7" spans="1:23" s="102" customFormat="1" ht="29.65" customHeight="1">
      <c r="A7" s="1268"/>
      <c r="B7" s="889"/>
      <c r="C7" s="890" t="s">
        <v>9</v>
      </c>
      <c r="D7" s="890" t="s">
        <v>19</v>
      </c>
      <c r="E7" s="914" t="s">
        <v>485</v>
      </c>
      <c r="F7" s="915" t="s">
        <v>486</v>
      </c>
      <c r="G7" s="1134" t="s">
        <v>487</v>
      </c>
      <c r="H7" s="890" t="s">
        <v>9</v>
      </c>
      <c r="I7" s="890" t="s">
        <v>19</v>
      </c>
      <c r="J7" s="914" t="s">
        <v>485</v>
      </c>
      <c r="K7" s="915" t="s">
        <v>486</v>
      </c>
      <c r="L7" s="1134" t="s">
        <v>487</v>
      </c>
      <c r="M7" s="1272"/>
      <c r="N7" s="1262"/>
      <c r="O7" s="1272"/>
      <c r="P7" s="1262"/>
      <c r="Q7" s="1265"/>
    </row>
    <row r="8" spans="1:23" s="927" customFormat="1" ht="27.6" customHeight="1">
      <c r="A8" s="743" t="s">
        <v>1487</v>
      </c>
      <c r="B8" s="43" t="s">
        <v>1488</v>
      </c>
      <c r="C8" s="948"/>
      <c r="D8" s="187">
        <v>101949</v>
      </c>
      <c r="E8" s="818">
        <v>870.2</v>
      </c>
      <c r="F8" s="818">
        <v>538.4</v>
      </c>
      <c r="G8" s="824">
        <v>100</v>
      </c>
      <c r="H8" s="901"/>
      <c r="I8" s="945">
        <v>101686</v>
      </c>
      <c r="J8" s="821">
        <v>867.7</v>
      </c>
      <c r="K8" s="821">
        <v>548.5</v>
      </c>
      <c r="L8" s="826">
        <v>100</v>
      </c>
      <c r="M8" s="916">
        <f t="shared" ref="M8:M17" si="0">((E8/J8)-1)*100</f>
        <v>0.2881180131381722</v>
      </c>
      <c r="N8" s="917">
        <f t="shared" ref="N8:N18" si="1">E8-J8</f>
        <v>2.5</v>
      </c>
      <c r="O8" s="916">
        <f t="shared" ref="O8:O18" si="2">((F8/K8)-1)*100</f>
        <v>-1.8413855970829562</v>
      </c>
      <c r="P8" s="916">
        <f t="shared" ref="P8:P18" si="3">F8-K8</f>
        <v>-10.100000000000023</v>
      </c>
      <c r="Q8" s="916">
        <f t="shared" ref="Q8:Q17" si="4">D8/I8*100-100</f>
        <v>0.25863934071553274</v>
      </c>
      <c r="R8" s="778"/>
      <c r="S8" s="916"/>
      <c r="T8" s="916"/>
      <c r="U8" s="916"/>
      <c r="V8" s="916"/>
      <c r="W8" s="916"/>
    </row>
    <row r="9" spans="1:23" s="927" customFormat="1" ht="27.6" customHeight="1">
      <c r="A9" s="744" t="s">
        <v>1489</v>
      </c>
      <c r="B9" s="43" t="s">
        <v>1490</v>
      </c>
      <c r="C9" s="948">
        <v>1</v>
      </c>
      <c r="D9" s="187">
        <v>29624</v>
      </c>
      <c r="E9" s="818">
        <v>252.8</v>
      </c>
      <c r="F9" s="818">
        <v>158.5</v>
      </c>
      <c r="G9" s="824">
        <v>29.057670000000002</v>
      </c>
      <c r="H9" s="895">
        <v>1</v>
      </c>
      <c r="I9" s="944">
        <v>29346</v>
      </c>
      <c r="J9" s="818">
        <v>250.4</v>
      </c>
      <c r="K9" s="818">
        <v>160.80000000000001</v>
      </c>
      <c r="L9" s="824">
        <v>28.784980000000001</v>
      </c>
      <c r="M9" s="916">
        <f t="shared" si="0"/>
        <v>0.95846645367412275</v>
      </c>
      <c r="N9" s="917">
        <f t="shared" si="1"/>
        <v>2.4000000000000057</v>
      </c>
      <c r="O9" s="916">
        <f t="shared" si="2"/>
        <v>-1.4303482587064709</v>
      </c>
      <c r="P9" s="916">
        <f t="shared" si="3"/>
        <v>-2.3000000000000114</v>
      </c>
      <c r="Q9" s="916">
        <f t="shared" si="4"/>
        <v>0.94731820350301632</v>
      </c>
      <c r="S9" s="916"/>
      <c r="T9" s="916"/>
      <c r="U9" s="916"/>
      <c r="V9" s="916"/>
      <c r="W9" s="916"/>
    </row>
    <row r="10" spans="1:23" s="927" customFormat="1" ht="27.6" customHeight="1">
      <c r="A10" s="744" t="s">
        <v>1491</v>
      </c>
      <c r="B10" s="43" t="s">
        <v>1492</v>
      </c>
      <c r="C10" s="948">
        <v>2</v>
      </c>
      <c r="D10" s="187">
        <v>12566</v>
      </c>
      <c r="E10" s="818">
        <v>107.3</v>
      </c>
      <c r="F10" s="818">
        <v>63.9</v>
      </c>
      <c r="G10" s="824">
        <v>12.32577</v>
      </c>
      <c r="H10" s="895">
        <v>2</v>
      </c>
      <c r="I10" s="944">
        <v>12043</v>
      </c>
      <c r="J10" s="818">
        <v>102.8</v>
      </c>
      <c r="K10" s="818">
        <v>63.2</v>
      </c>
      <c r="L10" s="824">
        <v>11.81277</v>
      </c>
      <c r="M10" s="916">
        <f t="shared" si="0"/>
        <v>4.3774319066147926</v>
      </c>
      <c r="N10" s="917">
        <f t="shared" si="1"/>
        <v>4.5</v>
      </c>
      <c r="O10" s="916">
        <f t="shared" si="2"/>
        <v>1.1075949367088445</v>
      </c>
      <c r="P10" s="916">
        <f t="shared" si="3"/>
        <v>0.69999999999999574</v>
      </c>
      <c r="Q10" s="916">
        <f t="shared" si="4"/>
        <v>4.3427717346176138</v>
      </c>
      <c r="S10" s="916"/>
      <c r="T10" s="916"/>
      <c r="U10" s="916"/>
      <c r="V10" s="916"/>
      <c r="W10" s="916"/>
    </row>
    <row r="11" spans="1:23" s="927" customFormat="1" ht="27.6" customHeight="1">
      <c r="A11" s="744" t="s">
        <v>1493</v>
      </c>
      <c r="B11" s="43" t="s">
        <v>1494</v>
      </c>
      <c r="C11" s="948">
        <v>3</v>
      </c>
      <c r="D11" s="187">
        <v>7999</v>
      </c>
      <c r="E11" s="818">
        <v>68.3</v>
      </c>
      <c r="F11" s="818">
        <v>36.9</v>
      </c>
      <c r="G11" s="824">
        <v>7.8460799999999997</v>
      </c>
      <c r="H11" s="895">
        <v>3</v>
      </c>
      <c r="I11" s="944">
        <v>7557</v>
      </c>
      <c r="J11" s="818">
        <v>64.5</v>
      </c>
      <c r="K11" s="818">
        <v>35.799999999999997</v>
      </c>
      <c r="L11" s="824">
        <v>7.4125300000000003</v>
      </c>
      <c r="M11" s="916">
        <f t="shared" si="0"/>
        <v>5.8914728682170514</v>
      </c>
      <c r="N11" s="917">
        <f t="shared" si="1"/>
        <v>3.7999999999999972</v>
      </c>
      <c r="O11" s="916">
        <f t="shared" si="2"/>
        <v>3.0726256983240274</v>
      </c>
      <c r="P11" s="916">
        <f t="shared" si="3"/>
        <v>1.1000000000000014</v>
      </c>
      <c r="Q11" s="916">
        <f t="shared" si="4"/>
        <v>5.8488818314145874</v>
      </c>
      <c r="S11" s="916"/>
      <c r="T11" s="916"/>
      <c r="U11" s="916"/>
      <c r="V11" s="916"/>
      <c r="W11" s="916"/>
    </row>
    <row r="12" spans="1:23" s="927" customFormat="1" ht="27.6" customHeight="1">
      <c r="A12" s="744" t="s">
        <v>1495</v>
      </c>
      <c r="B12" s="43" t="s">
        <v>1496</v>
      </c>
      <c r="C12" s="948">
        <v>4</v>
      </c>
      <c r="D12" s="187">
        <v>6754</v>
      </c>
      <c r="E12" s="818">
        <v>57.6</v>
      </c>
      <c r="F12" s="818">
        <v>34.299999999999997</v>
      </c>
      <c r="G12" s="824">
        <v>6.6248810000000002</v>
      </c>
      <c r="H12" s="895">
        <v>4</v>
      </c>
      <c r="I12" s="894">
        <v>6881</v>
      </c>
      <c r="J12" s="818">
        <v>58.7</v>
      </c>
      <c r="K12" s="818">
        <v>35.700000000000003</v>
      </c>
      <c r="L12" s="824">
        <v>6.7494529999999999</v>
      </c>
      <c r="M12" s="916">
        <f t="shared" si="0"/>
        <v>-1.8739352640545159</v>
      </c>
      <c r="N12" s="917">
        <f t="shared" si="1"/>
        <v>-1.1000000000000014</v>
      </c>
      <c r="O12" s="916">
        <f t="shared" si="2"/>
        <v>-3.9215686274509998</v>
      </c>
      <c r="P12" s="916">
        <f t="shared" si="3"/>
        <v>-1.4000000000000057</v>
      </c>
      <c r="Q12" s="916">
        <f t="shared" si="4"/>
        <v>-1.845661967737243</v>
      </c>
      <c r="S12" s="916"/>
      <c r="T12" s="916"/>
      <c r="U12" s="916"/>
      <c r="V12" s="916"/>
      <c r="W12" s="916"/>
    </row>
    <row r="13" spans="1:23" s="927" customFormat="1" ht="27.6" customHeight="1">
      <c r="A13" s="744" t="s">
        <v>1497</v>
      </c>
      <c r="B13" s="43" t="s">
        <v>1498</v>
      </c>
      <c r="C13" s="948">
        <v>5</v>
      </c>
      <c r="D13" s="187">
        <v>4803</v>
      </c>
      <c r="E13" s="818">
        <v>41</v>
      </c>
      <c r="F13" s="818">
        <v>31.1</v>
      </c>
      <c r="G13" s="824">
        <v>4.7111789999999996</v>
      </c>
      <c r="H13" s="895">
        <v>6</v>
      </c>
      <c r="I13" s="944">
        <v>4923</v>
      </c>
      <c r="J13" s="818">
        <v>42</v>
      </c>
      <c r="K13" s="818">
        <v>32.4</v>
      </c>
      <c r="L13" s="824">
        <v>4.8288849999999996</v>
      </c>
      <c r="M13" s="916">
        <f t="shared" si="0"/>
        <v>-2.3809523809523836</v>
      </c>
      <c r="N13" s="917">
        <f t="shared" si="1"/>
        <v>-1</v>
      </c>
      <c r="O13" s="916">
        <f t="shared" si="2"/>
        <v>-4.0123456790123413</v>
      </c>
      <c r="P13" s="916">
        <f t="shared" si="3"/>
        <v>-1.2999999999999972</v>
      </c>
      <c r="Q13" s="916">
        <f t="shared" si="4"/>
        <v>-2.437538086532598</v>
      </c>
      <c r="S13" s="916"/>
      <c r="T13" s="916"/>
      <c r="U13" s="916"/>
      <c r="V13" s="916"/>
      <c r="W13" s="916"/>
    </row>
    <row r="14" spans="1:23" s="927" customFormat="1" ht="27.6" customHeight="1">
      <c r="A14" s="744" t="s">
        <v>1499</v>
      </c>
      <c r="B14" s="43" t="s">
        <v>1500</v>
      </c>
      <c r="C14" s="948">
        <v>6</v>
      </c>
      <c r="D14" s="187">
        <v>4672</v>
      </c>
      <c r="E14" s="818">
        <v>39.9</v>
      </c>
      <c r="F14" s="818">
        <v>24.2</v>
      </c>
      <c r="G14" s="824">
        <v>4.5826840000000004</v>
      </c>
      <c r="H14" s="895">
        <v>5</v>
      </c>
      <c r="I14" s="944">
        <v>4934</v>
      </c>
      <c r="J14" s="818">
        <v>42.1</v>
      </c>
      <c r="K14" s="818">
        <v>26.3</v>
      </c>
      <c r="L14" s="824">
        <v>4.8396749999999997</v>
      </c>
      <c r="M14" s="916">
        <f t="shared" si="0"/>
        <v>-5.2256532066508381</v>
      </c>
      <c r="N14" s="917">
        <f t="shared" si="1"/>
        <v>-2.2000000000000028</v>
      </c>
      <c r="O14" s="916">
        <f t="shared" si="2"/>
        <v>-7.984790874524716</v>
      </c>
      <c r="P14" s="916">
        <f t="shared" si="3"/>
        <v>-2.1000000000000014</v>
      </c>
      <c r="Q14" s="916">
        <f t="shared" si="4"/>
        <v>-5.3100932306445117</v>
      </c>
      <c r="S14" s="916"/>
      <c r="T14" s="916"/>
      <c r="U14" s="916"/>
      <c r="V14" s="916"/>
      <c r="W14" s="916"/>
    </row>
    <row r="15" spans="1:23" s="927" customFormat="1" ht="27.6" customHeight="1">
      <c r="A15" s="744" t="s">
        <v>1501</v>
      </c>
      <c r="B15" s="43" t="s">
        <v>1502</v>
      </c>
      <c r="C15" s="948">
        <v>7</v>
      </c>
      <c r="D15" s="187">
        <v>4472</v>
      </c>
      <c r="E15" s="818">
        <v>38.200000000000003</v>
      </c>
      <c r="F15" s="818">
        <v>20.8</v>
      </c>
      <c r="G15" s="824">
        <v>4.3865069999999999</v>
      </c>
      <c r="H15" s="895">
        <v>7</v>
      </c>
      <c r="I15" s="944">
        <v>4486</v>
      </c>
      <c r="J15" s="818">
        <v>38.299999999999997</v>
      </c>
      <c r="K15" s="818">
        <v>21.2</v>
      </c>
      <c r="L15" s="824">
        <v>4.400239</v>
      </c>
      <c r="M15" s="916">
        <f t="shared" si="0"/>
        <v>-0.26109660574411553</v>
      </c>
      <c r="N15" s="917">
        <f t="shared" si="1"/>
        <v>-9.9999999999994316E-2</v>
      </c>
      <c r="O15" s="916">
        <f t="shared" si="2"/>
        <v>-1.8867924528301772</v>
      </c>
      <c r="P15" s="916">
        <f t="shared" si="3"/>
        <v>-0.39999999999999858</v>
      </c>
      <c r="Q15" s="916">
        <f t="shared" si="4"/>
        <v>-0.31208203299154036</v>
      </c>
      <c r="S15" s="916"/>
      <c r="T15" s="916"/>
      <c r="U15" s="916"/>
      <c r="V15" s="916"/>
      <c r="W15" s="916"/>
    </row>
    <row r="16" spans="1:23" s="927" customFormat="1" ht="27.6" customHeight="1">
      <c r="A16" s="744" t="s">
        <v>1503</v>
      </c>
      <c r="B16" s="43" t="s">
        <v>1504</v>
      </c>
      <c r="C16" s="948">
        <v>8</v>
      </c>
      <c r="D16" s="187">
        <v>3062</v>
      </c>
      <c r="E16" s="818">
        <v>26.1</v>
      </c>
      <c r="F16" s="818">
        <v>17.8</v>
      </c>
      <c r="G16" s="824">
        <v>3.003463</v>
      </c>
      <c r="H16" s="895">
        <v>8</v>
      </c>
      <c r="I16" s="944">
        <v>3196</v>
      </c>
      <c r="J16" s="818">
        <v>27.3</v>
      </c>
      <c r="K16" s="818">
        <v>19</v>
      </c>
      <c r="L16" s="824">
        <v>3.1349010000000002</v>
      </c>
      <c r="M16" s="916">
        <f t="shared" si="0"/>
        <v>-4.3956043956043906</v>
      </c>
      <c r="N16" s="917">
        <f t="shared" si="1"/>
        <v>-1.1999999999999993</v>
      </c>
      <c r="O16" s="916">
        <f t="shared" si="2"/>
        <v>-6.315789473684208</v>
      </c>
      <c r="P16" s="916">
        <f t="shared" si="3"/>
        <v>-1.1999999999999993</v>
      </c>
      <c r="Q16" s="916">
        <f t="shared" si="4"/>
        <v>-4.1927409261576969</v>
      </c>
      <c r="S16" s="916"/>
      <c r="T16" s="916"/>
      <c r="U16" s="916"/>
      <c r="V16" s="916"/>
      <c r="W16" s="916"/>
    </row>
    <row r="17" spans="1:23" s="927" customFormat="1" ht="27.6" customHeight="1">
      <c r="A17" s="744" t="s">
        <v>1505</v>
      </c>
      <c r="B17" s="43" t="s">
        <v>1506</v>
      </c>
      <c r="C17" s="948">
        <v>9</v>
      </c>
      <c r="D17" s="187">
        <v>3008</v>
      </c>
      <c r="E17" s="818">
        <v>25.7</v>
      </c>
      <c r="F17" s="818">
        <v>14.6</v>
      </c>
      <c r="G17" s="824">
        <v>2.9504950000000001</v>
      </c>
      <c r="H17" s="895">
        <v>9</v>
      </c>
      <c r="I17" s="944">
        <v>3090</v>
      </c>
      <c r="J17" s="818">
        <v>26.4</v>
      </c>
      <c r="K17" s="818">
        <v>15.4</v>
      </c>
      <c r="L17" s="824">
        <v>3.0309270000000001</v>
      </c>
      <c r="M17" s="916">
        <f t="shared" si="0"/>
        <v>-2.6515151515151492</v>
      </c>
      <c r="N17" s="917">
        <f t="shared" si="1"/>
        <v>-0.69999999999999929</v>
      </c>
      <c r="O17" s="916">
        <f t="shared" si="2"/>
        <v>-5.1948051948051965</v>
      </c>
      <c r="P17" s="916">
        <f t="shared" si="3"/>
        <v>-0.80000000000000071</v>
      </c>
      <c r="Q17" s="916">
        <f t="shared" si="4"/>
        <v>-2.6537216828479018</v>
      </c>
      <c r="S17" s="916"/>
      <c r="T17" s="916"/>
      <c r="U17" s="916"/>
      <c r="V17" s="916"/>
      <c r="W17" s="916"/>
    </row>
    <row r="18" spans="1:23" s="927" customFormat="1" ht="27.6" customHeight="1">
      <c r="A18" s="744" t="s">
        <v>1507</v>
      </c>
      <c r="B18" s="43" t="s">
        <v>1508</v>
      </c>
      <c r="C18" s="948">
        <v>10</v>
      </c>
      <c r="D18" s="187">
        <v>2789</v>
      </c>
      <c r="E18" s="818">
        <v>23.8</v>
      </c>
      <c r="F18" s="818">
        <v>13.8</v>
      </c>
      <c r="G18" s="824">
        <v>2.7356820000000002</v>
      </c>
      <c r="H18" s="895">
        <v>10</v>
      </c>
      <c r="I18" s="819">
        <v>2644</v>
      </c>
      <c r="J18" s="818">
        <v>22.6</v>
      </c>
      <c r="K18" s="818">
        <v>13.4</v>
      </c>
      <c r="L18" s="824">
        <v>2.5934539999999999</v>
      </c>
      <c r="M18" s="916">
        <f>((E18/J18)-1)*100</f>
        <v>5.3097345132743223</v>
      </c>
      <c r="N18" s="917">
        <f t="shared" si="1"/>
        <v>1.1999999999999993</v>
      </c>
      <c r="O18" s="916">
        <f t="shared" si="2"/>
        <v>2.9850746268656803</v>
      </c>
      <c r="P18" s="916">
        <f t="shared" si="3"/>
        <v>0.40000000000000036</v>
      </c>
      <c r="Q18" s="916">
        <f>D18/I18*100-100</f>
        <v>5.4841149773071152</v>
      </c>
      <c r="S18" s="916"/>
      <c r="T18" s="916"/>
      <c r="U18" s="911"/>
      <c r="V18" s="916"/>
      <c r="W18" s="916"/>
    </row>
    <row r="19" spans="1:23" s="530" customFormat="1" ht="12" customHeight="1">
      <c r="A19" s="745"/>
      <c r="B19" s="51"/>
      <c r="C19" s="948"/>
      <c r="D19" s="819"/>
      <c r="E19" s="818">
        <v>0</v>
      </c>
      <c r="F19" s="818">
        <v>0</v>
      </c>
      <c r="G19" s="825"/>
      <c r="H19" s="896"/>
      <c r="I19" s="946"/>
      <c r="J19" s="823">
        <v>0</v>
      </c>
      <c r="K19" s="823">
        <v>0</v>
      </c>
      <c r="L19" s="825"/>
      <c r="M19" s="916"/>
      <c r="N19" s="917"/>
      <c r="O19" s="916"/>
      <c r="P19" s="916"/>
      <c r="Q19" s="916"/>
      <c r="S19" s="916"/>
      <c r="T19" s="916"/>
      <c r="U19" s="178"/>
      <c r="V19" s="916"/>
      <c r="W19" s="916"/>
    </row>
    <row r="20" spans="1:23" s="530" customFormat="1" ht="27.6" customHeight="1">
      <c r="A20" s="746" t="s">
        <v>1509</v>
      </c>
      <c r="B20" s="56" t="s">
        <v>1510</v>
      </c>
      <c r="C20" s="949">
        <v>11</v>
      </c>
      <c r="D20" s="820">
        <v>2551</v>
      </c>
      <c r="E20" s="821">
        <v>21.8</v>
      </c>
      <c r="F20" s="821">
        <v>16.600000000000001</v>
      </c>
      <c r="G20" s="826">
        <v>2.5022319999999998</v>
      </c>
      <c r="H20" s="901">
        <v>11</v>
      </c>
      <c r="I20" s="141">
        <v>2574</v>
      </c>
      <c r="J20" s="821">
        <v>22</v>
      </c>
      <c r="K20" s="821">
        <v>16.899999999999999</v>
      </c>
      <c r="L20" s="826">
        <v>2.5247920000000001</v>
      </c>
      <c r="M20" s="943">
        <f>((E20/J20)-1)*100</f>
        <v>-0.90909090909090384</v>
      </c>
      <c r="N20" s="807">
        <f>E20-J20</f>
        <v>-0.19999999999999929</v>
      </c>
      <c r="O20" s="807">
        <f>((F20/K20)-1)*100</f>
        <v>-1.7751479289940697</v>
      </c>
      <c r="P20" s="807">
        <f>F20-K20</f>
        <v>-0.29999999999999716</v>
      </c>
      <c r="Q20" s="807">
        <f>D20/I20*100-100</f>
        <v>-0.8935508935508949</v>
      </c>
      <c r="S20" s="916"/>
      <c r="T20" s="916"/>
      <c r="U20" s="178"/>
      <c r="V20" s="916"/>
      <c r="W20" s="916"/>
    </row>
    <row r="21" spans="1:23" s="927" customFormat="1" ht="27.6" customHeight="1">
      <c r="A21" s="744" t="s">
        <v>1511</v>
      </c>
      <c r="B21" s="43" t="s">
        <v>1512</v>
      </c>
      <c r="C21" s="948">
        <v>12</v>
      </c>
      <c r="D21" s="187">
        <v>2211</v>
      </c>
      <c r="E21" s="818">
        <v>18.899999999999999</v>
      </c>
      <c r="F21" s="818">
        <v>11</v>
      </c>
      <c r="G21" s="824">
        <v>2.1687310000000002</v>
      </c>
      <c r="H21" s="895">
        <v>12</v>
      </c>
      <c r="I21" s="944">
        <v>2200</v>
      </c>
      <c r="J21" s="818">
        <v>18.8</v>
      </c>
      <c r="K21" s="818">
        <v>11</v>
      </c>
      <c r="L21" s="824">
        <v>2.1579419999999998</v>
      </c>
      <c r="M21" s="916">
        <f>((E21/J21)-1)*100</f>
        <v>0.53191489361701372</v>
      </c>
      <c r="N21" s="917">
        <f>E21-J21</f>
        <v>9.9999999999997868E-2</v>
      </c>
      <c r="O21" s="916">
        <f>((F21/K21)-1)*100</f>
        <v>0</v>
      </c>
      <c r="P21" s="916">
        <f>F21-K21</f>
        <v>0</v>
      </c>
      <c r="Q21" s="916">
        <f>D21/I21*100-100</f>
        <v>0.49999999999998579</v>
      </c>
      <c r="S21" s="916"/>
      <c r="T21" s="916"/>
      <c r="U21" s="926"/>
      <c r="V21" s="916"/>
      <c r="W21" s="916"/>
    </row>
    <row r="22" spans="1:23" s="927" customFormat="1" ht="27.6" customHeight="1">
      <c r="A22" s="744" t="s">
        <v>1513</v>
      </c>
      <c r="B22" s="43" t="s">
        <v>1514</v>
      </c>
      <c r="C22" s="948">
        <v>13</v>
      </c>
      <c r="D22" s="187">
        <v>832</v>
      </c>
      <c r="E22" s="818">
        <v>7.1</v>
      </c>
      <c r="F22" s="818">
        <v>4.3</v>
      </c>
      <c r="G22" s="824">
        <v>0.81609430000000005</v>
      </c>
      <c r="H22" s="895">
        <v>13</v>
      </c>
      <c r="I22" s="944">
        <v>888</v>
      </c>
      <c r="J22" s="818">
        <v>7.6</v>
      </c>
      <c r="K22" s="818">
        <v>4.5999999999999996</v>
      </c>
      <c r="L22" s="824">
        <v>0.87102380000000001</v>
      </c>
      <c r="M22" s="916">
        <f>((E22/J22)-1)*100</f>
        <v>-6.5789473684210513</v>
      </c>
      <c r="N22" s="917">
        <f>E22-J22</f>
        <v>-0.5</v>
      </c>
      <c r="O22" s="916">
        <f>((F22/K22)-1)*100</f>
        <v>-6.5217391304347778</v>
      </c>
      <c r="P22" s="916">
        <f>F22-K22</f>
        <v>-0.29999999999999982</v>
      </c>
      <c r="Q22" s="916">
        <f>D22/I22*100-100</f>
        <v>-6.3063063063063112</v>
      </c>
      <c r="S22" s="916"/>
      <c r="T22" s="916"/>
      <c r="U22" s="926"/>
      <c r="V22" s="916"/>
      <c r="W22" s="916"/>
    </row>
    <row r="23" spans="1:23" s="927" customFormat="1" ht="27.6" customHeight="1">
      <c r="A23" s="744" t="s">
        <v>1515</v>
      </c>
      <c r="B23" s="43" t="s">
        <v>1516</v>
      </c>
      <c r="C23" s="948">
        <v>14</v>
      </c>
      <c r="D23" s="187">
        <v>684</v>
      </c>
      <c r="E23" s="818">
        <v>5.8</v>
      </c>
      <c r="F23" s="818">
        <v>2.9</v>
      </c>
      <c r="G23" s="824">
        <v>0.67092370000000001</v>
      </c>
      <c r="H23" s="895">
        <v>14</v>
      </c>
      <c r="I23" s="944">
        <v>772</v>
      </c>
      <c r="J23" s="818">
        <v>6.6</v>
      </c>
      <c r="K23" s="818">
        <v>3.3</v>
      </c>
      <c r="L23" s="824">
        <v>0.75724139999999995</v>
      </c>
      <c r="M23" s="916">
        <f>((E23/J23)-1)*100</f>
        <v>-12.121212121212121</v>
      </c>
      <c r="N23" s="917">
        <f>E23-J23</f>
        <v>-0.79999999999999982</v>
      </c>
      <c r="O23" s="916">
        <f>((F23/K23)-1)*100</f>
        <v>-12.121212121212121</v>
      </c>
      <c r="P23" s="916">
        <f>F23-K23</f>
        <v>-0.39999999999999991</v>
      </c>
      <c r="Q23" s="916">
        <f>D23/I23*100-100</f>
        <v>-11.398963730569946</v>
      </c>
      <c r="S23" s="916"/>
      <c r="T23" s="916"/>
      <c r="U23" s="926"/>
      <c r="V23" s="916"/>
      <c r="W23" s="916"/>
    </row>
    <row r="24" spans="1:23" s="927" customFormat="1" ht="27.6" customHeight="1">
      <c r="A24" s="1021" t="s">
        <v>1517</v>
      </c>
      <c r="B24" s="62" t="s">
        <v>1518</v>
      </c>
      <c r="C24" s="950">
        <v>15</v>
      </c>
      <c r="D24" s="822">
        <v>666</v>
      </c>
      <c r="E24" s="823">
        <v>5.7</v>
      </c>
      <c r="F24" s="823">
        <v>3.2</v>
      </c>
      <c r="G24" s="825">
        <v>0.65326779999999995</v>
      </c>
      <c r="H24" s="896">
        <v>17</v>
      </c>
      <c r="I24" s="822">
        <v>638</v>
      </c>
      <c r="J24" s="823">
        <v>5.4</v>
      </c>
      <c r="K24" s="823">
        <v>3.1</v>
      </c>
      <c r="L24" s="825">
        <v>0.62580309999999995</v>
      </c>
      <c r="M24" s="918">
        <f>((E24/J24)-1)*100</f>
        <v>5.555555555555558</v>
      </c>
      <c r="N24" s="919">
        <f>E24-J24</f>
        <v>0.29999999999999982</v>
      </c>
      <c r="O24" s="919">
        <f>((F24/K24)-1)*100</f>
        <v>3.2258064516129004</v>
      </c>
      <c r="P24" s="919">
        <f>F24-K24</f>
        <v>0.10000000000000009</v>
      </c>
      <c r="Q24" s="919">
        <f>D24/I24*100-100</f>
        <v>4.3887147335423151</v>
      </c>
      <c r="S24" s="916"/>
      <c r="T24" s="916"/>
      <c r="U24" s="926"/>
      <c r="V24" s="916"/>
      <c r="W24" s="916"/>
    </row>
    <row r="25" spans="1:23" s="911" customFormat="1" ht="14.45" customHeight="1">
      <c r="A25" s="897" t="s">
        <v>1521</v>
      </c>
      <c r="B25" s="910"/>
      <c r="N25" s="912" t="s">
        <v>4</v>
      </c>
      <c r="S25" s="926"/>
      <c r="T25" s="926"/>
      <c r="U25" s="926"/>
    </row>
    <row r="26" spans="1:23" s="911" customFormat="1" ht="14.45" customHeight="1">
      <c r="A26" s="897" t="s">
        <v>1522</v>
      </c>
      <c r="B26" s="910"/>
      <c r="N26" s="912" t="s">
        <v>4</v>
      </c>
      <c r="S26" s="926"/>
      <c r="T26" s="926"/>
      <c r="U26" s="926"/>
    </row>
    <row r="27" spans="1:23" s="178" customFormat="1" ht="14.45" customHeight="1">
      <c r="A27" s="25" t="s">
        <v>1523</v>
      </c>
      <c r="B27" s="123"/>
      <c r="C27" s="123"/>
      <c r="D27" s="123"/>
      <c r="E27" s="123"/>
      <c r="F27" s="123"/>
      <c r="G27" s="123"/>
      <c r="H27" s="123"/>
      <c r="I27" s="123"/>
      <c r="J27" s="123"/>
      <c r="K27" s="177"/>
      <c r="L27" s="123"/>
      <c r="M27" s="123"/>
      <c r="N27" s="123"/>
      <c r="O27" s="123"/>
      <c r="P27" s="123"/>
      <c r="S27" s="926"/>
      <c r="T27" s="926"/>
      <c r="U27" s="926"/>
    </row>
    <row r="28" spans="1:23" s="178" customFormat="1" ht="17.45" customHeight="1">
      <c r="A28" s="122" t="s">
        <v>4</v>
      </c>
      <c r="B28" s="123"/>
      <c r="C28" s="123"/>
      <c r="D28" s="123"/>
      <c r="E28" s="123"/>
      <c r="F28" s="123"/>
      <c r="G28" s="123"/>
      <c r="H28" s="123"/>
      <c r="I28" s="123"/>
      <c r="J28" s="123"/>
      <c r="K28" s="177"/>
      <c r="L28" s="123"/>
      <c r="M28" s="123"/>
      <c r="N28" s="123"/>
      <c r="O28" s="123"/>
      <c r="P28" s="123"/>
      <c r="S28" s="926"/>
      <c r="T28" s="926"/>
      <c r="U28" s="926"/>
    </row>
    <row r="29" spans="1:23">
      <c r="A29" s="123"/>
      <c r="B29" s="131"/>
      <c r="K29" s="514"/>
    </row>
    <row r="30" spans="1:23" hidden="1"/>
    <row r="31" spans="1:23" hidden="1">
      <c r="A31" s="133"/>
      <c r="B31" s="43"/>
      <c r="D31" s="179"/>
      <c r="E31" s="179"/>
      <c r="F31" s="132"/>
      <c r="G31" s="146"/>
      <c r="H31" s="174"/>
      <c r="I31" s="179"/>
      <c r="J31" s="179"/>
      <c r="K31" s="132"/>
      <c r="L31" s="146"/>
      <c r="M31" s="106"/>
      <c r="N31" s="892"/>
      <c r="O31" s="902"/>
      <c r="P31" s="902"/>
      <c r="Q31" s="113"/>
      <c r="R31" s="109"/>
    </row>
    <row r="32" spans="1:23" hidden="1">
      <c r="A32" s="135"/>
      <c r="B32" s="51"/>
      <c r="D32" s="134"/>
      <c r="E32" s="134"/>
      <c r="F32" s="134"/>
      <c r="G32" s="147"/>
      <c r="H32" s="180"/>
      <c r="I32" s="134"/>
      <c r="J32" s="134"/>
      <c r="K32" s="134"/>
      <c r="L32" s="147"/>
      <c r="M32" s="106"/>
      <c r="N32" s="892"/>
      <c r="O32" s="893"/>
      <c r="P32" s="893"/>
      <c r="Q32" s="113"/>
      <c r="R32" s="148"/>
    </row>
    <row r="33" spans="1:18" hidden="1">
      <c r="A33" s="136"/>
      <c r="B33" s="43"/>
      <c r="C33" s="174"/>
      <c r="D33" s="179"/>
      <c r="E33" s="179"/>
      <c r="F33" s="132"/>
      <c r="G33" s="146"/>
      <c r="H33" s="174"/>
      <c r="I33" s="179"/>
      <c r="J33" s="179"/>
      <c r="K33" s="132"/>
      <c r="L33" s="146"/>
      <c r="M33" s="106"/>
      <c r="N33" s="892"/>
      <c r="O33" s="902"/>
      <c r="P33" s="902"/>
      <c r="Q33" s="113"/>
      <c r="R33" s="109"/>
    </row>
    <row r="34" spans="1:18" hidden="1">
      <c r="A34" s="136"/>
      <c r="B34" s="43"/>
      <c r="C34" s="174"/>
      <c r="D34" s="179"/>
      <c r="E34" s="179"/>
      <c r="F34" s="132"/>
      <c r="G34" s="146"/>
      <c r="H34" s="174"/>
      <c r="I34" s="179"/>
      <c r="J34" s="179"/>
      <c r="K34" s="132"/>
      <c r="L34" s="146"/>
      <c r="M34" s="106"/>
      <c r="N34" s="892"/>
      <c r="O34" s="902"/>
      <c r="P34" s="902"/>
      <c r="Q34" s="113"/>
      <c r="R34" s="109"/>
    </row>
    <row r="35" spans="1:18" hidden="1">
      <c r="A35" s="136"/>
      <c r="B35" s="43"/>
      <c r="C35" s="174"/>
      <c r="D35" s="179"/>
      <c r="E35" s="179"/>
      <c r="F35" s="132"/>
      <c r="G35" s="146"/>
      <c r="H35" s="174"/>
      <c r="I35" s="179"/>
      <c r="J35" s="179"/>
      <c r="K35" s="132"/>
      <c r="L35" s="146"/>
      <c r="M35" s="106"/>
      <c r="N35" s="892"/>
      <c r="O35" s="902"/>
      <c r="P35" s="902"/>
      <c r="Q35" s="113"/>
      <c r="R35" s="109"/>
    </row>
    <row r="36" spans="1:18" hidden="1">
      <c r="A36" s="136"/>
      <c r="B36" s="43"/>
      <c r="C36" s="174"/>
      <c r="D36" s="179"/>
      <c r="E36" s="179"/>
      <c r="F36" s="132"/>
      <c r="G36" s="146"/>
      <c r="H36" s="174"/>
      <c r="I36" s="179"/>
      <c r="J36" s="179"/>
      <c r="K36" s="132"/>
      <c r="L36" s="146"/>
      <c r="M36" s="106"/>
      <c r="N36" s="892"/>
      <c r="O36" s="902"/>
      <c r="P36" s="902"/>
      <c r="Q36" s="113"/>
      <c r="R36" s="109"/>
    </row>
    <row r="37" spans="1:18" hidden="1">
      <c r="A37" s="136"/>
      <c r="B37" s="43"/>
      <c r="C37" s="174"/>
      <c r="D37" s="179"/>
      <c r="E37" s="179"/>
      <c r="F37" s="132"/>
      <c r="G37" s="146"/>
      <c r="H37" s="174"/>
      <c r="I37" s="179"/>
      <c r="J37" s="179"/>
      <c r="K37" s="132"/>
      <c r="L37" s="146"/>
      <c r="M37" s="106"/>
      <c r="N37" s="892"/>
      <c r="O37" s="902"/>
      <c r="P37" s="902"/>
      <c r="Q37" s="113"/>
      <c r="R37" s="109"/>
    </row>
    <row r="38" spans="1:18" hidden="1">
      <c r="A38" s="136"/>
      <c r="B38" s="43"/>
      <c r="C38" s="174"/>
      <c r="D38" s="179"/>
      <c r="E38" s="179"/>
      <c r="F38" s="132"/>
      <c r="G38" s="146"/>
      <c r="H38" s="174"/>
      <c r="I38" s="179"/>
      <c r="J38" s="179"/>
      <c r="K38" s="132"/>
      <c r="L38" s="146"/>
      <c r="M38" s="106"/>
      <c r="N38" s="892"/>
      <c r="O38" s="902"/>
      <c r="P38" s="902"/>
      <c r="Q38" s="113"/>
      <c r="R38" s="109"/>
    </row>
    <row r="39" spans="1:18" hidden="1">
      <c r="A39" s="136"/>
      <c r="B39" s="43"/>
      <c r="C39" s="174"/>
      <c r="D39" s="179"/>
      <c r="E39" s="179"/>
      <c r="F39" s="132"/>
      <c r="G39" s="146"/>
      <c r="H39" s="174"/>
      <c r="I39" s="179"/>
      <c r="J39" s="179"/>
      <c r="K39" s="132"/>
      <c r="L39" s="146"/>
      <c r="M39" s="106"/>
      <c r="N39" s="892"/>
      <c r="O39" s="902"/>
      <c r="P39" s="902"/>
      <c r="Q39" s="113"/>
      <c r="R39" s="109"/>
    </row>
    <row r="40" spans="1:18" hidden="1">
      <c r="A40" s="136"/>
      <c r="B40" s="43"/>
      <c r="C40" s="174"/>
      <c r="D40" s="179"/>
      <c r="E40" s="179"/>
      <c r="F40" s="132"/>
      <c r="G40" s="146"/>
      <c r="H40" s="174"/>
      <c r="I40" s="179"/>
      <c r="J40" s="179"/>
      <c r="K40" s="132"/>
      <c r="L40" s="146"/>
      <c r="M40" s="106"/>
      <c r="N40" s="892"/>
      <c r="O40" s="902"/>
      <c r="P40" s="902"/>
      <c r="Q40" s="113"/>
      <c r="R40" s="109"/>
    </row>
    <row r="41" spans="1:18" hidden="1">
      <c r="A41" s="136"/>
      <c r="B41" s="43"/>
      <c r="C41" s="174"/>
      <c r="D41" s="179"/>
      <c r="E41" s="179"/>
      <c r="F41" s="132"/>
      <c r="G41" s="146"/>
      <c r="H41" s="174"/>
      <c r="I41" s="179"/>
      <c r="J41" s="179"/>
      <c r="K41" s="132"/>
      <c r="L41" s="146"/>
      <c r="M41" s="110"/>
      <c r="N41" s="892"/>
      <c r="O41" s="902"/>
      <c r="P41" s="902"/>
      <c r="Q41" s="113"/>
      <c r="R41" s="109"/>
    </row>
    <row r="42" spans="1:18" hidden="1">
      <c r="A42" s="136"/>
      <c r="B42" s="43"/>
      <c r="C42" s="174"/>
      <c r="D42" s="179"/>
      <c r="E42" s="179"/>
      <c r="F42" s="132"/>
      <c r="G42" s="146"/>
      <c r="H42" s="174"/>
      <c r="I42" s="179"/>
      <c r="J42" s="179"/>
      <c r="K42" s="132"/>
      <c r="L42" s="146"/>
      <c r="M42" s="106"/>
      <c r="N42" s="892"/>
      <c r="O42" s="902"/>
      <c r="P42" s="902"/>
      <c r="Q42" s="113"/>
      <c r="R42" s="109"/>
    </row>
    <row r="43" spans="1:18" hidden="1">
      <c r="A43" s="137"/>
      <c r="B43" s="43"/>
      <c r="C43" s="174"/>
      <c r="D43" s="175"/>
      <c r="E43" s="175"/>
      <c r="F43" s="132"/>
      <c r="G43" s="146"/>
      <c r="H43" s="174"/>
      <c r="I43" s="175"/>
      <c r="J43" s="175"/>
      <c r="K43" s="132"/>
      <c r="L43" s="146"/>
      <c r="M43" s="106"/>
      <c r="N43" s="176"/>
      <c r="O43" s="902"/>
      <c r="P43" s="902"/>
      <c r="Q43" s="113"/>
      <c r="R43" s="149"/>
    </row>
    <row r="44" spans="1:18" hidden="1">
      <c r="A44" s="138"/>
      <c r="B44" s="51"/>
      <c r="C44" s="180"/>
      <c r="D44" s="134"/>
      <c r="E44" s="134"/>
      <c r="F44" s="134"/>
      <c r="G44" s="147"/>
      <c r="M44" s="106"/>
      <c r="N44" s="892"/>
      <c r="O44" s="893"/>
      <c r="P44" s="893"/>
      <c r="Q44" s="113"/>
      <c r="R44" s="149"/>
    </row>
    <row r="45" spans="1:18" hidden="1">
      <c r="A45" s="143"/>
      <c r="B45" s="56"/>
      <c r="C45" s="181"/>
      <c r="D45" s="139"/>
      <c r="E45" s="139"/>
      <c r="F45" s="139"/>
      <c r="G45" s="150"/>
      <c r="M45" s="140"/>
      <c r="N45" s="141"/>
      <c r="O45" s="899"/>
      <c r="P45" s="899"/>
      <c r="Q45" s="151"/>
      <c r="R45" s="152"/>
    </row>
    <row r="46" spans="1:18" hidden="1">
      <c r="A46" s="136"/>
      <c r="B46" s="43"/>
      <c r="C46" s="174"/>
      <c r="D46" s="179"/>
      <c r="E46" s="179"/>
      <c r="F46" s="132"/>
      <c r="G46" s="146"/>
      <c r="H46" s="106"/>
      <c r="I46" s="892"/>
      <c r="J46" s="892"/>
      <c r="K46" s="902"/>
      <c r="L46" s="113"/>
      <c r="M46" s="110"/>
      <c r="N46" s="892"/>
      <c r="O46" s="902"/>
      <c r="P46" s="902"/>
      <c r="Q46" s="113"/>
      <c r="R46" s="109"/>
    </row>
    <row r="47" spans="1:18" hidden="1">
      <c r="A47" s="136"/>
      <c r="B47" s="43"/>
      <c r="C47" s="174"/>
      <c r="D47" s="179"/>
      <c r="E47" s="179"/>
      <c r="F47" s="132"/>
      <c r="G47" s="146"/>
      <c r="H47" s="110"/>
      <c r="I47" s="892"/>
      <c r="J47" s="892"/>
      <c r="K47" s="902"/>
      <c r="L47" s="113"/>
      <c r="M47" s="106"/>
      <c r="N47" s="892"/>
      <c r="O47" s="902"/>
      <c r="P47" s="902"/>
      <c r="Q47" s="113"/>
      <c r="R47" s="109"/>
    </row>
    <row r="48" spans="1:18" hidden="1">
      <c r="A48" s="136"/>
      <c r="B48" s="43"/>
      <c r="C48" s="174"/>
      <c r="D48" s="179"/>
      <c r="E48" s="179"/>
      <c r="F48" s="132"/>
      <c r="G48" s="146"/>
      <c r="H48" s="106"/>
      <c r="I48" s="892"/>
      <c r="J48" s="892"/>
      <c r="K48" s="902"/>
      <c r="L48" s="113"/>
      <c r="M48" s="106"/>
      <c r="N48" s="892"/>
      <c r="O48" s="902"/>
      <c r="P48" s="902"/>
      <c r="Q48" s="113"/>
      <c r="R48" s="109"/>
    </row>
    <row r="49" spans="1:18" hidden="1">
      <c r="A49" s="136"/>
      <c r="B49" s="43"/>
      <c r="C49" s="174"/>
      <c r="D49" s="179"/>
      <c r="E49" s="179"/>
      <c r="F49" s="132"/>
      <c r="G49" s="146"/>
      <c r="H49" s="106"/>
      <c r="I49" s="892"/>
      <c r="J49" s="892"/>
      <c r="K49" s="902"/>
      <c r="L49" s="113"/>
      <c r="M49" s="106"/>
      <c r="N49" s="892"/>
      <c r="O49" s="902"/>
      <c r="P49" s="902"/>
      <c r="Q49" s="113"/>
      <c r="R49" s="109"/>
    </row>
    <row r="50" spans="1:18" hidden="1">
      <c r="A50" s="145"/>
      <c r="B50" s="62"/>
      <c r="C50" s="174"/>
      <c r="D50" s="158"/>
      <c r="E50" s="158"/>
      <c r="F50" s="144"/>
      <c r="G50" s="153"/>
      <c r="H50" s="896"/>
      <c r="I50" s="115"/>
      <c r="J50" s="115"/>
      <c r="K50" s="903"/>
      <c r="L50" s="117"/>
      <c r="M50" s="896"/>
      <c r="N50" s="115"/>
      <c r="O50" s="903"/>
      <c r="P50" s="903"/>
      <c r="Q50" s="117"/>
      <c r="R50" s="119"/>
    </row>
    <row r="51" spans="1:18" hidden="1"/>
    <row r="52" spans="1:18" hidden="1">
      <c r="I52" s="102"/>
      <c r="J52" s="102"/>
      <c r="K52" s="102"/>
      <c r="L52" s="102"/>
      <c r="M52" s="102"/>
    </row>
    <row r="53" spans="1:18" hidden="1">
      <c r="I53" s="102"/>
      <c r="J53" s="102"/>
      <c r="K53" s="102"/>
      <c r="L53" s="102"/>
    </row>
    <row r="54" spans="1:18" hidden="1">
      <c r="I54" s="102"/>
      <c r="J54" s="102"/>
      <c r="K54" s="102"/>
      <c r="L54" s="102"/>
    </row>
    <row r="55" spans="1:18" hidden="1">
      <c r="I55" s="102"/>
      <c r="J55" s="102"/>
      <c r="K55" s="102"/>
      <c r="L55" s="102"/>
    </row>
    <row r="56" spans="1:18" hidden="1"/>
    <row r="57" spans="1:18" hidden="1"/>
    <row r="58" spans="1:18" hidden="1"/>
    <row r="59" spans="1:18" hidden="1">
      <c r="K59" s="531"/>
      <c r="L59" s="531"/>
    </row>
    <row r="60" spans="1:18" hidden="1">
      <c r="K60" s="531"/>
      <c r="L60" s="531"/>
    </row>
    <row r="61" spans="1:18" hidden="1">
      <c r="K61" s="531"/>
      <c r="L61" s="531"/>
    </row>
    <row r="62" spans="1:18" hidden="1"/>
    <row r="63" spans="1:18" hidden="1"/>
    <row r="64" spans="1:18" hidden="1"/>
  </sheetData>
  <mergeCells count="11">
    <mergeCell ref="E6:F6"/>
    <mergeCell ref="J6:K6"/>
    <mergeCell ref="M6:M7"/>
    <mergeCell ref="N6:N7"/>
    <mergeCell ref="O6:O7"/>
    <mergeCell ref="P6:P7"/>
    <mergeCell ref="A1:Q1"/>
    <mergeCell ref="A5:A7"/>
    <mergeCell ref="M5:N5"/>
    <mergeCell ref="O5:P5"/>
    <mergeCell ref="Q5:Q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0F38A-C565-40DC-BECE-AD72EC5284B8}">
  <sheetPr codeName="工作表23"/>
  <dimension ref="A1:X30"/>
  <sheetViews>
    <sheetView showZeros="0" view="pageBreakPreview" topLeftCell="A7" zoomScaleNormal="90" zoomScaleSheetLayoutView="100" workbookViewId="0">
      <selection activeCell="D8" sqref="D8:Q24"/>
    </sheetView>
  </sheetViews>
  <sheetFormatPr defaultRowHeight="16.5"/>
  <cols>
    <col min="1" max="1" width="14.25" style="511" customWidth="1"/>
    <col min="2" max="2" width="28.375" style="511" customWidth="1"/>
    <col min="3" max="3" width="3.75" style="513" customWidth="1"/>
    <col min="4" max="4" width="9.875" style="513" customWidth="1"/>
    <col min="5" max="7" width="9.25" style="513" customWidth="1"/>
    <col min="8" max="8" width="3.75" style="513" customWidth="1"/>
    <col min="9" max="9" width="9.875" style="513" customWidth="1"/>
    <col min="10" max="12" width="9.25" style="513" customWidth="1"/>
    <col min="13" max="15" width="7.375" style="513" customWidth="1"/>
    <col min="16" max="16" width="7.375" style="927" customWidth="1"/>
    <col min="17" max="17" width="8.25" style="513" customWidth="1"/>
    <col min="18" max="18" width="8.375" style="513" bestFit="1" customWidth="1"/>
    <col min="19" max="19" width="4.875" style="513" bestFit="1" customWidth="1"/>
    <col min="20" max="20" width="5.5" style="513" bestFit="1" customWidth="1"/>
    <col min="21" max="21" width="4.875" style="513" bestFit="1" customWidth="1"/>
    <col min="22" max="16384" width="9" style="513"/>
  </cols>
  <sheetData>
    <row r="1" spans="1:24" s="93" customFormat="1" ht="25.5">
      <c r="A1" s="1260" t="s">
        <v>407</v>
      </c>
      <c r="B1" s="1260"/>
      <c r="C1" s="1260"/>
      <c r="D1" s="1260"/>
      <c r="E1" s="1260"/>
      <c r="F1" s="1260"/>
      <c r="G1" s="1260"/>
      <c r="H1" s="1260"/>
      <c r="I1" s="1260"/>
      <c r="J1" s="1260"/>
      <c r="K1" s="1260"/>
      <c r="L1" s="1260"/>
      <c r="M1" s="1260"/>
      <c r="N1" s="1260"/>
      <c r="O1" s="1260"/>
      <c r="P1" s="1260"/>
      <c r="Q1" s="1260"/>
    </row>
    <row r="2" spans="1:24" s="93" customFormat="1" ht="6" customHeight="1">
      <c r="A2" s="94"/>
      <c r="B2" s="86"/>
      <c r="C2" s="86"/>
      <c r="D2" s="86"/>
      <c r="E2" s="86"/>
      <c r="F2" s="86"/>
      <c r="G2" s="86"/>
      <c r="H2" s="86"/>
      <c r="I2" s="86"/>
      <c r="J2" s="86"/>
      <c r="K2" s="86"/>
      <c r="L2" s="86"/>
      <c r="M2" s="86"/>
      <c r="N2" s="86"/>
      <c r="Q2" s="529"/>
    </row>
    <row r="3" spans="1:24" s="93" customFormat="1">
      <c r="A3" s="510" t="s">
        <v>318</v>
      </c>
      <c r="B3" s="86"/>
      <c r="C3" s="86"/>
      <c r="D3" s="86"/>
      <c r="E3" s="86"/>
      <c r="F3" s="777"/>
      <c r="G3" s="86"/>
      <c r="H3" s="86"/>
      <c r="I3" s="86"/>
      <c r="J3" s="86"/>
      <c r="K3" s="86"/>
      <c r="L3" s="777"/>
      <c r="M3" s="777"/>
      <c r="N3" s="777"/>
      <c r="Q3" s="529"/>
    </row>
    <row r="4" spans="1:24" s="774" customFormat="1" ht="17.25" customHeight="1">
      <c r="B4" s="95"/>
      <c r="N4" s="172"/>
      <c r="P4" s="926"/>
      <c r="Q4" s="390" t="s">
        <v>314</v>
      </c>
    </row>
    <row r="5" spans="1:24" s="102" customFormat="1" ht="17.100000000000001" customHeight="1">
      <c r="A5" s="1266" t="s">
        <v>188</v>
      </c>
      <c r="B5" s="96"/>
      <c r="C5" s="775" t="s">
        <v>1556</v>
      </c>
      <c r="D5" s="97"/>
      <c r="E5" s="97"/>
      <c r="F5" s="97"/>
      <c r="G5" s="154"/>
      <c r="H5" s="775" t="s">
        <v>1557</v>
      </c>
      <c r="I5" s="97"/>
      <c r="J5" s="97"/>
      <c r="K5" s="97"/>
      <c r="L5" s="154"/>
      <c r="M5" s="1270" t="s">
        <v>160</v>
      </c>
      <c r="N5" s="1271"/>
      <c r="O5" s="1270" t="s">
        <v>299</v>
      </c>
      <c r="P5" s="1271"/>
      <c r="Q5" s="1263" t="s">
        <v>471</v>
      </c>
    </row>
    <row r="6" spans="1:24" s="102" customFormat="1" ht="17.100000000000001" customHeight="1">
      <c r="A6" s="1267"/>
      <c r="B6" s="756" t="s">
        <v>86</v>
      </c>
      <c r="C6" s="887" t="s">
        <v>0</v>
      </c>
      <c r="D6" s="887" t="s">
        <v>17</v>
      </c>
      <c r="E6" s="1222" t="s">
        <v>180</v>
      </c>
      <c r="F6" s="1269"/>
      <c r="G6" s="887" t="s">
        <v>344</v>
      </c>
      <c r="H6" s="887" t="s">
        <v>0</v>
      </c>
      <c r="I6" s="887" t="s">
        <v>17</v>
      </c>
      <c r="J6" s="1222" t="s">
        <v>321</v>
      </c>
      <c r="K6" s="1269"/>
      <c r="L6" s="887" t="s">
        <v>344</v>
      </c>
      <c r="M6" s="1261" t="s">
        <v>186</v>
      </c>
      <c r="N6" s="1261" t="s">
        <v>322</v>
      </c>
      <c r="O6" s="1261" t="s">
        <v>186</v>
      </c>
      <c r="P6" s="1261" t="s">
        <v>322</v>
      </c>
      <c r="Q6" s="1264"/>
    </row>
    <row r="7" spans="1:24" s="102" customFormat="1" ht="29.65" customHeight="1">
      <c r="A7" s="1268"/>
      <c r="B7" s="104"/>
      <c r="C7" s="890" t="s">
        <v>9</v>
      </c>
      <c r="D7" s="890" t="s">
        <v>19</v>
      </c>
      <c r="E7" s="914" t="s">
        <v>160</v>
      </c>
      <c r="F7" s="915" t="s">
        <v>124</v>
      </c>
      <c r="G7" s="469" t="s">
        <v>320</v>
      </c>
      <c r="H7" s="890" t="s">
        <v>9</v>
      </c>
      <c r="I7" s="890" t="s">
        <v>19</v>
      </c>
      <c r="J7" s="914" t="s">
        <v>160</v>
      </c>
      <c r="K7" s="915" t="s">
        <v>124</v>
      </c>
      <c r="L7" s="469" t="s">
        <v>323</v>
      </c>
      <c r="M7" s="1272"/>
      <c r="N7" s="1262"/>
      <c r="O7" s="1272"/>
      <c r="P7" s="1262"/>
      <c r="Q7" s="1265"/>
    </row>
    <row r="8" spans="1:24" s="106" customFormat="1" ht="27.6" customHeight="1">
      <c r="A8" s="743" t="s">
        <v>1524</v>
      </c>
      <c r="B8" s="43" t="s">
        <v>1525</v>
      </c>
      <c r="C8" s="948"/>
      <c r="D8" s="187">
        <v>70910</v>
      </c>
      <c r="E8" s="818">
        <v>597.70000000000005</v>
      </c>
      <c r="F8" s="818">
        <v>304.5</v>
      </c>
      <c r="G8" s="847">
        <v>100</v>
      </c>
      <c r="H8" s="901"/>
      <c r="I8" s="945">
        <v>70171</v>
      </c>
      <c r="J8" s="821">
        <v>592.9</v>
      </c>
      <c r="K8" s="821">
        <v>312.2</v>
      </c>
      <c r="L8" s="828">
        <v>100</v>
      </c>
      <c r="M8" s="916">
        <f>((E8/J8)-1)*100</f>
        <v>0.80958003035926929</v>
      </c>
      <c r="N8" s="917">
        <f>E8-J8</f>
        <v>4.8000000000000682</v>
      </c>
      <c r="O8" s="916">
        <f>((F8/K8)-1)*100</f>
        <v>-2.4663677130044803</v>
      </c>
      <c r="P8" s="916">
        <f>F8-K8</f>
        <v>-7.6999999999999886</v>
      </c>
      <c r="Q8" s="916">
        <f>D8/I8*100-100</f>
        <v>1.053141611206911</v>
      </c>
      <c r="R8" s="778"/>
      <c r="S8" s="779"/>
      <c r="T8" s="163"/>
      <c r="U8" s="163"/>
      <c r="W8" s="163"/>
      <c r="X8" s="163"/>
    </row>
    <row r="9" spans="1:24" s="106" customFormat="1" ht="27.6" customHeight="1">
      <c r="A9" s="744" t="s">
        <v>1526</v>
      </c>
      <c r="B9" s="43" t="s">
        <v>1527</v>
      </c>
      <c r="C9" s="948">
        <v>1</v>
      </c>
      <c r="D9" s="187">
        <v>19160</v>
      </c>
      <c r="E9" s="818">
        <v>161.5</v>
      </c>
      <c r="F9" s="818">
        <v>89.3</v>
      </c>
      <c r="G9" s="847">
        <v>27.02017</v>
      </c>
      <c r="H9" s="895">
        <v>1</v>
      </c>
      <c r="I9" s="944">
        <v>18691</v>
      </c>
      <c r="J9" s="818">
        <v>157.9</v>
      </c>
      <c r="K9" s="818">
        <v>90.2</v>
      </c>
      <c r="L9" s="827">
        <v>26.35876</v>
      </c>
      <c r="M9" s="916">
        <f t="shared" ref="M9:M22" si="0">((E9/J9)-1)*100</f>
        <v>2.2799240025332512</v>
      </c>
      <c r="N9" s="917">
        <f t="shared" ref="N9:N24" si="1">E9-J9</f>
        <v>3.5999999999999943</v>
      </c>
      <c r="O9" s="916">
        <f t="shared" ref="O9:O24" si="2">((F9/K9)-1)*100</f>
        <v>-0.99778270509978118</v>
      </c>
      <c r="P9" s="916">
        <f t="shared" ref="P9:P24" si="3">F9-K9</f>
        <v>-0.90000000000000568</v>
      </c>
      <c r="Q9" s="916">
        <f t="shared" ref="Q9:Q18" si="4">D9/I9*100-100</f>
        <v>2.5092290407147715</v>
      </c>
      <c r="T9" s="163"/>
      <c r="U9" s="163"/>
      <c r="W9" s="163"/>
      <c r="X9" s="163"/>
    </row>
    <row r="10" spans="1:24" s="106" customFormat="1" ht="27.6" customHeight="1">
      <c r="A10" s="744" t="s">
        <v>1528</v>
      </c>
      <c r="B10" s="43" t="s">
        <v>1529</v>
      </c>
      <c r="C10" s="948">
        <v>2</v>
      </c>
      <c r="D10" s="187">
        <v>9003</v>
      </c>
      <c r="E10" s="818">
        <v>75.900000000000006</v>
      </c>
      <c r="F10" s="818">
        <v>35.1</v>
      </c>
      <c r="G10" s="847">
        <v>12.69638</v>
      </c>
      <c r="H10" s="895">
        <v>2</v>
      </c>
      <c r="I10" s="944">
        <v>8601</v>
      </c>
      <c r="J10" s="818">
        <v>72.7</v>
      </c>
      <c r="K10" s="818">
        <v>35</v>
      </c>
      <c r="L10" s="827">
        <v>12.12946</v>
      </c>
      <c r="M10" s="916">
        <f t="shared" si="0"/>
        <v>4.4016506189821225</v>
      </c>
      <c r="N10" s="917">
        <f t="shared" si="1"/>
        <v>3.2000000000000028</v>
      </c>
      <c r="O10" s="916">
        <f t="shared" si="2"/>
        <v>0.28571428571428914</v>
      </c>
      <c r="P10" s="916">
        <f t="shared" si="3"/>
        <v>0.10000000000000142</v>
      </c>
      <c r="Q10" s="916">
        <f t="shared" si="4"/>
        <v>4.6738751307987485</v>
      </c>
      <c r="T10" s="163"/>
      <c r="U10" s="163"/>
      <c r="W10" s="163"/>
      <c r="X10" s="163"/>
    </row>
    <row r="11" spans="1:24" s="106" customFormat="1" ht="27.6" customHeight="1">
      <c r="A11" s="744" t="s">
        <v>1530</v>
      </c>
      <c r="B11" s="43" t="s">
        <v>1531</v>
      </c>
      <c r="C11" s="948">
        <v>3</v>
      </c>
      <c r="D11" s="187">
        <v>5422</v>
      </c>
      <c r="E11" s="818">
        <v>45.7</v>
      </c>
      <c r="F11" s="818">
        <v>19.5</v>
      </c>
      <c r="G11" s="847">
        <v>7.646312</v>
      </c>
      <c r="H11" s="895">
        <v>3</v>
      </c>
      <c r="I11" s="944">
        <v>4923</v>
      </c>
      <c r="J11" s="818">
        <v>41.6</v>
      </c>
      <c r="K11" s="818">
        <v>18.600000000000001</v>
      </c>
      <c r="L11" s="827">
        <v>6.9426030000000001</v>
      </c>
      <c r="M11" s="916">
        <f>((E11/J11)-1)*100</f>
        <v>9.8557692307692299</v>
      </c>
      <c r="N11" s="917">
        <f t="shared" si="1"/>
        <v>4.1000000000000014</v>
      </c>
      <c r="O11" s="916">
        <f t="shared" si="2"/>
        <v>4.8387096774193505</v>
      </c>
      <c r="P11" s="916">
        <f t="shared" si="3"/>
        <v>0.89999999999999858</v>
      </c>
      <c r="Q11" s="916">
        <f t="shared" si="4"/>
        <v>10.136095876498061</v>
      </c>
      <c r="T11" s="163"/>
      <c r="U11" s="163"/>
      <c r="W11" s="163"/>
      <c r="X11" s="163"/>
    </row>
    <row r="12" spans="1:24" s="106" customFormat="1" ht="27.6" customHeight="1">
      <c r="A12" s="744" t="s">
        <v>1532</v>
      </c>
      <c r="B12" s="43" t="s">
        <v>1533</v>
      </c>
      <c r="C12" s="948">
        <v>4</v>
      </c>
      <c r="D12" s="187">
        <v>4766</v>
      </c>
      <c r="E12" s="818">
        <v>40.200000000000003</v>
      </c>
      <c r="F12" s="818">
        <v>18.899999999999999</v>
      </c>
      <c r="G12" s="847">
        <v>6.7211959999999999</v>
      </c>
      <c r="H12" s="895">
        <v>5</v>
      </c>
      <c r="I12" s="944">
        <v>4874</v>
      </c>
      <c r="J12" s="818">
        <v>41.2</v>
      </c>
      <c r="K12" s="818">
        <v>20.100000000000001</v>
      </c>
      <c r="L12" s="827">
        <v>6.8735020000000002</v>
      </c>
      <c r="M12" s="916">
        <f t="shared" si="0"/>
        <v>-2.4271844660194164</v>
      </c>
      <c r="N12" s="917">
        <f t="shared" si="1"/>
        <v>-1</v>
      </c>
      <c r="O12" s="916">
        <f t="shared" si="2"/>
        <v>-5.9701492537313605</v>
      </c>
      <c r="P12" s="916">
        <f t="shared" si="3"/>
        <v>-1.2000000000000028</v>
      </c>
      <c r="Q12" s="916">
        <f t="shared" si="4"/>
        <v>-2.2158391464915894</v>
      </c>
      <c r="T12" s="163"/>
      <c r="U12" s="163"/>
      <c r="W12" s="163"/>
      <c r="X12" s="163"/>
    </row>
    <row r="13" spans="1:24" s="106" customFormat="1" ht="27.6" customHeight="1">
      <c r="A13" s="744" t="s">
        <v>1534</v>
      </c>
      <c r="B13" s="43" t="s">
        <v>1535</v>
      </c>
      <c r="C13" s="948">
        <v>5</v>
      </c>
      <c r="D13" s="187">
        <v>4702</v>
      </c>
      <c r="E13" s="818">
        <v>39.6</v>
      </c>
      <c r="F13" s="818">
        <v>19</v>
      </c>
      <c r="G13" s="847">
        <v>6.6309399999999998</v>
      </c>
      <c r="H13" s="895">
        <v>4</v>
      </c>
      <c r="I13" s="944">
        <v>4911</v>
      </c>
      <c r="J13" s="818">
        <v>41.5</v>
      </c>
      <c r="K13" s="818">
        <v>20.8</v>
      </c>
      <c r="L13" s="827">
        <v>6.925681</v>
      </c>
      <c r="M13" s="916">
        <f t="shared" si="0"/>
        <v>-4.5783132530120447</v>
      </c>
      <c r="N13" s="917">
        <f t="shared" si="1"/>
        <v>-1.8999999999999986</v>
      </c>
      <c r="O13" s="916">
        <f t="shared" si="2"/>
        <v>-8.6538461538461569</v>
      </c>
      <c r="P13" s="916">
        <f t="shared" si="3"/>
        <v>-1.8000000000000007</v>
      </c>
      <c r="Q13" s="916">
        <f t="shared" si="4"/>
        <v>-4.2557523925880645</v>
      </c>
      <c r="T13" s="163"/>
      <c r="U13" s="163"/>
      <c r="W13" s="163"/>
      <c r="X13" s="163"/>
    </row>
    <row r="14" spans="1:24" s="106" customFormat="1" ht="27.6" customHeight="1">
      <c r="A14" s="744" t="s">
        <v>1536</v>
      </c>
      <c r="B14" s="43" t="s">
        <v>1537</v>
      </c>
      <c r="C14" s="948">
        <v>6</v>
      </c>
      <c r="D14" s="187">
        <v>2983</v>
      </c>
      <c r="E14" s="818">
        <v>25.1</v>
      </c>
      <c r="F14" s="818">
        <v>11</v>
      </c>
      <c r="G14" s="847">
        <v>4.2067410000000001</v>
      </c>
      <c r="H14" s="895">
        <v>6</v>
      </c>
      <c r="I14" s="944">
        <v>2982</v>
      </c>
      <c r="J14" s="818">
        <v>25.2</v>
      </c>
      <c r="K14" s="818">
        <v>11.4</v>
      </c>
      <c r="L14" s="827">
        <v>4.2053310000000002</v>
      </c>
      <c r="M14" s="916">
        <f t="shared" si="0"/>
        <v>-0.39682539682538431</v>
      </c>
      <c r="N14" s="917">
        <f t="shared" si="1"/>
        <v>-9.9999999999997868E-2</v>
      </c>
      <c r="O14" s="916">
        <f t="shared" si="2"/>
        <v>-3.5087719298245612</v>
      </c>
      <c r="P14" s="916">
        <f t="shared" si="3"/>
        <v>-0.40000000000000036</v>
      </c>
      <c r="Q14" s="916">
        <f t="shared" si="4"/>
        <v>3.353454057679528E-2</v>
      </c>
      <c r="T14" s="163"/>
      <c r="U14" s="163"/>
      <c r="W14" s="163"/>
      <c r="X14" s="163"/>
    </row>
    <row r="15" spans="1:24" s="106" customFormat="1" ht="27.6" customHeight="1">
      <c r="A15" s="744" t="s">
        <v>1538</v>
      </c>
      <c r="B15" s="43" t="s">
        <v>1539</v>
      </c>
      <c r="C15" s="948">
        <v>7</v>
      </c>
      <c r="D15" s="187">
        <v>2734</v>
      </c>
      <c r="E15" s="818">
        <v>23</v>
      </c>
      <c r="F15" s="818">
        <v>10.8</v>
      </c>
      <c r="G15" s="847">
        <v>3.8555920000000001</v>
      </c>
      <c r="H15" s="895">
        <v>7</v>
      </c>
      <c r="I15" s="944">
        <v>2737</v>
      </c>
      <c r="J15" s="818">
        <v>23.1</v>
      </c>
      <c r="K15" s="818">
        <v>11.4</v>
      </c>
      <c r="L15" s="827">
        <v>3.8598219999999999</v>
      </c>
      <c r="M15" s="916">
        <f t="shared" si="0"/>
        <v>-0.43290043290044045</v>
      </c>
      <c r="N15" s="917">
        <f t="shared" si="1"/>
        <v>-0.10000000000000142</v>
      </c>
      <c r="O15" s="916">
        <f t="shared" si="2"/>
        <v>-5.2631578947368363</v>
      </c>
      <c r="P15" s="916">
        <f t="shared" si="3"/>
        <v>-0.59999999999999964</v>
      </c>
      <c r="Q15" s="916">
        <f t="shared" si="4"/>
        <v>-0.10960906101571766</v>
      </c>
      <c r="T15" s="163"/>
      <c r="U15" s="163"/>
      <c r="W15" s="163"/>
      <c r="X15" s="163"/>
    </row>
    <row r="16" spans="1:24" s="106" customFormat="1" ht="27.6" customHeight="1">
      <c r="A16" s="744" t="s">
        <v>1540</v>
      </c>
      <c r="B16" s="43" t="s">
        <v>1541</v>
      </c>
      <c r="C16" s="948">
        <v>8</v>
      </c>
      <c r="D16" s="187">
        <v>2043</v>
      </c>
      <c r="E16" s="818">
        <v>17.2</v>
      </c>
      <c r="F16" s="818">
        <v>11.5</v>
      </c>
      <c r="G16" s="847">
        <v>2.8811170000000002</v>
      </c>
      <c r="H16" s="895">
        <v>8</v>
      </c>
      <c r="I16" s="944">
        <v>2042</v>
      </c>
      <c r="J16" s="818">
        <v>17.3</v>
      </c>
      <c r="K16" s="818">
        <v>11.8</v>
      </c>
      <c r="L16" s="827">
        <v>2.8797069999999998</v>
      </c>
      <c r="M16" s="916">
        <f t="shared" si="0"/>
        <v>-0.57803468208093012</v>
      </c>
      <c r="N16" s="917">
        <f t="shared" si="1"/>
        <v>-0.10000000000000142</v>
      </c>
      <c r="O16" s="916">
        <f t="shared" si="2"/>
        <v>-2.5423728813559365</v>
      </c>
      <c r="P16" s="916">
        <f t="shared" si="3"/>
        <v>-0.30000000000000071</v>
      </c>
      <c r="Q16" s="916">
        <f t="shared" si="4"/>
        <v>4.8971596474032708E-2</v>
      </c>
      <c r="T16" s="163"/>
      <c r="U16" s="163"/>
      <c r="W16" s="163"/>
      <c r="X16" s="163"/>
    </row>
    <row r="17" spans="1:24" s="106" customFormat="1" ht="27.6" customHeight="1">
      <c r="A17" s="744" t="s">
        <v>1542</v>
      </c>
      <c r="B17" s="43" t="s">
        <v>1543</v>
      </c>
      <c r="C17" s="948">
        <v>9</v>
      </c>
      <c r="D17" s="187">
        <v>1674</v>
      </c>
      <c r="E17" s="818">
        <v>14.1</v>
      </c>
      <c r="F17" s="818">
        <v>6.2</v>
      </c>
      <c r="G17" s="847">
        <v>2.3607390000000001</v>
      </c>
      <c r="H17" s="895">
        <v>9</v>
      </c>
      <c r="I17" s="944">
        <v>1774</v>
      </c>
      <c r="J17" s="818">
        <v>15</v>
      </c>
      <c r="K17" s="818">
        <v>6.7</v>
      </c>
      <c r="L17" s="827">
        <v>2.501763</v>
      </c>
      <c r="M17" s="916">
        <f t="shared" si="0"/>
        <v>-6.0000000000000053</v>
      </c>
      <c r="N17" s="917">
        <f t="shared" si="1"/>
        <v>-0.90000000000000036</v>
      </c>
      <c r="O17" s="916">
        <f t="shared" si="2"/>
        <v>-7.4626865671641784</v>
      </c>
      <c r="P17" s="916">
        <f t="shared" si="3"/>
        <v>-0.5</v>
      </c>
      <c r="Q17" s="916">
        <f t="shared" si="4"/>
        <v>-5.6369785794813936</v>
      </c>
      <c r="T17" s="163"/>
      <c r="U17" s="163"/>
      <c r="W17" s="163"/>
      <c r="X17" s="163"/>
    </row>
    <row r="18" spans="1:24" s="106" customFormat="1" ht="27.6" customHeight="1">
      <c r="A18" s="744" t="s">
        <v>1544</v>
      </c>
      <c r="B18" s="43" t="s">
        <v>1545</v>
      </c>
      <c r="C18" s="948">
        <v>10</v>
      </c>
      <c r="D18" s="187">
        <v>1562</v>
      </c>
      <c r="E18" s="818">
        <v>13.2</v>
      </c>
      <c r="F18" s="818">
        <v>6.2</v>
      </c>
      <c r="G18" s="847">
        <v>2.2027920000000001</v>
      </c>
      <c r="H18" s="895">
        <v>10</v>
      </c>
      <c r="I18" s="944">
        <v>1552</v>
      </c>
      <c r="J18" s="818">
        <v>13.1</v>
      </c>
      <c r="K18" s="818">
        <v>6.3</v>
      </c>
      <c r="L18" s="827">
        <v>2.1886899999999998</v>
      </c>
      <c r="M18" s="916">
        <f t="shared" si="0"/>
        <v>0.76335877862594437</v>
      </c>
      <c r="N18" s="917">
        <f t="shared" si="1"/>
        <v>9.9999999999999645E-2</v>
      </c>
      <c r="O18" s="916">
        <f t="shared" si="2"/>
        <v>-1.5873015873015817</v>
      </c>
      <c r="P18" s="916">
        <f t="shared" si="3"/>
        <v>-9.9999999999999645E-2</v>
      </c>
      <c r="Q18" s="916">
        <f t="shared" si="4"/>
        <v>0.64432989690720888</v>
      </c>
      <c r="T18" s="163"/>
      <c r="U18" s="163"/>
      <c r="W18" s="163"/>
      <c r="X18" s="163"/>
    </row>
    <row r="19" spans="1:24" s="106" customFormat="1" ht="13.5" customHeight="1">
      <c r="A19" s="745"/>
      <c r="B19" s="51"/>
      <c r="C19" s="948"/>
      <c r="D19" s="819"/>
      <c r="E19" s="818">
        <v>0</v>
      </c>
      <c r="F19" s="818">
        <v>0</v>
      </c>
      <c r="G19" s="818"/>
      <c r="H19" s="895"/>
      <c r="I19" s="819"/>
      <c r="J19" s="818">
        <v>0</v>
      </c>
      <c r="K19" s="818">
        <v>0</v>
      </c>
      <c r="L19" s="827"/>
      <c r="M19" s="916"/>
      <c r="N19" s="917"/>
      <c r="O19" s="916"/>
      <c r="P19" s="916"/>
      <c r="Q19" s="916"/>
      <c r="T19" s="163"/>
      <c r="U19" s="163"/>
      <c r="W19" s="163"/>
      <c r="X19" s="163"/>
    </row>
    <row r="20" spans="1:24" s="106" customFormat="1" ht="27.6" customHeight="1">
      <c r="A20" s="746" t="s">
        <v>1546</v>
      </c>
      <c r="B20" s="56" t="s">
        <v>1547</v>
      </c>
      <c r="C20" s="949">
        <v>11</v>
      </c>
      <c r="D20" s="820">
        <v>1314</v>
      </c>
      <c r="E20" s="821">
        <v>11.1</v>
      </c>
      <c r="F20" s="821">
        <v>8.5</v>
      </c>
      <c r="G20" s="821">
        <v>1.8530530000000001</v>
      </c>
      <c r="H20" s="901">
        <v>12</v>
      </c>
      <c r="I20" s="820">
        <v>1297</v>
      </c>
      <c r="J20" s="821">
        <v>11</v>
      </c>
      <c r="K20" s="821">
        <v>8.3000000000000007</v>
      </c>
      <c r="L20" s="828">
        <v>1.8290789999999999</v>
      </c>
      <c r="M20" s="943">
        <f t="shared" si="0"/>
        <v>0.90909090909090384</v>
      </c>
      <c r="N20" s="807">
        <f t="shared" si="1"/>
        <v>9.9999999999999645E-2</v>
      </c>
      <c r="O20" s="807">
        <f>((F20/K20)-1)*100</f>
        <v>2.409638554216853</v>
      </c>
      <c r="P20" s="807">
        <f t="shared" si="3"/>
        <v>0.19999999999999929</v>
      </c>
      <c r="Q20" s="807">
        <f>D20/I20*100-100</f>
        <v>1.3107170393215029</v>
      </c>
      <c r="T20" s="163"/>
      <c r="U20" s="163"/>
      <c r="W20" s="163"/>
      <c r="X20" s="163"/>
    </row>
    <row r="21" spans="1:24" s="106" customFormat="1" ht="27.6" customHeight="1">
      <c r="A21" s="744" t="s">
        <v>1548</v>
      </c>
      <c r="B21" s="43" t="s">
        <v>1549</v>
      </c>
      <c r="C21" s="948">
        <v>12</v>
      </c>
      <c r="D21" s="187">
        <v>1253</v>
      </c>
      <c r="E21" s="818">
        <v>10.6</v>
      </c>
      <c r="F21" s="818">
        <v>5.7</v>
      </c>
      <c r="G21" s="847">
        <v>1.767029</v>
      </c>
      <c r="H21" s="895">
        <v>11</v>
      </c>
      <c r="I21" s="944">
        <v>1358</v>
      </c>
      <c r="J21" s="818">
        <v>11.5</v>
      </c>
      <c r="K21" s="818">
        <v>6.4</v>
      </c>
      <c r="L21" s="827">
        <v>1.9151039999999999</v>
      </c>
      <c r="M21" s="942">
        <f t="shared" si="0"/>
        <v>-7.8260869565217384</v>
      </c>
      <c r="N21" s="916">
        <f t="shared" si="1"/>
        <v>-0.90000000000000036</v>
      </c>
      <c r="O21" s="916">
        <f t="shared" si="2"/>
        <v>-10.9375</v>
      </c>
      <c r="P21" s="916">
        <f t="shared" si="3"/>
        <v>-0.70000000000000018</v>
      </c>
      <c r="Q21" s="916">
        <f>D21/I21*100-100</f>
        <v>-7.7319587628865918</v>
      </c>
      <c r="R21" s="163"/>
      <c r="T21" s="163"/>
      <c r="U21" s="163"/>
      <c r="W21" s="163"/>
      <c r="X21" s="163"/>
    </row>
    <row r="22" spans="1:24" s="106" customFormat="1" ht="27.6" customHeight="1">
      <c r="A22" s="744" t="s">
        <v>1550</v>
      </c>
      <c r="B22" s="43" t="s">
        <v>1551</v>
      </c>
      <c r="C22" s="948">
        <v>13</v>
      </c>
      <c r="D22" s="187">
        <v>851</v>
      </c>
      <c r="E22" s="818">
        <v>7.2</v>
      </c>
      <c r="F22" s="818">
        <v>2.7</v>
      </c>
      <c r="G22" s="847">
        <v>1.200113</v>
      </c>
      <c r="H22" s="895">
        <v>14</v>
      </c>
      <c r="I22" s="944">
        <v>892</v>
      </c>
      <c r="J22" s="818">
        <v>7.5</v>
      </c>
      <c r="K22" s="818">
        <v>3</v>
      </c>
      <c r="L22" s="827">
        <v>1.257933</v>
      </c>
      <c r="M22" s="942">
        <f t="shared" si="0"/>
        <v>-3.9999999999999925</v>
      </c>
      <c r="N22" s="916">
        <f t="shared" si="1"/>
        <v>-0.29999999999999982</v>
      </c>
      <c r="O22" s="916">
        <f>((F22/K22)-1)*100</f>
        <v>-9.9999999999999982</v>
      </c>
      <c r="P22" s="916">
        <f t="shared" si="3"/>
        <v>-0.29999999999999982</v>
      </c>
      <c r="Q22" s="916">
        <f>D22/I22*100-100</f>
        <v>-4.5964125560538065</v>
      </c>
      <c r="T22" s="163"/>
      <c r="U22" s="163"/>
      <c r="W22" s="163"/>
      <c r="X22" s="163"/>
    </row>
    <row r="23" spans="1:24" s="106" customFormat="1" ht="27.6" customHeight="1">
      <c r="A23" s="744" t="s">
        <v>1552</v>
      </c>
      <c r="B23" s="43" t="s">
        <v>1553</v>
      </c>
      <c r="C23" s="948">
        <v>14</v>
      </c>
      <c r="D23" s="187">
        <v>837</v>
      </c>
      <c r="E23" s="818">
        <v>7.1</v>
      </c>
      <c r="F23" s="818">
        <v>2.8</v>
      </c>
      <c r="G23" s="847">
        <v>1.180369</v>
      </c>
      <c r="H23" s="895">
        <v>13</v>
      </c>
      <c r="I23" s="944">
        <v>949</v>
      </c>
      <c r="J23" s="818">
        <v>8</v>
      </c>
      <c r="K23" s="818">
        <v>3.3</v>
      </c>
      <c r="L23" s="827">
        <v>1.3383160000000001</v>
      </c>
      <c r="M23" s="942">
        <f>((E23/J23)-1)*100</f>
        <v>-11.250000000000004</v>
      </c>
      <c r="N23" s="916">
        <f t="shared" si="1"/>
        <v>-0.90000000000000036</v>
      </c>
      <c r="O23" s="916">
        <f t="shared" si="2"/>
        <v>-15.151515151515149</v>
      </c>
      <c r="P23" s="916">
        <f t="shared" si="3"/>
        <v>-0.5</v>
      </c>
      <c r="Q23" s="916">
        <f>D23/I23*100-100</f>
        <v>-11.801896733403581</v>
      </c>
      <c r="T23" s="163"/>
      <c r="U23" s="163"/>
      <c r="W23" s="163"/>
      <c r="X23" s="163"/>
    </row>
    <row r="24" spans="1:24" s="106" customFormat="1" ht="27.6" customHeight="1">
      <c r="A24" s="1021" t="s">
        <v>1554</v>
      </c>
      <c r="B24" s="62" t="s">
        <v>1555</v>
      </c>
      <c r="C24" s="950">
        <v>15</v>
      </c>
      <c r="D24" s="822">
        <v>607</v>
      </c>
      <c r="E24" s="823">
        <v>5.0999999999999996</v>
      </c>
      <c r="F24" s="823">
        <v>2.9</v>
      </c>
      <c r="G24" s="823">
        <v>0.85601470000000002</v>
      </c>
      <c r="H24" s="896">
        <v>15</v>
      </c>
      <c r="I24" s="947">
        <v>736</v>
      </c>
      <c r="J24" s="823">
        <v>6.2</v>
      </c>
      <c r="K24" s="823">
        <v>3.3</v>
      </c>
      <c r="L24" s="823">
        <v>1.0379350000000001</v>
      </c>
      <c r="M24" s="918">
        <f>((E24/J24)-1)*100</f>
        <v>-17.741935483870975</v>
      </c>
      <c r="N24" s="919">
        <f t="shared" si="1"/>
        <v>-1.1000000000000005</v>
      </c>
      <c r="O24" s="919">
        <f t="shared" si="2"/>
        <v>-12.121212121212121</v>
      </c>
      <c r="P24" s="919">
        <f t="shared" si="3"/>
        <v>-0.39999999999999991</v>
      </c>
      <c r="Q24" s="919">
        <f>D24/I24*100-100</f>
        <v>-17.527173913043484</v>
      </c>
      <c r="T24" s="163"/>
      <c r="U24" s="163"/>
      <c r="W24" s="163"/>
      <c r="X24" s="163"/>
    </row>
    <row r="25" spans="1:24" s="337" customFormat="1" ht="14.45" customHeight="1">
      <c r="A25" s="121" t="s">
        <v>1558</v>
      </c>
      <c r="B25" s="336"/>
      <c r="N25" s="338" t="s">
        <v>4</v>
      </c>
      <c r="P25" s="911"/>
      <c r="Q25" s="512"/>
    </row>
    <row r="26" spans="1:24" s="337" customFormat="1" ht="14.45" customHeight="1">
      <c r="A26" s="897" t="s">
        <v>1559</v>
      </c>
      <c r="B26" s="336"/>
      <c r="N26" s="338" t="s">
        <v>4</v>
      </c>
      <c r="P26" s="911"/>
      <c r="Q26" s="512"/>
    </row>
    <row r="27" spans="1:24" s="124" customFormat="1" ht="14.45" customHeight="1">
      <c r="A27" s="25" t="s">
        <v>1560</v>
      </c>
      <c r="B27" s="123"/>
      <c r="C27" s="128"/>
      <c r="D27" s="128"/>
      <c r="E27" s="128"/>
      <c r="F27" s="128"/>
      <c r="G27" s="128"/>
      <c r="H27" s="128"/>
      <c r="I27" s="128"/>
      <c r="J27" s="128"/>
      <c r="K27" s="173"/>
      <c r="L27" s="173"/>
      <c r="M27" s="173"/>
      <c r="N27" s="128"/>
      <c r="O27" s="128"/>
      <c r="P27" s="128"/>
    </row>
    <row r="28" spans="1:24" s="124" customFormat="1" ht="17.45" customHeight="1">
      <c r="A28" s="122" t="s">
        <v>4</v>
      </c>
      <c r="B28" s="123"/>
      <c r="C28" s="128"/>
      <c r="D28" s="128"/>
      <c r="E28" s="128"/>
      <c r="F28" s="128"/>
      <c r="G28" s="128"/>
      <c r="H28" s="128"/>
      <c r="I28" s="128"/>
      <c r="J28" s="128"/>
      <c r="K28" s="173"/>
      <c r="L28" s="173"/>
      <c r="M28" s="173"/>
      <c r="N28" s="128"/>
      <c r="O28" s="128"/>
      <c r="P28" s="128"/>
    </row>
    <row r="29" spans="1:24">
      <c r="A29" s="123"/>
      <c r="B29" s="131"/>
      <c r="K29" s="530"/>
      <c r="L29" s="530"/>
      <c r="M29" s="530"/>
    </row>
    <row r="30" spans="1:24">
      <c r="M30" s="530"/>
    </row>
  </sheetData>
  <mergeCells count="11">
    <mergeCell ref="O6:O7"/>
    <mergeCell ref="A1:Q1"/>
    <mergeCell ref="P6:P7"/>
    <mergeCell ref="E6:F6"/>
    <mergeCell ref="J6:K6"/>
    <mergeCell ref="A5:A7"/>
    <mergeCell ref="M5:N5"/>
    <mergeCell ref="Q5:Q7"/>
    <mergeCell ref="M6:M7"/>
    <mergeCell ref="N6:N7"/>
    <mergeCell ref="O5:P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4901F-DA12-4B4A-A4D7-D56EBEE1DCCE}">
  <sheetPr codeName="工作表24"/>
  <dimension ref="A1:AM55"/>
  <sheetViews>
    <sheetView showZeros="0" view="pageBreakPreview" topLeftCell="A7" zoomScaleNormal="90" zoomScaleSheetLayoutView="100" workbookViewId="0">
      <selection activeCell="D8" sqref="D8:S24"/>
    </sheetView>
  </sheetViews>
  <sheetFormatPr defaultRowHeight="16.5"/>
  <cols>
    <col min="1" max="1" width="14.25" style="511" customWidth="1"/>
    <col min="2" max="2" width="22.25" style="511" customWidth="1"/>
    <col min="3" max="3" width="3.75" style="169" customWidth="1"/>
    <col min="4" max="4" width="8.75" style="169" customWidth="1"/>
    <col min="5" max="6" width="9.25" style="169" customWidth="1"/>
    <col min="7" max="7" width="2.75" style="156" customWidth="1"/>
    <col min="8" max="8" width="9.25" style="169" customWidth="1"/>
    <col min="9" max="9" width="3.25" style="170" customWidth="1"/>
    <col min="10" max="10" width="8.75" style="171" customWidth="1"/>
    <col min="11" max="11" width="9.25" style="171" customWidth="1"/>
    <col min="12" max="12" width="9.25" style="106" customWidth="1"/>
    <col min="13" max="13" width="2.75" style="156" customWidth="1"/>
    <col min="14" max="14" width="9.25" style="106" customWidth="1"/>
    <col min="15" max="15" width="7.75" style="170" customWidth="1"/>
    <col min="16" max="16" width="7.75" style="171" customWidth="1"/>
    <col min="17" max="17" width="7.75" style="108" customWidth="1"/>
    <col min="18" max="18" width="7.75" style="891" customWidth="1"/>
    <col min="19" max="19" width="8.5" style="108" customWidth="1"/>
    <col min="20" max="20" width="6.25" style="514" bestFit="1" customWidth="1"/>
    <col min="21" max="21" width="5.375" style="514" bestFit="1" customWidth="1"/>
    <col min="22" max="22" width="3.25" style="514" bestFit="1" customWidth="1"/>
    <col min="23" max="23" width="5.375" style="514" bestFit="1" customWidth="1"/>
    <col min="24" max="39" width="9" style="514"/>
    <col min="40" max="16384" width="9" style="511"/>
  </cols>
  <sheetData>
    <row r="1" spans="1:39" s="93" customFormat="1" ht="25.5">
      <c r="A1" s="1260" t="s">
        <v>408</v>
      </c>
      <c r="B1" s="1260"/>
      <c r="C1" s="1260"/>
      <c r="D1" s="1260"/>
      <c r="E1" s="1260"/>
      <c r="F1" s="1260"/>
      <c r="G1" s="1260"/>
      <c r="H1" s="1260"/>
      <c r="I1" s="1260"/>
      <c r="J1" s="1260"/>
      <c r="K1" s="1260"/>
      <c r="L1" s="1260"/>
      <c r="M1" s="1260"/>
      <c r="N1" s="1260"/>
      <c r="O1" s="1260"/>
      <c r="P1" s="1260"/>
      <c r="Q1" s="1260"/>
      <c r="R1" s="1260"/>
      <c r="S1" s="1260"/>
      <c r="T1" s="92"/>
      <c r="U1" s="92"/>
      <c r="V1" s="92"/>
      <c r="W1" s="92"/>
      <c r="X1" s="92"/>
      <c r="Y1" s="92"/>
      <c r="Z1" s="92"/>
      <c r="AA1" s="92"/>
      <c r="AB1" s="92"/>
      <c r="AC1" s="92"/>
      <c r="AD1" s="92"/>
      <c r="AE1" s="92"/>
      <c r="AF1" s="92"/>
      <c r="AG1" s="92"/>
      <c r="AH1" s="92"/>
      <c r="AI1" s="92"/>
      <c r="AJ1" s="92"/>
      <c r="AK1" s="92"/>
      <c r="AL1" s="92"/>
      <c r="AM1" s="92"/>
    </row>
    <row r="2" spans="1:39" s="93" customFormat="1" ht="6" customHeight="1">
      <c r="A2" s="474"/>
      <c r="B2" s="86"/>
      <c r="C2" s="87"/>
      <c r="D2" s="87"/>
      <c r="E2" s="87"/>
      <c r="F2" s="87"/>
      <c r="G2" s="471"/>
      <c r="H2" s="87"/>
      <c r="I2" s="88"/>
      <c r="J2" s="89"/>
      <c r="K2" s="89"/>
      <c r="L2" s="90"/>
      <c r="M2" s="471"/>
      <c r="N2" s="90"/>
      <c r="O2" s="88"/>
      <c r="P2" s="89"/>
      <c r="Q2" s="91"/>
      <c r="R2" s="91"/>
      <c r="S2" s="91"/>
      <c r="T2" s="92"/>
      <c r="U2" s="92"/>
      <c r="V2" s="92"/>
      <c r="W2" s="92"/>
      <c r="X2" s="92"/>
      <c r="Y2" s="92"/>
      <c r="Z2" s="92"/>
      <c r="AA2" s="92"/>
      <c r="AB2" s="92"/>
      <c r="AC2" s="92"/>
      <c r="AD2" s="92"/>
      <c r="AE2" s="92"/>
      <c r="AF2" s="92"/>
      <c r="AG2" s="92"/>
      <c r="AH2" s="92"/>
      <c r="AI2" s="92"/>
      <c r="AJ2" s="92"/>
      <c r="AK2" s="92"/>
      <c r="AL2" s="92"/>
      <c r="AM2" s="92"/>
    </row>
    <row r="3" spans="1:39" s="93" customFormat="1" ht="15" customHeight="1">
      <c r="A3" s="515" t="s">
        <v>318</v>
      </c>
      <c r="B3" s="86"/>
      <c r="C3" s="87"/>
      <c r="D3" s="87"/>
      <c r="E3" s="87"/>
      <c r="F3" s="773"/>
      <c r="G3" s="471"/>
      <c r="H3" s="87"/>
      <c r="I3" s="88"/>
      <c r="J3" s="87"/>
      <c r="K3" s="87"/>
      <c r="L3" s="87"/>
      <c r="M3" s="471"/>
      <c r="N3" s="90"/>
      <c r="O3" s="90"/>
      <c r="P3" s="89"/>
      <c r="Q3" s="91"/>
      <c r="R3" s="91"/>
      <c r="S3" s="91"/>
      <c r="T3" s="92"/>
      <c r="U3" s="92"/>
      <c r="V3" s="92"/>
      <c r="W3" s="92"/>
      <c r="X3" s="92"/>
      <c r="Y3" s="92"/>
      <c r="Z3" s="92"/>
      <c r="AA3" s="92"/>
      <c r="AB3" s="92"/>
      <c r="AC3" s="92"/>
      <c r="AD3" s="92"/>
      <c r="AE3" s="92"/>
      <c r="AF3" s="92"/>
      <c r="AG3" s="92"/>
      <c r="AH3" s="92"/>
      <c r="AI3" s="92"/>
      <c r="AJ3" s="92"/>
      <c r="AK3" s="92"/>
      <c r="AL3" s="92"/>
      <c r="AM3" s="92"/>
    </row>
    <row r="4" spans="1:39" s="93" customFormat="1" ht="24" customHeight="1">
      <c r="A4" s="774"/>
      <c r="B4" s="95"/>
      <c r="C4" s="87"/>
      <c r="D4" s="87"/>
      <c r="E4" s="87"/>
      <c r="F4" s="773"/>
      <c r="G4" s="471"/>
      <c r="H4" s="87"/>
      <c r="I4" s="88"/>
      <c r="J4" s="87"/>
      <c r="K4" s="87"/>
      <c r="L4" s="87"/>
      <c r="M4" s="471"/>
      <c r="N4" s="90"/>
      <c r="O4" s="90"/>
      <c r="P4" s="89"/>
      <c r="Q4" s="91"/>
      <c r="R4" s="91"/>
      <c r="S4" s="390" t="s">
        <v>314</v>
      </c>
      <c r="T4" s="92"/>
      <c r="U4" s="92"/>
      <c r="V4" s="92"/>
      <c r="W4" s="92"/>
      <c r="X4" s="92"/>
      <c r="Y4" s="92"/>
      <c r="Z4" s="92"/>
      <c r="AA4" s="92"/>
      <c r="AB4" s="92"/>
      <c r="AC4" s="92"/>
      <c r="AD4" s="92"/>
      <c r="AE4" s="92"/>
      <c r="AF4" s="92"/>
      <c r="AG4" s="92"/>
      <c r="AH4" s="92"/>
      <c r="AI4" s="92"/>
      <c r="AJ4" s="92"/>
      <c r="AK4" s="92"/>
      <c r="AL4" s="92"/>
      <c r="AM4" s="92"/>
    </row>
    <row r="5" spans="1:39" s="99" customFormat="1" ht="15" customHeight="1">
      <c r="A5" s="1266" t="s">
        <v>188</v>
      </c>
      <c r="B5" s="96"/>
      <c r="C5" s="776" t="s">
        <v>1595</v>
      </c>
      <c r="D5" s="97"/>
      <c r="E5" s="97"/>
      <c r="F5" s="98"/>
      <c r="G5" s="472"/>
      <c r="H5" s="154"/>
      <c r="I5" s="776" t="s">
        <v>1596</v>
      </c>
      <c r="J5" s="97"/>
      <c r="K5" s="97"/>
      <c r="L5" s="98"/>
      <c r="M5" s="472"/>
      <c r="N5" s="154"/>
      <c r="O5" s="1270" t="s">
        <v>160</v>
      </c>
      <c r="P5" s="1271"/>
      <c r="Q5" s="1270" t="s">
        <v>299</v>
      </c>
      <c r="R5" s="1271"/>
      <c r="S5" s="1263" t="s">
        <v>471</v>
      </c>
      <c r="T5" s="100"/>
      <c r="U5" s="100"/>
      <c r="V5" s="100"/>
      <c r="W5" s="100"/>
      <c r="X5" s="100"/>
      <c r="Y5" s="100"/>
      <c r="Z5" s="100"/>
      <c r="AA5" s="100"/>
      <c r="AB5" s="100"/>
      <c r="AC5" s="100"/>
      <c r="AD5" s="100"/>
      <c r="AE5" s="100"/>
      <c r="AF5" s="100"/>
      <c r="AG5" s="100"/>
      <c r="AH5" s="100"/>
      <c r="AI5" s="100"/>
      <c r="AJ5" s="100"/>
      <c r="AK5" s="100"/>
      <c r="AL5" s="100"/>
      <c r="AM5" s="100"/>
    </row>
    <row r="6" spans="1:39" s="99" customFormat="1" ht="15" customHeight="1">
      <c r="A6" s="1267"/>
      <c r="B6" s="756" t="s">
        <v>87</v>
      </c>
      <c r="C6" s="101" t="s">
        <v>0</v>
      </c>
      <c r="D6" s="101" t="s">
        <v>17</v>
      </c>
      <c r="E6" s="1273" t="s">
        <v>180</v>
      </c>
      <c r="F6" s="1274"/>
      <c r="G6" s="470"/>
      <c r="H6" s="887" t="s">
        <v>344</v>
      </c>
      <c r="I6" s="101" t="s">
        <v>0</v>
      </c>
      <c r="J6" s="101" t="s">
        <v>17</v>
      </c>
      <c r="K6" s="1273" t="s">
        <v>180</v>
      </c>
      <c r="L6" s="1274"/>
      <c r="M6" s="470"/>
      <c r="N6" s="887" t="s">
        <v>344</v>
      </c>
      <c r="O6" s="1261" t="s">
        <v>186</v>
      </c>
      <c r="P6" s="1261" t="s">
        <v>322</v>
      </c>
      <c r="Q6" s="1261" t="s">
        <v>186</v>
      </c>
      <c r="R6" s="1261" t="s">
        <v>322</v>
      </c>
      <c r="S6" s="1264"/>
      <c r="T6" s="100"/>
      <c r="U6" s="100"/>
      <c r="V6" s="100"/>
      <c r="W6" s="100"/>
      <c r="X6" s="100"/>
      <c r="Y6" s="100"/>
      <c r="Z6" s="100"/>
      <c r="AA6" s="100"/>
      <c r="AB6" s="100"/>
      <c r="AC6" s="100"/>
      <c r="AD6" s="100"/>
      <c r="AE6" s="100"/>
      <c r="AF6" s="100"/>
      <c r="AG6" s="100"/>
      <c r="AH6" s="100"/>
      <c r="AI6" s="100"/>
      <c r="AJ6" s="100"/>
      <c r="AK6" s="100"/>
      <c r="AL6" s="100"/>
      <c r="AM6" s="100"/>
    </row>
    <row r="7" spans="1:39" s="99" customFormat="1" ht="30" customHeight="1">
      <c r="A7" s="1267"/>
      <c r="B7" s="952"/>
      <c r="C7" s="953" t="s">
        <v>9</v>
      </c>
      <c r="D7" s="811" t="s">
        <v>19</v>
      </c>
      <c r="E7" s="467" t="s">
        <v>160</v>
      </c>
      <c r="F7" s="473" t="s">
        <v>184</v>
      </c>
      <c r="G7" s="155"/>
      <c r="H7" s="469" t="s">
        <v>320</v>
      </c>
      <c r="I7" s="105" t="s">
        <v>9</v>
      </c>
      <c r="J7" s="105" t="s">
        <v>19</v>
      </c>
      <c r="K7" s="467" t="s">
        <v>160</v>
      </c>
      <c r="L7" s="473" t="s">
        <v>184</v>
      </c>
      <c r="M7" s="470"/>
      <c r="N7" s="469" t="s">
        <v>320</v>
      </c>
      <c r="O7" s="1272"/>
      <c r="P7" s="1262"/>
      <c r="Q7" s="1272"/>
      <c r="R7" s="1262"/>
      <c r="S7" s="1265"/>
      <c r="T7" s="100"/>
      <c r="U7" s="100"/>
      <c r="V7" s="100"/>
      <c r="W7" s="100"/>
      <c r="X7" s="100"/>
      <c r="Y7" s="100"/>
      <c r="Z7" s="100"/>
      <c r="AA7" s="100"/>
      <c r="AB7" s="100"/>
      <c r="AC7" s="100"/>
      <c r="AD7" s="100"/>
      <c r="AE7" s="100"/>
      <c r="AF7" s="100"/>
      <c r="AG7" s="100"/>
      <c r="AH7" s="100"/>
      <c r="AI7" s="100"/>
      <c r="AJ7" s="100"/>
      <c r="AK7" s="100"/>
      <c r="AL7" s="100"/>
      <c r="AM7" s="100"/>
    </row>
    <row r="8" spans="1:39" s="107" customFormat="1" ht="27.6" customHeight="1">
      <c r="A8" s="1022" t="s">
        <v>1561</v>
      </c>
      <c r="B8" s="954" t="s">
        <v>1562</v>
      </c>
      <c r="C8" s="957"/>
      <c r="D8" s="1023">
        <v>48784</v>
      </c>
      <c r="E8" s="1024">
        <v>206.9</v>
      </c>
      <c r="F8" s="1025">
        <v>121.8</v>
      </c>
      <c r="G8" s="961" t="s">
        <v>503</v>
      </c>
      <c r="H8" s="1026">
        <v>100</v>
      </c>
      <c r="I8" s="901"/>
      <c r="J8" s="835">
        <v>48037</v>
      </c>
      <c r="K8" s="959">
        <v>203.9</v>
      </c>
      <c r="L8" s="931">
        <v>123.4</v>
      </c>
      <c r="M8" s="960" t="s">
        <v>503</v>
      </c>
      <c r="N8" s="962">
        <v>100</v>
      </c>
      <c r="O8" s="943">
        <f>(E8/K8)*100-100</f>
        <v>1.4713094654242127</v>
      </c>
      <c r="P8" s="807">
        <f>E8-K8</f>
        <v>3</v>
      </c>
      <c r="Q8" s="916">
        <f t="shared" ref="Q8:Q24" si="0">(F8/L8)*100-100</f>
        <v>-1.2965964343598131</v>
      </c>
      <c r="R8" s="807">
        <f>F8-L8</f>
        <v>-1.6000000000000085</v>
      </c>
      <c r="S8" s="916">
        <f>D8/J8*100-100</f>
        <v>1.5550513146116458</v>
      </c>
      <c r="T8" s="108"/>
      <c r="U8" s="108"/>
      <c r="V8" s="108"/>
      <c r="W8" s="1208"/>
      <c r="X8" s="1208"/>
      <c r="Y8" s="108"/>
      <c r="Z8" s="1208"/>
      <c r="AA8" s="1208"/>
      <c r="AB8" s="108"/>
      <c r="AC8" s="108"/>
      <c r="AD8" s="108"/>
      <c r="AE8" s="108"/>
      <c r="AF8" s="108"/>
      <c r="AG8" s="108"/>
      <c r="AH8" s="108"/>
      <c r="AI8" s="108"/>
      <c r="AJ8" s="108"/>
      <c r="AK8" s="108"/>
      <c r="AL8" s="108"/>
      <c r="AM8" s="108"/>
    </row>
    <row r="9" spans="1:39" s="107" customFormat="1" ht="27.6" customHeight="1">
      <c r="A9" s="1027" t="s">
        <v>1563</v>
      </c>
      <c r="B9" s="922" t="s">
        <v>1564</v>
      </c>
      <c r="C9" s="956">
        <v>1</v>
      </c>
      <c r="D9" s="857">
        <v>9388</v>
      </c>
      <c r="E9" s="583">
        <v>39.799999999999997</v>
      </c>
      <c r="F9" s="584">
        <v>22.8</v>
      </c>
      <c r="G9" s="585" t="s">
        <v>503</v>
      </c>
      <c r="H9" s="586">
        <v>19.244009999999999</v>
      </c>
      <c r="I9" s="895">
        <v>1</v>
      </c>
      <c r="J9" s="829">
        <v>9235</v>
      </c>
      <c r="K9" s="830">
        <v>39.200000000000003</v>
      </c>
      <c r="L9" s="831">
        <v>23.1</v>
      </c>
      <c r="M9" s="832" t="s">
        <v>503</v>
      </c>
      <c r="N9" s="941">
        <v>19.22476</v>
      </c>
      <c r="O9" s="942">
        <f t="shared" ref="O9:O24" si="1">(E9/K9)*100-100</f>
        <v>1.530612244897938</v>
      </c>
      <c r="P9" s="916">
        <f t="shared" ref="P9:P24" si="2">E9-K9</f>
        <v>0.59999999999999432</v>
      </c>
      <c r="Q9" s="916">
        <f t="shared" si="0"/>
        <v>-1.2987012987013031</v>
      </c>
      <c r="R9" s="916">
        <f t="shared" ref="R9:R24" si="3">F9-L9</f>
        <v>-0.30000000000000071</v>
      </c>
      <c r="S9" s="916">
        <f t="shared" ref="S9:S18" si="4">D9/J9*100-100</f>
        <v>1.6567406605305877</v>
      </c>
      <c r="T9" s="108"/>
      <c r="U9" s="108"/>
      <c r="V9" s="108"/>
      <c r="W9" s="1208"/>
      <c r="X9" s="1208"/>
      <c r="Y9" s="891"/>
      <c r="Z9" s="1208"/>
      <c r="AA9" s="1208"/>
      <c r="AB9" s="108"/>
      <c r="AC9" s="108"/>
      <c r="AD9" s="108"/>
      <c r="AE9" s="108"/>
      <c r="AF9" s="108"/>
      <c r="AG9" s="108"/>
      <c r="AH9" s="108"/>
      <c r="AI9" s="108"/>
      <c r="AJ9" s="108"/>
      <c r="AK9" s="108"/>
      <c r="AL9" s="108"/>
      <c r="AM9" s="108"/>
    </row>
    <row r="10" spans="1:39" s="107" customFormat="1" ht="27.6" customHeight="1">
      <c r="A10" s="1027" t="s">
        <v>1565</v>
      </c>
      <c r="B10" s="922" t="s">
        <v>1566</v>
      </c>
      <c r="C10" s="956">
        <v>2</v>
      </c>
      <c r="D10" s="857">
        <v>8222</v>
      </c>
      <c r="E10" s="583">
        <v>34.9</v>
      </c>
      <c r="F10" s="584">
        <v>20.3</v>
      </c>
      <c r="G10" s="585" t="s">
        <v>503</v>
      </c>
      <c r="H10" s="586">
        <v>16.85389</v>
      </c>
      <c r="I10" s="895">
        <v>2</v>
      </c>
      <c r="J10" s="829">
        <v>8402</v>
      </c>
      <c r="K10" s="830">
        <v>35.700000000000003</v>
      </c>
      <c r="L10" s="831">
        <v>21.6</v>
      </c>
      <c r="M10" s="832" t="s">
        <v>503</v>
      </c>
      <c r="N10" s="941">
        <v>17.490680000000001</v>
      </c>
      <c r="O10" s="942">
        <f t="shared" si="1"/>
        <v>-2.2408963585434378</v>
      </c>
      <c r="P10" s="916">
        <f t="shared" si="2"/>
        <v>-0.80000000000000426</v>
      </c>
      <c r="Q10" s="916">
        <f t="shared" si="0"/>
        <v>-6.018518518518519</v>
      </c>
      <c r="R10" s="916">
        <f t="shared" si="3"/>
        <v>-1.3000000000000007</v>
      </c>
      <c r="S10" s="916">
        <f t="shared" si="4"/>
        <v>-2.1423470602237558</v>
      </c>
      <c r="T10" s="108"/>
      <c r="U10" s="108"/>
      <c r="V10" s="108"/>
      <c r="W10" s="1208"/>
      <c r="X10" s="1208"/>
      <c r="Y10" s="891"/>
      <c r="Z10" s="1208"/>
      <c r="AA10" s="1208"/>
      <c r="AB10" s="108"/>
      <c r="AC10" s="108"/>
      <c r="AD10" s="108"/>
      <c r="AE10" s="108"/>
      <c r="AF10" s="108"/>
      <c r="AG10" s="108"/>
      <c r="AH10" s="108"/>
      <c r="AI10" s="108"/>
      <c r="AJ10" s="108"/>
      <c r="AK10" s="108"/>
      <c r="AL10" s="108"/>
      <c r="AM10" s="108"/>
    </row>
    <row r="11" spans="1:39" s="107" customFormat="1" ht="27.6" customHeight="1">
      <c r="A11" s="1028" t="s">
        <v>1567</v>
      </c>
      <c r="B11" s="922" t="s">
        <v>1568</v>
      </c>
      <c r="C11" s="956">
        <v>3</v>
      </c>
      <c r="D11" s="857">
        <v>5823</v>
      </c>
      <c r="E11" s="583">
        <v>24.7</v>
      </c>
      <c r="F11" s="584">
        <v>14</v>
      </c>
      <c r="G11" s="585" t="s">
        <v>503</v>
      </c>
      <c r="H11" s="586">
        <v>11.93629</v>
      </c>
      <c r="I11" s="895">
        <v>3</v>
      </c>
      <c r="J11" s="829">
        <v>5812</v>
      </c>
      <c r="K11" s="830">
        <v>24.7</v>
      </c>
      <c r="L11" s="831">
        <v>14.4</v>
      </c>
      <c r="M11" s="832" t="s">
        <v>503</v>
      </c>
      <c r="N11" s="941">
        <v>12.09901</v>
      </c>
      <c r="O11" s="942">
        <f t="shared" si="1"/>
        <v>0</v>
      </c>
      <c r="P11" s="916">
        <f t="shared" si="2"/>
        <v>0</v>
      </c>
      <c r="Q11" s="916">
        <f t="shared" si="0"/>
        <v>-2.7777777777777857</v>
      </c>
      <c r="R11" s="916">
        <f t="shared" si="3"/>
        <v>-0.40000000000000036</v>
      </c>
      <c r="S11" s="916">
        <f t="shared" si="4"/>
        <v>0.18926359256710157</v>
      </c>
      <c r="T11" s="108"/>
      <c r="U11" s="108"/>
      <c r="V11" s="108"/>
      <c r="W11" s="1208"/>
      <c r="X11" s="1208"/>
      <c r="Y11" s="891"/>
      <c r="Z11" s="1208"/>
      <c r="AA11" s="1208"/>
      <c r="AB11" s="108"/>
      <c r="AC11" s="108"/>
      <c r="AD11" s="108"/>
      <c r="AE11" s="108"/>
      <c r="AF11" s="108"/>
      <c r="AG11" s="108"/>
      <c r="AH11" s="108"/>
      <c r="AI11" s="108"/>
      <c r="AJ11" s="108"/>
      <c r="AK11" s="108"/>
      <c r="AL11" s="108"/>
      <c r="AM11" s="108"/>
    </row>
    <row r="12" spans="1:39" s="107" customFormat="1" ht="27.6" customHeight="1">
      <c r="A12" s="1028" t="s">
        <v>1569</v>
      </c>
      <c r="B12" s="922" t="s">
        <v>1570</v>
      </c>
      <c r="C12" s="956">
        <v>4</v>
      </c>
      <c r="D12" s="857">
        <v>2418</v>
      </c>
      <c r="E12" s="583">
        <v>20.399999999999999</v>
      </c>
      <c r="F12" s="584">
        <v>12.5</v>
      </c>
      <c r="G12" s="585" t="s">
        <v>1571</v>
      </c>
      <c r="H12" s="586">
        <v>4.9565429999999999</v>
      </c>
      <c r="I12" s="895">
        <v>4</v>
      </c>
      <c r="J12" s="829">
        <v>2377</v>
      </c>
      <c r="K12" s="830">
        <v>20.100000000000001</v>
      </c>
      <c r="L12" s="831">
        <v>12.6</v>
      </c>
      <c r="M12" s="585" t="s">
        <v>1571</v>
      </c>
      <c r="N12" s="941">
        <v>4.9482689999999998</v>
      </c>
      <c r="O12" s="942">
        <f t="shared" si="1"/>
        <v>1.4925373134328197</v>
      </c>
      <c r="P12" s="916">
        <f t="shared" si="2"/>
        <v>0.29999999999999716</v>
      </c>
      <c r="Q12" s="916">
        <f t="shared" si="0"/>
        <v>-0.79365079365078373</v>
      </c>
      <c r="R12" s="916">
        <f t="shared" si="3"/>
        <v>-9.9999999999999645E-2</v>
      </c>
      <c r="S12" s="916">
        <f t="shared" si="4"/>
        <v>1.7248632730332218</v>
      </c>
      <c r="T12" s="108"/>
      <c r="U12" s="108"/>
      <c r="V12" s="108"/>
      <c r="W12" s="1208"/>
      <c r="X12" s="1208"/>
      <c r="Y12" s="891"/>
      <c r="Z12" s="1208"/>
      <c r="AA12" s="1208"/>
      <c r="AB12" s="108"/>
      <c r="AC12" s="108"/>
      <c r="AD12" s="108"/>
      <c r="AE12" s="108"/>
      <c r="AF12" s="108"/>
      <c r="AG12" s="108"/>
      <c r="AH12" s="108"/>
      <c r="AI12" s="108"/>
      <c r="AJ12" s="108"/>
      <c r="AK12" s="108"/>
      <c r="AL12" s="108"/>
      <c r="AM12" s="108"/>
    </row>
    <row r="13" spans="1:39" s="107" customFormat="1" ht="27.6" customHeight="1">
      <c r="A13" s="1028" t="s">
        <v>1572</v>
      </c>
      <c r="B13" s="922" t="s">
        <v>1573</v>
      </c>
      <c r="C13" s="956">
        <v>5</v>
      </c>
      <c r="D13" s="857">
        <v>3027</v>
      </c>
      <c r="E13" s="583">
        <v>12.8</v>
      </c>
      <c r="F13" s="584">
        <v>8.1</v>
      </c>
      <c r="G13" s="585" t="s">
        <v>503</v>
      </c>
      <c r="H13" s="586">
        <v>6.2049029999999998</v>
      </c>
      <c r="I13" s="895">
        <v>5</v>
      </c>
      <c r="J13" s="829">
        <v>2842</v>
      </c>
      <c r="K13" s="830">
        <v>12.1</v>
      </c>
      <c r="L13" s="831">
        <v>7.8</v>
      </c>
      <c r="M13" s="585" t="s">
        <v>503</v>
      </c>
      <c r="N13" s="941">
        <v>5.9162730000000003</v>
      </c>
      <c r="O13" s="942">
        <f t="shared" si="1"/>
        <v>5.7851239669421517</v>
      </c>
      <c r="P13" s="916">
        <f t="shared" si="2"/>
        <v>0.70000000000000107</v>
      </c>
      <c r="Q13" s="916">
        <f t="shared" si="0"/>
        <v>3.8461538461538538</v>
      </c>
      <c r="R13" s="916">
        <f t="shared" si="3"/>
        <v>0.29999999999999982</v>
      </c>
      <c r="S13" s="916">
        <f t="shared" si="4"/>
        <v>6.5095003518648866</v>
      </c>
      <c r="T13" s="108"/>
      <c r="U13" s="108"/>
      <c r="V13" s="108"/>
      <c r="W13" s="1208"/>
      <c r="X13" s="1208"/>
      <c r="Y13" s="891"/>
      <c r="Z13" s="1208"/>
      <c r="AA13" s="1208"/>
      <c r="AB13" s="108"/>
      <c r="AC13" s="108"/>
      <c r="AD13" s="108"/>
      <c r="AE13" s="108"/>
      <c r="AF13" s="108"/>
      <c r="AG13" s="108"/>
      <c r="AH13" s="108"/>
      <c r="AI13" s="108"/>
      <c r="AJ13" s="108"/>
      <c r="AK13" s="108"/>
      <c r="AL13" s="108"/>
      <c r="AM13" s="108"/>
    </row>
    <row r="14" spans="1:39" s="107" customFormat="1" ht="27.6" customHeight="1">
      <c r="A14" s="1028" t="s">
        <v>1574</v>
      </c>
      <c r="B14" s="922" t="s">
        <v>1575</v>
      </c>
      <c r="C14" s="956">
        <v>6</v>
      </c>
      <c r="D14" s="857">
        <v>1377</v>
      </c>
      <c r="E14" s="583">
        <v>11.8</v>
      </c>
      <c r="F14" s="584">
        <v>6.6</v>
      </c>
      <c r="G14" s="585" t="s">
        <v>1576</v>
      </c>
      <c r="H14" s="586">
        <v>2.8226469999999999</v>
      </c>
      <c r="I14" s="895">
        <v>6</v>
      </c>
      <c r="J14" s="829">
        <v>1392</v>
      </c>
      <c r="K14" s="830">
        <v>11.9</v>
      </c>
      <c r="L14" s="831">
        <v>6.9</v>
      </c>
      <c r="M14" s="585" t="s">
        <v>1576</v>
      </c>
      <c r="N14" s="941">
        <v>2.8977659999999998</v>
      </c>
      <c r="O14" s="942">
        <f t="shared" si="1"/>
        <v>-0.84033613445377853</v>
      </c>
      <c r="P14" s="916">
        <f t="shared" si="2"/>
        <v>-9.9999999999999645E-2</v>
      </c>
      <c r="Q14" s="916">
        <f t="shared" si="0"/>
        <v>-4.3478260869565304</v>
      </c>
      <c r="R14" s="916">
        <f t="shared" si="3"/>
        <v>-0.30000000000000071</v>
      </c>
      <c r="S14" s="916">
        <f t="shared" si="4"/>
        <v>-1.0775862068965552</v>
      </c>
      <c r="T14" s="108"/>
      <c r="U14" s="108"/>
      <c r="V14" s="108"/>
      <c r="W14" s="1208"/>
      <c r="X14" s="1208"/>
      <c r="Y14" s="891"/>
      <c r="Z14" s="1208"/>
      <c r="AA14" s="1208"/>
      <c r="AB14" s="108"/>
      <c r="AC14" s="108"/>
      <c r="AD14" s="108"/>
      <c r="AE14" s="108"/>
      <c r="AF14" s="108"/>
      <c r="AG14" s="108"/>
      <c r="AH14" s="108"/>
      <c r="AI14" s="108"/>
      <c r="AJ14" s="108"/>
      <c r="AK14" s="108"/>
      <c r="AL14" s="108"/>
      <c r="AM14" s="108"/>
    </row>
    <row r="15" spans="1:39" s="107" customFormat="1" ht="27.6" customHeight="1">
      <c r="A15" s="1028" t="s">
        <v>1577</v>
      </c>
      <c r="B15" s="922" t="s">
        <v>1578</v>
      </c>
      <c r="C15" s="956">
        <v>7</v>
      </c>
      <c r="D15" s="857">
        <v>2299</v>
      </c>
      <c r="E15" s="583">
        <v>9.6999999999999993</v>
      </c>
      <c r="F15" s="584">
        <v>5.5</v>
      </c>
      <c r="G15" s="585" t="s">
        <v>503</v>
      </c>
      <c r="H15" s="586">
        <v>4.7126109999999999</v>
      </c>
      <c r="I15" s="895">
        <v>7</v>
      </c>
      <c r="J15" s="829">
        <v>2304</v>
      </c>
      <c r="K15" s="830">
        <v>9.8000000000000007</v>
      </c>
      <c r="L15" s="831">
        <v>5.6</v>
      </c>
      <c r="M15" s="585" t="s">
        <v>503</v>
      </c>
      <c r="N15" s="941">
        <v>4.796303</v>
      </c>
      <c r="O15" s="942">
        <f t="shared" si="1"/>
        <v>-1.0204081632653157</v>
      </c>
      <c r="P15" s="916">
        <f>E15-K15</f>
        <v>-0.10000000000000142</v>
      </c>
      <c r="Q15" s="916">
        <f t="shared" si="0"/>
        <v>-1.7857142857142776</v>
      </c>
      <c r="R15" s="916">
        <f t="shared" si="3"/>
        <v>-9.9999999999999645E-2</v>
      </c>
      <c r="S15" s="916">
        <f t="shared" si="4"/>
        <v>-0.21701388888888573</v>
      </c>
      <c r="T15" s="108"/>
      <c r="U15" s="108"/>
      <c r="V15" s="108"/>
      <c r="W15" s="1208"/>
      <c r="X15" s="1208"/>
      <c r="Y15" s="891"/>
      <c r="Z15" s="1208"/>
      <c r="AA15" s="1208"/>
      <c r="AB15" s="108"/>
      <c r="AC15" s="108"/>
      <c r="AD15" s="108"/>
      <c r="AE15" s="108"/>
      <c r="AF15" s="108"/>
      <c r="AG15" s="108"/>
      <c r="AH15" s="108"/>
      <c r="AI15" s="108"/>
      <c r="AJ15" s="108"/>
      <c r="AK15" s="108"/>
      <c r="AL15" s="108"/>
      <c r="AM15" s="108"/>
    </row>
    <row r="16" spans="1:39" s="107" customFormat="1" ht="27.6" customHeight="1">
      <c r="A16" s="1028" t="s">
        <v>1579</v>
      </c>
      <c r="B16" s="922" t="s">
        <v>1580</v>
      </c>
      <c r="C16" s="956">
        <v>8</v>
      </c>
      <c r="D16" s="857">
        <v>2292</v>
      </c>
      <c r="E16" s="583">
        <v>9.6999999999999993</v>
      </c>
      <c r="F16" s="584">
        <v>5.6</v>
      </c>
      <c r="G16" s="585" t="s">
        <v>503</v>
      </c>
      <c r="H16" s="586">
        <v>4.6982619999999997</v>
      </c>
      <c r="I16" s="895">
        <v>8</v>
      </c>
      <c r="J16" s="829">
        <v>2082</v>
      </c>
      <c r="K16" s="830">
        <v>8.8000000000000007</v>
      </c>
      <c r="L16" s="831">
        <v>5.3</v>
      </c>
      <c r="M16" s="585" t="s">
        <v>503</v>
      </c>
      <c r="N16" s="941">
        <v>4.3341589999999997</v>
      </c>
      <c r="O16" s="942">
        <f t="shared" si="1"/>
        <v>10.227272727272705</v>
      </c>
      <c r="P16" s="916">
        <f t="shared" si="2"/>
        <v>0.89999999999999858</v>
      </c>
      <c r="Q16" s="916">
        <f t="shared" si="0"/>
        <v>5.6603773584905639</v>
      </c>
      <c r="R16" s="916">
        <f t="shared" si="3"/>
        <v>0.29999999999999982</v>
      </c>
      <c r="S16" s="916">
        <f t="shared" si="4"/>
        <v>10.086455331412097</v>
      </c>
      <c r="T16" s="108"/>
      <c r="U16" s="108"/>
      <c r="V16" s="108"/>
      <c r="W16" s="1208"/>
      <c r="X16" s="1208"/>
      <c r="Y16" s="891"/>
      <c r="Z16" s="1208"/>
      <c r="AA16" s="1208"/>
      <c r="AB16" s="108"/>
      <c r="AC16" s="108"/>
      <c r="AD16" s="108"/>
      <c r="AE16" s="108"/>
      <c r="AF16" s="108"/>
      <c r="AG16" s="108"/>
      <c r="AH16" s="108"/>
      <c r="AI16" s="108"/>
      <c r="AJ16" s="108"/>
      <c r="AK16" s="108"/>
      <c r="AL16" s="108"/>
      <c r="AM16" s="108"/>
    </row>
    <row r="17" spans="1:39" s="107" customFormat="1" ht="27.6" customHeight="1">
      <c r="A17" s="1028" t="s">
        <v>1581</v>
      </c>
      <c r="B17" s="922" t="s">
        <v>1582</v>
      </c>
      <c r="C17" s="956">
        <v>9</v>
      </c>
      <c r="D17" s="857">
        <v>1929</v>
      </c>
      <c r="E17" s="583">
        <v>8.1999999999999993</v>
      </c>
      <c r="F17" s="584">
        <v>5.0999999999999996</v>
      </c>
      <c r="G17" s="585" t="s">
        <v>503</v>
      </c>
      <c r="H17" s="586">
        <v>3.9541650000000002</v>
      </c>
      <c r="I17" s="895">
        <v>9</v>
      </c>
      <c r="J17" s="829">
        <v>1797</v>
      </c>
      <c r="K17" s="830">
        <v>7.6</v>
      </c>
      <c r="L17" s="831">
        <v>4.8</v>
      </c>
      <c r="M17" s="585" t="s">
        <v>503</v>
      </c>
      <c r="N17" s="941">
        <v>3.740866</v>
      </c>
      <c r="O17" s="942">
        <f t="shared" si="1"/>
        <v>7.8947368421052602</v>
      </c>
      <c r="P17" s="916">
        <f t="shared" si="2"/>
        <v>0.59999999999999964</v>
      </c>
      <c r="Q17" s="916">
        <f t="shared" si="0"/>
        <v>6.25</v>
      </c>
      <c r="R17" s="916">
        <f t="shared" si="3"/>
        <v>0.29999999999999982</v>
      </c>
      <c r="S17" s="916">
        <f t="shared" si="4"/>
        <v>7.345575959933214</v>
      </c>
      <c r="T17" s="108"/>
      <c r="U17" s="108"/>
      <c r="V17" s="108"/>
      <c r="W17" s="1208"/>
      <c r="X17" s="1208"/>
      <c r="Y17" s="891"/>
      <c r="Z17" s="1208"/>
      <c r="AA17" s="1208"/>
      <c r="AB17" s="108"/>
      <c r="AC17" s="108"/>
      <c r="AD17" s="108"/>
      <c r="AE17" s="108"/>
      <c r="AF17" s="108"/>
      <c r="AG17" s="108"/>
      <c r="AH17" s="108"/>
      <c r="AI17" s="108"/>
      <c r="AJ17" s="108"/>
      <c r="AK17" s="108"/>
      <c r="AL17" s="108"/>
      <c r="AM17" s="108"/>
    </row>
    <row r="18" spans="1:39" s="107" customFormat="1" ht="27.6" customHeight="1">
      <c r="A18" s="1028" t="s">
        <v>1583</v>
      </c>
      <c r="B18" s="922" t="s">
        <v>1584</v>
      </c>
      <c r="C18" s="956">
        <v>10</v>
      </c>
      <c r="D18" s="857">
        <v>653</v>
      </c>
      <c r="E18" s="583">
        <v>5.5</v>
      </c>
      <c r="F18" s="584">
        <v>3.2</v>
      </c>
      <c r="G18" s="585" t="s">
        <v>1571</v>
      </c>
      <c r="H18" s="586">
        <v>1.338554</v>
      </c>
      <c r="I18" s="895">
        <v>10</v>
      </c>
      <c r="J18" s="829">
        <v>651</v>
      </c>
      <c r="K18" s="830">
        <v>5.5</v>
      </c>
      <c r="L18" s="831">
        <v>3.2</v>
      </c>
      <c r="M18" s="585" t="s">
        <v>1571</v>
      </c>
      <c r="N18" s="941">
        <v>1.355205</v>
      </c>
      <c r="O18" s="942">
        <f>(E18/K18)*100-100</f>
        <v>0</v>
      </c>
      <c r="P18" s="916">
        <f t="shared" si="2"/>
        <v>0</v>
      </c>
      <c r="Q18" s="916">
        <f>(F18/L18)*100-100</f>
        <v>0</v>
      </c>
      <c r="R18" s="916">
        <f t="shared" si="3"/>
        <v>0</v>
      </c>
      <c r="S18" s="916">
        <f t="shared" si="4"/>
        <v>0.30721966205837248</v>
      </c>
      <c r="U18" s="108"/>
      <c r="V18" s="108"/>
      <c r="W18" s="1208"/>
      <c r="X18" s="1208"/>
      <c r="Y18" s="891"/>
      <c r="Z18" s="1208"/>
      <c r="AA18" s="1208"/>
      <c r="AB18" s="108"/>
      <c r="AC18" s="108"/>
      <c r="AD18" s="108"/>
      <c r="AE18" s="108"/>
      <c r="AF18" s="108"/>
      <c r="AG18" s="108"/>
      <c r="AH18" s="108"/>
      <c r="AI18" s="108"/>
      <c r="AJ18" s="108"/>
      <c r="AK18" s="108"/>
      <c r="AL18" s="108"/>
      <c r="AM18" s="108"/>
    </row>
    <row r="19" spans="1:39" s="159" customFormat="1" ht="9.75" customHeight="1">
      <c r="A19" s="1029"/>
      <c r="B19" s="923"/>
      <c r="C19" s="958"/>
      <c r="D19" s="955"/>
      <c r="E19" s="592">
        <v>0</v>
      </c>
      <c r="F19" s="593">
        <v>0</v>
      </c>
      <c r="G19" s="594"/>
      <c r="H19" s="595"/>
      <c r="I19" s="895"/>
      <c r="J19" s="829"/>
      <c r="K19" s="830">
        <v>0</v>
      </c>
      <c r="L19" s="831">
        <v>0</v>
      </c>
      <c r="M19" s="585"/>
      <c r="N19" s="941"/>
      <c r="O19" s="942"/>
      <c r="P19" s="916"/>
      <c r="Q19" s="916"/>
      <c r="R19" s="916"/>
      <c r="S19" s="916"/>
      <c r="T19" s="108"/>
      <c r="U19" s="108"/>
      <c r="V19" s="108"/>
      <c r="W19" s="1208"/>
      <c r="X19" s="1208"/>
      <c r="Y19" s="891"/>
      <c r="Z19" s="1208"/>
      <c r="AA19" s="1208"/>
      <c r="AB19" s="108"/>
      <c r="AC19" s="108"/>
      <c r="AD19" s="108"/>
      <c r="AE19" s="108"/>
      <c r="AF19" s="108"/>
      <c r="AG19" s="108"/>
      <c r="AH19" s="108"/>
      <c r="AI19" s="108"/>
      <c r="AJ19" s="108"/>
      <c r="AK19" s="108"/>
      <c r="AL19" s="108"/>
      <c r="AM19" s="108"/>
    </row>
    <row r="20" spans="1:39" s="107" customFormat="1" ht="27.6" customHeight="1">
      <c r="A20" s="1028" t="s">
        <v>1585</v>
      </c>
      <c r="B20" s="924" t="s">
        <v>1586</v>
      </c>
      <c r="C20" s="956">
        <v>11</v>
      </c>
      <c r="D20" s="857">
        <v>624</v>
      </c>
      <c r="E20" s="583">
        <v>5.3</v>
      </c>
      <c r="F20" s="584">
        <v>3.2</v>
      </c>
      <c r="G20" s="585" t="s">
        <v>1571</v>
      </c>
      <c r="H20" s="586">
        <v>1.2791079999999999</v>
      </c>
      <c r="I20" s="901">
        <v>11</v>
      </c>
      <c r="J20" s="835">
        <v>644</v>
      </c>
      <c r="K20" s="959">
        <v>5.4</v>
      </c>
      <c r="L20" s="931">
        <v>3.4</v>
      </c>
      <c r="M20" s="961" t="s">
        <v>1571</v>
      </c>
      <c r="N20" s="962">
        <v>1.340633</v>
      </c>
      <c r="O20" s="943">
        <f t="shared" si="1"/>
        <v>-1.8518518518518619</v>
      </c>
      <c r="P20" s="807">
        <f t="shared" si="2"/>
        <v>-0.10000000000000053</v>
      </c>
      <c r="Q20" s="807">
        <f t="shared" si="0"/>
        <v>-5.8823529411764639</v>
      </c>
      <c r="R20" s="807">
        <f t="shared" si="3"/>
        <v>-0.19999999999999973</v>
      </c>
      <c r="S20" s="807">
        <f>D20/J20*100-100</f>
        <v>-3.1055900621118013</v>
      </c>
      <c r="U20" s="108"/>
      <c r="V20" s="108"/>
      <c r="W20" s="1208"/>
      <c r="X20" s="1208"/>
      <c r="Y20" s="891"/>
      <c r="Z20" s="1208"/>
      <c r="AA20" s="1208"/>
      <c r="AB20" s="108"/>
      <c r="AC20" s="108"/>
      <c r="AD20" s="108"/>
      <c r="AE20" s="108"/>
      <c r="AF20" s="108"/>
      <c r="AG20" s="108"/>
      <c r="AH20" s="108"/>
      <c r="AI20" s="108"/>
      <c r="AJ20" s="108"/>
      <c r="AK20" s="108"/>
      <c r="AL20" s="108"/>
      <c r="AM20" s="108"/>
    </row>
    <row r="21" spans="1:39" s="107" customFormat="1" ht="27.6" customHeight="1">
      <c r="A21" s="1028" t="s">
        <v>1587</v>
      </c>
      <c r="B21" s="922" t="s">
        <v>1588</v>
      </c>
      <c r="C21" s="956">
        <v>12</v>
      </c>
      <c r="D21" s="857">
        <v>1175</v>
      </c>
      <c r="E21" s="583">
        <v>5</v>
      </c>
      <c r="F21" s="584">
        <v>2.9</v>
      </c>
      <c r="G21" s="585" t="s">
        <v>503</v>
      </c>
      <c r="H21" s="586">
        <v>2.4085760000000001</v>
      </c>
      <c r="I21" s="895">
        <v>12</v>
      </c>
      <c r="J21" s="829">
        <v>1192</v>
      </c>
      <c r="K21" s="830">
        <v>5.0999999999999996</v>
      </c>
      <c r="L21" s="831">
        <v>3.1</v>
      </c>
      <c r="M21" s="585" t="s">
        <v>503</v>
      </c>
      <c r="N21" s="941">
        <v>2.4814210000000001</v>
      </c>
      <c r="O21" s="942">
        <f t="shared" si="1"/>
        <v>-1.9607843137254832</v>
      </c>
      <c r="P21" s="916">
        <f t="shared" si="2"/>
        <v>-9.9999999999999645E-2</v>
      </c>
      <c r="Q21" s="916">
        <f t="shared" si="0"/>
        <v>-6.4516129032258078</v>
      </c>
      <c r="R21" s="916">
        <f t="shared" si="3"/>
        <v>-0.20000000000000018</v>
      </c>
      <c r="S21" s="916">
        <f>D21/J21*100-100</f>
        <v>-1.4261744966442933</v>
      </c>
      <c r="U21" s="108"/>
      <c r="V21" s="108"/>
      <c r="W21" s="1208"/>
      <c r="X21" s="1208"/>
      <c r="Y21" s="891"/>
      <c r="Z21" s="1208"/>
      <c r="AA21" s="1208"/>
      <c r="AB21" s="108"/>
      <c r="AC21" s="108"/>
      <c r="AD21" s="108"/>
      <c r="AE21" s="108"/>
      <c r="AF21" s="108"/>
      <c r="AG21" s="108"/>
      <c r="AH21" s="108"/>
      <c r="AI21" s="108"/>
      <c r="AJ21" s="108"/>
      <c r="AK21" s="108"/>
      <c r="AL21" s="108"/>
      <c r="AM21" s="108"/>
    </row>
    <row r="22" spans="1:39" s="107" customFormat="1" ht="27.6" customHeight="1">
      <c r="A22" s="1028" t="s">
        <v>1589</v>
      </c>
      <c r="B22" s="922" t="s">
        <v>1590</v>
      </c>
      <c r="C22" s="956">
        <v>13</v>
      </c>
      <c r="D22" s="857">
        <v>1096</v>
      </c>
      <c r="E22" s="583">
        <v>4.5999999999999996</v>
      </c>
      <c r="F22" s="584">
        <v>3.1</v>
      </c>
      <c r="G22" s="585" t="s">
        <v>503</v>
      </c>
      <c r="H22" s="586">
        <v>2.2466379999999999</v>
      </c>
      <c r="I22" s="895">
        <v>13</v>
      </c>
      <c r="J22" s="829">
        <v>1009</v>
      </c>
      <c r="K22" s="830">
        <v>4.3</v>
      </c>
      <c r="L22" s="831">
        <v>2.9</v>
      </c>
      <c r="M22" s="585" t="s">
        <v>503</v>
      </c>
      <c r="N22" s="941">
        <v>2.1004640000000001</v>
      </c>
      <c r="O22" s="942">
        <f t="shared" si="1"/>
        <v>6.9767441860465027</v>
      </c>
      <c r="P22" s="916">
        <f t="shared" si="2"/>
        <v>0.29999999999999982</v>
      </c>
      <c r="Q22" s="916">
        <f t="shared" si="0"/>
        <v>6.8965517241379501</v>
      </c>
      <c r="R22" s="916">
        <f t="shared" si="3"/>
        <v>0.20000000000000018</v>
      </c>
      <c r="S22" s="916">
        <f>D22/J22*100-100</f>
        <v>8.6223984142715437</v>
      </c>
      <c r="T22" s="108"/>
      <c r="U22" s="108"/>
      <c r="V22" s="108"/>
      <c r="W22" s="1208"/>
      <c r="X22" s="1208"/>
      <c r="Y22" s="891"/>
      <c r="Z22" s="1208"/>
      <c r="AA22" s="1208"/>
      <c r="AB22" s="108"/>
      <c r="AC22" s="108"/>
      <c r="AD22" s="108"/>
      <c r="AE22" s="108"/>
      <c r="AF22" s="108"/>
      <c r="AG22" s="108"/>
      <c r="AH22" s="108"/>
      <c r="AI22" s="108"/>
      <c r="AJ22" s="108"/>
      <c r="AK22" s="108"/>
      <c r="AL22" s="108"/>
      <c r="AM22" s="108"/>
    </row>
    <row r="23" spans="1:39" s="107" customFormat="1" ht="27.6" customHeight="1">
      <c r="A23" s="1028" t="s">
        <v>1591</v>
      </c>
      <c r="B23" s="922" t="s">
        <v>1592</v>
      </c>
      <c r="C23" s="956">
        <v>14</v>
      </c>
      <c r="D23" s="857">
        <v>1001</v>
      </c>
      <c r="E23" s="583">
        <v>4.2</v>
      </c>
      <c r="F23" s="584">
        <v>2.2000000000000002</v>
      </c>
      <c r="G23" s="585" t="s">
        <v>503</v>
      </c>
      <c r="H23" s="586">
        <v>2.0519020000000001</v>
      </c>
      <c r="I23" s="895">
        <v>14</v>
      </c>
      <c r="J23" s="829">
        <v>971</v>
      </c>
      <c r="K23" s="830">
        <v>4.0999999999999996</v>
      </c>
      <c r="L23" s="831">
        <v>2.2000000000000002</v>
      </c>
      <c r="M23" s="585" t="s">
        <v>503</v>
      </c>
      <c r="N23" s="941">
        <v>2.0213580000000002</v>
      </c>
      <c r="O23" s="942">
        <f t="shared" si="1"/>
        <v>2.4390243902439011</v>
      </c>
      <c r="P23" s="916">
        <f t="shared" si="2"/>
        <v>0.10000000000000053</v>
      </c>
      <c r="Q23" s="916">
        <f t="shared" si="0"/>
        <v>0</v>
      </c>
      <c r="R23" s="916">
        <f t="shared" si="3"/>
        <v>0</v>
      </c>
      <c r="S23" s="916">
        <f>D23/J23*100-100</f>
        <v>3.0895983522142103</v>
      </c>
      <c r="T23" s="108"/>
      <c r="U23" s="108"/>
      <c r="V23" s="108"/>
      <c r="W23" s="1208"/>
      <c r="X23" s="1208"/>
      <c r="Y23" s="891"/>
      <c r="Z23" s="1208"/>
      <c r="AA23" s="1208"/>
      <c r="AB23" s="108"/>
      <c r="AC23" s="108"/>
      <c r="AD23" s="108"/>
      <c r="AE23" s="108"/>
      <c r="AF23" s="108"/>
      <c r="AG23" s="108"/>
      <c r="AH23" s="108"/>
      <c r="AI23" s="108"/>
      <c r="AJ23" s="108"/>
      <c r="AK23" s="108"/>
      <c r="AL23" s="108"/>
      <c r="AM23" s="108"/>
    </row>
    <row r="24" spans="1:39" s="107" customFormat="1" ht="27.6" customHeight="1">
      <c r="A24" s="1030" t="s">
        <v>1593</v>
      </c>
      <c r="B24" s="923" t="s">
        <v>1594</v>
      </c>
      <c r="C24" s="958">
        <v>15</v>
      </c>
      <c r="D24" s="955">
        <v>395</v>
      </c>
      <c r="E24" s="592">
        <v>3.3</v>
      </c>
      <c r="F24" s="593">
        <v>2</v>
      </c>
      <c r="G24" s="594" t="s">
        <v>1571</v>
      </c>
      <c r="H24" s="599">
        <v>0.80969170000000001</v>
      </c>
      <c r="I24" s="896">
        <v>15</v>
      </c>
      <c r="J24" s="836">
        <v>332</v>
      </c>
      <c r="K24" s="833">
        <v>2.8</v>
      </c>
      <c r="L24" s="834">
        <v>1.7</v>
      </c>
      <c r="M24" s="594" t="s">
        <v>1571</v>
      </c>
      <c r="N24" s="837">
        <v>0.69113389999999997</v>
      </c>
      <c r="O24" s="918">
        <f t="shared" si="1"/>
        <v>17.857142857142861</v>
      </c>
      <c r="P24" s="919">
        <f t="shared" si="2"/>
        <v>0.5</v>
      </c>
      <c r="Q24" s="919">
        <f t="shared" si="0"/>
        <v>17.64705882352942</v>
      </c>
      <c r="R24" s="919">
        <f t="shared" si="3"/>
        <v>0.30000000000000004</v>
      </c>
      <c r="S24" s="919">
        <f>D24/J24*100-100</f>
        <v>18.97590361445782</v>
      </c>
      <c r="T24" s="108"/>
      <c r="U24" s="108"/>
      <c r="V24" s="108"/>
      <c r="W24" s="1208"/>
      <c r="X24" s="1208"/>
      <c r="Y24" s="891"/>
      <c r="Z24" s="1208"/>
      <c r="AA24" s="1208"/>
      <c r="AB24" s="108"/>
      <c r="AC24" s="108"/>
      <c r="AD24" s="108"/>
      <c r="AE24" s="108"/>
      <c r="AF24" s="108"/>
      <c r="AG24" s="108"/>
      <c r="AH24" s="108"/>
      <c r="AI24" s="108"/>
      <c r="AJ24" s="108"/>
      <c r="AK24" s="108"/>
      <c r="AL24" s="108"/>
      <c r="AM24" s="108"/>
    </row>
    <row r="25" spans="1:39" s="337" customFormat="1" ht="14.45" customHeight="1">
      <c r="A25" s="121" t="s">
        <v>1597</v>
      </c>
      <c r="B25" s="336"/>
      <c r="G25" s="161"/>
      <c r="M25" s="161"/>
      <c r="N25" s="338" t="s">
        <v>4</v>
      </c>
      <c r="P25" s="512"/>
      <c r="Q25" s="339"/>
      <c r="R25" s="913"/>
      <c r="S25" s="339"/>
      <c r="T25" s="339"/>
      <c r="U25" s="339"/>
      <c r="V25" s="339"/>
      <c r="W25" s="339"/>
      <c r="X25" s="339"/>
      <c r="Y25" s="339"/>
      <c r="Z25" s="339"/>
      <c r="AA25" s="339"/>
      <c r="AB25" s="339"/>
      <c r="AC25" s="339"/>
      <c r="AD25" s="339"/>
      <c r="AE25" s="339"/>
      <c r="AF25" s="339"/>
      <c r="AG25" s="339"/>
      <c r="AH25" s="339"/>
      <c r="AI25" s="339"/>
      <c r="AJ25" s="339"/>
      <c r="AK25" s="339"/>
      <c r="AL25" s="339"/>
      <c r="AM25" s="339"/>
    </row>
    <row r="26" spans="1:39" s="337" customFormat="1" ht="14.45" customHeight="1">
      <c r="A26" s="897" t="s">
        <v>1598</v>
      </c>
      <c r="B26" s="336"/>
      <c r="G26" s="161"/>
      <c r="M26" s="161"/>
      <c r="N26" s="338" t="s">
        <v>4</v>
      </c>
      <c r="P26" s="512"/>
      <c r="Q26" s="339"/>
      <c r="R26" s="913"/>
      <c r="S26" s="339"/>
      <c r="T26" s="339"/>
      <c r="U26" s="339"/>
      <c r="V26" s="339"/>
      <c r="W26" s="339"/>
      <c r="X26" s="339"/>
      <c r="Y26" s="339"/>
      <c r="Z26" s="339"/>
      <c r="AA26" s="339"/>
      <c r="AB26" s="339"/>
      <c r="AC26" s="339"/>
      <c r="AD26" s="339"/>
      <c r="AE26" s="339"/>
      <c r="AF26" s="339"/>
      <c r="AG26" s="339"/>
      <c r="AH26" s="339"/>
      <c r="AI26" s="339"/>
      <c r="AJ26" s="339"/>
      <c r="AK26" s="339"/>
      <c r="AL26" s="339"/>
      <c r="AM26" s="339"/>
    </row>
    <row r="27" spans="1:39" s="337" customFormat="1" ht="14.45" customHeight="1">
      <c r="A27" s="25" t="s">
        <v>468</v>
      </c>
      <c r="B27" s="123"/>
      <c r="G27" s="161"/>
      <c r="M27" s="161"/>
      <c r="N27" s="338" t="s">
        <v>4</v>
      </c>
      <c r="P27" s="512"/>
      <c r="Q27" s="339"/>
      <c r="R27" s="913"/>
      <c r="S27" s="339"/>
      <c r="T27" s="339"/>
      <c r="U27" s="339"/>
      <c r="V27" s="339"/>
      <c r="W27" s="339"/>
      <c r="X27" s="339"/>
      <c r="Y27" s="339"/>
      <c r="Z27" s="339"/>
      <c r="AA27" s="339"/>
      <c r="AB27" s="339"/>
      <c r="AC27" s="339"/>
      <c r="AD27" s="339"/>
      <c r="AE27" s="339"/>
      <c r="AF27" s="339"/>
      <c r="AG27" s="339"/>
      <c r="AH27" s="339"/>
      <c r="AI27" s="339"/>
      <c r="AJ27" s="339"/>
      <c r="AK27" s="339"/>
      <c r="AL27" s="339"/>
      <c r="AM27" s="339"/>
    </row>
    <row r="28" spans="1:39" s="337" customFormat="1" ht="15.75">
      <c r="A28" s="934" t="s">
        <v>324</v>
      </c>
      <c r="B28" s="123"/>
      <c r="G28" s="161"/>
      <c r="M28" s="161"/>
      <c r="N28" s="338" t="s">
        <v>4</v>
      </c>
      <c r="P28" s="512"/>
      <c r="Q28" s="339"/>
      <c r="R28" s="913"/>
      <c r="S28" s="339"/>
      <c r="T28" s="339"/>
      <c r="U28" s="339"/>
      <c r="V28" s="339"/>
      <c r="W28" s="339"/>
      <c r="X28" s="339"/>
      <c r="Y28" s="339"/>
      <c r="Z28" s="339"/>
      <c r="AA28" s="339"/>
      <c r="AB28" s="339"/>
      <c r="AC28" s="339"/>
      <c r="AD28" s="339"/>
      <c r="AE28" s="339"/>
      <c r="AF28" s="339"/>
      <c r="AG28" s="339"/>
      <c r="AH28" s="339"/>
      <c r="AI28" s="339"/>
      <c r="AJ28" s="339"/>
      <c r="AK28" s="339"/>
      <c r="AL28" s="339"/>
      <c r="AM28" s="339"/>
    </row>
    <row r="29" spans="1:39" s="130" customFormat="1">
      <c r="A29" s="123" t="s">
        <v>157</v>
      </c>
      <c r="B29" s="131"/>
      <c r="C29" s="124"/>
      <c r="D29" s="124"/>
      <c r="E29" s="124"/>
      <c r="F29" s="124"/>
      <c r="G29" s="516"/>
      <c r="H29" s="124"/>
      <c r="I29" s="125"/>
      <c r="J29" s="162"/>
      <c r="K29" s="162"/>
      <c r="L29" s="128"/>
      <c r="M29" s="516"/>
      <c r="N29" s="128"/>
      <c r="O29" s="125"/>
      <c r="P29" s="162"/>
      <c r="Q29" s="91"/>
      <c r="R29" s="91"/>
      <c r="S29" s="91"/>
      <c r="T29" s="91"/>
      <c r="U29" s="91"/>
      <c r="V29" s="91"/>
      <c r="W29" s="91"/>
      <c r="X29" s="91"/>
      <c r="Y29" s="91"/>
      <c r="Z29" s="91"/>
      <c r="AA29" s="91"/>
      <c r="AB29" s="91"/>
      <c r="AC29" s="91"/>
      <c r="AD29" s="91"/>
      <c r="AE29" s="91"/>
      <c r="AF29" s="91"/>
      <c r="AG29" s="91"/>
      <c r="AH29" s="91"/>
      <c r="AI29" s="91"/>
      <c r="AJ29" s="91"/>
      <c r="AK29" s="91"/>
      <c r="AL29" s="91"/>
      <c r="AM29" s="91"/>
    </row>
    <row r="31" spans="1:39" s="521" customFormat="1" ht="15.75" hidden="1">
      <c r="A31" s="133"/>
      <c r="B31" s="43"/>
      <c r="C31" s="517"/>
      <c r="D31" s="517"/>
      <c r="E31" s="517"/>
      <c r="F31" s="517"/>
      <c r="G31" s="518"/>
      <c r="H31" s="517"/>
      <c r="I31" s="519"/>
      <c r="J31" s="520"/>
      <c r="K31" s="520"/>
      <c r="L31" s="110"/>
      <c r="M31" s="518"/>
      <c r="N31" s="110"/>
      <c r="O31" s="519"/>
      <c r="P31" s="520"/>
      <c r="Q31" s="108"/>
      <c r="R31" s="891"/>
      <c r="S31" s="108"/>
    </row>
    <row r="32" spans="1:39" s="521" customFormat="1" ht="15.75" hidden="1">
      <c r="A32" s="135"/>
      <c r="B32" s="51"/>
      <c r="C32" s="118"/>
      <c r="D32" s="111"/>
      <c r="E32" s="111"/>
      <c r="F32" s="112"/>
      <c r="G32" s="156"/>
      <c r="H32" s="113"/>
      <c r="I32" s="522"/>
      <c r="J32" s="523"/>
      <c r="K32" s="523"/>
      <c r="L32" s="524"/>
      <c r="M32" s="518"/>
      <c r="N32" s="146"/>
      <c r="P32" s="109"/>
      <c r="Q32" s="103"/>
      <c r="R32" s="888"/>
      <c r="S32" s="110"/>
      <c r="T32" s="114"/>
      <c r="U32" s="112"/>
      <c r="V32" s="110"/>
      <c r="W32" s="112"/>
    </row>
    <row r="33" spans="1:23" s="521" customFormat="1" ht="15.75" hidden="1">
      <c r="A33" s="136"/>
      <c r="B33" s="43"/>
      <c r="C33" s="118"/>
      <c r="D33" s="106"/>
      <c r="E33" s="106"/>
      <c r="F33" s="163"/>
      <c r="G33" s="156"/>
      <c r="H33" s="163"/>
      <c r="I33" s="118"/>
      <c r="J33" s="106"/>
      <c r="K33" s="106"/>
      <c r="L33" s="163"/>
      <c r="M33" s="156"/>
      <c r="N33" s="163"/>
      <c r="P33" s="148"/>
      <c r="Q33" s="103"/>
      <c r="R33" s="888"/>
      <c r="S33" s="110"/>
      <c r="T33" s="110"/>
      <c r="U33" s="112"/>
      <c r="V33" s="110"/>
      <c r="W33" s="112"/>
    </row>
    <row r="34" spans="1:23" s="521" customFormat="1" ht="15.75" hidden="1">
      <c r="A34" s="136"/>
      <c r="B34" s="43"/>
      <c r="C34" s="118"/>
      <c r="D34" s="111"/>
      <c r="E34" s="111"/>
      <c r="F34" s="112"/>
      <c r="G34" s="156"/>
      <c r="H34" s="113"/>
      <c r="I34" s="522"/>
      <c r="J34" s="523"/>
      <c r="K34" s="523"/>
      <c r="L34" s="524"/>
      <c r="M34" s="518"/>
      <c r="N34" s="146"/>
      <c r="P34" s="109"/>
      <c r="Q34" s="103"/>
      <c r="R34" s="888"/>
      <c r="S34" s="110"/>
      <c r="T34" s="114"/>
      <c r="U34" s="112"/>
      <c r="V34" s="110"/>
      <c r="W34" s="112"/>
    </row>
    <row r="35" spans="1:23" s="521" customFormat="1" ht="15.75" hidden="1">
      <c r="A35" s="136"/>
      <c r="B35" s="43"/>
      <c r="C35" s="118"/>
      <c r="D35" s="111"/>
      <c r="E35" s="111"/>
      <c r="F35" s="112"/>
      <c r="G35" s="156"/>
      <c r="H35" s="113"/>
      <c r="I35" s="522"/>
      <c r="J35" s="523"/>
      <c r="K35" s="523"/>
      <c r="L35" s="524"/>
      <c r="M35" s="518"/>
      <c r="N35" s="146"/>
      <c r="P35" s="109"/>
      <c r="Q35" s="103"/>
      <c r="R35" s="888"/>
      <c r="S35" s="110"/>
      <c r="T35" s="114"/>
      <c r="U35" s="112"/>
      <c r="V35" s="110"/>
      <c r="W35" s="112"/>
    </row>
    <row r="36" spans="1:23" s="521" customFormat="1" ht="15.75" hidden="1">
      <c r="A36" s="136"/>
      <c r="B36" s="43"/>
      <c r="C36" s="118"/>
      <c r="D36" s="111"/>
      <c r="E36" s="111"/>
      <c r="F36" s="112"/>
      <c r="G36" s="156"/>
      <c r="H36" s="113"/>
      <c r="I36" s="522"/>
      <c r="J36" s="523"/>
      <c r="K36" s="523"/>
      <c r="L36" s="524"/>
      <c r="M36" s="518"/>
      <c r="N36" s="146"/>
      <c r="P36" s="109"/>
      <c r="Q36" s="103"/>
      <c r="R36" s="888"/>
      <c r="S36" s="110"/>
      <c r="T36" s="114"/>
      <c r="U36" s="112"/>
      <c r="V36" s="110"/>
      <c r="W36" s="112"/>
    </row>
    <row r="37" spans="1:23" s="521" customFormat="1" ht="15.75" hidden="1">
      <c r="A37" s="136"/>
      <c r="B37" s="43"/>
      <c r="C37" s="118"/>
      <c r="D37" s="111"/>
      <c r="E37" s="111"/>
      <c r="F37" s="112"/>
      <c r="G37" s="157"/>
      <c r="H37" s="113"/>
      <c r="I37" s="522"/>
      <c r="J37" s="523"/>
      <c r="K37" s="523"/>
      <c r="L37" s="524"/>
      <c r="M37" s="518"/>
      <c r="N37" s="146"/>
      <c r="P37" s="109"/>
      <c r="Q37" s="103"/>
      <c r="R37" s="888"/>
      <c r="S37" s="110"/>
      <c r="T37" s="114"/>
      <c r="U37" s="112"/>
      <c r="V37" s="164"/>
      <c r="W37" s="112"/>
    </row>
    <row r="38" spans="1:23" s="521" customFormat="1" ht="15.75" hidden="1">
      <c r="A38" s="136"/>
      <c r="B38" s="43"/>
      <c r="C38" s="118"/>
      <c r="D38" s="111"/>
      <c r="E38" s="111"/>
      <c r="F38" s="112"/>
      <c r="G38" s="156"/>
      <c r="H38" s="113"/>
      <c r="I38" s="522"/>
      <c r="J38" s="523"/>
      <c r="K38" s="523"/>
      <c r="L38" s="524"/>
      <c r="M38" s="518"/>
      <c r="N38" s="146"/>
      <c r="P38" s="109"/>
      <c r="Q38" s="103"/>
      <c r="R38" s="888"/>
      <c r="S38" s="110"/>
      <c r="T38" s="114"/>
      <c r="U38" s="112"/>
      <c r="V38" s="165"/>
      <c r="W38" s="112"/>
    </row>
    <row r="39" spans="1:23" s="521" customFormat="1" ht="15.75" hidden="1">
      <c r="A39" s="136"/>
      <c r="B39" s="43"/>
      <c r="C39" s="118"/>
      <c r="D39" s="111"/>
      <c r="E39" s="111"/>
      <c r="F39" s="112"/>
      <c r="G39" s="157"/>
      <c r="H39" s="113"/>
      <c r="I39" s="522"/>
      <c r="J39" s="523"/>
      <c r="K39" s="523"/>
      <c r="L39" s="524"/>
      <c r="M39" s="518"/>
      <c r="N39" s="146"/>
      <c r="P39" s="109"/>
      <c r="Q39" s="103"/>
      <c r="R39" s="888"/>
      <c r="S39" s="110"/>
      <c r="T39" s="114"/>
      <c r="U39" s="112"/>
      <c r="V39" s="164"/>
      <c r="W39" s="112"/>
    </row>
    <row r="40" spans="1:23" s="521" customFormat="1" ht="15.75" hidden="1">
      <c r="A40" s="136"/>
      <c r="B40" s="43"/>
      <c r="C40" s="118"/>
      <c r="D40" s="111"/>
      <c r="E40" s="111"/>
      <c r="F40" s="112"/>
      <c r="G40" s="156"/>
      <c r="H40" s="113"/>
      <c r="I40" s="522"/>
      <c r="J40" s="523"/>
      <c r="K40" s="523"/>
      <c r="L40" s="524"/>
      <c r="M40" s="518"/>
      <c r="N40" s="146"/>
      <c r="P40" s="109"/>
      <c r="Q40" s="103"/>
      <c r="R40" s="888"/>
      <c r="S40" s="110"/>
      <c r="T40" s="114"/>
      <c r="U40" s="112"/>
      <c r="V40" s="165"/>
      <c r="W40" s="112"/>
    </row>
    <row r="41" spans="1:23" s="521" customFormat="1" ht="15.75" hidden="1">
      <c r="A41" s="136"/>
      <c r="B41" s="43"/>
      <c r="C41" s="118"/>
      <c r="D41" s="111"/>
      <c r="E41" s="111"/>
      <c r="F41" s="112"/>
      <c r="G41" s="157"/>
      <c r="H41" s="113"/>
      <c r="I41" s="522"/>
      <c r="J41" s="523"/>
      <c r="K41" s="523"/>
      <c r="L41" s="524"/>
      <c r="M41" s="518"/>
      <c r="N41" s="146"/>
      <c r="P41" s="109"/>
      <c r="Q41" s="103"/>
      <c r="R41" s="888"/>
      <c r="S41" s="110"/>
      <c r="T41" s="114"/>
      <c r="U41" s="112"/>
      <c r="V41" s="164"/>
      <c r="W41" s="112"/>
    </row>
    <row r="42" spans="1:23" s="521" customFormat="1" ht="15.75" hidden="1">
      <c r="A42" s="136"/>
      <c r="B42" s="43"/>
      <c r="C42" s="118"/>
      <c r="D42" s="111"/>
      <c r="E42" s="111"/>
      <c r="F42" s="112"/>
      <c r="G42" s="156"/>
      <c r="H42" s="113"/>
      <c r="I42" s="522"/>
      <c r="J42" s="523"/>
      <c r="K42" s="523"/>
      <c r="L42" s="524"/>
      <c r="M42" s="518"/>
      <c r="N42" s="146"/>
      <c r="P42" s="109"/>
      <c r="Q42" s="103"/>
      <c r="R42" s="888"/>
      <c r="S42" s="110"/>
      <c r="T42" s="114"/>
      <c r="U42" s="112"/>
      <c r="V42" s="110"/>
      <c r="W42" s="112"/>
    </row>
    <row r="43" spans="1:23" s="521" customFormat="1" ht="15.75" hidden="1">
      <c r="A43" s="137"/>
      <c r="B43" s="43"/>
      <c r="C43" s="118"/>
      <c r="D43" s="111"/>
      <c r="E43" s="111"/>
      <c r="F43" s="112"/>
      <c r="G43" s="156"/>
      <c r="H43" s="113"/>
      <c r="I43" s="522"/>
      <c r="J43" s="523"/>
      <c r="K43" s="523"/>
      <c r="L43" s="524"/>
      <c r="M43" s="518"/>
      <c r="N43" s="146"/>
      <c r="P43" s="109"/>
      <c r="Q43" s="103"/>
      <c r="R43" s="888"/>
      <c r="S43" s="110"/>
      <c r="T43" s="114"/>
      <c r="U43" s="112"/>
      <c r="V43" s="110"/>
      <c r="W43" s="112"/>
    </row>
    <row r="44" spans="1:23" s="521" customFormat="1" ht="15.75" hidden="1">
      <c r="A44" s="138"/>
      <c r="B44" s="51"/>
      <c r="C44" s="118"/>
      <c r="D44" s="114"/>
      <c r="E44" s="114"/>
      <c r="F44" s="112"/>
      <c r="G44" s="156"/>
      <c r="H44" s="113"/>
      <c r="I44" s="522"/>
      <c r="J44" s="523"/>
      <c r="K44" s="523"/>
      <c r="L44" s="524"/>
      <c r="M44" s="518"/>
      <c r="N44" s="146"/>
      <c r="P44" s="149"/>
      <c r="Q44" s="103"/>
      <c r="R44" s="888"/>
      <c r="S44" s="110"/>
      <c r="T44" s="114"/>
      <c r="U44" s="112"/>
      <c r="V44" s="110"/>
      <c r="W44" s="112"/>
    </row>
    <row r="45" spans="1:23" s="521" customFormat="1" ht="15.75" hidden="1">
      <c r="A45" s="143"/>
      <c r="B45" s="56"/>
      <c r="C45" s="120"/>
      <c r="D45" s="106"/>
      <c r="E45" s="106"/>
      <c r="F45" s="163"/>
      <c r="G45" s="156"/>
      <c r="H45" s="163"/>
      <c r="I45" s="120"/>
      <c r="J45" s="106"/>
      <c r="K45" s="106"/>
      <c r="L45" s="163"/>
      <c r="M45" s="156"/>
      <c r="N45" s="163"/>
      <c r="P45" s="149"/>
      <c r="Q45" s="103"/>
      <c r="R45" s="888"/>
      <c r="S45" s="110"/>
      <c r="T45" s="110"/>
      <c r="U45" s="112"/>
      <c r="V45" s="110"/>
      <c r="W45" s="112"/>
    </row>
    <row r="46" spans="1:23" s="521" customFormat="1" ht="15.75" hidden="1">
      <c r="A46" s="136"/>
      <c r="B46" s="43"/>
      <c r="C46" s="166"/>
      <c r="D46" s="140"/>
      <c r="E46" s="140"/>
      <c r="F46" s="142"/>
      <c r="G46" s="167"/>
      <c r="H46" s="151"/>
      <c r="I46" s="166"/>
      <c r="J46" s="140"/>
      <c r="K46" s="140"/>
      <c r="L46" s="142"/>
      <c r="M46" s="167"/>
      <c r="N46" s="151"/>
      <c r="P46" s="152"/>
      <c r="Q46" s="103"/>
      <c r="R46" s="888"/>
      <c r="S46" s="110"/>
      <c r="T46" s="110"/>
      <c r="U46" s="112"/>
      <c r="V46" s="110"/>
      <c r="W46" s="112"/>
    </row>
    <row r="47" spans="1:23" s="521" customFormat="1" ht="15.75" hidden="1">
      <c r="A47" s="136"/>
      <c r="B47" s="43"/>
      <c r="C47" s="118"/>
      <c r="D47" s="111"/>
      <c r="E47" s="111"/>
      <c r="F47" s="112"/>
      <c r="G47" s="156"/>
      <c r="H47" s="113"/>
      <c r="I47" s="180"/>
      <c r="J47" s="523"/>
      <c r="K47" s="523"/>
      <c r="L47" s="524"/>
      <c r="M47" s="518"/>
      <c r="N47" s="146"/>
      <c r="P47" s="109"/>
      <c r="Q47" s="103"/>
      <c r="R47" s="888"/>
      <c r="S47" s="110"/>
      <c r="T47" s="114"/>
      <c r="U47" s="112"/>
      <c r="V47" s="110"/>
      <c r="W47" s="112"/>
    </row>
    <row r="48" spans="1:23" s="521" customFormat="1" ht="15.75" hidden="1">
      <c r="A48" s="136"/>
      <c r="B48" s="43"/>
      <c r="C48" s="118"/>
      <c r="D48" s="111"/>
      <c r="E48" s="111"/>
      <c r="F48" s="112"/>
      <c r="G48" s="156"/>
      <c r="H48" s="113"/>
      <c r="I48" s="525"/>
      <c r="J48" s="523"/>
      <c r="K48" s="523"/>
      <c r="L48" s="524"/>
      <c r="M48" s="518"/>
      <c r="N48" s="146"/>
      <c r="P48" s="109"/>
      <c r="Q48" s="103"/>
      <c r="R48" s="888"/>
      <c r="S48" s="110"/>
      <c r="T48" s="114"/>
      <c r="U48" s="112"/>
      <c r="V48" s="110"/>
      <c r="W48" s="112"/>
    </row>
    <row r="49" spans="1:23" s="521" customFormat="1" ht="15.75" hidden="1">
      <c r="A49" s="136"/>
      <c r="B49" s="43"/>
      <c r="C49" s="118"/>
      <c r="D49" s="111"/>
      <c r="E49" s="111"/>
      <c r="F49" s="112"/>
      <c r="G49" s="156"/>
      <c r="H49" s="113"/>
      <c r="I49" s="525"/>
      <c r="J49" s="523"/>
      <c r="K49" s="523"/>
      <c r="L49" s="524"/>
      <c r="M49" s="518"/>
      <c r="N49" s="146"/>
      <c r="P49" s="109"/>
      <c r="Q49" s="103"/>
      <c r="R49" s="888"/>
      <c r="S49" s="110"/>
      <c r="T49" s="114"/>
      <c r="U49" s="112"/>
      <c r="V49" s="110"/>
      <c r="W49" s="112"/>
    </row>
    <row r="50" spans="1:23" s="521" customFormat="1" ht="15.75" hidden="1">
      <c r="A50" s="145"/>
      <c r="B50" s="62"/>
      <c r="C50" s="118"/>
      <c r="D50" s="111"/>
      <c r="E50" s="111"/>
      <c r="F50" s="112"/>
      <c r="G50" s="156"/>
      <c r="H50" s="113"/>
      <c r="I50" s="180"/>
      <c r="J50" s="523"/>
      <c r="K50" s="523"/>
      <c r="L50" s="524"/>
      <c r="M50" s="518"/>
      <c r="N50" s="146"/>
      <c r="P50" s="109"/>
      <c r="Q50" s="103"/>
      <c r="R50" s="888"/>
      <c r="S50" s="110"/>
      <c r="T50" s="114"/>
      <c r="U50" s="112"/>
      <c r="V50" s="110"/>
      <c r="W50" s="112"/>
    </row>
    <row r="51" spans="1:23" s="521" customFormat="1" hidden="1">
      <c r="A51" s="511"/>
      <c r="B51" s="511"/>
      <c r="C51" s="120"/>
      <c r="D51" s="115"/>
      <c r="E51" s="115"/>
      <c r="F51" s="116"/>
      <c r="G51" s="160"/>
      <c r="H51" s="117"/>
      <c r="I51" s="180"/>
      <c r="J51" s="158"/>
      <c r="K51" s="158"/>
      <c r="L51" s="526"/>
      <c r="M51" s="527"/>
      <c r="N51" s="153"/>
      <c r="P51" s="119"/>
      <c r="Q51" s="103"/>
      <c r="R51" s="888"/>
      <c r="S51" s="110"/>
      <c r="T51" s="114"/>
      <c r="U51" s="112"/>
      <c r="V51" s="168"/>
      <c r="W51" s="112"/>
    </row>
    <row r="52" spans="1:23" s="521" customFormat="1" hidden="1">
      <c r="A52" s="511"/>
      <c r="B52" s="511"/>
      <c r="C52" s="517"/>
      <c r="D52" s="517"/>
      <c r="E52" s="517"/>
      <c r="F52" s="517"/>
      <c r="G52" s="518"/>
      <c r="H52" s="517"/>
      <c r="I52" s="519"/>
      <c r="J52" s="520"/>
      <c r="K52" s="520"/>
      <c r="L52" s="110"/>
      <c r="M52" s="518"/>
      <c r="N52" s="110"/>
      <c r="O52" s="519"/>
      <c r="P52" s="520"/>
      <c r="Q52" s="108"/>
      <c r="R52" s="891"/>
      <c r="S52" s="108"/>
    </row>
    <row r="53" spans="1:23" s="521" customFormat="1" hidden="1">
      <c r="A53" s="511"/>
      <c r="B53" s="511"/>
      <c r="C53" s="517"/>
      <c r="D53" s="517"/>
      <c r="E53" s="517"/>
      <c r="F53" s="517"/>
      <c r="G53" s="518"/>
      <c r="H53" s="517"/>
      <c r="I53" s="519"/>
      <c r="J53" s="108"/>
      <c r="K53" s="108"/>
      <c r="L53" s="108"/>
      <c r="M53" s="528"/>
      <c r="R53" s="921"/>
    </row>
    <row r="54" spans="1:23" s="521" customFormat="1">
      <c r="A54" s="511"/>
      <c r="B54" s="511"/>
      <c r="C54" s="517"/>
      <c r="D54" s="517"/>
      <c r="E54" s="517"/>
      <c r="F54" s="517"/>
      <c r="G54" s="518"/>
      <c r="H54" s="517"/>
      <c r="I54" s="519"/>
      <c r="J54" s="520"/>
      <c r="K54" s="520"/>
      <c r="L54" s="110"/>
      <c r="M54" s="518"/>
      <c r="N54" s="110"/>
      <c r="O54" s="519"/>
      <c r="P54" s="520"/>
      <c r="Q54" s="108"/>
      <c r="R54" s="891"/>
      <c r="S54" s="108"/>
    </row>
    <row r="55" spans="1:23" s="521" customFormat="1">
      <c r="A55" s="511"/>
      <c r="B55" s="511"/>
      <c r="C55" s="517"/>
      <c r="D55" s="517"/>
      <c r="E55" s="517"/>
      <c r="F55" s="517"/>
      <c r="G55" s="518"/>
      <c r="H55" s="517"/>
      <c r="I55" s="519"/>
      <c r="J55" s="520"/>
      <c r="K55" s="520"/>
      <c r="L55" s="110"/>
      <c r="M55" s="518"/>
      <c r="N55" s="110"/>
      <c r="O55" s="519"/>
      <c r="P55" s="520"/>
      <c r="Q55" s="108"/>
      <c r="R55" s="891"/>
      <c r="S55" s="108"/>
    </row>
  </sheetData>
  <mergeCells count="11">
    <mergeCell ref="Q6:Q7"/>
    <mergeCell ref="O5:P5"/>
    <mergeCell ref="O6:O7"/>
    <mergeCell ref="P6:P7"/>
    <mergeCell ref="A1:S1"/>
    <mergeCell ref="R6:R7"/>
    <mergeCell ref="E6:F6"/>
    <mergeCell ref="K6:L6"/>
    <mergeCell ref="A5:A7"/>
    <mergeCell ref="S5:S7"/>
    <mergeCell ref="Q5:R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A9F26-5E81-414A-B6D8-C074C1D23AD5}">
  <dimension ref="A1:W27"/>
  <sheetViews>
    <sheetView view="pageBreakPreview" topLeftCell="A4" zoomScaleNormal="100" zoomScaleSheetLayoutView="100" workbookViewId="0">
      <selection activeCell="D8" sqref="D8:Q24"/>
    </sheetView>
  </sheetViews>
  <sheetFormatPr defaultRowHeight="16.5"/>
  <cols>
    <col min="1" max="1" width="13.75" customWidth="1"/>
    <col min="2" max="2" width="22.25" customWidth="1"/>
    <col min="3" max="3" width="4.625" customWidth="1"/>
    <col min="8" max="8" width="4.625" customWidth="1"/>
  </cols>
  <sheetData>
    <row r="1" spans="1:23" ht="25.5">
      <c r="A1" s="1260" t="s">
        <v>409</v>
      </c>
      <c r="B1" s="1260"/>
      <c r="C1" s="1260"/>
      <c r="D1" s="1260"/>
      <c r="E1" s="1260"/>
      <c r="F1" s="1260"/>
      <c r="G1" s="1260"/>
      <c r="H1" s="1260"/>
      <c r="I1" s="1260"/>
      <c r="J1" s="1260"/>
      <c r="K1" s="1260"/>
      <c r="L1" s="1260"/>
      <c r="M1" s="1260"/>
      <c r="N1" s="1260"/>
      <c r="O1" s="1260"/>
      <c r="P1" s="1260"/>
      <c r="Q1" s="1260"/>
    </row>
    <row r="2" spans="1:23" ht="6" customHeight="1">
      <c r="A2" s="860"/>
      <c r="B2" s="882"/>
      <c r="C2" s="881"/>
      <c r="D2" s="881"/>
      <c r="E2" s="881"/>
      <c r="F2" s="881"/>
      <c r="G2" s="881"/>
      <c r="H2" s="881"/>
      <c r="I2" s="880"/>
      <c r="J2" s="880"/>
      <c r="K2" s="879"/>
      <c r="L2" s="859"/>
      <c r="M2" s="880"/>
      <c r="N2" s="859"/>
      <c r="O2" s="91"/>
      <c r="P2" s="91"/>
      <c r="Q2" s="91"/>
    </row>
    <row r="3" spans="1:23">
      <c r="A3" s="920" t="s">
        <v>318</v>
      </c>
      <c r="B3" s="882"/>
      <c r="C3" s="881"/>
      <c r="D3" s="881"/>
      <c r="E3" s="881"/>
      <c r="F3" s="861"/>
      <c r="G3" s="880"/>
      <c r="H3" s="881"/>
      <c r="I3" s="880"/>
      <c r="J3" s="880"/>
      <c r="K3" s="881"/>
      <c r="L3" s="881"/>
      <c r="M3" s="880"/>
      <c r="N3" s="859"/>
      <c r="O3" s="91"/>
      <c r="P3" s="91"/>
      <c r="Q3" s="91"/>
    </row>
    <row r="4" spans="1:23" ht="15.75" customHeight="1">
      <c r="A4" s="926"/>
      <c r="B4" s="885"/>
      <c r="C4" s="882"/>
      <c r="D4" s="882"/>
      <c r="E4" s="882"/>
      <c r="F4" s="882"/>
      <c r="G4" s="882"/>
      <c r="H4" s="882"/>
      <c r="I4" s="882"/>
      <c r="J4" s="882"/>
      <c r="K4" s="882"/>
      <c r="L4" s="882"/>
      <c r="M4" s="882"/>
      <c r="N4" s="882"/>
      <c r="O4" s="92"/>
      <c r="P4" s="92"/>
      <c r="Q4" s="390" t="s">
        <v>314</v>
      </c>
    </row>
    <row r="5" spans="1:23" ht="16.7" customHeight="1">
      <c r="A5" s="1266" t="s">
        <v>187</v>
      </c>
      <c r="B5" s="886"/>
      <c r="C5" s="775" t="s">
        <v>1631</v>
      </c>
      <c r="D5" s="862"/>
      <c r="E5" s="862"/>
      <c r="F5" s="863"/>
      <c r="G5" s="864"/>
      <c r="H5" s="775" t="s">
        <v>1632</v>
      </c>
      <c r="I5" s="862"/>
      <c r="J5" s="862"/>
      <c r="K5" s="863"/>
      <c r="L5" s="864"/>
      <c r="M5" s="1270" t="s">
        <v>160</v>
      </c>
      <c r="N5" s="1271"/>
      <c r="O5" s="1270" t="s">
        <v>299</v>
      </c>
      <c r="P5" s="1271"/>
      <c r="Q5" s="1263" t="s">
        <v>471</v>
      </c>
    </row>
    <row r="6" spans="1:23" ht="16.7" customHeight="1">
      <c r="A6" s="1276"/>
      <c r="B6" s="925" t="s">
        <v>87</v>
      </c>
      <c r="C6" s="963" t="s">
        <v>0</v>
      </c>
      <c r="D6" s="887" t="s">
        <v>17</v>
      </c>
      <c r="E6" s="1222" t="s">
        <v>180</v>
      </c>
      <c r="F6" s="1278"/>
      <c r="G6" s="887" t="s">
        <v>344</v>
      </c>
      <c r="H6" s="887" t="s">
        <v>0</v>
      </c>
      <c r="I6" s="887" t="s">
        <v>17</v>
      </c>
      <c r="J6" s="1222" t="s">
        <v>180</v>
      </c>
      <c r="K6" s="1278"/>
      <c r="L6" s="887" t="s">
        <v>344</v>
      </c>
      <c r="M6" s="1261" t="s">
        <v>186</v>
      </c>
      <c r="N6" s="1261" t="s">
        <v>322</v>
      </c>
      <c r="O6" s="1261" t="s">
        <v>186</v>
      </c>
      <c r="P6" s="1261" t="s">
        <v>322</v>
      </c>
      <c r="Q6" s="1264"/>
    </row>
    <row r="7" spans="1:23" ht="28.5">
      <c r="A7" s="1277"/>
      <c r="B7" s="889"/>
      <c r="C7" s="939" t="s">
        <v>9</v>
      </c>
      <c r="D7" s="932" t="s">
        <v>19</v>
      </c>
      <c r="E7" s="914" t="s">
        <v>160</v>
      </c>
      <c r="F7" s="915" t="s">
        <v>124</v>
      </c>
      <c r="G7" s="469" t="s">
        <v>320</v>
      </c>
      <c r="H7" s="890" t="s">
        <v>9</v>
      </c>
      <c r="I7" s="890" t="s">
        <v>19</v>
      </c>
      <c r="J7" s="914" t="s">
        <v>160</v>
      </c>
      <c r="K7" s="915" t="s">
        <v>124</v>
      </c>
      <c r="L7" s="469" t="s">
        <v>320</v>
      </c>
      <c r="M7" s="1279"/>
      <c r="N7" s="1275"/>
      <c r="O7" s="1279"/>
      <c r="P7" s="1275"/>
      <c r="Q7" s="1265"/>
    </row>
    <row r="8" spans="1:23" ht="27.6" customHeight="1">
      <c r="A8" s="1022" t="s">
        <v>1599</v>
      </c>
      <c r="B8" s="954" t="s">
        <v>1600</v>
      </c>
      <c r="C8" s="957"/>
      <c r="D8" s="1023">
        <v>29624</v>
      </c>
      <c r="E8" s="1024">
        <v>252.8</v>
      </c>
      <c r="F8" s="1025">
        <v>158.5</v>
      </c>
      <c r="G8" s="1031">
        <v>100</v>
      </c>
      <c r="H8" s="901"/>
      <c r="I8" s="835">
        <v>29346</v>
      </c>
      <c r="J8" s="959">
        <v>250.4</v>
      </c>
      <c r="K8" s="931">
        <v>160.80000000000001</v>
      </c>
      <c r="L8" s="962">
        <v>100</v>
      </c>
      <c r="M8" s="943">
        <f>(E8/J8)*100-100</f>
        <v>0.95846645367412009</v>
      </c>
      <c r="N8" s="807">
        <f>E8-J8</f>
        <v>2.4000000000000057</v>
      </c>
      <c r="O8" s="807">
        <f>(F8/K8)*100-100</f>
        <v>-1.4303482587064735</v>
      </c>
      <c r="P8" s="807">
        <f>F8-K8</f>
        <v>-2.3000000000000114</v>
      </c>
      <c r="Q8" s="807">
        <f>D8/I8*100-100</f>
        <v>0.94731820350301632</v>
      </c>
      <c r="S8" s="1209"/>
      <c r="T8" s="1209"/>
      <c r="V8" s="1209"/>
      <c r="W8" s="1209"/>
    </row>
    <row r="9" spans="1:23" ht="27.6" customHeight="1">
      <c r="A9" s="1027" t="s">
        <v>1601</v>
      </c>
      <c r="B9" s="922" t="s">
        <v>1602</v>
      </c>
      <c r="C9" s="956">
        <v>1</v>
      </c>
      <c r="D9" s="857">
        <v>5913</v>
      </c>
      <c r="E9" s="583">
        <v>50.5</v>
      </c>
      <c r="F9" s="584">
        <v>31.1</v>
      </c>
      <c r="G9" s="587">
        <v>19.960170000000002</v>
      </c>
      <c r="H9" s="895">
        <v>1</v>
      </c>
      <c r="I9" s="829">
        <v>5837</v>
      </c>
      <c r="J9" s="830">
        <v>49.8</v>
      </c>
      <c r="K9" s="831">
        <v>31.6</v>
      </c>
      <c r="L9" s="941">
        <v>19.890270000000001</v>
      </c>
      <c r="M9" s="942">
        <f t="shared" ref="M9:M24" si="0">(E9/J9)*100-100</f>
        <v>1.4056224899598391</v>
      </c>
      <c r="N9" s="916">
        <f t="shared" ref="N9:N24" si="1">E9-J9</f>
        <v>0.70000000000000284</v>
      </c>
      <c r="O9" s="916">
        <f t="shared" ref="O9:O23" si="2">(F9/K9)*100-100</f>
        <v>-1.5822784810126507</v>
      </c>
      <c r="P9" s="916">
        <f t="shared" ref="P9:P24" si="3">F9-K9</f>
        <v>-0.5</v>
      </c>
      <c r="Q9" s="916">
        <f t="shared" ref="Q9:Q24" si="4">D9/I9*100-100</f>
        <v>1.3020387185197961</v>
      </c>
      <c r="S9" s="1209"/>
      <c r="T9" s="1209"/>
      <c r="V9" s="1209"/>
      <c r="W9" s="1209"/>
    </row>
    <row r="10" spans="1:23" ht="27.6" customHeight="1">
      <c r="A10" s="1027" t="s">
        <v>1603</v>
      </c>
      <c r="B10" s="922" t="s">
        <v>1604</v>
      </c>
      <c r="C10" s="956">
        <v>2</v>
      </c>
      <c r="D10" s="857">
        <v>5576</v>
      </c>
      <c r="E10" s="583">
        <v>47.6</v>
      </c>
      <c r="F10" s="584">
        <v>30</v>
      </c>
      <c r="G10" s="587">
        <v>18.822579999999999</v>
      </c>
      <c r="H10" s="895">
        <v>2</v>
      </c>
      <c r="I10" s="829">
        <v>5749</v>
      </c>
      <c r="J10" s="830">
        <v>49.1</v>
      </c>
      <c r="K10" s="831">
        <v>31.8</v>
      </c>
      <c r="L10" s="941">
        <v>19.590399999999999</v>
      </c>
      <c r="M10" s="942">
        <f t="shared" si="0"/>
        <v>-3.054989816700612</v>
      </c>
      <c r="N10" s="916">
        <f t="shared" si="1"/>
        <v>-1.5</v>
      </c>
      <c r="O10" s="916">
        <f t="shared" si="2"/>
        <v>-5.6603773584905639</v>
      </c>
      <c r="P10" s="916">
        <f t="shared" si="3"/>
        <v>-1.8000000000000007</v>
      </c>
      <c r="Q10" s="916">
        <f t="shared" si="4"/>
        <v>-3.0092189946077497</v>
      </c>
      <c r="S10" s="1209"/>
      <c r="T10" s="1209"/>
      <c r="V10" s="1209"/>
      <c r="W10" s="1209"/>
    </row>
    <row r="11" spans="1:23" ht="27.6" customHeight="1">
      <c r="A11" s="1028" t="s">
        <v>1605</v>
      </c>
      <c r="B11" s="922" t="s">
        <v>1606</v>
      </c>
      <c r="C11" s="956">
        <v>3</v>
      </c>
      <c r="D11" s="857">
        <v>3340</v>
      </c>
      <c r="E11" s="583">
        <v>28.5</v>
      </c>
      <c r="F11" s="584">
        <v>17.399999999999999</v>
      </c>
      <c r="G11" s="587">
        <v>11.27464</v>
      </c>
      <c r="H11" s="895">
        <v>3</v>
      </c>
      <c r="I11" s="829">
        <v>3298</v>
      </c>
      <c r="J11" s="830">
        <v>28.1</v>
      </c>
      <c r="K11" s="831">
        <v>17.600000000000001</v>
      </c>
      <c r="L11" s="941">
        <v>11.238329999999999</v>
      </c>
      <c r="M11" s="942">
        <f t="shared" si="0"/>
        <v>1.4234875444839759</v>
      </c>
      <c r="N11" s="916">
        <f t="shared" si="1"/>
        <v>0.39999999999999858</v>
      </c>
      <c r="O11" s="916">
        <f t="shared" si="2"/>
        <v>-1.1363636363636545</v>
      </c>
      <c r="P11" s="916">
        <f t="shared" si="3"/>
        <v>-0.20000000000000284</v>
      </c>
      <c r="Q11" s="916">
        <f t="shared" si="4"/>
        <v>1.2734990903577881</v>
      </c>
      <c r="S11" s="1209"/>
      <c r="T11" s="1209"/>
      <c r="V11" s="1209"/>
      <c r="W11" s="1209"/>
    </row>
    <row r="12" spans="1:23" ht="31.7" customHeight="1">
      <c r="A12" s="1028" t="s">
        <v>1607</v>
      </c>
      <c r="B12" s="922" t="s">
        <v>1608</v>
      </c>
      <c r="C12" s="956">
        <v>4</v>
      </c>
      <c r="D12" s="857">
        <v>2779</v>
      </c>
      <c r="E12" s="583">
        <v>23.7</v>
      </c>
      <c r="F12" s="584">
        <v>15.6</v>
      </c>
      <c r="G12" s="587">
        <v>9.3809070000000006</v>
      </c>
      <c r="H12" s="895">
        <v>4</v>
      </c>
      <c r="I12" s="829">
        <v>2643</v>
      </c>
      <c r="J12" s="830">
        <v>22.6</v>
      </c>
      <c r="K12" s="831">
        <v>15.2</v>
      </c>
      <c r="L12" s="941">
        <v>9.0063379999999995</v>
      </c>
      <c r="M12" s="942">
        <f t="shared" si="0"/>
        <v>4.8672566371681398</v>
      </c>
      <c r="N12" s="916">
        <f t="shared" si="1"/>
        <v>1.0999999999999979</v>
      </c>
      <c r="O12" s="916">
        <f t="shared" si="2"/>
        <v>2.6315789473684248</v>
      </c>
      <c r="P12" s="916">
        <f t="shared" si="3"/>
        <v>0.40000000000000036</v>
      </c>
      <c r="Q12" s="916">
        <f t="shared" si="4"/>
        <v>5.1456678017404442</v>
      </c>
      <c r="S12" s="1209"/>
      <c r="T12" s="1209"/>
      <c r="V12" s="1209"/>
      <c r="W12" s="1209"/>
    </row>
    <row r="13" spans="1:23" ht="27.6" customHeight="1">
      <c r="A13" s="1028" t="s">
        <v>1609</v>
      </c>
      <c r="B13" s="922" t="s">
        <v>1610</v>
      </c>
      <c r="C13" s="956">
        <v>5</v>
      </c>
      <c r="D13" s="857">
        <v>1792</v>
      </c>
      <c r="E13" s="583">
        <v>15.3</v>
      </c>
      <c r="F13" s="584">
        <v>9.9</v>
      </c>
      <c r="G13" s="587">
        <v>6.04915</v>
      </c>
      <c r="H13" s="895">
        <v>5</v>
      </c>
      <c r="I13" s="829">
        <v>1659</v>
      </c>
      <c r="J13" s="830">
        <v>14.2</v>
      </c>
      <c r="K13" s="831">
        <v>9.3000000000000007</v>
      </c>
      <c r="L13" s="941">
        <v>5.6532410000000004</v>
      </c>
      <c r="M13" s="942">
        <f t="shared" si="0"/>
        <v>7.7464788732394538</v>
      </c>
      <c r="N13" s="916">
        <f t="shared" si="1"/>
        <v>1.1000000000000014</v>
      </c>
      <c r="O13" s="916">
        <f t="shared" si="2"/>
        <v>6.4516129032257936</v>
      </c>
      <c r="P13" s="916">
        <f t="shared" si="3"/>
        <v>0.59999999999999964</v>
      </c>
      <c r="Q13" s="916">
        <f t="shared" si="4"/>
        <v>8.0168776371307899</v>
      </c>
      <c r="S13" s="1209"/>
      <c r="T13" s="1209"/>
      <c r="V13" s="1209"/>
      <c r="W13" s="1209"/>
    </row>
    <row r="14" spans="1:23" ht="27.6" customHeight="1">
      <c r="A14" s="1028" t="s">
        <v>1611</v>
      </c>
      <c r="B14" s="922" t="s">
        <v>1612</v>
      </c>
      <c r="C14" s="956">
        <v>6</v>
      </c>
      <c r="D14" s="857">
        <v>1385</v>
      </c>
      <c r="E14" s="583">
        <v>11.8</v>
      </c>
      <c r="F14" s="584">
        <v>7.1</v>
      </c>
      <c r="G14" s="587">
        <v>4.6752630000000002</v>
      </c>
      <c r="H14" s="895">
        <v>6</v>
      </c>
      <c r="I14" s="829">
        <v>1457</v>
      </c>
      <c r="J14" s="830">
        <v>12.4</v>
      </c>
      <c r="K14" s="831">
        <v>7.6</v>
      </c>
      <c r="L14" s="941">
        <v>4.9649010000000002</v>
      </c>
      <c r="M14" s="942">
        <f t="shared" si="0"/>
        <v>-4.8387096774193452</v>
      </c>
      <c r="N14" s="916">
        <f t="shared" si="1"/>
        <v>-0.59999999999999964</v>
      </c>
      <c r="O14" s="916">
        <f t="shared" si="2"/>
        <v>-6.5789473684210549</v>
      </c>
      <c r="P14" s="916">
        <f t="shared" si="3"/>
        <v>-0.5</v>
      </c>
      <c r="Q14" s="916">
        <f t="shared" si="4"/>
        <v>-4.9416609471516892</v>
      </c>
      <c r="S14" s="1209"/>
      <c r="T14" s="1209"/>
      <c r="V14" s="1209"/>
      <c r="W14" s="1209"/>
    </row>
    <row r="15" spans="1:23" ht="27.6" customHeight="1">
      <c r="A15" s="1028" t="s">
        <v>1613</v>
      </c>
      <c r="B15" s="922" t="s">
        <v>1614</v>
      </c>
      <c r="C15" s="956">
        <v>7</v>
      </c>
      <c r="D15" s="857">
        <v>1377</v>
      </c>
      <c r="E15" s="583">
        <v>11.8</v>
      </c>
      <c r="F15" s="584">
        <v>6.6</v>
      </c>
      <c r="G15" s="587">
        <v>4.6482580000000002</v>
      </c>
      <c r="H15" s="895">
        <v>7</v>
      </c>
      <c r="I15" s="829">
        <v>1392</v>
      </c>
      <c r="J15" s="830">
        <v>11.9</v>
      </c>
      <c r="K15" s="831">
        <v>6.9</v>
      </c>
      <c r="L15" s="941">
        <v>4.7434060000000002</v>
      </c>
      <c r="M15" s="942">
        <f t="shared" si="0"/>
        <v>-0.84033613445377853</v>
      </c>
      <c r="N15" s="916">
        <f t="shared" si="1"/>
        <v>-9.9999999999999645E-2</v>
      </c>
      <c r="O15" s="916">
        <f t="shared" si="2"/>
        <v>-4.3478260869565304</v>
      </c>
      <c r="P15" s="916">
        <f t="shared" si="3"/>
        <v>-0.30000000000000071</v>
      </c>
      <c r="Q15" s="916">
        <f t="shared" si="4"/>
        <v>-1.0775862068965552</v>
      </c>
      <c r="S15" s="1209"/>
      <c r="T15" s="1209"/>
      <c r="V15" s="1209"/>
      <c r="W15" s="1209"/>
    </row>
    <row r="16" spans="1:23" ht="27.6" customHeight="1">
      <c r="A16" s="1028" t="s">
        <v>1615</v>
      </c>
      <c r="B16" s="922" t="s">
        <v>1616</v>
      </c>
      <c r="C16" s="956">
        <v>8</v>
      </c>
      <c r="D16" s="857">
        <v>1220</v>
      </c>
      <c r="E16" s="583">
        <v>10.4</v>
      </c>
      <c r="F16" s="584">
        <v>6.5</v>
      </c>
      <c r="G16" s="587">
        <v>4.1182819999999998</v>
      </c>
      <c r="H16" s="895">
        <v>8</v>
      </c>
      <c r="I16" s="829">
        <v>1139</v>
      </c>
      <c r="J16" s="830">
        <v>9.6999999999999993</v>
      </c>
      <c r="K16" s="831">
        <v>6.3</v>
      </c>
      <c r="L16" s="941">
        <v>3.8812790000000001</v>
      </c>
      <c r="M16" s="942">
        <f t="shared" si="0"/>
        <v>7.2164948453608417</v>
      </c>
      <c r="N16" s="916">
        <f t="shared" si="1"/>
        <v>0.70000000000000107</v>
      </c>
      <c r="O16" s="916">
        <f t="shared" si="2"/>
        <v>3.1746031746031917</v>
      </c>
      <c r="P16" s="916">
        <f t="shared" si="3"/>
        <v>0.20000000000000018</v>
      </c>
      <c r="Q16" s="916">
        <f t="shared" si="4"/>
        <v>7.1115013169446968</v>
      </c>
      <c r="S16" s="1209"/>
      <c r="T16" s="1209"/>
      <c r="V16" s="1209"/>
      <c r="W16" s="1209"/>
    </row>
    <row r="17" spans="1:23" ht="27.6" customHeight="1">
      <c r="A17" s="1028" t="s">
        <v>1617</v>
      </c>
      <c r="B17" s="922" t="s">
        <v>1618</v>
      </c>
      <c r="C17" s="956">
        <v>9</v>
      </c>
      <c r="D17" s="857">
        <v>697</v>
      </c>
      <c r="E17" s="583">
        <v>5.9</v>
      </c>
      <c r="F17" s="584">
        <v>3.8</v>
      </c>
      <c r="G17" s="587">
        <v>2.3528220000000002</v>
      </c>
      <c r="H17" s="895">
        <v>9</v>
      </c>
      <c r="I17" s="829">
        <v>709</v>
      </c>
      <c r="J17" s="830">
        <v>6</v>
      </c>
      <c r="K17" s="831">
        <v>3.9</v>
      </c>
      <c r="L17" s="941">
        <v>2.4160020000000002</v>
      </c>
      <c r="M17" s="942">
        <f t="shared" si="0"/>
        <v>-1.6666666666666572</v>
      </c>
      <c r="N17" s="916">
        <f t="shared" si="1"/>
        <v>-9.9999999999999645E-2</v>
      </c>
      <c r="O17" s="916">
        <f t="shared" si="2"/>
        <v>-2.5641025641025692</v>
      </c>
      <c r="P17" s="916">
        <f t="shared" si="3"/>
        <v>-0.10000000000000009</v>
      </c>
      <c r="Q17" s="916">
        <f t="shared" si="4"/>
        <v>-1.6925246826516229</v>
      </c>
      <c r="S17" s="1209"/>
      <c r="T17" s="1209"/>
      <c r="V17" s="1209"/>
      <c r="W17" s="1209"/>
    </row>
    <row r="18" spans="1:23" ht="27.6" customHeight="1">
      <c r="A18" s="1028" t="s">
        <v>1619</v>
      </c>
      <c r="B18" s="922" t="s">
        <v>1620</v>
      </c>
      <c r="C18" s="956">
        <v>10</v>
      </c>
      <c r="D18" s="857">
        <v>659</v>
      </c>
      <c r="E18" s="583">
        <v>5.6</v>
      </c>
      <c r="F18" s="584">
        <v>3.3</v>
      </c>
      <c r="G18" s="587">
        <v>2.224548</v>
      </c>
      <c r="H18" s="895">
        <v>10</v>
      </c>
      <c r="I18" s="829">
        <v>635</v>
      </c>
      <c r="J18" s="830">
        <v>5.4</v>
      </c>
      <c r="K18" s="831">
        <v>3.2</v>
      </c>
      <c r="L18" s="941">
        <v>2.1638380000000002</v>
      </c>
      <c r="M18" s="942">
        <f t="shared" si="0"/>
        <v>3.7037037037036953</v>
      </c>
      <c r="N18" s="916">
        <f t="shared" si="1"/>
        <v>0.19999999999999929</v>
      </c>
      <c r="O18" s="916">
        <f t="shared" si="2"/>
        <v>3.1249999999999716</v>
      </c>
      <c r="P18" s="916">
        <f t="shared" si="3"/>
        <v>9.9999999999999645E-2</v>
      </c>
      <c r="Q18" s="916">
        <f t="shared" si="4"/>
        <v>3.7795275590551256</v>
      </c>
      <c r="S18" s="1209"/>
      <c r="T18" s="1209"/>
      <c r="V18" s="1209"/>
      <c r="W18" s="1209"/>
    </row>
    <row r="19" spans="1:23" ht="10.5" customHeight="1">
      <c r="A19" s="1029"/>
      <c r="B19" s="923"/>
      <c r="C19" s="958"/>
      <c r="D19" s="955"/>
      <c r="E19" s="592"/>
      <c r="F19" s="593"/>
      <c r="G19" s="596"/>
      <c r="H19" s="895"/>
      <c r="I19" s="829"/>
      <c r="J19" s="830"/>
      <c r="K19" s="831"/>
      <c r="L19" s="941"/>
      <c r="M19" s="942"/>
      <c r="N19" s="916"/>
      <c r="O19" s="916"/>
      <c r="P19" s="916"/>
      <c r="Q19" s="916"/>
      <c r="S19" s="1209"/>
      <c r="T19" s="1209"/>
      <c r="V19" s="1209"/>
      <c r="W19" s="1209"/>
    </row>
    <row r="20" spans="1:23" ht="27.6" customHeight="1">
      <c r="A20" s="1028" t="s">
        <v>1621</v>
      </c>
      <c r="B20" s="924" t="s">
        <v>1622</v>
      </c>
      <c r="C20" s="956">
        <v>11</v>
      </c>
      <c r="D20" s="857">
        <v>636</v>
      </c>
      <c r="E20" s="583">
        <v>5.4</v>
      </c>
      <c r="F20" s="584">
        <v>3.8</v>
      </c>
      <c r="G20" s="587">
        <v>2.1469079999999998</v>
      </c>
      <c r="H20" s="901">
        <v>11</v>
      </c>
      <c r="I20" s="835">
        <v>595</v>
      </c>
      <c r="J20" s="959">
        <v>5.0999999999999996</v>
      </c>
      <c r="K20" s="931">
        <v>3.6</v>
      </c>
      <c r="L20" s="962">
        <v>2.0275340000000002</v>
      </c>
      <c r="M20" s="943">
        <f t="shared" si="0"/>
        <v>5.8823529411764923</v>
      </c>
      <c r="N20" s="807">
        <f t="shared" si="1"/>
        <v>0.30000000000000071</v>
      </c>
      <c r="O20" s="807">
        <f t="shared" si="2"/>
        <v>5.5555555555555571</v>
      </c>
      <c r="P20" s="807">
        <f t="shared" si="3"/>
        <v>0.19999999999999973</v>
      </c>
      <c r="Q20" s="807">
        <f t="shared" si="4"/>
        <v>6.8907563025210123</v>
      </c>
      <c r="S20" s="1209"/>
      <c r="T20" s="1209"/>
      <c r="V20" s="1209"/>
      <c r="W20" s="1209"/>
    </row>
    <row r="21" spans="1:23" ht="27.6" customHeight="1">
      <c r="A21" s="1028" t="s">
        <v>1623</v>
      </c>
      <c r="B21" s="922" t="s">
        <v>1624</v>
      </c>
      <c r="C21" s="956">
        <v>12</v>
      </c>
      <c r="D21" s="857">
        <v>504</v>
      </c>
      <c r="E21" s="583">
        <v>4.3</v>
      </c>
      <c r="F21" s="584">
        <v>2.9</v>
      </c>
      <c r="G21" s="587">
        <v>1.7013229999999999</v>
      </c>
      <c r="H21" s="895">
        <v>12</v>
      </c>
      <c r="I21" s="829">
        <v>489</v>
      </c>
      <c r="J21" s="830">
        <v>4.2</v>
      </c>
      <c r="K21" s="831">
        <v>2.9</v>
      </c>
      <c r="L21" s="941">
        <v>1.666326</v>
      </c>
      <c r="M21" s="942">
        <f t="shared" si="0"/>
        <v>2.3809523809523796</v>
      </c>
      <c r="N21" s="916">
        <f t="shared" si="1"/>
        <v>9.9999999999999645E-2</v>
      </c>
      <c r="O21" s="916">
        <f t="shared" si="2"/>
        <v>0</v>
      </c>
      <c r="P21" s="916">
        <f t="shared" si="3"/>
        <v>0</v>
      </c>
      <c r="Q21" s="916">
        <f t="shared" si="4"/>
        <v>3.0674846625766889</v>
      </c>
      <c r="S21" s="1209"/>
      <c r="T21" s="1209"/>
      <c r="V21" s="1209"/>
      <c r="W21" s="1209"/>
    </row>
    <row r="22" spans="1:23" ht="27.6" customHeight="1">
      <c r="A22" s="1028" t="s">
        <v>1625</v>
      </c>
      <c r="B22" s="922" t="s">
        <v>1626</v>
      </c>
      <c r="C22" s="956">
        <v>13</v>
      </c>
      <c r="D22" s="857">
        <v>379</v>
      </c>
      <c r="E22" s="583">
        <v>3.2</v>
      </c>
      <c r="F22" s="584">
        <v>2</v>
      </c>
      <c r="G22" s="587">
        <v>1.2793680000000001</v>
      </c>
      <c r="H22" s="895">
        <v>14</v>
      </c>
      <c r="I22" s="829">
        <v>326</v>
      </c>
      <c r="J22" s="830">
        <v>2.8</v>
      </c>
      <c r="K22" s="831">
        <v>1.7</v>
      </c>
      <c r="L22" s="941">
        <v>1.110884</v>
      </c>
      <c r="M22" s="942">
        <f>(E22/J22)*100-100</f>
        <v>14.285714285714306</v>
      </c>
      <c r="N22" s="916">
        <f t="shared" si="1"/>
        <v>0.40000000000000036</v>
      </c>
      <c r="O22" s="916">
        <f t="shared" si="2"/>
        <v>17.64705882352942</v>
      </c>
      <c r="P22" s="916">
        <f t="shared" si="3"/>
        <v>0.30000000000000004</v>
      </c>
      <c r="Q22" s="916">
        <f t="shared" si="4"/>
        <v>16.257668711656436</v>
      </c>
      <c r="S22" s="1209"/>
      <c r="T22" s="1209"/>
      <c r="V22" s="1209"/>
      <c r="W22" s="1209"/>
    </row>
    <row r="23" spans="1:23" ht="27.6" customHeight="1">
      <c r="A23" s="1028" t="s">
        <v>1627</v>
      </c>
      <c r="B23" s="922" t="s">
        <v>1628</v>
      </c>
      <c r="C23" s="956">
        <v>14</v>
      </c>
      <c r="D23" s="857">
        <v>333</v>
      </c>
      <c r="E23" s="583">
        <v>2.8</v>
      </c>
      <c r="F23" s="584">
        <v>2.1</v>
      </c>
      <c r="G23" s="587">
        <v>1.1240889999999999</v>
      </c>
      <c r="H23" s="895">
        <v>13</v>
      </c>
      <c r="I23" s="829">
        <v>333</v>
      </c>
      <c r="J23" s="830">
        <v>2.8</v>
      </c>
      <c r="K23" s="831">
        <v>2.1</v>
      </c>
      <c r="L23" s="941">
        <v>1.1347370000000001</v>
      </c>
      <c r="M23" s="942">
        <f t="shared" si="0"/>
        <v>0</v>
      </c>
      <c r="N23" s="916">
        <f t="shared" si="1"/>
        <v>0</v>
      </c>
      <c r="O23" s="916">
        <f t="shared" si="2"/>
        <v>0</v>
      </c>
      <c r="P23" s="916">
        <f t="shared" si="3"/>
        <v>0</v>
      </c>
      <c r="Q23" s="916">
        <f t="shared" si="4"/>
        <v>0</v>
      </c>
      <c r="S23" s="1209"/>
      <c r="T23" s="1209"/>
      <c r="V23" s="1209"/>
      <c r="W23" s="1209"/>
    </row>
    <row r="24" spans="1:23" ht="27.6" customHeight="1">
      <c r="A24" s="1030" t="s">
        <v>1629</v>
      </c>
      <c r="B24" s="923" t="s">
        <v>1630</v>
      </c>
      <c r="C24" s="958">
        <v>15</v>
      </c>
      <c r="D24" s="955">
        <v>278</v>
      </c>
      <c r="E24" s="592">
        <v>2.4</v>
      </c>
      <c r="F24" s="593">
        <v>1.4</v>
      </c>
      <c r="G24" s="600">
        <v>0.93842829999999999</v>
      </c>
      <c r="H24" s="896">
        <v>15</v>
      </c>
      <c r="I24" s="836">
        <v>284</v>
      </c>
      <c r="J24" s="833">
        <v>2.4</v>
      </c>
      <c r="K24" s="834">
        <v>1.5</v>
      </c>
      <c r="L24" s="837">
        <v>0.96776390000000001</v>
      </c>
      <c r="M24" s="918">
        <f t="shared" si="0"/>
        <v>0</v>
      </c>
      <c r="N24" s="919">
        <f t="shared" si="1"/>
        <v>0</v>
      </c>
      <c r="O24" s="919">
        <f>(F24/K24)*100-100</f>
        <v>-6.6666666666666714</v>
      </c>
      <c r="P24" s="919">
        <f t="shared" si="3"/>
        <v>-0.10000000000000009</v>
      </c>
      <c r="Q24" s="919">
        <f t="shared" si="4"/>
        <v>-2.1126760563380316</v>
      </c>
      <c r="S24" s="1209"/>
      <c r="T24" s="1209"/>
      <c r="V24" s="1209"/>
      <c r="W24" s="1209"/>
    </row>
    <row r="25" spans="1:23" ht="14.45" customHeight="1">
      <c r="A25" s="897" t="s">
        <v>1633</v>
      </c>
      <c r="B25" s="910"/>
      <c r="C25" s="911"/>
      <c r="D25" s="911"/>
      <c r="E25" s="911"/>
      <c r="F25" s="911"/>
      <c r="G25" s="911"/>
      <c r="H25" s="911"/>
      <c r="I25" s="911"/>
      <c r="J25" s="911"/>
      <c r="K25" s="911"/>
      <c r="L25" s="911"/>
      <c r="M25" s="911"/>
      <c r="N25" s="912" t="s">
        <v>4</v>
      </c>
      <c r="O25" s="913"/>
      <c r="P25" s="913"/>
      <c r="Q25" s="913"/>
    </row>
    <row r="26" spans="1:23" ht="14.45" customHeight="1">
      <c r="A26" s="897" t="s">
        <v>1634</v>
      </c>
      <c r="B26" s="910"/>
      <c r="C26" s="911"/>
      <c r="D26" s="911"/>
      <c r="E26" s="911"/>
      <c r="F26" s="911"/>
      <c r="H26" s="911"/>
      <c r="I26" s="911"/>
      <c r="J26" s="911"/>
      <c r="K26" s="911"/>
      <c r="L26" s="911"/>
      <c r="M26" s="911"/>
      <c r="N26" s="912" t="s">
        <v>4</v>
      </c>
      <c r="O26" s="913"/>
      <c r="P26" s="913"/>
      <c r="Q26" s="913"/>
    </row>
    <row r="27" spans="1:23" ht="14.45" customHeight="1">
      <c r="A27" s="25" t="s">
        <v>468</v>
      </c>
      <c r="B27" s="123"/>
      <c r="C27" s="93"/>
      <c r="D27" s="93"/>
      <c r="E27" s="93"/>
      <c r="F27" s="93"/>
      <c r="G27" s="911"/>
      <c r="H27" s="93"/>
      <c r="I27" s="898"/>
      <c r="J27" s="898"/>
      <c r="K27" s="900"/>
      <c r="L27" s="130"/>
      <c r="M27" s="898"/>
      <c r="N27" s="130"/>
      <c r="O27" s="91"/>
      <c r="P27" s="91"/>
      <c r="Q27" s="91"/>
    </row>
  </sheetData>
  <mergeCells count="11">
    <mergeCell ref="O6:O7"/>
    <mergeCell ref="A1:Q1"/>
    <mergeCell ref="P6:P7"/>
    <mergeCell ref="A5:A7"/>
    <mergeCell ref="M5:N5"/>
    <mergeCell ref="Q5:Q7"/>
    <mergeCell ref="E6:F6"/>
    <mergeCell ref="J6:K6"/>
    <mergeCell ref="M6:M7"/>
    <mergeCell ref="N6:N7"/>
    <mergeCell ref="O5:P5"/>
  </mergeCells>
  <phoneticPr fontId="2" type="noConversion"/>
  <printOptions horizontalCentered="1"/>
  <pageMargins left="0.31496062992125984" right="0.31496062992125984" top="0.55118110236220474" bottom="0.35433070866141736" header="0.31496062992125984" footer="0.11811023622047245"/>
  <pageSetup paperSize="9" scale="80" fitToHeight="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14B7E-2534-4195-AAD2-105FE409E7D9}">
  <sheetPr codeName="工作表26"/>
  <dimension ref="A1:AK27"/>
  <sheetViews>
    <sheetView showZeros="0" view="pageBreakPreview" topLeftCell="A7" zoomScaleNormal="90" zoomScaleSheetLayoutView="100" workbookViewId="0">
      <selection activeCell="L12" sqref="L12"/>
    </sheetView>
  </sheetViews>
  <sheetFormatPr defaultRowHeight="16.5"/>
  <cols>
    <col min="1" max="1" width="14.25" style="511" customWidth="1"/>
    <col min="2" max="2" width="22.25" style="511" customWidth="1"/>
    <col min="3" max="3" width="3.75" style="513" customWidth="1"/>
    <col min="4" max="4" width="9.875" style="513" customWidth="1"/>
    <col min="5" max="7" width="9.25" style="513" customWidth="1"/>
    <col min="8" max="8" width="3.75" style="513" customWidth="1"/>
    <col min="9" max="9" width="9.875" style="513" customWidth="1"/>
    <col min="10" max="12" width="9.25" style="513" customWidth="1"/>
    <col min="13" max="14" width="7.375" style="513" customWidth="1"/>
    <col min="15" max="15" width="7.375" style="511" customWidth="1"/>
    <col min="16" max="16" width="7.375" style="926" customWidth="1"/>
    <col min="17" max="17" width="8.25" style="511" customWidth="1"/>
    <col min="18" max="37" width="9" style="514"/>
    <col min="38" max="16384" width="9" style="511"/>
  </cols>
  <sheetData>
    <row r="1" spans="1:37" s="93" customFormat="1" ht="25.5">
      <c r="A1" s="1260" t="s">
        <v>410</v>
      </c>
      <c r="B1" s="1260"/>
      <c r="C1" s="1260"/>
      <c r="D1" s="1260"/>
      <c r="E1" s="1260"/>
      <c r="F1" s="1260"/>
      <c r="G1" s="1260"/>
      <c r="H1" s="1260"/>
      <c r="I1" s="1260"/>
      <c r="J1" s="1260"/>
      <c r="K1" s="1260"/>
      <c r="L1" s="1260"/>
      <c r="M1" s="1260"/>
      <c r="N1" s="1260"/>
      <c r="O1" s="1260"/>
      <c r="P1" s="1260"/>
      <c r="Q1" s="1260"/>
      <c r="R1" s="92"/>
      <c r="S1" s="92"/>
      <c r="T1" s="92"/>
      <c r="U1" s="92"/>
      <c r="V1" s="92"/>
      <c r="W1" s="92"/>
      <c r="X1" s="92"/>
      <c r="Y1" s="92"/>
      <c r="Z1" s="92"/>
      <c r="AA1" s="92"/>
      <c r="AB1" s="92"/>
      <c r="AC1" s="92"/>
      <c r="AD1" s="92"/>
      <c r="AE1" s="92"/>
      <c r="AF1" s="92"/>
      <c r="AG1" s="92"/>
      <c r="AH1" s="92"/>
      <c r="AI1" s="92"/>
      <c r="AJ1" s="92"/>
      <c r="AK1" s="92"/>
    </row>
    <row r="2" spans="1:37" s="93" customFormat="1" ht="6" customHeight="1">
      <c r="A2" s="94"/>
      <c r="B2" s="86"/>
      <c r="C2" s="87"/>
      <c r="D2" s="87"/>
      <c r="E2" s="87"/>
      <c r="F2" s="87"/>
      <c r="G2" s="87"/>
      <c r="H2" s="87"/>
      <c r="I2" s="88"/>
      <c r="J2" s="88"/>
      <c r="K2" s="89"/>
      <c r="L2" s="90"/>
      <c r="M2" s="88"/>
      <c r="N2" s="90"/>
      <c r="O2" s="88"/>
      <c r="P2" s="884"/>
      <c r="Q2" s="89"/>
      <c r="R2" s="92"/>
      <c r="S2" s="92"/>
      <c r="T2" s="92"/>
      <c r="U2" s="92"/>
      <c r="V2" s="92"/>
      <c r="W2" s="92"/>
      <c r="X2" s="92"/>
      <c r="Y2" s="92"/>
      <c r="Z2" s="92"/>
      <c r="AA2" s="92"/>
      <c r="AB2" s="92"/>
      <c r="AC2" s="92"/>
      <c r="AD2" s="92"/>
      <c r="AE2" s="92"/>
      <c r="AF2" s="92"/>
      <c r="AG2" s="92"/>
      <c r="AH2" s="92"/>
      <c r="AI2" s="92"/>
      <c r="AJ2" s="92"/>
      <c r="AK2" s="92"/>
    </row>
    <row r="3" spans="1:37" s="93" customFormat="1" ht="19.5" customHeight="1">
      <c r="A3" s="510" t="s">
        <v>318</v>
      </c>
      <c r="B3" s="86"/>
      <c r="C3" s="87"/>
      <c r="D3" s="87"/>
      <c r="E3" s="87"/>
      <c r="F3" s="773"/>
      <c r="G3" s="88"/>
      <c r="H3" s="87"/>
      <c r="I3" s="88"/>
      <c r="J3" s="88"/>
      <c r="K3" s="87"/>
      <c r="L3" s="87"/>
      <c r="M3" s="88"/>
      <c r="N3" s="90"/>
      <c r="O3" s="90"/>
      <c r="P3" s="90"/>
      <c r="Q3" s="89"/>
      <c r="R3" s="92"/>
      <c r="S3" s="92"/>
      <c r="T3" s="92"/>
      <c r="U3" s="92"/>
      <c r="V3" s="92"/>
      <c r="W3" s="92"/>
      <c r="X3" s="92"/>
      <c r="Y3" s="92"/>
      <c r="Z3" s="92"/>
      <c r="AA3" s="92"/>
      <c r="AB3" s="92"/>
      <c r="AC3" s="92"/>
      <c r="AD3" s="92"/>
      <c r="AE3" s="92"/>
      <c r="AF3" s="92"/>
      <c r="AG3" s="92"/>
      <c r="AH3" s="92"/>
      <c r="AI3" s="92"/>
      <c r="AJ3" s="92"/>
      <c r="AK3" s="92"/>
    </row>
    <row r="4" spans="1:37" s="93" customFormat="1" ht="16.5" customHeight="1">
      <c r="A4" s="774"/>
      <c r="B4" s="95"/>
      <c r="C4" s="86"/>
      <c r="D4" s="86"/>
      <c r="E4" s="86"/>
      <c r="F4" s="86"/>
      <c r="G4" s="86"/>
      <c r="H4" s="86"/>
      <c r="I4" s="86"/>
      <c r="J4" s="86"/>
      <c r="K4" s="86"/>
      <c r="L4" s="86"/>
      <c r="M4" s="86"/>
      <c r="N4" s="86"/>
      <c r="Q4" s="390" t="s">
        <v>314</v>
      </c>
      <c r="R4" s="92"/>
      <c r="S4" s="92"/>
      <c r="T4" s="92"/>
      <c r="U4" s="92"/>
      <c r="V4" s="92"/>
      <c r="W4" s="92"/>
      <c r="X4" s="92"/>
      <c r="Y4" s="92"/>
      <c r="Z4" s="92"/>
      <c r="AA4" s="92"/>
      <c r="AB4" s="92"/>
      <c r="AC4" s="92"/>
      <c r="AD4" s="92"/>
      <c r="AE4" s="92"/>
      <c r="AF4" s="92"/>
      <c r="AG4" s="92"/>
      <c r="AH4" s="92"/>
      <c r="AI4" s="92"/>
      <c r="AJ4" s="92"/>
      <c r="AK4" s="92"/>
    </row>
    <row r="5" spans="1:37" s="99" customFormat="1" ht="15" customHeight="1">
      <c r="A5" s="1266" t="s">
        <v>188</v>
      </c>
      <c r="B5" s="96"/>
      <c r="C5" s="775" t="s">
        <v>1667</v>
      </c>
      <c r="D5" s="862"/>
      <c r="E5" s="862"/>
      <c r="F5" s="863"/>
      <c r="G5" s="864"/>
      <c r="H5" s="775" t="s">
        <v>1668</v>
      </c>
      <c r="I5" s="862"/>
      <c r="J5" s="862"/>
      <c r="K5" s="863"/>
      <c r="L5" s="864"/>
      <c r="M5" s="1270" t="s">
        <v>160</v>
      </c>
      <c r="N5" s="1271"/>
      <c r="O5" s="1270" t="s">
        <v>299</v>
      </c>
      <c r="P5" s="1271"/>
      <c r="Q5" s="1263" t="s">
        <v>471</v>
      </c>
      <c r="R5" s="100"/>
      <c r="S5" s="100"/>
      <c r="T5" s="100"/>
      <c r="U5" s="100"/>
      <c r="V5" s="100"/>
      <c r="W5" s="100"/>
      <c r="X5" s="100"/>
      <c r="Y5" s="100"/>
      <c r="Z5" s="100"/>
      <c r="AA5" s="100"/>
      <c r="AB5" s="100"/>
      <c r="AC5" s="100"/>
      <c r="AD5" s="100"/>
      <c r="AE5" s="100"/>
      <c r="AF5" s="100"/>
      <c r="AG5" s="100"/>
      <c r="AH5" s="100"/>
      <c r="AI5" s="100"/>
      <c r="AJ5" s="100"/>
      <c r="AK5" s="100"/>
    </row>
    <row r="6" spans="1:37" s="102" customFormat="1" ht="15" customHeight="1">
      <c r="A6" s="1267"/>
      <c r="B6" s="756" t="s">
        <v>87</v>
      </c>
      <c r="C6" s="887" t="s">
        <v>0</v>
      </c>
      <c r="D6" s="887" t="s">
        <v>17</v>
      </c>
      <c r="E6" s="1222" t="s">
        <v>180</v>
      </c>
      <c r="F6" s="1278"/>
      <c r="G6" s="887" t="s">
        <v>344</v>
      </c>
      <c r="H6" s="887" t="s">
        <v>0</v>
      </c>
      <c r="I6" s="887" t="s">
        <v>17</v>
      </c>
      <c r="J6" s="1222" t="s">
        <v>180</v>
      </c>
      <c r="K6" s="1278"/>
      <c r="L6" s="887" t="s">
        <v>344</v>
      </c>
      <c r="M6" s="1261" t="s">
        <v>186</v>
      </c>
      <c r="N6" s="1261" t="s">
        <v>322</v>
      </c>
      <c r="O6" s="1261" t="s">
        <v>186</v>
      </c>
      <c r="P6" s="1261" t="s">
        <v>322</v>
      </c>
      <c r="Q6" s="1264"/>
      <c r="R6" s="103"/>
      <c r="S6" s="103"/>
      <c r="T6" s="103"/>
      <c r="U6" s="103"/>
      <c r="V6" s="103"/>
      <c r="W6" s="103"/>
      <c r="X6" s="103"/>
      <c r="Y6" s="103"/>
      <c r="Z6" s="103"/>
      <c r="AA6" s="103"/>
      <c r="AB6" s="103"/>
      <c r="AC6" s="103"/>
      <c r="AD6" s="103"/>
      <c r="AE6" s="103"/>
      <c r="AF6" s="103"/>
      <c r="AG6" s="103"/>
      <c r="AH6" s="103"/>
      <c r="AI6" s="103"/>
      <c r="AJ6" s="103"/>
      <c r="AK6" s="103"/>
    </row>
    <row r="7" spans="1:37" s="102" customFormat="1" ht="29.65" customHeight="1">
      <c r="A7" s="1268"/>
      <c r="B7" s="104"/>
      <c r="C7" s="939" t="s">
        <v>9</v>
      </c>
      <c r="D7" s="932" t="s">
        <v>19</v>
      </c>
      <c r="E7" s="914" t="s">
        <v>160</v>
      </c>
      <c r="F7" s="915" t="s">
        <v>124</v>
      </c>
      <c r="G7" s="469" t="s">
        <v>320</v>
      </c>
      <c r="H7" s="890" t="s">
        <v>9</v>
      </c>
      <c r="I7" s="890" t="s">
        <v>19</v>
      </c>
      <c r="J7" s="914" t="s">
        <v>160</v>
      </c>
      <c r="K7" s="915" t="s">
        <v>124</v>
      </c>
      <c r="L7" s="469" t="s">
        <v>320</v>
      </c>
      <c r="M7" s="1279"/>
      <c r="N7" s="1275"/>
      <c r="O7" s="1279"/>
      <c r="P7" s="1275"/>
      <c r="Q7" s="1265"/>
      <c r="R7" s="103"/>
      <c r="S7" s="103"/>
      <c r="T7" s="103"/>
      <c r="U7" s="103"/>
      <c r="V7" s="103"/>
      <c r="W7" s="103"/>
      <c r="X7" s="103"/>
      <c r="Y7" s="103"/>
      <c r="Z7" s="103"/>
      <c r="AA7" s="103"/>
      <c r="AB7" s="103"/>
      <c r="AC7" s="103"/>
      <c r="AD7" s="103"/>
      <c r="AE7" s="103"/>
      <c r="AF7" s="103"/>
      <c r="AG7" s="103"/>
      <c r="AH7" s="103"/>
      <c r="AI7" s="103"/>
      <c r="AJ7" s="103"/>
      <c r="AK7" s="103"/>
    </row>
    <row r="8" spans="1:37" s="334" customFormat="1" ht="27.6" customHeight="1">
      <c r="A8" s="1022" t="s">
        <v>1635</v>
      </c>
      <c r="B8" s="954" t="s">
        <v>1636</v>
      </c>
      <c r="C8" s="957"/>
      <c r="D8" s="1032">
        <v>19160</v>
      </c>
      <c r="E8" s="959">
        <v>161.5</v>
      </c>
      <c r="F8" s="931">
        <v>89.3</v>
      </c>
      <c r="G8" s="1033">
        <v>100</v>
      </c>
      <c r="H8" s="901"/>
      <c r="I8" s="835">
        <v>18691</v>
      </c>
      <c r="J8" s="959">
        <v>157.9</v>
      </c>
      <c r="K8" s="931">
        <v>90.2</v>
      </c>
      <c r="L8" s="962">
        <v>100</v>
      </c>
      <c r="M8" s="943">
        <f>(E8/J8)*100-100</f>
        <v>2.2799240025332494</v>
      </c>
      <c r="N8" s="807">
        <f>E8-J8</f>
        <v>3.5999999999999943</v>
      </c>
      <c r="O8" s="807">
        <f>(F8/K8)*100-100</f>
        <v>-0.99778270509978029</v>
      </c>
      <c r="P8" s="807">
        <f>F8-K8</f>
        <v>-0.90000000000000568</v>
      </c>
      <c r="Q8" s="807">
        <f>D8/I8*100-100</f>
        <v>2.5092290407147715</v>
      </c>
      <c r="R8" s="335"/>
      <c r="S8" s="1210"/>
      <c r="T8" s="1210"/>
      <c r="U8" s="335"/>
      <c r="V8" s="1210"/>
      <c r="W8" s="1210"/>
      <c r="X8" s="335"/>
      <c r="Y8" s="335"/>
      <c r="Z8" s="335"/>
      <c r="AA8" s="335"/>
      <c r="AB8" s="335"/>
      <c r="AC8" s="335"/>
      <c r="AD8" s="335"/>
      <c r="AE8" s="335"/>
      <c r="AF8" s="335"/>
      <c r="AG8" s="335"/>
      <c r="AH8" s="335"/>
      <c r="AI8" s="335"/>
      <c r="AJ8" s="335"/>
      <c r="AK8" s="335"/>
    </row>
    <row r="9" spans="1:37" s="334" customFormat="1" ht="27.6" customHeight="1">
      <c r="A9" s="1027" t="s">
        <v>1637</v>
      </c>
      <c r="B9" s="922" t="s">
        <v>1638</v>
      </c>
      <c r="C9" s="956">
        <v>1</v>
      </c>
      <c r="D9" s="852">
        <v>3475</v>
      </c>
      <c r="E9" s="830">
        <v>29.3</v>
      </c>
      <c r="F9" s="831">
        <v>15.7</v>
      </c>
      <c r="G9" s="964">
        <v>18.13674</v>
      </c>
      <c r="H9" s="895">
        <v>1</v>
      </c>
      <c r="I9" s="829">
        <v>3398</v>
      </c>
      <c r="J9" s="830">
        <v>28.7</v>
      </c>
      <c r="K9" s="831">
        <v>15.9</v>
      </c>
      <c r="L9" s="941">
        <v>18.179870000000001</v>
      </c>
      <c r="M9" s="942">
        <f t="shared" ref="M9:M24" si="0">(E9/J9)*100-100</f>
        <v>2.0905923344947723</v>
      </c>
      <c r="N9" s="916">
        <f t="shared" ref="N9:N24" si="1">E9-J9</f>
        <v>0.60000000000000142</v>
      </c>
      <c r="O9" s="916">
        <f t="shared" ref="O9:O24" si="2">(F9/K9)*100-100</f>
        <v>-1.2578616352201379</v>
      </c>
      <c r="P9" s="916">
        <f t="shared" ref="P9:P24" si="3">F9-K9</f>
        <v>-0.20000000000000107</v>
      </c>
      <c r="Q9" s="916">
        <f t="shared" ref="Q9:Q24" si="4">D9/I9*100-100</f>
        <v>2.2660388463802121</v>
      </c>
      <c r="R9" s="335"/>
      <c r="S9" s="1210"/>
      <c r="T9" s="1210"/>
      <c r="U9" s="335"/>
      <c r="V9" s="1210"/>
      <c r="W9" s="1210"/>
      <c r="X9" s="335"/>
      <c r="Y9" s="335"/>
      <c r="Z9" s="335"/>
      <c r="AA9" s="335"/>
      <c r="AB9" s="335"/>
      <c r="AC9" s="335"/>
      <c r="AD9" s="335"/>
      <c r="AE9" s="335"/>
      <c r="AF9" s="335"/>
      <c r="AG9" s="335"/>
      <c r="AH9" s="335"/>
      <c r="AI9" s="335"/>
      <c r="AJ9" s="335"/>
      <c r="AK9" s="335"/>
    </row>
    <row r="10" spans="1:37" s="334" customFormat="1" ht="27.6" customHeight="1">
      <c r="A10" s="1027" t="s">
        <v>1639</v>
      </c>
      <c r="B10" s="922" t="s">
        <v>1640</v>
      </c>
      <c r="C10" s="956">
        <v>2</v>
      </c>
      <c r="D10" s="852">
        <v>2646</v>
      </c>
      <c r="E10" s="830">
        <v>22.3</v>
      </c>
      <c r="F10" s="831">
        <v>11.6</v>
      </c>
      <c r="G10" s="964">
        <v>13.81002</v>
      </c>
      <c r="H10" s="895">
        <v>2</v>
      </c>
      <c r="I10" s="829">
        <v>2653</v>
      </c>
      <c r="J10" s="830">
        <v>22.4</v>
      </c>
      <c r="K10" s="831">
        <v>12.3</v>
      </c>
      <c r="L10" s="941">
        <v>14.194000000000001</v>
      </c>
      <c r="M10" s="942">
        <f t="shared" si="0"/>
        <v>-0.44642857142855519</v>
      </c>
      <c r="N10" s="916">
        <f t="shared" si="1"/>
        <v>-9.9999999999997868E-2</v>
      </c>
      <c r="O10" s="916">
        <f t="shared" si="2"/>
        <v>-5.6910569105691167</v>
      </c>
      <c r="P10" s="916">
        <f t="shared" si="3"/>
        <v>-0.70000000000000107</v>
      </c>
      <c r="Q10" s="916">
        <f t="shared" si="4"/>
        <v>-0.26385224274406482</v>
      </c>
      <c r="R10" s="335"/>
      <c r="S10" s="1210"/>
      <c r="T10" s="1210"/>
      <c r="U10" s="335"/>
      <c r="V10" s="1210"/>
      <c r="W10" s="1210"/>
      <c r="X10" s="335"/>
      <c r="Y10" s="335"/>
      <c r="Z10" s="335"/>
      <c r="AA10" s="335"/>
      <c r="AB10" s="335"/>
      <c r="AC10" s="335"/>
      <c r="AD10" s="335"/>
      <c r="AE10" s="335"/>
      <c r="AF10" s="335"/>
      <c r="AG10" s="335"/>
      <c r="AH10" s="335"/>
      <c r="AI10" s="335"/>
      <c r="AJ10" s="335"/>
      <c r="AK10" s="335"/>
    </row>
    <row r="11" spans="1:37" s="334" customFormat="1" ht="27.6" customHeight="1">
      <c r="A11" s="1028" t="s">
        <v>1641</v>
      </c>
      <c r="B11" s="922" t="s">
        <v>1642</v>
      </c>
      <c r="C11" s="956">
        <v>3</v>
      </c>
      <c r="D11" s="852">
        <v>2483</v>
      </c>
      <c r="E11" s="830">
        <v>20.9</v>
      </c>
      <c r="F11" s="831">
        <v>11</v>
      </c>
      <c r="G11" s="964">
        <v>12.959289999999999</v>
      </c>
      <c r="H11" s="895">
        <v>3</v>
      </c>
      <c r="I11" s="829">
        <v>2514</v>
      </c>
      <c r="J11" s="830">
        <v>21.2</v>
      </c>
      <c r="K11" s="831">
        <v>11.6</v>
      </c>
      <c r="L11" s="941">
        <v>13.45032</v>
      </c>
      <c r="M11" s="942">
        <f t="shared" si="0"/>
        <v>-1.415094339622641</v>
      </c>
      <c r="N11" s="916">
        <f t="shared" si="1"/>
        <v>-0.30000000000000071</v>
      </c>
      <c r="O11" s="916">
        <f t="shared" si="2"/>
        <v>-5.1724137931034448</v>
      </c>
      <c r="P11" s="916">
        <f t="shared" si="3"/>
        <v>-0.59999999999999964</v>
      </c>
      <c r="Q11" s="916">
        <f t="shared" si="4"/>
        <v>-1.233094669848839</v>
      </c>
      <c r="R11" s="335"/>
      <c r="S11" s="1210"/>
      <c r="T11" s="1210"/>
      <c r="U11" s="335"/>
      <c r="V11" s="1210"/>
      <c r="W11" s="1210"/>
      <c r="X11" s="335"/>
      <c r="Y11" s="335"/>
      <c r="Z11" s="335"/>
      <c r="AA11" s="335"/>
      <c r="AB11" s="335"/>
      <c r="AC11" s="335"/>
      <c r="AD11" s="335"/>
      <c r="AE11" s="335"/>
      <c r="AF11" s="335"/>
      <c r="AG11" s="335"/>
      <c r="AH11" s="335"/>
      <c r="AI11" s="335"/>
      <c r="AJ11" s="335"/>
      <c r="AK11" s="335"/>
    </row>
    <row r="12" spans="1:37" s="334" customFormat="1" ht="27.6" customHeight="1">
      <c r="A12" s="1028" t="s">
        <v>1643</v>
      </c>
      <c r="B12" s="922" t="s">
        <v>1644</v>
      </c>
      <c r="C12" s="956">
        <v>4</v>
      </c>
      <c r="D12" s="852">
        <v>2418</v>
      </c>
      <c r="E12" s="830">
        <v>20.399999999999999</v>
      </c>
      <c r="F12" s="831">
        <v>12.5</v>
      </c>
      <c r="G12" s="964">
        <v>12.620039999999999</v>
      </c>
      <c r="H12" s="895">
        <v>4</v>
      </c>
      <c r="I12" s="829">
        <v>2377</v>
      </c>
      <c r="J12" s="830">
        <v>20.100000000000001</v>
      </c>
      <c r="K12" s="831">
        <v>12.6</v>
      </c>
      <c r="L12" s="941">
        <v>12.71735</v>
      </c>
      <c r="M12" s="942">
        <f t="shared" si="0"/>
        <v>1.4925373134328197</v>
      </c>
      <c r="N12" s="916">
        <f t="shared" si="1"/>
        <v>0.29999999999999716</v>
      </c>
      <c r="O12" s="916">
        <f t="shared" si="2"/>
        <v>-0.79365079365078373</v>
      </c>
      <c r="P12" s="916">
        <f t="shared" si="3"/>
        <v>-9.9999999999999645E-2</v>
      </c>
      <c r="Q12" s="916">
        <f t="shared" si="4"/>
        <v>1.7248632730332218</v>
      </c>
      <c r="R12" s="335"/>
      <c r="S12" s="1210"/>
      <c r="T12" s="1210"/>
      <c r="U12" s="335"/>
      <c r="V12" s="1210"/>
      <c r="W12" s="1210"/>
      <c r="X12" s="335"/>
      <c r="Y12" s="335"/>
      <c r="Z12" s="335"/>
      <c r="AA12" s="335"/>
      <c r="AB12" s="335"/>
      <c r="AC12" s="335"/>
      <c r="AD12" s="335"/>
      <c r="AE12" s="335"/>
      <c r="AF12" s="335"/>
      <c r="AG12" s="335"/>
      <c r="AH12" s="335"/>
      <c r="AI12" s="335"/>
      <c r="AJ12" s="335"/>
      <c r="AK12" s="335"/>
    </row>
    <row r="13" spans="1:37" s="334" customFormat="1" ht="27.6" customHeight="1">
      <c r="A13" s="1028" t="s">
        <v>1645</v>
      </c>
      <c r="B13" s="922" t="s">
        <v>1646</v>
      </c>
      <c r="C13" s="956">
        <v>5</v>
      </c>
      <c r="D13" s="852">
        <v>1072</v>
      </c>
      <c r="E13" s="830">
        <v>9</v>
      </c>
      <c r="F13" s="831">
        <v>4.8</v>
      </c>
      <c r="G13" s="964">
        <v>5.5949900000000001</v>
      </c>
      <c r="H13" s="895">
        <v>5</v>
      </c>
      <c r="I13" s="829">
        <v>943</v>
      </c>
      <c r="J13" s="830">
        <v>8</v>
      </c>
      <c r="K13" s="831">
        <v>4.4000000000000004</v>
      </c>
      <c r="L13" s="941">
        <v>5.0452089999999998</v>
      </c>
      <c r="M13" s="942">
        <f t="shared" si="0"/>
        <v>12.5</v>
      </c>
      <c r="N13" s="916">
        <f t="shared" si="1"/>
        <v>1</v>
      </c>
      <c r="O13" s="916">
        <f t="shared" si="2"/>
        <v>9.0909090909090793</v>
      </c>
      <c r="P13" s="916">
        <f t="shared" si="3"/>
        <v>0.39999999999999947</v>
      </c>
      <c r="Q13" s="916">
        <f t="shared" si="4"/>
        <v>13.679745493107106</v>
      </c>
      <c r="R13" s="335"/>
      <c r="S13" s="1210"/>
      <c r="T13" s="1210"/>
      <c r="U13" s="335"/>
      <c r="V13" s="1210"/>
      <c r="W13" s="1210"/>
      <c r="X13" s="335"/>
      <c r="Y13" s="335"/>
      <c r="Z13" s="335"/>
      <c r="AA13" s="335"/>
      <c r="AB13" s="335"/>
      <c r="AC13" s="335"/>
      <c r="AD13" s="335"/>
      <c r="AE13" s="335"/>
      <c r="AF13" s="335"/>
      <c r="AG13" s="335"/>
      <c r="AH13" s="335"/>
      <c r="AI13" s="335"/>
      <c r="AJ13" s="335"/>
      <c r="AK13" s="335"/>
    </row>
    <row r="14" spans="1:37" s="334" customFormat="1" ht="27.6" customHeight="1">
      <c r="A14" s="1028" t="s">
        <v>1647</v>
      </c>
      <c r="B14" s="922" t="s">
        <v>1648</v>
      </c>
      <c r="C14" s="956">
        <v>6</v>
      </c>
      <c r="D14" s="852">
        <v>914</v>
      </c>
      <c r="E14" s="830">
        <v>7.7</v>
      </c>
      <c r="F14" s="831">
        <v>4.0999999999999996</v>
      </c>
      <c r="G14" s="964">
        <v>4.7703550000000003</v>
      </c>
      <c r="H14" s="895">
        <v>6</v>
      </c>
      <c r="I14" s="829">
        <v>847</v>
      </c>
      <c r="J14" s="830">
        <v>7.2</v>
      </c>
      <c r="K14" s="831">
        <v>3.9</v>
      </c>
      <c r="L14" s="941">
        <v>4.531593</v>
      </c>
      <c r="M14" s="942">
        <f t="shared" si="0"/>
        <v>6.9444444444444429</v>
      </c>
      <c r="N14" s="916">
        <f t="shared" si="1"/>
        <v>0.5</v>
      </c>
      <c r="O14" s="916">
        <f t="shared" si="2"/>
        <v>5.1282051282051384</v>
      </c>
      <c r="P14" s="916">
        <f t="shared" si="3"/>
        <v>0.19999999999999973</v>
      </c>
      <c r="Q14" s="916">
        <f t="shared" si="4"/>
        <v>7.9102715466351725</v>
      </c>
      <c r="R14" s="335"/>
      <c r="S14" s="1210"/>
      <c r="T14" s="1210"/>
      <c r="U14" s="335"/>
      <c r="V14" s="1210"/>
      <c r="W14" s="1210"/>
      <c r="X14" s="335"/>
      <c r="Y14" s="335"/>
      <c r="Z14" s="335"/>
      <c r="AA14" s="335"/>
      <c r="AB14" s="335"/>
      <c r="AC14" s="335"/>
      <c r="AD14" s="335"/>
      <c r="AE14" s="335"/>
      <c r="AF14" s="335"/>
      <c r="AG14" s="335"/>
      <c r="AH14" s="335"/>
      <c r="AI14" s="335"/>
      <c r="AJ14" s="335"/>
      <c r="AK14" s="335"/>
    </row>
    <row r="15" spans="1:37" s="334" customFormat="1" ht="27.6" customHeight="1">
      <c r="A15" s="1028" t="s">
        <v>1649</v>
      </c>
      <c r="B15" s="922" t="s">
        <v>1650</v>
      </c>
      <c r="C15" s="956">
        <v>7</v>
      </c>
      <c r="D15" s="852">
        <v>653</v>
      </c>
      <c r="E15" s="830">
        <v>5.5</v>
      </c>
      <c r="F15" s="831">
        <v>3.2</v>
      </c>
      <c r="G15" s="964">
        <v>3.4081419999999998</v>
      </c>
      <c r="H15" s="895">
        <v>7</v>
      </c>
      <c r="I15" s="829">
        <v>651</v>
      </c>
      <c r="J15" s="830">
        <v>5.5</v>
      </c>
      <c r="K15" s="831">
        <v>3.2</v>
      </c>
      <c r="L15" s="941">
        <v>3.4829599999999998</v>
      </c>
      <c r="M15" s="942">
        <f>(E15/J15)*100-100</f>
        <v>0</v>
      </c>
      <c r="N15" s="916">
        <f t="shared" si="1"/>
        <v>0</v>
      </c>
      <c r="O15" s="916">
        <f t="shared" si="2"/>
        <v>0</v>
      </c>
      <c r="P15" s="916">
        <f t="shared" si="3"/>
        <v>0</v>
      </c>
      <c r="Q15" s="916">
        <f t="shared" si="4"/>
        <v>0.30721966205837248</v>
      </c>
      <c r="R15" s="335"/>
      <c r="S15" s="1210"/>
      <c r="T15" s="1210"/>
      <c r="U15" s="335"/>
      <c r="V15" s="1210"/>
      <c r="W15" s="1210"/>
      <c r="X15" s="335"/>
      <c r="Y15" s="335"/>
      <c r="Z15" s="335"/>
      <c r="AA15" s="335"/>
      <c r="AB15" s="335"/>
      <c r="AC15" s="335"/>
      <c r="AD15" s="335"/>
      <c r="AE15" s="335"/>
      <c r="AF15" s="335"/>
      <c r="AG15" s="335"/>
      <c r="AH15" s="335"/>
      <c r="AI15" s="335"/>
      <c r="AJ15" s="335"/>
      <c r="AK15" s="335"/>
    </row>
    <row r="16" spans="1:37" s="334" customFormat="1" ht="27.6" customHeight="1">
      <c r="A16" s="1028" t="s">
        <v>1651</v>
      </c>
      <c r="B16" s="922" t="s">
        <v>1652</v>
      </c>
      <c r="C16" s="956">
        <v>8</v>
      </c>
      <c r="D16" s="852">
        <v>624</v>
      </c>
      <c r="E16" s="830">
        <v>5.3</v>
      </c>
      <c r="F16" s="831">
        <v>3.2</v>
      </c>
      <c r="G16" s="964">
        <v>3.2567849999999998</v>
      </c>
      <c r="H16" s="895">
        <v>8</v>
      </c>
      <c r="I16" s="829">
        <v>644</v>
      </c>
      <c r="J16" s="830">
        <v>5.4</v>
      </c>
      <c r="K16" s="831">
        <v>3.4</v>
      </c>
      <c r="L16" s="941">
        <v>3.4455079999999998</v>
      </c>
      <c r="M16" s="942">
        <f t="shared" si="0"/>
        <v>-1.8518518518518619</v>
      </c>
      <c r="N16" s="916">
        <f t="shared" si="1"/>
        <v>-0.10000000000000053</v>
      </c>
      <c r="O16" s="916">
        <f t="shared" si="2"/>
        <v>-5.8823529411764639</v>
      </c>
      <c r="P16" s="916">
        <f t="shared" si="3"/>
        <v>-0.19999999999999973</v>
      </c>
      <c r="Q16" s="916">
        <f t="shared" si="4"/>
        <v>-3.1055900621118013</v>
      </c>
      <c r="R16" s="335"/>
      <c r="S16" s="1210"/>
      <c r="T16" s="1210"/>
      <c r="U16" s="335"/>
      <c r="V16" s="1210"/>
      <c r="W16" s="1210"/>
      <c r="X16" s="335"/>
      <c r="Y16" s="335"/>
      <c r="Z16" s="335"/>
      <c r="AA16" s="335"/>
      <c r="AB16" s="335"/>
      <c r="AC16" s="335"/>
      <c r="AD16" s="335"/>
      <c r="AE16" s="335"/>
      <c r="AF16" s="335"/>
      <c r="AG16" s="335"/>
      <c r="AH16" s="335"/>
      <c r="AI16" s="335"/>
      <c r="AJ16" s="335"/>
      <c r="AK16" s="335"/>
    </row>
    <row r="17" spans="1:37" s="334" customFormat="1" ht="27.6" customHeight="1">
      <c r="A17" s="1028" t="s">
        <v>1653</v>
      </c>
      <c r="B17" s="922" t="s">
        <v>1654</v>
      </c>
      <c r="C17" s="956">
        <v>9</v>
      </c>
      <c r="D17" s="852">
        <v>478</v>
      </c>
      <c r="E17" s="830">
        <v>4</v>
      </c>
      <c r="F17" s="831">
        <v>2.1</v>
      </c>
      <c r="G17" s="964">
        <v>2.4947810000000001</v>
      </c>
      <c r="H17" s="895">
        <v>9</v>
      </c>
      <c r="I17" s="829">
        <v>483</v>
      </c>
      <c r="J17" s="830">
        <v>4.0999999999999996</v>
      </c>
      <c r="K17" s="831">
        <v>2.4</v>
      </c>
      <c r="L17" s="941">
        <v>2.5841310000000002</v>
      </c>
      <c r="M17" s="942">
        <f t="shared" si="0"/>
        <v>-2.4390243902438868</v>
      </c>
      <c r="N17" s="916">
        <f t="shared" si="1"/>
        <v>-9.9999999999999645E-2</v>
      </c>
      <c r="O17" s="916">
        <f t="shared" si="2"/>
        <v>-12.499999999999986</v>
      </c>
      <c r="P17" s="916">
        <f t="shared" si="3"/>
        <v>-0.29999999999999982</v>
      </c>
      <c r="Q17" s="916">
        <f t="shared" si="4"/>
        <v>-1.0351966873706004</v>
      </c>
      <c r="R17" s="335"/>
      <c r="S17" s="1210"/>
      <c r="T17" s="1210"/>
      <c r="U17" s="335"/>
      <c r="V17" s="1210"/>
      <c r="W17" s="1210"/>
      <c r="X17" s="335"/>
      <c r="Y17" s="335"/>
      <c r="Z17" s="335"/>
      <c r="AA17" s="335"/>
      <c r="AB17" s="335"/>
      <c r="AC17" s="335"/>
      <c r="AD17" s="335"/>
      <c r="AE17" s="335"/>
      <c r="AF17" s="335"/>
      <c r="AG17" s="335"/>
      <c r="AH17" s="335"/>
      <c r="AI17" s="335"/>
      <c r="AJ17" s="335"/>
      <c r="AK17" s="335"/>
    </row>
    <row r="18" spans="1:37" s="334" customFormat="1" ht="27.6" customHeight="1">
      <c r="A18" s="1028" t="s">
        <v>1655</v>
      </c>
      <c r="B18" s="922" t="s">
        <v>1656</v>
      </c>
      <c r="C18" s="956">
        <v>10</v>
      </c>
      <c r="D18" s="852">
        <v>460</v>
      </c>
      <c r="E18" s="830">
        <v>3.9</v>
      </c>
      <c r="F18" s="831">
        <v>2.4</v>
      </c>
      <c r="G18" s="964">
        <v>2.4008349999999998</v>
      </c>
      <c r="H18" s="895">
        <v>10</v>
      </c>
      <c r="I18" s="829">
        <v>414</v>
      </c>
      <c r="J18" s="830">
        <v>3.5</v>
      </c>
      <c r="K18" s="831">
        <v>2.2999999999999998</v>
      </c>
      <c r="L18" s="941">
        <v>2.2149700000000001</v>
      </c>
      <c r="M18" s="942">
        <f t="shared" si="0"/>
        <v>11.428571428571431</v>
      </c>
      <c r="N18" s="916">
        <f t="shared" si="1"/>
        <v>0.39999999999999991</v>
      </c>
      <c r="O18" s="916">
        <f t="shared" si="2"/>
        <v>4.3478260869565162</v>
      </c>
      <c r="P18" s="916">
        <f t="shared" si="3"/>
        <v>0.10000000000000009</v>
      </c>
      <c r="Q18" s="916">
        <f t="shared" si="4"/>
        <v>11.111111111111114</v>
      </c>
      <c r="R18" s="335"/>
      <c r="S18" s="1210"/>
      <c r="T18" s="1210"/>
      <c r="U18" s="335"/>
      <c r="V18" s="1210"/>
      <c r="W18" s="1210"/>
      <c r="X18" s="335"/>
      <c r="Y18" s="335"/>
      <c r="Z18" s="335"/>
      <c r="AA18" s="335"/>
      <c r="AB18" s="335"/>
      <c r="AC18" s="335"/>
      <c r="AD18" s="335"/>
      <c r="AE18" s="335"/>
      <c r="AF18" s="335"/>
      <c r="AG18" s="335"/>
      <c r="AH18" s="335"/>
      <c r="AI18" s="335"/>
      <c r="AJ18" s="335"/>
      <c r="AK18" s="335"/>
    </row>
    <row r="19" spans="1:37" s="334" customFormat="1" ht="9" customHeight="1">
      <c r="A19" s="1029"/>
      <c r="B19" s="923"/>
      <c r="C19" s="958"/>
      <c r="D19" s="853"/>
      <c r="E19" s="833">
        <v>0</v>
      </c>
      <c r="F19" s="834">
        <v>0</v>
      </c>
      <c r="G19" s="965"/>
      <c r="H19" s="895"/>
      <c r="I19" s="829"/>
      <c r="J19" s="830">
        <v>0</v>
      </c>
      <c r="K19" s="831">
        <v>0</v>
      </c>
      <c r="L19" s="941"/>
      <c r="M19" s="942"/>
      <c r="N19" s="916"/>
      <c r="O19" s="916"/>
      <c r="P19" s="916"/>
      <c r="Q19" s="916"/>
      <c r="R19" s="335"/>
      <c r="S19" s="1210"/>
      <c r="T19" s="1210"/>
      <c r="U19" s="335"/>
      <c r="V19" s="1210"/>
      <c r="W19" s="1210"/>
      <c r="X19" s="335"/>
      <c r="Y19" s="335"/>
      <c r="Z19" s="335"/>
      <c r="AA19" s="335"/>
      <c r="AB19" s="335"/>
      <c r="AC19" s="335"/>
      <c r="AD19" s="335"/>
      <c r="AE19" s="335"/>
      <c r="AF19" s="335"/>
      <c r="AG19" s="335"/>
      <c r="AH19" s="335"/>
      <c r="AI19" s="335"/>
      <c r="AJ19" s="335"/>
      <c r="AK19" s="335"/>
    </row>
    <row r="20" spans="1:37" s="334" customFormat="1" ht="27.6" customHeight="1">
      <c r="A20" s="1028" t="s">
        <v>1657</v>
      </c>
      <c r="B20" s="924" t="s">
        <v>1658</v>
      </c>
      <c r="C20" s="956">
        <v>11</v>
      </c>
      <c r="D20" s="852">
        <v>395</v>
      </c>
      <c r="E20" s="830">
        <v>3.3</v>
      </c>
      <c r="F20" s="831">
        <v>2</v>
      </c>
      <c r="G20" s="964">
        <v>2.0615869999999998</v>
      </c>
      <c r="H20" s="901">
        <v>12</v>
      </c>
      <c r="I20" s="835">
        <v>332</v>
      </c>
      <c r="J20" s="959">
        <v>2.8</v>
      </c>
      <c r="K20" s="931">
        <v>1.7</v>
      </c>
      <c r="L20" s="828">
        <v>1.7762560000000001</v>
      </c>
      <c r="M20" s="943">
        <f>(E20/J20)*100-100</f>
        <v>17.857142857142861</v>
      </c>
      <c r="N20" s="807">
        <f t="shared" si="1"/>
        <v>0.5</v>
      </c>
      <c r="O20" s="807">
        <f t="shared" si="2"/>
        <v>17.64705882352942</v>
      </c>
      <c r="P20" s="807">
        <f t="shared" si="3"/>
        <v>0.30000000000000004</v>
      </c>
      <c r="Q20" s="807">
        <f t="shared" si="4"/>
        <v>18.97590361445782</v>
      </c>
      <c r="R20" s="335"/>
      <c r="S20" s="1210"/>
      <c r="T20" s="1210"/>
      <c r="U20" s="335"/>
      <c r="V20" s="1210"/>
      <c r="W20" s="1210"/>
      <c r="X20" s="335"/>
      <c r="Y20" s="335"/>
      <c r="Z20" s="335"/>
      <c r="AA20" s="335"/>
      <c r="AB20" s="335"/>
      <c r="AC20" s="335"/>
      <c r="AD20" s="335"/>
      <c r="AE20" s="335"/>
      <c r="AF20" s="335"/>
      <c r="AG20" s="335"/>
      <c r="AH20" s="335"/>
      <c r="AI20" s="335"/>
      <c r="AJ20" s="335"/>
      <c r="AK20" s="335"/>
    </row>
    <row r="21" spans="1:37" s="334" customFormat="1" ht="27.6" customHeight="1">
      <c r="A21" s="1028" t="s">
        <v>1659</v>
      </c>
      <c r="B21" s="922" t="s">
        <v>1660</v>
      </c>
      <c r="C21" s="956">
        <v>12</v>
      </c>
      <c r="D21" s="852">
        <v>342</v>
      </c>
      <c r="E21" s="830">
        <v>2.9</v>
      </c>
      <c r="F21" s="831">
        <v>1.4</v>
      </c>
      <c r="G21" s="964">
        <v>1.784969</v>
      </c>
      <c r="H21" s="895">
        <v>11</v>
      </c>
      <c r="I21" s="829">
        <v>336</v>
      </c>
      <c r="J21" s="830">
        <v>2.8</v>
      </c>
      <c r="K21" s="831">
        <v>1.4</v>
      </c>
      <c r="L21" s="827">
        <v>1.7976570000000001</v>
      </c>
      <c r="M21" s="942">
        <f t="shared" si="0"/>
        <v>3.5714285714285836</v>
      </c>
      <c r="N21" s="916">
        <f t="shared" si="1"/>
        <v>0.10000000000000009</v>
      </c>
      <c r="O21" s="916">
        <f t="shared" si="2"/>
        <v>0</v>
      </c>
      <c r="P21" s="916">
        <f t="shared" si="3"/>
        <v>0</v>
      </c>
      <c r="Q21" s="916">
        <f t="shared" si="4"/>
        <v>1.7857142857142776</v>
      </c>
      <c r="R21" s="335"/>
      <c r="S21" s="1210"/>
      <c r="T21" s="1210"/>
      <c r="U21" s="335"/>
      <c r="V21" s="1210"/>
      <c r="W21" s="1210"/>
      <c r="X21" s="335"/>
      <c r="Y21" s="335"/>
      <c r="Z21" s="335"/>
      <c r="AA21" s="335"/>
      <c r="AB21" s="335"/>
      <c r="AC21" s="335"/>
      <c r="AD21" s="335"/>
      <c r="AE21" s="335"/>
      <c r="AF21" s="335"/>
      <c r="AG21" s="335"/>
      <c r="AH21" s="335"/>
      <c r="AI21" s="335"/>
      <c r="AJ21" s="335"/>
      <c r="AK21" s="335"/>
    </row>
    <row r="22" spans="1:37" s="335" customFormat="1" ht="27.6" customHeight="1">
      <c r="A22" s="1028" t="s">
        <v>1661</v>
      </c>
      <c r="B22" s="922" t="s">
        <v>1662</v>
      </c>
      <c r="C22" s="956">
        <v>13</v>
      </c>
      <c r="D22" s="852">
        <v>279</v>
      </c>
      <c r="E22" s="830">
        <v>2.4</v>
      </c>
      <c r="F22" s="831">
        <v>1.6</v>
      </c>
      <c r="G22" s="964">
        <v>1.456159</v>
      </c>
      <c r="H22" s="895">
        <v>14</v>
      </c>
      <c r="I22" s="829">
        <v>243</v>
      </c>
      <c r="J22" s="830">
        <v>2.1</v>
      </c>
      <c r="K22" s="831">
        <v>1.4</v>
      </c>
      <c r="L22" s="827">
        <v>1.3000910000000001</v>
      </c>
      <c r="M22" s="942">
        <f>(E22/J22)*100-100</f>
        <v>14.285714285714278</v>
      </c>
      <c r="N22" s="916">
        <f t="shared" si="1"/>
        <v>0.29999999999999982</v>
      </c>
      <c r="O22" s="916">
        <f t="shared" si="2"/>
        <v>14.285714285714306</v>
      </c>
      <c r="P22" s="916">
        <f t="shared" si="3"/>
        <v>0.20000000000000018</v>
      </c>
      <c r="Q22" s="916">
        <f t="shared" si="4"/>
        <v>14.81481481481481</v>
      </c>
      <c r="S22" s="1210"/>
      <c r="T22" s="1210"/>
      <c r="V22" s="1210"/>
      <c r="W22" s="1210"/>
    </row>
    <row r="23" spans="1:37" s="335" customFormat="1" ht="27.6" customHeight="1">
      <c r="A23" s="1028" t="s">
        <v>1663</v>
      </c>
      <c r="B23" s="922" t="s">
        <v>1664</v>
      </c>
      <c r="C23" s="956">
        <v>14</v>
      </c>
      <c r="D23" s="852">
        <v>272</v>
      </c>
      <c r="E23" s="830">
        <v>2.2999999999999998</v>
      </c>
      <c r="F23" s="831">
        <v>1.2</v>
      </c>
      <c r="G23" s="964">
        <v>1.419624</v>
      </c>
      <c r="H23" s="895">
        <v>13</v>
      </c>
      <c r="I23" s="829">
        <v>288</v>
      </c>
      <c r="J23" s="830">
        <v>2.4</v>
      </c>
      <c r="K23" s="831">
        <v>1.3</v>
      </c>
      <c r="L23" s="827">
        <v>1.540848</v>
      </c>
      <c r="M23" s="942">
        <f t="shared" si="0"/>
        <v>-4.1666666666666714</v>
      </c>
      <c r="N23" s="916">
        <f t="shared" si="1"/>
        <v>-0.10000000000000009</v>
      </c>
      <c r="O23" s="916">
        <f t="shared" si="2"/>
        <v>-7.6923076923076934</v>
      </c>
      <c r="P23" s="916">
        <f t="shared" si="3"/>
        <v>-0.10000000000000009</v>
      </c>
      <c r="Q23" s="916">
        <f t="shared" si="4"/>
        <v>-5.5555555555555571</v>
      </c>
      <c r="S23" s="1210"/>
      <c r="T23" s="1210"/>
      <c r="V23" s="1210"/>
      <c r="W23" s="1210"/>
    </row>
    <row r="24" spans="1:37" s="334" customFormat="1" ht="27.6" customHeight="1">
      <c r="A24" s="1030" t="s">
        <v>1665</v>
      </c>
      <c r="B24" s="923" t="s">
        <v>1666</v>
      </c>
      <c r="C24" s="958">
        <v>15</v>
      </c>
      <c r="D24" s="853">
        <v>261</v>
      </c>
      <c r="E24" s="833">
        <v>2.2000000000000002</v>
      </c>
      <c r="F24" s="834">
        <v>1.2</v>
      </c>
      <c r="G24" s="966">
        <v>1.3622129999999999</v>
      </c>
      <c r="H24" s="896">
        <v>16</v>
      </c>
      <c r="I24" s="836">
        <v>203</v>
      </c>
      <c r="J24" s="833">
        <v>1.7</v>
      </c>
      <c r="K24" s="834">
        <v>0.9</v>
      </c>
      <c r="L24" s="815">
        <v>1.086084</v>
      </c>
      <c r="M24" s="918">
        <f t="shared" si="0"/>
        <v>29.411764705882348</v>
      </c>
      <c r="N24" s="919">
        <f t="shared" si="1"/>
        <v>0.50000000000000022</v>
      </c>
      <c r="O24" s="919">
        <f t="shared" si="2"/>
        <v>33.333333333333314</v>
      </c>
      <c r="P24" s="919">
        <f t="shared" si="3"/>
        <v>0.29999999999999993</v>
      </c>
      <c r="Q24" s="919">
        <f t="shared" si="4"/>
        <v>28.571428571428584</v>
      </c>
      <c r="R24" s="335"/>
      <c r="S24" s="1210"/>
      <c r="T24" s="1210"/>
      <c r="U24" s="335"/>
      <c r="V24" s="1210"/>
      <c r="W24" s="1210"/>
      <c r="X24" s="335"/>
      <c r="Y24" s="335"/>
      <c r="Z24" s="335"/>
      <c r="AA24" s="335"/>
      <c r="AB24" s="335"/>
      <c r="AC24" s="335"/>
      <c r="AD24" s="335"/>
      <c r="AE24" s="335"/>
      <c r="AF24" s="335"/>
      <c r="AG24" s="335"/>
      <c r="AH24" s="335"/>
      <c r="AI24" s="335"/>
      <c r="AJ24" s="335"/>
      <c r="AK24" s="335"/>
    </row>
    <row r="25" spans="1:37" s="337" customFormat="1" ht="14.25">
      <c r="A25" s="121" t="s">
        <v>1669</v>
      </c>
      <c r="B25" s="336"/>
      <c r="N25" s="338" t="s">
        <v>4</v>
      </c>
      <c r="P25" s="911"/>
      <c r="Q25" s="512"/>
      <c r="R25" s="339"/>
      <c r="S25" s="339"/>
      <c r="T25" s="339"/>
      <c r="U25" s="339"/>
      <c r="V25" s="339"/>
      <c r="W25" s="339"/>
      <c r="X25" s="339"/>
      <c r="Y25" s="339"/>
      <c r="Z25" s="339"/>
      <c r="AA25" s="339"/>
      <c r="AB25" s="339"/>
      <c r="AC25" s="339"/>
      <c r="AD25" s="339"/>
      <c r="AE25" s="339"/>
      <c r="AF25" s="339"/>
      <c r="AG25" s="339"/>
      <c r="AH25" s="339"/>
      <c r="AI25" s="339"/>
      <c r="AJ25" s="339"/>
      <c r="AK25" s="339"/>
    </row>
    <row r="26" spans="1:37" s="337" customFormat="1" ht="14.25">
      <c r="A26" s="897" t="s">
        <v>1670</v>
      </c>
      <c r="B26" s="336"/>
      <c r="N26" s="338" t="s">
        <v>4</v>
      </c>
      <c r="P26" s="911"/>
      <c r="Q26" s="512"/>
      <c r="R26" s="339"/>
      <c r="S26" s="339"/>
      <c r="T26" s="339"/>
      <c r="U26" s="339"/>
      <c r="V26" s="339"/>
      <c r="W26" s="339"/>
      <c r="X26" s="339"/>
      <c r="Y26" s="339"/>
      <c r="Z26" s="339"/>
      <c r="AA26" s="339"/>
      <c r="AB26" s="339"/>
      <c r="AC26" s="339"/>
      <c r="AD26" s="339"/>
      <c r="AE26" s="339"/>
      <c r="AF26" s="339"/>
      <c r="AG26" s="339"/>
      <c r="AH26" s="339"/>
      <c r="AI26" s="339"/>
      <c r="AJ26" s="339"/>
      <c r="AK26" s="339"/>
    </row>
    <row r="27" spans="1:37" s="130" customFormat="1">
      <c r="A27" s="25" t="s">
        <v>468</v>
      </c>
      <c r="B27" s="123"/>
      <c r="C27" s="124"/>
      <c r="D27" s="124"/>
      <c r="E27" s="124"/>
      <c r="F27" s="124"/>
      <c r="G27" s="125"/>
      <c r="H27" s="124"/>
      <c r="I27" s="114"/>
      <c r="J27" s="114"/>
      <c r="K27" s="126"/>
      <c r="L27" s="126"/>
      <c r="M27" s="127"/>
      <c r="N27" s="128"/>
      <c r="O27" s="129"/>
      <c r="P27" s="898"/>
      <c r="Q27" s="129"/>
      <c r="R27" s="91"/>
      <c r="S27" s="91"/>
      <c r="T27" s="91"/>
      <c r="U27" s="91"/>
      <c r="V27" s="91"/>
      <c r="W27" s="91"/>
      <c r="X27" s="91"/>
      <c r="Y27" s="91"/>
      <c r="Z27" s="91"/>
      <c r="AA27" s="91"/>
      <c r="AB27" s="91"/>
      <c r="AC27" s="91"/>
      <c r="AD27" s="91"/>
      <c r="AE27" s="91"/>
      <c r="AF27" s="91"/>
      <c r="AG27" s="91"/>
      <c r="AH27" s="91"/>
      <c r="AI27" s="91"/>
      <c r="AJ27" s="91"/>
      <c r="AK27" s="91"/>
    </row>
  </sheetData>
  <mergeCells count="11">
    <mergeCell ref="O6:O7"/>
    <mergeCell ref="A1:Q1"/>
    <mergeCell ref="P6:P7"/>
    <mergeCell ref="E6:F6"/>
    <mergeCell ref="J6:K6"/>
    <mergeCell ref="A5:A7"/>
    <mergeCell ref="M5:N5"/>
    <mergeCell ref="Q5:Q7"/>
    <mergeCell ref="M6:M7"/>
    <mergeCell ref="N6:N7"/>
    <mergeCell ref="O5:P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2CD94-6B11-424A-8920-BFF1AE15069E}">
  <sheetPr codeName="工作表27"/>
  <dimension ref="A1:S31"/>
  <sheetViews>
    <sheetView showZeros="0" view="pageBreakPreview" zoomScaleNormal="100" zoomScaleSheetLayoutView="100" workbookViewId="0">
      <selection activeCell="A6" sqref="A6"/>
    </sheetView>
  </sheetViews>
  <sheetFormatPr defaultRowHeight="16.5"/>
  <cols>
    <col min="1" max="1" width="12.375" style="484" customWidth="1"/>
    <col min="2" max="2" width="18.25" style="484" customWidth="1"/>
    <col min="3" max="14" width="12.625" style="484" customWidth="1"/>
    <col min="15" max="16384" width="9" style="484"/>
  </cols>
  <sheetData>
    <row r="1" spans="1:14" s="309" customFormat="1" ht="26.1" customHeight="1">
      <c r="A1" s="1227" t="s">
        <v>411</v>
      </c>
      <c r="B1" s="1280"/>
      <c r="C1" s="1280"/>
      <c r="D1" s="1280"/>
      <c r="E1" s="1280"/>
      <c r="F1" s="1280"/>
      <c r="G1" s="1280"/>
      <c r="H1" s="1280"/>
      <c r="I1" s="1280"/>
      <c r="J1" s="1280"/>
      <c r="K1" s="1280"/>
      <c r="L1" s="1280"/>
      <c r="M1" s="1280"/>
      <c r="N1" s="1280"/>
    </row>
    <row r="2" spans="1:14" s="309" customFormat="1" ht="8.1" customHeight="1">
      <c r="A2" s="757"/>
      <c r="B2" s="758"/>
      <c r="C2" s="758"/>
      <c r="D2" s="758"/>
      <c r="E2" s="758"/>
      <c r="F2" s="758"/>
      <c r="G2" s="758"/>
      <c r="H2" s="758"/>
      <c r="I2" s="758"/>
      <c r="J2" s="758"/>
      <c r="K2" s="758"/>
      <c r="L2" s="758"/>
      <c r="M2" s="758"/>
      <c r="N2" s="758"/>
    </row>
    <row r="3" spans="1:14" s="676" customFormat="1" ht="22.5" customHeight="1">
      <c r="A3" s="10" t="s">
        <v>1703</v>
      </c>
      <c r="B3" s="506"/>
      <c r="C3" s="506"/>
      <c r="D3" s="506"/>
      <c r="E3" s="506"/>
      <c r="F3" s="506"/>
      <c r="G3" s="506"/>
      <c r="H3" s="507"/>
      <c r="I3" s="506"/>
      <c r="J3" s="506"/>
      <c r="K3" s="506"/>
      <c r="L3" s="506"/>
      <c r="M3" s="506"/>
      <c r="N3" s="507"/>
    </row>
    <row r="4" spans="1:14" s="676" customFormat="1" ht="12.95" customHeight="1">
      <c r="A4" s="10"/>
      <c r="B4" s="506"/>
      <c r="C4" s="508"/>
      <c r="D4" s="506"/>
      <c r="E4" s="506"/>
      <c r="F4" s="506"/>
      <c r="G4" s="506"/>
      <c r="H4" s="507"/>
      <c r="I4" s="506"/>
      <c r="J4" s="506"/>
      <c r="K4" s="506"/>
      <c r="L4" s="506"/>
      <c r="M4" s="506"/>
      <c r="N4" s="310" t="s">
        <v>88</v>
      </c>
    </row>
    <row r="5" spans="1:14" s="312" customFormat="1" ht="21.6" customHeight="1">
      <c r="A5" s="16"/>
      <c r="B5" s="311"/>
      <c r="C5" s="772" t="s">
        <v>1704</v>
      </c>
      <c r="D5" s="697"/>
      <c r="E5" s="697"/>
      <c r="F5" s="697"/>
      <c r="G5" s="697"/>
      <c r="H5" s="698"/>
      <c r="I5" s="772" t="s">
        <v>1705</v>
      </c>
      <c r="J5" s="697"/>
      <c r="K5" s="697"/>
      <c r="L5" s="697"/>
      <c r="M5" s="697"/>
      <c r="N5" s="697"/>
    </row>
    <row r="6" spans="1:14" s="66" customFormat="1" ht="21.6" customHeight="1">
      <c r="A6" s="313" t="s">
        <v>5</v>
      </c>
      <c r="B6" s="314"/>
      <c r="C6" s="315" t="s">
        <v>89</v>
      </c>
      <c r="D6" s="316"/>
      <c r="E6" s="315" t="s">
        <v>90</v>
      </c>
      <c r="F6" s="317"/>
      <c r="G6" s="315" t="s">
        <v>91</v>
      </c>
      <c r="H6" s="317"/>
      <c r="I6" s="315" t="s">
        <v>89</v>
      </c>
      <c r="J6" s="316"/>
      <c r="K6" s="315" t="s">
        <v>90</v>
      </c>
      <c r="L6" s="317"/>
      <c r="M6" s="315" t="s">
        <v>91</v>
      </c>
      <c r="N6" s="1124"/>
    </row>
    <row r="7" spans="1:14" s="39" customFormat="1" ht="21.6" customHeight="1">
      <c r="A7" s="313" t="s">
        <v>7</v>
      </c>
      <c r="B7" s="31" t="s">
        <v>92</v>
      </c>
      <c r="C7" s="318" t="s">
        <v>93</v>
      </c>
      <c r="D7" s="319" t="s">
        <v>94</v>
      </c>
      <c r="E7" s="318" t="s">
        <v>93</v>
      </c>
      <c r="F7" s="318" t="s">
        <v>94</v>
      </c>
      <c r="G7" s="318" t="s">
        <v>93</v>
      </c>
      <c r="H7" s="318" t="s">
        <v>94</v>
      </c>
      <c r="I7" s="318" t="s">
        <v>93</v>
      </c>
      <c r="J7" s="319" t="s">
        <v>94</v>
      </c>
      <c r="K7" s="318" t="s">
        <v>93</v>
      </c>
      <c r="L7" s="318" t="s">
        <v>94</v>
      </c>
      <c r="M7" s="318" t="s">
        <v>93</v>
      </c>
      <c r="N7" s="1125" t="s">
        <v>94</v>
      </c>
    </row>
    <row r="8" spans="1:14" s="39" customFormat="1" ht="21.6" customHeight="1">
      <c r="A8" s="313" t="s">
        <v>10</v>
      </c>
      <c r="B8" s="314"/>
      <c r="C8" s="320" t="s">
        <v>95</v>
      </c>
      <c r="D8" s="321" t="s">
        <v>95</v>
      </c>
      <c r="E8" s="320" t="s">
        <v>95</v>
      </c>
      <c r="F8" s="320" t="s">
        <v>95</v>
      </c>
      <c r="G8" s="320" t="s">
        <v>95</v>
      </c>
      <c r="H8" s="320" t="s">
        <v>95</v>
      </c>
      <c r="I8" s="320" t="s">
        <v>95</v>
      </c>
      <c r="J8" s="321" t="s">
        <v>95</v>
      </c>
      <c r="K8" s="320" t="s">
        <v>95</v>
      </c>
      <c r="L8" s="320" t="s">
        <v>95</v>
      </c>
      <c r="M8" s="320" t="s">
        <v>95</v>
      </c>
      <c r="N8" s="1126" t="s">
        <v>95</v>
      </c>
    </row>
    <row r="9" spans="1:14" s="39" customFormat="1" ht="21.6" customHeight="1">
      <c r="A9" s="322"/>
      <c r="B9" s="323"/>
      <c r="C9" s="324" t="s">
        <v>156</v>
      </c>
      <c r="D9" s="325" t="s">
        <v>96</v>
      </c>
      <c r="E9" s="324" t="s">
        <v>156</v>
      </c>
      <c r="F9" s="324" t="s">
        <v>96</v>
      </c>
      <c r="G9" s="324" t="s">
        <v>156</v>
      </c>
      <c r="H9" s="324" t="s">
        <v>96</v>
      </c>
      <c r="I9" s="324" t="s">
        <v>156</v>
      </c>
      <c r="J9" s="325" t="s">
        <v>96</v>
      </c>
      <c r="K9" s="324" t="s">
        <v>156</v>
      </c>
      <c r="L9" s="324" t="s">
        <v>96</v>
      </c>
      <c r="M9" s="324" t="s">
        <v>156</v>
      </c>
      <c r="N9" s="1127" t="s">
        <v>96</v>
      </c>
    </row>
    <row r="10" spans="1:14" s="331" customFormat="1" ht="34.9" customHeight="1">
      <c r="A10" s="462" t="s">
        <v>1671</v>
      </c>
      <c r="B10" s="327" t="s">
        <v>1672</v>
      </c>
      <c r="C10" s="328">
        <v>951508</v>
      </c>
      <c r="D10" s="854">
        <v>14.977773580153633</v>
      </c>
      <c r="E10" s="328">
        <v>656140</v>
      </c>
      <c r="F10" s="854">
        <v>15.072936527991546</v>
      </c>
      <c r="G10" s="328">
        <v>295368</v>
      </c>
      <c r="H10" s="854">
        <v>14.770615592338851</v>
      </c>
      <c r="I10" s="793">
        <v>965924</v>
      </c>
      <c r="J10" s="329">
        <v>15.332126984126985</v>
      </c>
      <c r="K10" s="328">
        <v>671003</v>
      </c>
      <c r="L10" s="329">
        <v>15.408354000183705</v>
      </c>
      <c r="M10" s="328">
        <v>294921</v>
      </c>
      <c r="N10" s="931">
        <v>15.161474398519433</v>
      </c>
    </row>
    <row r="11" spans="1:14" s="331" customFormat="1" ht="34.9" customHeight="1">
      <c r="A11" s="326" t="s">
        <v>1673</v>
      </c>
      <c r="B11" s="327" t="s">
        <v>1674</v>
      </c>
      <c r="C11" s="328">
        <v>305739</v>
      </c>
      <c r="D11" s="854">
        <v>12.393651951842401</v>
      </c>
      <c r="E11" s="328">
        <v>190631</v>
      </c>
      <c r="F11" s="854">
        <v>12.197261501055699</v>
      </c>
      <c r="G11" s="328">
        <v>115108</v>
      </c>
      <c r="H11" s="854">
        <v>12.733185840708</v>
      </c>
      <c r="I11" s="794">
        <v>308393</v>
      </c>
      <c r="J11" s="329">
        <v>12.7450923668223</v>
      </c>
      <c r="K11" s="328">
        <v>193597</v>
      </c>
      <c r="L11" s="329">
        <v>12.5062661498708</v>
      </c>
      <c r="M11" s="330">
        <v>114796</v>
      </c>
      <c r="N11" s="329">
        <v>13.169209590455401</v>
      </c>
    </row>
    <row r="12" spans="1:14" s="331" customFormat="1" ht="34.9" customHeight="1">
      <c r="A12" s="326" t="s">
        <v>1675</v>
      </c>
      <c r="B12" s="327" t="s">
        <v>1676</v>
      </c>
      <c r="C12" s="328">
        <v>86929</v>
      </c>
      <c r="D12" s="854">
        <v>13.167070584671301</v>
      </c>
      <c r="E12" s="328">
        <v>68483</v>
      </c>
      <c r="F12" s="854">
        <v>13.536864993081601</v>
      </c>
      <c r="G12" s="328">
        <v>18446</v>
      </c>
      <c r="H12" s="854">
        <v>11.954633830200899</v>
      </c>
      <c r="I12" s="794">
        <v>86039</v>
      </c>
      <c r="J12" s="329">
        <v>13.583675402589201</v>
      </c>
      <c r="K12" s="328">
        <v>68009</v>
      </c>
      <c r="L12" s="329">
        <v>14.0022647724933</v>
      </c>
      <c r="M12" s="328">
        <v>18030</v>
      </c>
      <c r="N12" s="329">
        <v>12.207176709546401</v>
      </c>
    </row>
    <row r="13" spans="1:14" s="331" customFormat="1" ht="34.9" customHeight="1">
      <c r="A13" s="326" t="s">
        <v>1677</v>
      </c>
      <c r="B13" s="327" t="s">
        <v>1678</v>
      </c>
      <c r="C13" s="328">
        <v>20610</v>
      </c>
      <c r="D13" s="854">
        <v>11.4372918978912</v>
      </c>
      <c r="E13" s="328">
        <v>15227</v>
      </c>
      <c r="F13" s="854">
        <v>11.448872180451101</v>
      </c>
      <c r="G13" s="328">
        <v>5383</v>
      </c>
      <c r="H13" s="854">
        <v>11.4046610169492</v>
      </c>
      <c r="I13" s="794">
        <v>19980</v>
      </c>
      <c r="J13" s="329">
        <v>11.6978922716628</v>
      </c>
      <c r="K13" s="328">
        <v>14866</v>
      </c>
      <c r="L13" s="329">
        <v>11.668759811617001</v>
      </c>
      <c r="M13" s="328">
        <v>5114</v>
      </c>
      <c r="N13" s="329">
        <v>11.783410138248801</v>
      </c>
    </row>
    <row r="14" spans="1:14" s="331" customFormat="1" ht="34.9" customHeight="1">
      <c r="A14" s="326" t="s">
        <v>1679</v>
      </c>
      <c r="B14" s="327" t="s">
        <v>1680</v>
      </c>
      <c r="C14" s="328">
        <v>40328</v>
      </c>
      <c r="D14" s="854">
        <v>12.2951219512195</v>
      </c>
      <c r="E14" s="328">
        <v>29234</v>
      </c>
      <c r="F14" s="854">
        <v>12.4452958705832</v>
      </c>
      <c r="G14" s="328">
        <v>11094</v>
      </c>
      <c r="H14" s="854">
        <v>11.9162191192266</v>
      </c>
      <c r="I14" s="794">
        <v>41702</v>
      </c>
      <c r="J14" s="329">
        <v>12.6908094948265</v>
      </c>
      <c r="K14" s="328">
        <v>30315</v>
      </c>
      <c r="L14" s="329">
        <v>12.748107653490299</v>
      </c>
      <c r="M14" s="328">
        <v>11387</v>
      </c>
      <c r="N14" s="329">
        <v>12.5407488986784</v>
      </c>
    </row>
    <row r="15" spans="1:14" s="331" customFormat="1" ht="34.9" customHeight="1">
      <c r="A15" s="326" t="s">
        <v>1681</v>
      </c>
      <c r="B15" s="327" t="s">
        <v>1682</v>
      </c>
      <c r="C15" s="328">
        <v>29074</v>
      </c>
      <c r="D15" s="854">
        <v>10.630347349177301</v>
      </c>
      <c r="E15" s="328">
        <v>20437</v>
      </c>
      <c r="F15" s="854">
        <v>11.3099059214167</v>
      </c>
      <c r="G15" s="328">
        <v>8637</v>
      </c>
      <c r="H15" s="854">
        <v>9.3071120689655196</v>
      </c>
      <c r="I15" s="794">
        <v>30280</v>
      </c>
      <c r="J15" s="329">
        <v>10.639494026704099</v>
      </c>
      <c r="K15" s="328">
        <v>21701</v>
      </c>
      <c r="L15" s="329">
        <v>11.320292123109001</v>
      </c>
      <c r="M15" s="328">
        <v>8579</v>
      </c>
      <c r="N15" s="329">
        <v>9.2346609257265904</v>
      </c>
    </row>
    <row r="16" spans="1:14" s="331" customFormat="1" ht="34.9" customHeight="1">
      <c r="A16" s="326" t="s">
        <v>1683</v>
      </c>
      <c r="B16" s="327" t="s">
        <v>1684</v>
      </c>
      <c r="C16" s="328">
        <v>102795</v>
      </c>
      <c r="D16" s="854">
        <v>23.878048780487799</v>
      </c>
      <c r="E16" s="328">
        <v>79053</v>
      </c>
      <c r="F16" s="854">
        <v>24.241950321987101</v>
      </c>
      <c r="G16" s="328">
        <v>23742</v>
      </c>
      <c r="H16" s="854">
        <v>22.741379310344801</v>
      </c>
      <c r="I16" s="794">
        <v>107957</v>
      </c>
      <c r="J16" s="329">
        <v>24.358528880866398</v>
      </c>
      <c r="K16" s="328">
        <v>83890</v>
      </c>
      <c r="L16" s="329">
        <v>24.834221432800501</v>
      </c>
      <c r="M16" s="328">
        <v>24067</v>
      </c>
      <c r="N16" s="329">
        <v>22.8339658444023</v>
      </c>
    </row>
    <row r="17" spans="1:19" s="331" customFormat="1" ht="34.9" customHeight="1">
      <c r="A17" s="326" t="s">
        <v>1685</v>
      </c>
      <c r="B17" s="327" t="s">
        <v>1686</v>
      </c>
      <c r="C17" s="328">
        <v>7081</v>
      </c>
      <c r="D17" s="854">
        <v>9.4162234042553195</v>
      </c>
      <c r="E17" s="328">
        <v>5337</v>
      </c>
      <c r="F17" s="854">
        <v>9.1230769230769209</v>
      </c>
      <c r="G17" s="328">
        <v>1744</v>
      </c>
      <c r="H17" s="854">
        <v>10.443113772455099</v>
      </c>
      <c r="I17" s="794">
        <v>7067</v>
      </c>
      <c r="J17" s="329">
        <v>9.4859060402684605</v>
      </c>
      <c r="K17" s="328">
        <v>5320</v>
      </c>
      <c r="L17" s="329">
        <v>9.1252144082332798</v>
      </c>
      <c r="M17" s="328">
        <v>1747</v>
      </c>
      <c r="N17" s="329">
        <v>10.783950617284001</v>
      </c>
    </row>
    <row r="18" spans="1:19" s="331" customFormat="1" ht="34.9" customHeight="1">
      <c r="A18" s="326" t="s">
        <v>1687</v>
      </c>
      <c r="B18" s="327" t="s">
        <v>1688</v>
      </c>
      <c r="C18" s="328">
        <v>15750</v>
      </c>
      <c r="D18" s="854">
        <v>12.237762237762199</v>
      </c>
      <c r="E18" s="328">
        <v>11784</v>
      </c>
      <c r="F18" s="854">
        <v>13.020994475138099</v>
      </c>
      <c r="G18" s="328">
        <v>3966</v>
      </c>
      <c r="H18" s="854">
        <v>10.3821989528796</v>
      </c>
      <c r="I18" s="794">
        <v>16385</v>
      </c>
      <c r="J18" s="329">
        <v>12.110125646710999</v>
      </c>
      <c r="K18" s="328">
        <v>12606</v>
      </c>
      <c r="L18" s="329">
        <v>12.784989858012199</v>
      </c>
      <c r="M18" s="328">
        <v>3779</v>
      </c>
      <c r="N18" s="329">
        <v>10.2970027247956</v>
      </c>
    </row>
    <row r="19" spans="1:19" s="331" customFormat="1" ht="34.9" customHeight="1">
      <c r="A19" s="326" t="s">
        <v>1689</v>
      </c>
      <c r="B19" s="327" t="s">
        <v>1690</v>
      </c>
      <c r="C19" s="328">
        <v>14031</v>
      </c>
      <c r="D19" s="854">
        <v>10.279120879120899</v>
      </c>
      <c r="E19" s="328">
        <v>9398</v>
      </c>
      <c r="F19" s="854">
        <v>10.877314814814801</v>
      </c>
      <c r="G19" s="328">
        <v>4633</v>
      </c>
      <c r="H19" s="854">
        <v>9.2475049900199604</v>
      </c>
      <c r="I19" s="794">
        <v>13212</v>
      </c>
      <c r="J19" s="329">
        <v>10.411347517730499</v>
      </c>
      <c r="K19" s="328">
        <v>8338</v>
      </c>
      <c r="L19" s="329">
        <v>10.8426527958388</v>
      </c>
      <c r="M19" s="328">
        <v>4874</v>
      </c>
      <c r="N19" s="329">
        <v>9.7479999999999993</v>
      </c>
    </row>
    <row r="20" spans="1:19" s="331" customFormat="1" ht="34.9" customHeight="1">
      <c r="A20" s="326" t="s">
        <v>1691</v>
      </c>
      <c r="B20" s="327" t="s">
        <v>1692</v>
      </c>
      <c r="C20" s="328">
        <v>48009</v>
      </c>
      <c r="D20" s="854">
        <v>16.7045929018789</v>
      </c>
      <c r="E20" s="328">
        <v>42299</v>
      </c>
      <c r="F20" s="854">
        <v>17.5733277939344</v>
      </c>
      <c r="G20" s="328">
        <v>5710</v>
      </c>
      <c r="H20" s="854">
        <v>12.2269807280514</v>
      </c>
      <c r="I20" s="794">
        <v>52457</v>
      </c>
      <c r="J20" s="329">
        <v>16.9380045205037</v>
      </c>
      <c r="K20" s="328">
        <v>45986</v>
      </c>
      <c r="L20" s="329">
        <v>17.7826759474091</v>
      </c>
      <c r="M20" s="328">
        <v>6471</v>
      </c>
      <c r="N20" s="329">
        <v>12.6634050880626</v>
      </c>
    </row>
    <row r="21" spans="1:19" s="331" customFormat="1" ht="34.9" customHeight="1">
      <c r="A21" s="1201" t="s">
        <v>1693</v>
      </c>
      <c r="B21" s="1202" t="s">
        <v>1694</v>
      </c>
      <c r="C21" s="1203">
        <v>75732</v>
      </c>
      <c r="D21" s="1204">
        <v>23.7329990598558</v>
      </c>
      <c r="E21" s="1203">
        <v>49142</v>
      </c>
      <c r="F21" s="1204">
        <v>23.191127890514402</v>
      </c>
      <c r="G21" s="1203">
        <v>26590</v>
      </c>
      <c r="H21" s="1204">
        <v>24.804104477611901</v>
      </c>
      <c r="I21" s="793">
        <v>75042</v>
      </c>
      <c r="J21" s="1205">
        <v>23.815296731196401</v>
      </c>
      <c r="K21" s="1203">
        <v>49647</v>
      </c>
      <c r="L21" s="1205">
        <v>23.418396226415101</v>
      </c>
      <c r="M21" s="1203">
        <v>25395</v>
      </c>
      <c r="N21" s="1205">
        <v>24.631425800193998</v>
      </c>
    </row>
    <row r="22" spans="1:19" s="331" customFormat="1" ht="34.9" customHeight="1">
      <c r="A22" s="1206" t="s">
        <v>1695</v>
      </c>
      <c r="B22" s="327" t="s">
        <v>1696</v>
      </c>
      <c r="C22" s="330">
        <v>11941</v>
      </c>
      <c r="D22" s="1207">
        <v>13.3568232662192</v>
      </c>
      <c r="E22" s="330">
        <v>8521</v>
      </c>
      <c r="F22" s="1207">
        <v>13.7214170692432</v>
      </c>
      <c r="G22" s="330">
        <v>3420</v>
      </c>
      <c r="H22" s="1207">
        <v>12.527472527472501</v>
      </c>
      <c r="I22" s="794">
        <v>11347</v>
      </c>
      <c r="J22" s="329">
        <v>13.556750298685801</v>
      </c>
      <c r="K22" s="330">
        <v>8193</v>
      </c>
      <c r="L22" s="329">
        <v>13.587064676616899</v>
      </c>
      <c r="M22" s="330">
        <v>3154</v>
      </c>
      <c r="N22" s="329">
        <v>13.4786324786325</v>
      </c>
    </row>
    <row r="23" spans="1:19" s="331" customFormat="1" ht="34.9" customHeight="1">
      <c r="A23" s="1206" t="s">
        <v>1697</v>
      </c>
      <c r="B23" s="327" t="s">
        <v>1698</v>
      </c>
      <c r="C23" s="330">
        <v>351</v>
      </c>
      <c r="D23" s="1207">
        <v>6.1578947368421098</v>
      </c>
      <c r="E23" s="330">
        <v>248</v>
      </c>
      <c r="F23" s="1207">
        <v>6.5263157894736796</v>
      </c>
      <c r="G23" s="330">
        <v>103</v>
      </c>
      <c r="H23" s="1207">
        <v>5.4210526315789496</v>
      </c>
      <c r="I23" s="794">
        <v>251</v>
      </c>
      <c r="J23" s="329">
        <v>6.6052631578947398</v>
      </c>
      <c r="K23" s="330">
        <v>182</v>
      </c>
      <c r="L23" s="329">
        <v>6.7407407407407396</v>
      </c>
      <c r="M23" s="330">
        <v>69</v>
      </c>
      <c r="N23" s="329">
        <v>6.2727272727272698</v>
      </c>
    </row>
    <row r="24" spans="1:19" s="331" customFormat="1" ht="34.9" customHeight="1">
      <c r="A24" s="1206" t="s">
        <v>1699</v>
      </c>
      <c r="B24" s="327" t="s">
        <v>1700</v>
      </c>
      <c r="C24" s="330">
        <v>67</v>
      </c>
      <c r="D24" s="1207">
        <v>4.78571428571429</v>
      </c>
      <c r="E24" s="330">
        <v>40</v>
      </c>
      <c r="F24" s="1207">
        <v>8</v>
      </c>
      <c r="G24" s="330">
        <v>27</v>
      </c>
      <c r="H24" s="1207">
        <v>3</v>
      </c>
      <c r="I24" s="794">
        <v>171</v>
      </c>
      <c r="J24" s="329">
        <v>6.84</v>
      </c>
      <c r="K24" s="330">
        <v>153</v>
      </c>
      <c r="L24" s="329">
        <v>8.0526315789473699</v>
      </c>
      <c r="M24" s="330">
        <v>18</v>
      </c>
      <c r="N24" s="329">
        <v>3</v>
      </c>
    </row>
    <row r="25" spans="1:19" s="331" customFormat="1" ht="34.9" customHeight="1">
      <c r="A25" s="445" t="s">
        <v>1701</v>
      </c>
      <c r="B25" s="446" t="s">
        <v>1702</v>
      </c>
      <c r="C25" s="447">
        <v>5435</v>
      </c>
      <c r="D25" s="855">
        <v>13.1598062953995</v>
      </c>
      <c r="E25" s="447">
        <v>3291</v>
      </c>
      <c r="F25" s="855">
        <v>13.1115537848606</v>
      </c>
      <c r="G25" s="447">
        <v>2144</v>
      </c>
      <c r="H25" s="855">
        <v>13.2345679012346</v>
      </c>
      <c r="I25" s="795">
        <v>6139</v>
      </c>
      <c r="J25" s="448">
        <v>13.2591792656587</v>
      </c>
      <c r="K25" s="447">
        <v>3959</v>
      </c>
      <c r="L25" s="448">
        <v>13.375</v>
      </c>
      <c r="M25" s="447">
        <v>2180</v>
      </c>
      <c r="N25" s="448">
        <v>13.053892215568901</v>
      </c>
    </row>
    <row r="26" spans="1:19" s="25" customFormat="1" ht="14.25">
      <c r="A26" s="332" t="s">
        <v>203</v>
      </c>
      <c r="C26" s="333"/>
      <c r="I26" s="333"/>
    </row>
    <row r="27" spans="1:19" s="25" customFormat="1" ht="14.25">
      <c r="A27" s="25" t="s">
        <v>528</v>
      </c>
      <c r="C27" s="333"/>
      <c r="Q27" s="1128"/>
      <c r="R27" s="1128"/>
      <c r="S27" s="1128"/>
    </row>
    <row r="28" spans="1:19">
      <c r="Q28" s="1128"/>
      <c r="R28" s="1128"/>
      <c r="S28" s="1128"/>
    </row>
    <row r="29" spans="1:19">
      <c r="D29" s="509"/>
      <c r="F29" s="509"/>
      <c r="H29" s="509"/>
      <c r="Q29" s="1128"/>
      <c r="R29" s="1128"/>
      <c r="S29" s="1128"/>
    </row>
    <row r="30" spans="1:19">
      <c r="Q30" s="1128"/>
      <c r="R30" s="1128"/>
      <c r="S30" s="1128"/>
    </row>
    <row r="31" spans="1:19">
      <c r="Q31" s="1128"/>
      <c r="R31" s="1128"/>
      <c r="S31" s="1128"/>
    </row>
  </sheetData>
  <mergeCells count="1">
    <mergeCell ref="A1:N1"/>
  </mergeCells>
  <phoneticPr fontId="2" type="noConversion"/>
  <printOptions horizontalCentered="1"/>
  <pageMargins left="0.31496062992125984" right="0.31496062992125984" top="0.55118110236220474" bottom="0.35433070866141736" header="0.31496062992125984" footer="0.11811023622047245"/>
  <pageSetup paperSize="9" scale="73" orientation="landscape" r:id="rId1"/>
  <headerFooter alignWithMargins="0"/>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E17EF-880B-4231-90D4-C54C4FF69681}">
  <sheetPr codeName="工作表28"/>
  <dimension ref="A1:Q43"/>
  <sheetViews>
    <sheetView view="pageBreakPreview" topLeftCell="A19" zoomScaleNormal="90" zoomScaleSheetLayoutView="100" workbookViewId="0">
      <selection activeCell="K46" sqref="K46"/>
    </sheetView>
  </sheetViews>
  <sheetFormatPr defaultRowHeight="16.5"/>
  <cols>
    <col min="1" max="1" width="14.375" style="305" customWidth="1"/>
    <col min="2" max="2" width="3.25" style="632" customWidth="1"/>
    <col min="3" max="10" width="14.25" style="489" customWidth="1"/>
    <col min="11" max="11" width="14.25" style="877" customWidth="1"/>
    <col min="12" max="12" width="12.5" style="489" customWidth="1"/>
    <col min="13" max="15" width="9" style="489"/>
    <col min="16" max="16" width="11" style="489" bestFit="1" customWidth="1"/>
    <col min="17" max="17" width="10.25" style="489" bestFit="1" customWidth="1"/>
    <col min="18" max="16384" width="9" style="489"/>
  </cols>
  <sheetData>
    <row r="1" spans="1:12" s="289" customFormat="1" ht="25.5">
      <c r="A1" s="1281" t="s">
        <v>412</v>
      </c>
      <c r="B1" s="1281"/>
      <c r="C1" s="1281"/>
      <c r="D1" s="1281"/>
      <c r="E1" s="1281"/>
      <c r="F1" s="1281"/>
      <c r="G1" s="1281"/>
      <c r="H1" s="1281"/>
      <c r="I1" s="1281"/>
      <c r="J1" s="1281"/>
      <c r="K1" s="1281"/>
      <c r="L1" s="1281"/>
    </row>
    <row r="2" spans="1:12" s="289" customFormat="1" ht="24.2" hidden="1" customHeight="1">
      <c r="A2" s="305"/>
      <c r="B2" s="632"/>
      <c r="C2" s="769"/>
      <c r="D2" s="290"/>
      <c r="E2" s="290"/>
      <c r="F2" s="291"/>
      <c r="G2" s="292"/>
      <c r="H2" s="290"/>
      <c r="I2" s="293"/>
      <c r="J2" s="294"/>
      <c r="K2" s="905"/>
      <c r="L2" s="905"/>
    </row>
    <row r="3" spans="1:12" s="289" customFormat="1" ht="24.2" hidden="1" customHeight="1">
      <c r="A3" s="305"/>
      <c r="B3" s="632"/>
      <c r="C3" s="769"/>
      <c r="D3" s="290"/>
      <c r="E3" s="290"/>
      <c r="F3" s="291"/>
      <c r="G3" s="292"/>
      <c r="H3" s="290"/>
      <c r="I3" s="293"/>
      <c r="J3" s="294"/>
      <c r="K3" s="905"/>
      <c r="L3" s="905"/>
    </row>
    <row r="4" spans="1:12" s="296" customFormat="1" ht="10.5" customHeight="1">
      <c r="A4" s="305"/>
      <c r="B4" s="632"/>
      <c r="D4" s="770"/>
      <c r="E4" s="770"/>
      <c r="F4" s="297" t="s">
        <v>4</v>
      </c>
      <c r="G4" s="298"/>
      <c r="H4" s="298"/>
      <c r="I4" s="298"/>
      <c r="J4" s="298"/>
      <c r="K4" s="906"/>
      <c r="L4" s="906"/>
    </row>
    <row r="5" spans="1:12" s="295" customFormat="1" ht="22.7" customHeight="1">
      <c r="A5" s="627"/>
      <c r="B5" s="631"/>
      <c r="C5" s="299" t="s">
        <v>332</v>
      </c>
      <c r="D5" s="300"/>
      <c r="E5" s="300"/>
      <c r="F5" s="301"/>
      <c r="G5" s="302" t="s">
        <v>333</v>
      </c>
      <c r="H5" s="303"/>
      <c r="I5" s="303"/>
      <c r="J5" s="303"/>
      <c r="K5" s="883" t="s">
        <v>334</v>
      </c>
      <c r="L5" s="907"/>
    </row>
    <row r="6" spans="1:12" s="295" customFormat="1" ht="20.100000000000001" customHeight="1">
      <c r="A6" s="628" t="s">
        <v>177</v>
      </c>
      <c r="B6" s="633"/>
      <c r="C6" s="1284" t="s">
        <v>335</v>
      </c>
      <c r="D6" s="1284" t="s">
        <v>336</v>
      </c>
      <c r="E6" s="1284" t="s">
        <v>337</v>
      </c>
      <c r="F6" s="304" t="s">
        <v>12</v>
      </c>
      <c r="G6" s="1284" t="s">
        <v>335</v>
      </c>
      <c r="H6" s="1284" t="s">
        <v>336</v>
      </c>
      <c r="I6" s="1284" t="s">
        <v>338</v>
      </c>
      <c r="J6" s="304" t="s">
        <v>12</v>
      </c>
      <c r="K6" s="1282" t="s">
        <v>339</v>
      </c>
      <c r="L6" s="907" t="s">
        <v>12</v>
      </c>
    </row>
    <row r="7" spans="1:12" s="305" customFormat="1" ht="20.100000000000001" customHeight="1">
      <c r="A7" s="629" t="s">
        <v>4</v>
      </c>
      <c r="B7" s="634"/>
      <c r="C7" s="1285"/>
      <c r="D7" s="1286"/>
      <c r="E7" s="1286"/>
      <c r="F7" s="1117" t="s">
        <v>386</v>
      </c>
      <c r="G7" s="1285"/>
      <c r="H7" s="1286"/>
      <c r="I7" s="1286"/>
      <c r="J7" s="1117" t="s">
        <v>386</v>
      </c>
      <c r="K7" s="1283"/>
      <c r="L7" s="1116" t="s">
        <v>388</v>
      </c>
    </row>
    <row r="8" spans="1:12" s="771" customFormat="1" ht="16.5" hidden="1" customHeight="1">
      <c r="A8" s="497" t="s">
        <v>162</v>
      </c>
      <c r="B8" s="635"/>
      <c r="C8" s="306">
        <v>801</v>
      </c>
      <c r="D8" s="306">
        <v>444</v>
      </c>
      <c r="E8" s="306">
        <v>357</v>
      </c>
      <c r="F8" s="307">
        <v>2.3278049177421747</v>
      </c>
      <c r="G8" s="306">
        <v>2339</v>
      </c>
      <c r="H8" s="306">
        <v>1296</v>
      </c>
      <c r="I8" s="306">
        <v>1043</v>
      </c>
      <c r="J8" s="308">
        <v>6.7974228496865745</v>
      </c>
      <c r="K8" s="908">
        <v>34</v>
      </c>
      <c r="L8" s="909">
        <v>9.8808198755597925</v>
      </c>
    </row>
    <row r="9" spans="1:12" ht="20.45" hidden="1" customHeight="1">
      <c r="A9" s="684" t="s">
        <v>232</v>
      </c>
      <c r="B9" s="636"/>
      <c r="C9" s="306">
        <v>642</v>
      </c>
      <c r="D9" s="306">
        <v>355</v>
      </c>
      <c r="E9" s="306">
        <v>287</v>
      </c>
      <c r="F9" s="307">
        <v>2.0887354691358424</v>
      </c>
      <c r="G9" s="306">
        <v>1938</v>
      </c>
      <c r="H9" s="306">
        <v>1050</v>
      </c>
      <c r="I9" s="306">
        <v>888</v>
      </c>
      <c r="J9" s="308">
        <v>6.3052481918773573</v>
      </c>
      <c r="K9" s="908">
        <v>29</v>
      </c>
      <c r="L9" s="909">
        <v>9.4350979135419681</v>
      </c>
    </row>
    <row r="10" spans="1:12" ht="16.5" hidden="1" customHeight="1">
      <c r="A10" s="684" t="s">
        <v>233</v>
      </c>
      <c r="B10" s="636"/>
      <c r="C10" s="306">
        <v>545</v>
      </c>
      <c r="D10" s="306">
        <v>306</v>
      </c>
      <c r="E10" s="306">
        <v>239</v>
      </c>
      <c r="F10" s="307">
        <v>1.7343155817912774</v>
      </c>
      <c r="G10" s="306">
        <v>1590</v>
      </c>
      <c r="H10" s="306">
        <v>895</v>
      </c>
      <c r="I10" s="306">
        <v>695</v>
      </c>
      <c r="J10" s="308">
        <v>5.0597463762351031</v>
      </c>
      <c r="K10" s="908">
        <v>28</v>
      </c>
      <c r="L10" s="909">
        <v>8.910245190854269</v>
      </c>
    </row>
    <row r="11" spans="1:12" ht="16.5" hidden="1" customHeight="1">
      <c r="A11" s="684" t="s">
        <v>234</v>
      </c>
      <c r="B11" s="636"/>
      <c r="C11" s="306">
        <v>611</v>
      </c>
      <c r="D11" s="306">
        <v>338</v>
      </c>
      <c r="E11" s="306">
        <v>273</v>
      </c>
      <c r="F11" s="307">
        <v>1.7802615323652129</v>
      </c>
      <c r="G11" s="306">
        <v>1820</v>
      </c>
      <c r="H11" s="306">
        <v>997</v>
      </c>
      <c r="I11" s="306">
        <v>823</v>
      </c>
      <c r="J11" s="308">
        <v>5.3029066921516987</v>
      </c>
      <c r="K11" s="908">
        <v>31</v>
      </c>
      <c r="L11" s="909">
        <v>9.0324234866320126</v>
      </c>
    </row>
    <row r="12" spans="1:12" ht="16.5" hidden="1" customHeight="1">
      <c r="A12" s="684" t="s">
        <v>235</v>
      </c>
      <c r="B12" s="636"/>
      <c r="C12" s="306">
        <v>611</v>
      </c>
      <c r="D12" s="306">
        <v>334</v>
      </c>
      <c r="E12" s="306">
        <v>277</v>
      </c>
      <c r="F12" s="307">
        <v>1.94729864103414</v>
      </c>
      <c r="G12" s="306">
        <v>1797</v>
      </c>
      <c r="H12" s="306">
        <v>959</v>
      </c>
      <c r="I12" s="306">
        <v>838</v>
      </c>
      <c r="J12" s="308">
        <v>5.7271614696208664</v>
      </c>
      <c r="K12" s="908">
        <v>40</v>
      </c>
      <c r="L12" s="909">
        <v>12.748272609061472</v>
      </c>
    </row>
    <row r="13" spans="1:12" ht="16.5" hidden="1" customHeight="1">
      <c r="A13" s="684" t="s">
        <v>236</v>
      </c>
      <c r="B13" s="636"/>
      <c r="C13" s="306">
        <v>605</v>
      </c>
      <c r="D13" s="306">
        <v>319</v>
      </c>
      <c r="E13" s="306">
        <v>286</v>
      </c>
      <c r="F13" s="307">
        <v>1.795028512766955</v>
      </c>
      <c r="G13" s="306">
        <v>1765</v>
      </c>
      <c r="H13" s="306">
        <v>965</v>
      </c>
      <c r="I13" s="306">
        <v>800</v>
      </c>
      <c r="J13" s="308">
        <v>5.2367360744358269</v>
      </c>
      <c r="K13" s="908">
        <v>40</v>
      </c>
      <c r="L13" s="909">
        <v>11.867957109203008</v>
      </c>
    </row>
    <row r="14" spans="1:12" ht="20.45" hidden="1" customHeight="1">
      <c r="A14" s="684" t="s">
        <v>237</v>
      </c>
      <c r="B14" s="636"/>
      <c r="C14" s="306">
        <v>520</v>
      </c>
      <c r="D14" s="306">
        <v>295</v>
      </c>
      <c r="E14" s="306">
        <v>225</v>
      </c>
      <c r="F14" s="307">
        <v>1.6230523371953656</v>
      </c>
      <c r="G14" s="306">
        <v>1621</v>
      </c>
      <c r="H14" s="306">
        <v>880</v>
      </c>
      <c r="I14" s="306">
        <v>741</v>
      </c>
      <c r="J14" s="308">
        <v>5.0595535357570913</v>
      </c>
      <c r="K14" s="908">
        <v>25</v>
      </c>
      <c r="L14" s="909">
        <v>7.8031362365161803</v>
      </c>
    </row>
    <row r="15" spans="1:12" ht="20.45" hidden="1" customHeight="1">
      <c r="A15" s="684" t="s">
        <v>238</v>
      </c>
      <c r="B15" s="636"/>
      <c r="C15" s="306">
        <v>589</v>
      </c>
      <c r="D15" s="306">
        <v>355</v>
      </c>
      <c r="E15" s="306">
        <v>234</v>
      </c>
      <c r="F15" s="307">
        <v>1.8325788335589053</v>
      </c>
      <c r="G15" s="306">
        <v>1664</v>
      </c>
      <c r="H15" s="306">
        <v>972</v>
      </c>
      <c r="I15" s="306">
        <v>692</v>
      </c>
      <c r="J15" s="308">
        <v>5.1772685552496069</v>
      </c>
      <c r="K15" s="908">
        <v>22</v>
      </c>
      <c r="L15" s="909">
        <v>6.8449464071809718</v>
      </c>
    </row>
    <row r="16" spans="1:12" ht="20.45" hidden="1" customHeight="1">
      <c r="A16" s="684" t="s">
        <v>239</v>
      </c>
      <c r="B16" s="636"/>
      <c r="C16" s="306">
        <v>551</v>
      </c>
      <c r="D16" s="306">
        <v>322</v>
      </c>
      <c r="E16" s="306">
        <v>229</v>
      </c>
      <c r="F16" s="307">
        <v>1.6902151573341839</v>
      </c>
      <c r="G16" s="306">
        <v>1560</v>
      </c>
      <c r="H16" s="306">
        <v>877</v>
      </c>
      <c r="I16" s="306">
        <v>683</v>
      </c>
      <c r="J16" s="308">
        <v>4.7853641478064013</v>
      </c>
      <c r="K16" s="908">
        <v>29</v>
      </c>
      <c r="L16" s="909">
        <v>8.8958692491272853</v>
      </c>
    </row>
    <row r="17" spans="1:12" ht="20.45" hidden="1" customHeight="1">
      <c r="A17" s="684" t="s">
        <v>244</v>
      </c>
      <c r="B17" s="765"/>
      <c r="C17" s="306">
        <v>693</v>
      </c>
      <c r="D17" s="306">
        <v>395</v>
      </c>
      <c r="E17" s="306">
        <v>298</v>
      </c>
      <c r="F17" s="307">
        <v>2.1404215364087866</v>
      </c>
      <c r="G17" s="306">
        <v>1636</v>
      </c>
      <c r="H17" s="306">
        <v>940</v>
      </c>
      <c r="I17" s="306">
        <v>696</v>
      </c>
      <c r="J17" s="308">
        <v>5.0530009142348842</v>
      </c>
      <c r="K17" s="908">
        <v>26</v>
      </c>
      <c r="L17" s="909">
        <v>8.0304415507400364</v>
      </c>
    </row>
    <row r="18" spans="1:12" ht="20.45" hidden="1" customHeight="1">
      <c r="A18" s="684" t="s">
        <v>240</v>
      </c>
      <c r="B18" s="636"/>
      <c r="C18" s="306">
        <v>1086</v>
      </c>
      <c r="D18" s="306">
        <v>613</v>
      </c>
      <c r="E18" s="306">
        <v>473</v>
      </c>
      <c r="F18" s="307">
        <v>3.3257080910251817</v>
      </c>
      <c r="G18" s="306">
        <v>2120</v>
      </c>
      <c r="H18" s="306">
        <v>1192</v>
      </c>
      <c r="I18" s="306">
        <v>928</v>
      </c>
      <c r="J18" s="308">
        <v>6.4921741740086416</v>
      </c>
      <c r="K18" s="908">
        <v>25</v>
      </c>
      <c r="L18" s="909">
        <v>7.6558657712366065</v>
      </c>
    </row>
    <row r="19" spans="1:12" ht="20.45" customHeight="1">
      <c r="A19" s="684" t="s">
        <v>241</v>
      </c>
      <c r="B19" s="636"/>
      <c r="C19" s="306">
        <v>1129</v>
      </c>
      <c r="D19" s="306">
        <v>621</v>
      </c>
      <c r="E19" s="306">
        <v>508</v>
      </c>
      <c r="F19" s="307">
        <v>3.481161949574028</v>
      </c>
      <c r="G19" s="306">
        <v>2169</v>
      </c>
      <c r="H19" s="306">
        <v>1183</v>
      </c>
      <c r="I19" s="306">
        <v>986</v>
      </c>
      <c r="J19" s="308">
        <v>6.6879010350983759</v>
      </c>
      <c r="K19" s="908">
        <v>25</v>
      </c>
      <c r="L19" s="909">
        <v>7.708507417125837</v>
      </c>
    </row>
    <row r="20" spans="1:12" ht="20.45" customHeight="1">
      <c r="A20" s="684" t="s">
        <v>242</v>
      </c>
      <c r="B20" s="636"/>
      <c r="C20" s="306">
        <v>1064</v>
      </c>
      <c r="D20" s="306">
        <v>578</v>
      </c>
      <c r="E20" s="306">
        <v>486</v>
      </c>
      <c r="F20" s="307">
        <v>3.2740476337005355</v>
      </c>
      <c r="G20" s="306">
        <v>2071</v>
      </c>
      <c r="H20" s="306">
        <v>1123</v>
      </c>
      <c r="I20" s="306">
        <v>948</v>
      </c>
      <c r="J20" s="308">
        <v>6.3726998584528278</v>
      </c>
      <c r="K20" s="908">
        <v>30</v>
      </c>
      <c r="L20" s="909">
        <v>9.2313373130654188</v>
      </c>
    </row>
    <row r="21" spans="1:12" ht="20.45" customHeight="1">
      <c r="A21" s="684" t="s">
        <v>245</v>
      </c>
      <c r="B21" s="636"/>
      <c r="C21" s="306">
        <v>918</v>
      </c>
      <c r="D21" s="306">
        <v>546</v>
      </c>
      <c r="E21" s="306">
        <v>372</v>
      </c>
      <c r="F21" s="307">
        <v>3.4141497539803853</v>
      </c>
      <c r="G21" s="306">
        <v>1784</v>
      </c>
      <c r="H21" s="306">
        <v>1015</v>
      </c>
      <c r="I21" s="306">
        <v>769</v>
      </c>
      <c r="J21" s="308">
        <v>6.634905404249464</v>
      </c>
      <c r="K21" s="908">
        <v>24</v>
      </c>
      <c r="L21" s="909">
        <v>8.9258817097526411</v>
      </c>
    </row>
    <row r="22" spans="1:12" ht="20.45" customHeight="1">
      <c r="A22" s="684" t="s">
        <v>246</v>
      </c>
      <c r="B22" s="636"/>
      <c r="C22" s="306">
        <v>980</v>
      </c>
      <c r="D22" s="306">
        <v>554</v>
      </c>
      <c r="E22" s="306">
        <v>426</v>
      </c>
      <c r="F22" s="307">
        <v>3.4498174764937182</v>
      </c>
      <c r="G22" s="306">
        <v>1721</v>
      </c>
      <c r="H22" s="306">
        <v>977</v>
      </c>
      <c r="I22" s="306">
        <v>744</v>
      </c>
      <c r="J22" s="307">
        <v>6.058301915352744</v>
      </c>
      <c r="K22" s="908">
        <v>24</v>
      </c>
      <c r="L22" s="909">
        <v>8.4485325954948198</v>
      </c>
    </row>
    <row r="23" spans="1:12" ht="20.45" customHeight="1">
      <c r="A23" s="684" t="s">
        <v>247</v>
      </c>
      <c r="B23" s="636"/>
      <c r="C23" s="306">
        <v>1038</v>
      </c>
      <c r="D23" s="306">
        <v>575</v>
      </c>
      <c r="E23" s="306">
        <v>463</v>
      </c>
      <c r="F23" s="307">
        <v>3.37890625</v>
      </c>
      <c r="G23" s="306">
        <v>1789</v>
      </c>
      <c r="H23" s="306">
        <v>992</v>
      </c>
      <c r="I23" s="306">
        <v>797</v>
      </c>
      <c r="J23" s="307">
        <v>5.823567708333333</v>
      </c>
      <c r="K23" s="908">
        <v>24</v>
      </c>
      <c r="L23" s="909">
        <v>7.8125</v>
      </c>
    </row>
    <row r="24" spans="1:12" ht="20.45" customHeight="1">
      <c r="A24" s="684" t="s">
        <v>243</v>
      </c>
      <c r="B24" s="636"/>
      <c r="C24" s="306">
        <v>865</v>
      </c>
      <c r="D24" s="306">
        <v>485</v>
      </c>
      <c r="E24" s="306">
        <v>380</v>
      </c>
      <c r="F24" s="307">
        <v>3.3544554148278563</v>
      </c>
      <c r="G24" s="306">
        <v>1559</v>
      </c>
      <c r="H24" s="306">
        <v>863</v>
      </c>
      <c r="I24" s="306">
        <v>696</v>
      </c>
      <c r="J24" s="307">
        <v>6.0457757129671998</v>
      </c>
      <c r="K24" s="908">
        <v>18</v>
      </c>
      <c r="L24" s="909">
        <v>6.980369649352764</v>
      </c>
    </row>
    <row r="25" spans="1:12" ht="20.45" customHeight="1">
      <c r="A25" s="684" t="s">
        <v>248</v>
      </c>
      <c r="B25" s="636"/>
      <c r="C25" s="306">
        <v>745</v>
      </c>
      <c r="D25" s="306">
        <v>415</v>
      </c>
      <c r="E25" s="306">
        <v>330</v>
      </c>
      <c r="F25" s="307">
        <v>3.0191523679070182</v>
      </c>
      <c r="G25" s="306">
        <v>1325</v>
      </c>
      <c r="H25" s="306">
        <v>721</v>
      </c>
      <c r="I25" s="306">
        <v>604</v>
      </c>
      <c r="J25" s="307">
        <v>5.3696334060091262</v>
      </c>
      <c r="K25" s="908">
        <v>19</v>
      </c>
      <c r="L25" s="909">
        <v>7.6998516765413889</v>
      </c>
    </row>
    <row r="26" spans="1:12" ht="20.45" customHeight="1">
      <c r="A26" s="684" t="s">
        <v>249</v>
      </c>
      <c r="B26" s="636"/>
      <c r="C26" s="306">
        <v>624</v>
      </c>
      <c r="D26" s="306">
        <v>324</v>
      </c>
      <c r="E26" s="306">
        <v>300</v>
      </c>
      <c r="F26" s="307">
        <v>2.7434962870470923</v>
      </c>
      <c r="G26" s="306">
        <v>1105</v>
      </c>
      <c r="H26" s="306">
        <v>574</v>
      </c>
      <c r="I26" s="306">
        <v>531</v>
      </c>
      <c r="J26" s="307">
        <v>4.858274674979226</v>
      </c>
      <c r="K26" s="908">
        <v>15</v>
      </c>
      <c r="L26" s="909">
        <v>6.5949429977093565</v>
      </c>
    </row>
    <row r="27" spans="1:12" ht="20.45" customHeight="1">
      <c r="A27" s="684" t="s">
        <v>250</v>
      </c>
      <c r="B27" s="636"/>
      <c r="C27" s="306">
        <v>623</v>
      </c>
      <c r="D27" s="306">
        <v>358</v>
      </c>
      <c r="E27" s="306">
        <v>265</v>
      </c>
      <c r="F27" s="307">
        <v>2.8619335278039371</v>
      </c>
      <c r="G27" s="306">
        <v>1146</v>
      </c>
      <c r="H27" s="306">
        <v>645</v>
      </c>
      <c r="I27" s="306">
        <v>501</v>
      </c>
      <c r="J27" s="307">
        <v>5.264487677148173</v>
      </c>
      <c r="K27" s="908">
        <v>12</v>
      </c>
      <c r="L27" s="909">
        <v>5.5125525415164116</v>
      </c>
    </row>
    <row r="28" spans="1:12" ht="20.45" customHeight="1">
      <c r="A28" s="684" t="s">
        <v>251</v>
      </c>
      <c r="B28" s="636"/>
      <c r="C28" s="306">
        <v>605</v>
      </c>
      <c r="D28" s="306">
        <v>343</v>
      </c>
      <c r="E28" s="306">
        <v>262</v>
      </c>
      <c r="F28" s="307">
        <v>2.9302787397379704</v>
      </c>
      <c r="G28" s="306">
        <v>1026</v>
      </c>
      <c r="H28" s="306">
        <v>563</v>
      </c>
      <c r="I28" s="306">
        <v>463</v>
      </c>
      <c r="J28" s="308">
        <v>4.9693652677209208</v>
      </c>
      <c r="K28" s="908">
        <v>15</v>
      </c>
      <c r="L28" s="909">
        <v>7.2651539001767853</v>
      </c>
    </row>
    <row r="29" spans="1:12" ht="20.45" customHeight="1">
      <c r="A29" s="684" t="s">
        <v>252</v>
      </c>
      <c r="B29" s="636"/>
      <c r="C29" s="306">
        <v>554</v>
      </c>
      <c r="D29" s="306">
        <v>307</v>
      </c>
      <c r="E29" s="306">
        <v>247</v>
      </c>
      <c r="F29" s="307">
        <v>2.6929807505347076</v>
      </c>
      <c r="G29" s="306">
        <v>943</v>
      </c>
      <c r="H29" s="306">
        <v>524</v>
      </c>
      <c r="I29" s="306">
        <v>419</v>
      </c>
      <c r="J29" s="308">
        <v>4.5839004472097997</v>
      </c>
      <c r="K29" s="908">
        <v>15</v>
      </c>
      <c r="L29" s="909">
        <v>7.2914641259964998</v>
      </c>
    </row>
    <row r="30" spans="1:12" ht="20.45" customHeight="1">
      <c r="A30" s="684" t="s">
        <v>253</v>
      </c>
      <c r="B30" s="636"/>
      <c r="C30" s="306">
        <v>588</v>
      </c>
      <c r="D30" s="306">
        <v>342</v>
      </c>
      <c r="E30" s="306">
        <v>246</v>
      </c>
      <c r="F30" s="307">
        <v>2.8864420674386753</v>
      </c>
      <c r="G30" s="306">
        <v>959</v>
      </c>
      <c r="H30" s="306">
        <v>547</v>
      </c>
      <c r="I30" s="306">
        <v>412</v>
      </c>
      <c r="J30" s="308">
        <v>4.7076495623702206</v>
      </c>
      <c r="K30" s="908">
        <v>14</v>
      </c>
      <c r="L30" s="909">
        <v>6.8724811129492265</v>
      </c>
    </row>
    <row r="31" spans="1:12" ht="20.45" customHeight="1">
      <c r="A31" s="684" t="s">
        <v>254</v>
      </c>
      <c r="B31" s="637"/>
      <c r="C31" s="306">
        <v>538</v>
      </c>
      <c r="D31" s="306">
        <v>291</v>
      </c>
      <c r="E31" s="306">
        <v>247</v>
      </c>
      <c r="F31" s="307">
        <v>2.7381085675315293</v>
      </c>
      <c r="G31" s="306">
        <v>897</v>
      </c>
      <c r="H31" s="306">
        <v>496</v>
      </c>
      <c r="I31" s="306">
        <v>401</v>
      </c>
      <c r="J31" s="308">
        <v>4.5652107529289614</v>
      </c>
      <c r="K31" s="908">
        <v>13</v>
      </c>
      <c r="L31" s="909">
        <v>6.6162474680129888</v>
      </c>
    </row>
    <row r="32" spans="1:12" ht="20.45" customHeight="1">
      <c r="A32" s="684" t="s">
        <v>255</v>
      </c>
      <c r="B32" s="636"/>
      <c r="C32" s="306">
        <v>452</v>
      </c>
      <c r="D32" s="306">
        <v>233</v>
      </c>
      <c r="E32" s="306">
        <v>219</v>
      </c>
      <c r="F32" s="307">
        <v>2.3525370446513612</v>
      </c>
      <c r="G32" s="306">
        <v>778</v>
      </c>
      <c r="H32" s="306">
        <v>417</v>
      </c>
      <c r="I32" s="306">
        <v>361</v>
      </c>
      <c r="J32" s="308">
        <v>4.0492783644662804</v>
      </c>
      <c r="K32" s="908">
        <v>16</v>
      </c>
      <c r="L32" s="909">
        <v>8.327564759827828</v>
      </c>
    </row>
    <row r="33" spans="1:17" ht="20.45" customHeight="1">
      <c r="A33" s="684" t="s">
        <v>256</v>
      </c>
      <c r="B33" s="636"/>
      <c r="C33" s="306">
        <v>429</v>
      </c>
      <c r="D33" s="306">
        <v>246</v>
      </c>
      <c r="E33" s="306">
        <v>183</v>
      </c>
      <c r="F33" s="307">
        <v>2.5769944675713181</v>
      </c>
      <c r="G33" s="306">
        <v>705</v>
      </c>
      <c r="H33" s="306">
        <v>403</v>
      </c>
      <c r="I33" s="306">
        <v>302</v>
      </c>
      <c r="J33" s="308">
        <v>4.2349209781766408</v>
      </c>
      <c r="K33" s="908">
        <v>7</v>
      </c>
      <c r="L33" s="909">
        <v>4.2048860776221968</v>
      </c>
    </row>
    <row r="34" spans="1:17" ht="20.45" customHeight="1">
      <c r="A34" s="684" t="s">
        <v>257</v>
      </c>
      <c r="B34" s="636"/>
      <c r="C34" s="306">
        <v>530</v>
      </c>
      <c r="D34" s="306">
        <v>293</v>
      </c>
      <c r="E34" s="306">
        <v>237</v>
      </c>
      <c r="F34" s="307">
        <v>2.6720713090124426</v>
      </c>
      <c r="G34" s="306">
        <v>832</v>
      </c>
      <c r="H34" s="306">
        <v>452</v>
      </c>
      <c r="I34" s="306">
        <v>380</v>
      </c>
      <c r="J34" s="308">
        <v>4.194647790751608</v>
      </c>
      <c r="K34" s="908">
        <v>10</v>
      </c>
      <c r="L34" s="909">
        <v>5.0416439792999999</v>
      </c>
      <c r="M34" s="791"/>
      <c r="N34" s="791"/>
      <c r="O34" s="790"/>
      <c r="P34" s="792"/>
      <c r="Q34" s="792"/>
    </row>
    <row r="35" spans="1:17" ht="20.45" customHeight="1">
      <c r="A35" s="684" t="s">
        <v>258</v>
      </c>
      <c r="B35" s="637"/>
      <c r="C35" s="306">
        <v>538</v>
      </c>
      <c r="D35" s="306">
        <v>312</v>
      </c>
      <c r="E35" s="306">
        <v>226</v>
      </c>
      <c r="F35" s="307">
        <v>2.2932749073951721</v>
      </c>
      <c r="G35" s="306">
        <v>860</v>
      </c>
      <c r="H35" s="306">
        <v>485</v>
      </c>
      <c r="I35" s="306">
        <v>375</v>
      </c>
      <c r="J35" s="308">
        <v>3.6658297776205355</v>
      </c>
      <c r="K35" s="908">
        <v>20</v>
      </c>
      <c r="L35" s="909">
        <v>8.5251855293999999</v>
      </c>
      <c r="M35" s="791"/>
      <c r="N35" s="791"/>
      <c r="O35" s="790"/>
      <c r="P35" s="792"/>
      <c r="Q35" s="792"/>
    </row>
    <row r="36" spans="1:17" s="799" customFormat="1" ht="20.45" customHeight="1">
      <c r="A36" s="684" t="s">
        <v>286</v>
      </c>
      <c r="B36" s="637"/>
      <c r="C36" s="796">
        <v>459</v>
      </c>
      <c r="D36" s="796">
        <v>252</v>
      </c>
      <c r="E36" s="796">
        <v>207</v>
      </c>
      <c r="F36" s="797">
        <v>2.354582715618732</v>
      </c>
      <c r="G36" s="796">
        <v>767</v>
      </c>
      <c r="H36" s="796">
        <v>426</v>
      </c>
      <c r="I36" s="796">
        <v>341</v>
      </c>
      <c r="J36" s="798">
        <v>3.9345641457071188</v>
      </c>
      <c r="K36" s="908">
        <v>18</v>
      </c>
      <c r="L36" s="909">
        <v>9.2336580000000001</v>
      </c>
      <c r="M36" s="800"/>
      <c r="N36" s="800"/>
      <c r="O36" s="801"/>
      <c r="P36" s="802"/>
      <c r="Q36" s="802"/>
    </row>
    <row r="37" spans="1:17" ht="20.45" customHeight="1">
      <c r="A37" s="684" t="s">
        <v>295</v>
      </c>
      <c r="B37" s="637"/>
      <c r="C37" s="796">
        <v>458</v>
      </c>
      <c r="D37" s="796">
        <v>258</v>
      </c>
      <c r="E37" s="796">
        <v>200</v>
      </c>
      <c r="F37" s="797">
        <v>2.1665199999999998</v>
      </c>
      <c r="G37" s="796">
        <v>761</v>
      </c>
      <c r="H37" s="796">
        <v>446</v>
      </c>
      <c r="I37" s="796">
        <v>315</v>
      </c>
      <c r="J37" s="798">
        <v>3.5998299999999999</v>
      </c>
      <c r="K37" s="796">
        <v>14</v>
      </c>
      <c r="L37" s="797">
        <v>6.6225478833863924</v>
      </c>
      <c r="M37" s="791"/>
      <c r="N37" s="791"/>
      <c r="O37" s="790"/>
      <c r="P37" s="792"/>
      <c r="Q37" s="792"/>
    </row>
    <row r="38" spans="1:17" s="877" customFormat="1" ht="20.45" customHeight="1">
      <c r="A38" s="684" t="s">
        <v>369</v>
      </c>
      <c r="B38" s="637"/>
      <c r="C38" s="796">
        <v>539</v>
      </c>
      <c r="D38" s="796">
        <v>291</v>
      </c>
      <c r="E38" s="796">
        <v>248</v>
      </c>
      <c r="F38" s="797">
        <v>2.5234318673395819</v>
      </c>
      <c r="G38" s="796">
        <v>881</v>
      </c>
      <c r="H38" s="796">
        <v>490</v>
      </c>
      <c r="I38" s="796">
        <v>391</v>
      </c>
      <c r="J38" s="798">
        <v>4.1245704547795388</v>
      </c>
      <c r="K38" s="796">
        <v>25</v>
      </c>
      <c r="L38" s="797">
        <v>11.7</v>
      </c>
      <c r="M38" s="791"/>
      <c r="N38" s="791"/>
      <c r="O38" s="790"/>
      <c r="P38" s="792"/>
      <c r="Q38" s="792"/>
    </row>
    <row r="39" spans="1:17" s="877" customFormat="1" ht="18.95" customHeight="1">
      <c r="A39" s="684" t="s">
        <v>504</v>
      </c>
      <c r="B39" s="637"/>
      <c r="C39" s="796">
        <v>505</v>
      </c>
      <c r="D39" s="796">
        <v>289</v>
      </c>
      <c r="E39" s="796">
        <v>216</v>
      </c>
      <c r="F39" s="797">
        <v>2.4</v>
      </c>
      <c r="G39" s="796">
        <v>811</v>
      </c>
      <c r="H39" s="796">
        <v>439</v>
      </c>
      <c r="I39" s="796">
        <v>372</v>
      </c>
      <c r="J39" s="798">
        <v>3.9</v>
      </c>
      <c r="K39" s="796">
        <v>24</v>
      </c>
      <c r="L39" s="797">
        <v>11.6</v>
      </c>
      <c r="M39" s="791"/>
      <c r="N39" s="791"/>
      <c r="O39" s="790"/>
      <c r="P39" s="792"/>
      <c r="Q39" s="792"/>
    </row>
    <row r="40" spans="1:17" s="877" customFormat="1" ht="18.95" customHeight="1">
      <c r="A40" s="684" t="s">
        <v>505</v>
      </c>
      <c r="B40" s="637"/>
      <c r="C40" s="796">
        <v>486</v>
      </c>
      <c r="D40" s="796">
        <v>267</v>
      </c>
      <c r="E40" s="796">
        <v>219</v>
      </c>
      <c r="F40" s="797">
        <v>2.5</v>
      </c>
      <c r="G40" s="796">
        <v>772</v>
      </c>
      <c r="H40" s="796">
        <v>412</v>
      </c>
      <c r="I40" s="796">
        <v>360</v>
      </c>
      <c r="J40" s="798">
        <v>4</v>
      </c>
      <c r="K40" s="796">
        <v>19</v>
      </c>
      <c r="L40" s="797">
        <v>9.8000000000000007</v>
      </c>
      <c r="M40" s="791"/>
      <c r="N40" s="791"/>
      <c r="O40" s="790"/>
      <c r="P40" s="792"/>
      <c r="Q40" s="792"/>
    </row>
    <row r="41" spans="1:17" s="904" customFormat="1" ht="18.95" customHeight="1">
      <c r="A41" s="1121" t="s">
        <v>1853</v>
      </c>
      <c r="B41" s="967"/>
      <c r="C41" s="973">
        <v>474</v>
      </c>
      <c r="D41" s="970">
        <v>257</v>
      </c>
      <c r="E41" s="971">
        <v>217</v>
      </c>
      <c r="F41" s="972">
        <v>2.623771145159862</v>
      </c>
      <c r="G41" s="970">
        <v>752</v>
      </c>
      <c r="H41" s="970">
        <v>416</v>
      </c>
      <c r="I41" s="971">
        <v>336</v>
      </c>
      <c r="J41" s="972">
        <v>4.1626073864139581</v>
      </c>
      <c r="K41" s="1163">
        <v>22</v>
      </c>
      <c r="L41" s="1162">
        <v>12.17784075812594</v>
      </c>
    </row>
    <row r="42" spans="1:17" s="214" customFormat="1" ht="15.75" customHeight="1">
      <c r="A42" s="1191" t="s">
        <v>1767</v>
      </c>
      <c r="B42" s="638"/>
      <c r="G42" s="213"/>
      <c r="H42" s="213"/>
      <c r="I42" s="213"/>
      <c r="K42" s="904"/>
      <c r="L42" s="904"/>
    </row>
    <row r="43" spans="1:17">
      <c r="A43" s="1160"/>
      <c r="B43" s="638"/>
      <c r="K43" s="868"/>
      <c r="L43" s="214"/>
    </row>
  </sheetData>
  <mergeCells count="8">
    <mergeCell ref="A1:L1"/>
    <mergeCell ref="K6:K7"/>
    <mergeCell ref="C6:C7"/>
    <mergeCell ref="D6:D7"/>
    <mergeCell ref="E6:E7"/>
    <mergeCell ref="G6:G7"/>
    <mergeCell ref="H6:H7"/>
    <mergeCell ref="I6:I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ignoredErrors>
    <ignoredError sqref="B9:B16 B18:B30 B32:B34"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287C8-CE89-478B-BC3E-695E22754B16}">
  <sheetPr codeName="工作表29"/>
  <dimension ref="A1:Y287"/>
  <sheetViews>
    <sheetView view="pageBreakPreview" zoomScale="90" zoomScaleNormal="90" zoomScaleSheetLayoutView="90" workbookViewId="0">
      <selection activeCell="B9" sqref="B9"/>
    </sheetView>
  </sheetViews>
  <sheetFormatPr defaultRowHeight="15.75"/>
  <cols>
    <col min="1" max="1" width="12.75" style="460" customWidth="1"/>
    <col min="2" max="2" width="3.125" style="461" customWidth="1"/>
    <col min="3" max="16" width="7.25" style="460" customWidth="1"/>
    <col min="17" max="22" width="9" style="460" customWidth="1"/>
    <col min="23" max="16384" width="9" style="460"/>
  </cols>
  <sheetData>
    <row r="1" spans="1:25" s="250" customFormat="1" ht="22.5" customHeight="1">
      <c r="A1" s="1287" t="s">
        <v>413</v>
      </c>
      <c r="B1" s="1287"/>
      <c r="C1" s="1287"/>
      <c r="D1" s="1287"/>
      <c r="E1" s="1287"/>
      <c r="F1" s="1287"/>
      <c r="G1" s="1287"/>
      <c r="H1" s="1287"/>
      <c r="I1" s="1287"/>
      <c r="J1" s="1287"/>
      <c r="K1" s="1287"/>
      <c r="L1" s="1287"/>
      <c r="M1" s="1287"/>
      <c r="N1" s="1287"/>
      <c r="O1" s="1287"/>
      <c r="P1" s="1287"/>
      <c r="Q1" s="1287"/>
      <c r="R1" s="1287"/>
      <c r="S1" s="1287"/>
      <c r="T1" s="1287"/>
      <c r="U1" s="1287"/>
      <c r="V1" s="1287"/>
    </row>
    <row r="2" spans="1:25" s="664" customFormat="1" ht="20.100000000000001" customHeight="1">
      <c r="B2" s="665"/>
      <c r="C2" s="281"/>
      <c r="D2" s="281"/>
      <c r="E2" s="281"/>
      <c r="F2" s="281"/>
      <c r="G2" s="281"/>
      <c r="H2" s="281"/>
      <c r="I2" s="281"/>
      <c r="J2" s="503"/>
      <c r="K2" s="281"/>
      <c r="L2" s="281"/>
      <c r="M2" s="281"/>
      <c r="N2" s="281"/>
      <c r="O2" s="281"/>
      <c r="P2" s="281"/>
      <c r="Q2" s="281"/>
      <c r="R2" s="281"/>
      <c r="S2" s="281"/>
      <c r="T2" s="281"/>
      <c r="U2" s="281"/>
      <c r="V2" s="666" t="s">
        <v>84</v>
      </c>
    </row>
    <row r="3" spans="1:25" s="285" customFormat="1" ht="18" customHeight="1">
      <c r="A3" s="639" t="s">
        <v>178</v>
      </c>
      <c r="B3" s="459"/>
      <c r="C3" s="282" t="s">
        <v>97</v>
      </c>
      <c r="D3" s="283">
        <v>0</v>
      </c>
      <c r="E3" s="283" t="s">
        <v>98</v>
      </c>
      <c r="F3" s="283" t="s">
        <v>99</v>
      </c>
      <c r="G3" s="283" t="s">
        <v>100</v>
      </c>
      <c r="H3" s="283" t="s">
        <v>101</v>
      </c>
      <c r="I3" s="283" t="s">
        <v>102</v>
      </c>
      <c r="J3" s="283" t="s">
        <v>103</v>
      </c>
      <c r="K3" s="283" t="s">
        <v>104</v>
      </c>
      <c r="L3" s="283" t="s">
        <v>105</v>
      </c>
      <c r="M3" s="283" t="s">
        <v>106</v>
      </c>
      <c r="N3" s="283" t="s">
        <v>107</v>
      </c>
      <c r="O3" s="283" t="s">
        <v>108</v>
      </c>
      <c r="P3" s="283" t="s">
        <v>109</v>
      </c>
      <c r="Q3" s="283" t="s">
        <v>110</v>
      </c>
      <c r="R3" s="283" t="s">
        <v>111</v>
      </c>
      <c r="S3" s="283" t="s">
        <v>112</v>
      </c>
      <c r="T3" s="283" t="s">
        <v>113</v>
      </c>
      <c r="U3" s="283" t="s">
        <v>114</v>
      </c>
      <c r="V3" s="284" t="s">
        <v>115</v>
      </c>
    </row>
    <row r="4" spans="1:25" s="285" customFormat="1" ht="18" hidden="1" customHeight="1">
      <c r="A4" s="667"/>
      <c r="B4" s="668"/>
      <c r="C4" s="669"/>
      <c r="D4" s="670"/>
      <c r="E4" s="670"/>
      <c r="F4" s="670"/>
      <c r="G4" s="670"/>
      <c r="H4" s="670"/>
      <c r="I4" s="670"/>
      <c r="J4" s="670"/>
      <c r="K4" s="670"/>
      <c r="L4" s="670"/>
      <c r="M4" s="670"/>
      <c r="N4" s="670"/>
      <c r="O4" s="670"/>
      <c r="P4" s="670"/>
      <c r="Q4" s="670"/>
      <c r="R4" s="670"/>
      <c r="S4" s="670"/>
      <c r="T4" s="670"/>
      <c r="U4" s="670"/>
      <c r="V4" s="670"/>
    </row>
    <row r="5" spans="1:25" s="285" customFormat="1" ht="18" hidden="1" customHeight="1">
      <c r="A5" s="667"/>
      <c r="B5" s="668"/>
      <c r="C5" s="669"/>
      <c r="D5" s="670"/>
      <c r="E5" s="670"/>
      <c r="F5" s="670"/>
      <c r="G5" s="670"/>
      <c r="H5" s="670"/>
      <c r="I5" s="670"/>
      <c r="J5" s="670"/>
      <c r="K5" s="670"/>
      <c r="L5" s="670"/>
      <c r="M5" s="670"/>
      <c r="N5" s="670"/>
      <c r="O5" s="670"/>
      <c r="P5" s="670"/>
      <c r="Q5" s="670"/>
      <c r="R5" s="670"/>
      <c r="S5" s="670"/>
      <c r="T5" s="670"/>
      <c r="U5" s="670"/>
      <c r="V5" s="670"/>
    </row>
    <row r="6" spans="1:25" s="285" customFormat="1" ht="18" hidden="1" customHeight="1">
      <c r="A6" s="667"/>
      <c r="B6" s="668"/>
      <c r="C6" s="669"/>
      <c r="D6" s="670"/>
      <c r="E6" s="670"/>
      <c r="F6" s="670"/>
      <c r="G6" s="670"/>
      <c r="H6" s="670"/>
      <c r="I6" s="670"/>
      <c r="J6" s="670"/>
      <c r="K6" s="670"/>
      <c r="L6" s="670"/>
      <c r="M6" s="670"/>
      <c r="N6" s="670"/>
      <c r="O6" s="670"/>
      <c r="P6" s="670"/>
      <c r="Q6" s="670"/>
      <c r="R6" s="670"/>
      <c r="S6" s="670"/>
      <c r="T6" s="670"/>
      <c r="U6" s="670"/>
      <c r="V6" s="670"/>
    </row>
    <row r="7" spans="1:25" s="285" customFormat="1" ht="18" hidden="1" customHeight="1">
      <c r="A7" s="667"/>
      <c r="B7" s="668"/>
      <c r="C7" s="669"/>
      <c r="D7" s="670"/>
      <c r="E7" s="670"/>
      <c r="F7" s="670"/>
      <c r="G7" s="670"/>
      <c r="H7" s="670"/>
      <c r="I7" s="670"/>
      <c r="J7" s="670"/>
      <c r="K7" s="670"/>
      <c r="L7" s="670"/>
      <c r="M7" s="670"/>
      <c r="N7" s="670"/>
      <c r="O7" s="670"/>
      <c r="P7" s="670"/>
      <c r="Q7" s="670"/>
      <c r="R7" s="670"/>
      <c r="S7" s="670"/>
      <c r="T7" s="670"/>
      <c r="U7" s="670"/>
      <c r="V7" s="670"/>
    </row>
    <row r="8" spans="1:25" ht="17.45" hidden="1" customHeight="1">
      <c r="A8" s="640" t="s">
        <v>179</v>
      </c>
      <c r="B8" s="288"/>
      <c r="C8" s="286">
        <v>476.19363664493488</v>
      </c>
      <c r="D8" s="286">
        <v>719.50855627639714</v>
      </c>
      <c r="E8" s="286">
        <v>96.750683190015536</v>
      </c>
      <c r="F8" s="286">
        <v>39.859174203500743</v>
      </c>
      <c r="G8" s="286">
        <v>37.409746919480895</v>
      </c>
      <c r="H8" s="286">
        <v>78.837224135064687</v>
      </c>
      <c r="I8" s="286">
        <v>107.85570747290977</v>
      </c>
      <c r="J8" s="286">
        <v>115.64313557950265</v>
      </c>
      <c r="K8" s="286">
        <v>138.13302251908968</v>
      </c>
      <c r="L8" s="286">
        <v>194.42431234950371</v>
      </c>
      <c r="M8" s="286">
        <v>287.62275170844833</v>
      </c>
      <c r="N8" s="286">
        <v>432.60529598847319</v>
      </c>
      <c r="O8" s="286">
        <v>652.26304840531373</v>
      </c>
      <c r="P8" s="286">
        <v>1000.6987096115751</v>
      </c>
      <c r="Q8" s="286">
        <v>1615.1728566256584</v>
      </c>
      <c r="R8" s="286">
        <v>2663.8052987607207</v>
      </c>
      <c r="S8" s="286">
        <v>4342.8500083236222</v>
      </c>
      <c r="T8" s="286">
        <v>6638.6581166882524</v>
      </c>
      <c r="U8" s="286">
        <v>10362.979150345662</v>
      </c>
      <c r="V8" s="286">
        <v>17682.871145475023</v>
      </c>
      <c r="W8" s="287"/>
      <c r="X8" s="287"/>
      <c r="Y8" s="287"/>
    </row>
    <row r="9" spans="1:25" ht="19.149999999999999" hidden="1" customHeight="1">
      <c r="A9" s="686" t="s">
        <v>259</v>
      </c>
      <c r="B9" s="288"/>
      <c r="C9" s="701">
        <v>484.93177761839269</v>
      </c>
      <c r="D9" s="701">
        <v>640.99383812424958</v>
      </c>
      <c r="E9" s="701">
        <v>89.693443924425026</v>
      </c>
      <c r="F9" s="701">
        <v>40.199265732969081</v>
      </c>
      <c r="G9" s="701">
        <v>34.225679538292304</v>
      </c>
      <c r="H9" s="701">
        <v>91.476698293986018</v>
      </c>
      <c r="I9" s="701">
        <v>109.53298207181409</v>
      </c>
      <c r="J9" s="701">
        <v>116.66758675804489</v>
      </c>
      <c r="K9" s="701">
        <v>138.20038186185178</v>
      </c>
      <c r="L9" s="701">
        <v>189.82988228602818</v>
      </c>
      <c r="M9" s="701">
        <v>284.22489620079648</v>
      </c>
      <c r="N9" s="701">
        <v>432.04453926277478</v>
      </c>
      <c r="O9" s="701">
        <v>635.38110842360936</v>
      </c>
      <c r="P9" s="701">
        <v>978.7305179774703</v>
      </c>
      <c r="Q9" s="701">
        <v>1578.7270841102927</v>
      </c>
      <c r="R9" s="701">
        <v>2637.7347826190207</v>
      </c>
      <c r="S9" s="701">
        <v>4333.9908132029132</v>
      </c>
      <c r="T9" s="701">
        <v>6715.0343084361202</v>
      </c>
      <c r="U9" s="701">
        <v>10419.390397087853</v>
      </c>
      <c r="V9" s="701">
        <v>17651.380294425137</v>
      </c>
      <c r="W9" s="287"/>
      <c r="X9" s="287"/>
      <c r="Y9" s="287"/>
    </row>
    <row r="10" spans="1:25" ht="17.45" hidden="1" customHeight="1">
      <c r="A10" s="686" t="s">
        <v>260</v>
      </c>
      <c r="B10" s="288"/>
      <c r="C10" s="701">
        <v>487.40490699799744</v>
      </c>
      <c r="D10" s="701">
        <v>548.86826126129233</v>
      </c>
      <c r="E10" s="701">
        <v>79.738596684267193</v>
      </c>
      <c r="F10" s="701">
        <v>40.701471541402356</v>
      </c>
      <c r="G10" s="701">
        <v>36.979255709409507</v>
      </c>
      <c r="H10" s="701">
        <v>105.90226108273573</v>
      </c>
      <c r="I10" s="701">
        <v>109.63762333599321</v>
      </c>
      <c r="J10" s="701">
        <v>116.78739713007033</v>
      </c>
      <c r="K10" s="701">
        <v>135.56611542910068</v>
      </c>
      <c r="L10" s="701">
        <v>187.96937595627139</v>
      </c>
      <c r="M10" s="701">
        <v>282.38691851329537</v>
      </c>
      <c r="N10" s="701">
        <v>418.16958006382123</v>
      </c>
      <c r="O10" s="701">
        <v>633.45371516130569</v>
      </c>
      <c r="P10" s="701">
        <v>952.05247593681941</v>
      </c>
      <c r="Q10" s="701">
        <v>1531.063539840158</v>
      </c>
      <c r="R10" s="701">
        <v>2541.3737778447521</v>
      </c>
      <c r="S10" s="701">
        <v>4268.9581264563321</v>
      </c>
      <c r="T10" s="701">
        <v>6456.9316572237967</v>
      </c>
      <c r="U10" s="701">
        <v>10291.336970529079</v>
      </c>
      <c r="V10" s="701">
        <v>17247.303869739902</v>
      </c>
      <c r="W10" s="287"/>
      <c r="X10" s="287"/>
      <c r="Y10" s="287"/>
    </row>
    <row r="11" spans="1:25" ht="17.45" hidden="1" customHeight="1">
      <c r="A11" s="686" t="s">
        <v>261</v>
      </c>
      <c r="B11" s="288"/>
      <c r="C11" s="701">
        <v>510.68282470391972</v>
      </c>
      <c r="D11" s="701">
        <v>605.10147086203688</v>
      </c>
      <c r="E11" s="701">
        <v>80.388692579505303</v>
      </c>
      <c r="F11" s="701">
        <v>37.242651537564612</v>
      </c>
      <c r="G11" s="701">
        <v>37.805235210081953</v>
      </c>
      <c r="H11" s="701">
        <v>108.79960644425948</v>
      </c>
      <c r="I11" s="701">
        <v>112.96345596223999</v>
      </c>
      <c r="J11" s="701">
        <v>123.53879327756702</v>
      </c>
      <c r="K11" s="701">
        <v>142.19827670698137</v>
      </c>
      <c r="L11" s="701">
        <v>193.20840317822748</v>
      </c>
      <c r="M11" s="701">
        <v>278.11036921811035</v>
      </c>
      <c r="N11" s="701">
        <v>428.87075430083814</v>
      </c>
      <c r="O11" s="701">
        <v>652.74508390483743</v>
      </c>
      <c r="P11" s="701">
        <v>962.86512586041022</v>
      </c>
      <c r="Q11" s="701">
        <v>1526.5497642662647</v>
      </c>
      <c r="R11" s="701">
        <v>2492.4998584878963</v>
      </c>
      <c r="S11" s="701">
        <v>4286.010362694301</v>
      </c>
      <c r="T11" s="701">
        <v>6678.1766544756147</v>
      </c>
      <c r="U11" s="701">
        <v>10664.359391965256</v>
      </c>
      <c r="V11" s="701">
        <v>18120.723062961421</v>
      </c>
      <c r="W11" s="287"/>
      <c r="X11" s="287"/>
      <c r="Y11" s="287"/>
    </row>
    <row r="12" spans="1:25" ht="17.45" hidden="1" customHeight="1">
      <c r="A12" s="686" t="s">
        <v>262</v>
      </c>
      <c r="B12" s="288"/>
      <c r="C12" s="701">
        <v>511.06623706751287</v>
      </c>
      <c r="D12" s="701">
        <v>590.06833234277155</v>
      </c>
      <c r="E12" s="701">
        <v>80.693998782751549</v>
      </c>
      <c r="F12" s="701">
        <v>36.467495052829754</v>
      </c>
      <c r="G12" s="701">
        <v>38.885933398348421</v>
      </c>
      <c r="H12" s="701">
        <v>107.4803946785165</v>
      </c>
      <c r="I12" s="701">
        <v>109.71405773702288</v>
      </c>
      <c r="J12" s="701">
        <v>128.11346699516793</v>
      </c>
      <c r="K12" s="701">
        <v>149.0258238349239</v>
      </c>
      <c r="L12" s="701">
        <v>192.34172052256133</v>
      </c>
      <c r="M12" s="701">
        <v>286.20772220835391</v>
      </c>
      <c r="N12" s="701">
        <v>434.6220803793384</v>
      </c>
      <c r="O12" s="701">
        <v>624.00663649411047</v>
      </c>
      <c r="P12" s="701">
        <v>937.56752595260912</v>
      </c>
      <c r="Q12" s="701">
        <v>1472.8619791816348</v>
      </c>
      <c r="R12" s="701">
        <v>2491.8100858219159</v>
      </c>
      <c r="S12" s="701">
        <v>4117.3739437273653</v>
      </c>
      <c r="T12" s="701">
        <v>6571.047525505659</v>
      </c>
      <c r="U12" s="701">
        <v>9976.5519729233638</v>
      </c>
      <c r="V12" s="701">
        <v>16935.558006986579</v>
      </c>
      <c r="W12" s="287"/>
      <c r="X12" s="287"/>
      <c r="Y12" s="287"/>
    </row>
    <row r="13" spans="1:25" ht="17.45" hidden="1" customHeight="1">
      <c r="A13" s="686" t="s">
        <v>263</v>
      </c>
      <c r="B13" s="288"/>
      <c r="C13" s="701">
        <v>514.52276578737246</v>
      </c>
      <c r="D13" s="701">
        <v>570.39627190289366</v>
      </c>
      <c r="E13" s="701">
        <v>75.839051479517281</v>
      </c>
      <c r="F13" s="701">
        <v>34.915891785749835</v>
      </c>
      <c r="G13" s="701">
        <v>36.815490192734607</v>
      </c>
      <c r="H13" s="701">
        <v>96.1452575644348</v>
      </c>
      <c r="I13" s="701">
        <v>104.64144577151048</v>
      </c>
      <c r="J13" s="701">
        <v>121.10215128742034</v>
      </c>
      <c r="K13" s="701">
        <v>145.08414287446612</v>
      </c>
      <c r="L13" s="701">
        <v>198.94755041262746</v>
      </c>
      <c r="M13" s="701">
        <v>277.47779068133229</v>
      </c>
      <c r="N13" s="701">
        <v>411.59309430840801</v>
      </c>
      <c r="O13" s="701">
        <v>615.42761052138769</v>
      </c>
      <c r="P13" s="701">
        <v>949.03738442215638</v>
      </c>
      <c r="Q13" s="701">
        <v>1470.2109026813257</v>
      </c>
      <c r="R13" s="701">
        <v>2406.6888570683736</v>
      </c>
      <c r="S13" s="701">
        <v>4077.3341809831354</v>
      </c>
      <c r="T13" s="701">
        <v>6683.054585554125</v>
      </c>
      <c r="U13" s="701">
        <v>9565.4945076832682</v>
      </c>
      <c r="V13" s="701">
        <v>16227.966845858946</v>
      </c>
      <c r="W13" s="287"/>
      <c r="X13" s="287"/>
      <c r="Y13" s="287"/>
    </row>
    <row r="14" spans="1:25" ht="19.149999999999999" hidden="1" customHeight="1">
      <c r="A14" s="686" t="s">
        <v>264</v>
      </c>
      <c r="B14" s="288"/>
      <c r="C14" s="701">
        <v>510.68927040674453</v>
      </c>
      <c r="D14" s="701">
        <v>513.67692541702581</v>
      </c>
      <c r="E14" s="701">
        <v>73.767834606046648</v>
      </c>
      <c r="F14" s="701">
        <v>32.204577401960996</v>
      </c>
      <c r="G14" s="701">
        <v>33.013045381235941</v>
      </c>
      <c r="H14" s="701">
        <v>88.139841193848085</v>
      </c>
      <c r="I14" s="701">
        <v>104.99111184950496</v>
      </c>
      <c r="J14" s="701">
        <v>120.58286462590844</v>
      </c>
      <c r="K14" s="701">
        <v>143.84234878573085</v>
      </c>
      <c r="L14" s="701">
        <v>192.47222362789253</v>
      </c>
      <c r="M14" s="701">
        <v>262.46396448457637</v>
      </c>
      <c r="N14" s="701">
        <v>411.57510875715707</v>
      </c>
      <c r="O14" s="701">
        <v>609.67743809961007</v>
      </c>
      <c r="P14" s="701">
        <v>897.79804738458949</v>
      </c>
      <c r="Q14" s="701">
        <v>1441.2860748561379</v>
      </c>
      <c r="R14" s="701">
        <v>2254.8500802740982</v>
      </c>
      <c r="S14" s="701">
        <v>3836.3568760856178</v>
      </c>
      <c r="T14" s="701">
        <v>6450.9868783768879</v>
      </c>
      <c r="U14" s="701">
        <v>9549.6604730990221</v>
      </c>
      <c r="V14" s="701">
        <v>15787.710377990619</v>
      </c>
      <c r="W14" s="287"/>
      <c r="X14" s="287"/>
      <c r="Y14" s="287"/>
    </row>
    <row r="15" spans="1:25" ht="19.149999999999999" hidden="1" customHeight="1">
      <c r="A15" s="686" t="s">
        <v>265</v>
      </c>
      <c r="B15" s="288"/>
      <c r="C15" s="701">
        <v>526.8058532821733</v>
      </c>
      <c r="D15" s="701">
        <v>541.20861250243934</v>
      </c>
      <c r="E15" s="701">
        <v>69.57799236695206</v>
      </c>
      <c r="F15" s="701">
        <v>30.180251120305812</v>
      </c>
      <c r="G15" s="701">
        <v>33.174721359696044</v>
      </c>
      <c r="H15" s="701">
        <v>88.319227166149531</v>
      </c>
      <c r="I15" s="701">
        <v>99.546510341776354</v>
      </c>
      <c r="J15" s="701">
        <v>116.90980069858229</v>
      </c>
      <c r="K15" s="701">
        <v>142.61760831058805</v>
      </c>
      <c r="L15" s="701">
        <v>185.75844242383297</v>
      </c>
      <c r="M15" s="701">
        <v>267.56183630825194</v>
      </c>
      <c r="N15" s="701">
        <v>403.7597709067515</v>
      </c>
      <c r="O15" s="701">
        <v>588.87286125282822</v>
      </c>
      <c r="P15" s="701">
        <v>903.49205183936408</v>
      </c>
      <c r="Q15" s="701">
        <v>1444.191863638956</v>
      </c>
      <c r="R15" s="701">
        <v>2251.8670935619893</v>
      </c>
      <c r="S15" s="701">
        <v>3808.1553859711239</v>
      </c>
      <c r="T15" s="701">
        <v>6456.861959975804</v>
      </c>
      <c r="U15" s="701">
        <v>9678.3779653245947</v>
      </c>
      <c r="V15" s="701">
        <v>16463.315438425248</v>
      </c>
      <c r="W15" s="287"/>
      <c r="X15" s="287"/>
      <c r="Y15" s="287"/>
    </row>
    <row r="16" spans="1:25" ht="19.149999999999999" hidden="1" customHeight="1">
      <c r="A16" s="686" t="s">
        <v>266</v>
      </c>
      <c r="B16" s="288"/>
      <c r="C16" s="701">
        <v>524.11593299197773</v>
      </c>
      <c r="D16" s="701">
        <v>508.44971725632712</v>
      </c>
      <c r="E16" s="701">
        <v>66.418784543868426</v>
      </c>
      <c r="F16" s="701">
        <v>30.993502051983583</v>
      </c>
      <c r="G16" s="701">
        <v>34.989293575646251</v>
      </c>
      <c r="H16" s="701">
        <v>95.127989176265032</v>
      </c>
      <c r="I16" s="701">
        <v>102.00968304793423</v>
      </c>
      <c r="J16" s="701">
        <v>117.9992331352266</v>
      </c>
      <c r="K16" s="701">
        <v>142.24427088940973</v>
      </c>
      <c r="L16" s="701">
        <v>188.96334043243556</v>
      </c>
      <c r="M16" s="701">
        <v>270.40381946250483</v>
      </c>
      <c r="N16" s="701">
        <v>400.97975554701549</v>
      </c>
      <c r="O16" s="701">
        <v>580.22442280052417</v>
      </c>
      <c r="P16" s="701">
        <v>887.65333696222706</v>
      </c>
      <c r="Q16" s="701">
        <v>1394.3314663965023</v>
      </c>
      <c r="R16" s="701">
        <v>2185.6494275562573</v>
      </c>
      <c r="S16" s="701">
        <v>3556.7127396360238</v>
      </c>
      <c r="T16" s="701">
        <v>6108.6103654759445</v>
      </c>
      <c r="U16" s="701">
        <v>9182.783919520456</v>
      </c>
      <c r="V16" s="701">
        <v>15628.420822176189</v>
      </c>
      <c r="W16" s="287"/>
      <c r="X16" s="287"/>
      <c r="Y16" s="287"/>
    </row>
    <row r="17" spans="1:25" ht="19.149999999999999" hidden="1" customHeight="1">
      <c r="A17" s="686" t="s">
        <v>267</v>
      </c>
      <c r="B17" s="637"/>
      <c r="C17" s="701">
        <v>532.27054374937313</v>
      </c>
      <c r="D17" s="701">
        <v>544.43863916963119</v>
      </c>
      <c r="E17" s="701">
        <v>59.344367103031303</v>
      </c>
      <c r="F17" s="701">
        <v>28.246764710537629</v>
      </c>
      <c r="G17" s="701">
        <v>31.815800699339672</v>
      </c>
      <c r="H17" s="701">
        <v>93.940041478141396</v>
      </c>
      <c r="I17" s="701">
        <v>99.824027803166615</v>
      </c>
      <c r="J17" s="701">
        <v>110.31932659989316</v>
      </c>
      <c r="K17" s="701">
        <v>142.01911957364561</v>
      </c>
      <c r="L17" s="701">
        <v>191.0212822324267</v>
      </c>
      <c r="M17" s="701">
        <v>273.45972906372231</v>
      </c>
      <c r="N17" s="701">
        <v>398.9240354064525</v>
      </c>
      <c r="O17" s="701">
        <v>582.92250049299946</v>
      </c>
      <c r="P17" s="701">
        <v>900.93654012294087</v>
      </c>
      <c r="Q17" s="701">
        <v>1373.1875533982986</v>
      </c>
      <c r="R17" s="701">
        <v>2159.6951240602334</v>
      </c>
      <c r="S17" s="701">
        <v>3465.5146523742969</v>
      </c>
      <c r="T17" s="701">
        <v>5875.8526386084304</v>
      </c>
      <c r="U17" s="701">
        <v>9097.9379615114522</v>
      </c>
      <c r="V17" s="701">
        <v>15535.143769968052</v>
      </c>
      <c r="W17" s="287"/>
      <c r="X17" s="287"/>
      <c r="Y17" s="287"/>
    </row>
    <row r="18" spans="1:25" ht="19.149999999999999" hidden="1" customHeight="1">
      <c r="A18" s="686" t="s">
        <v>268</v>
      </c>
      <c r="B18" s="641"/>
      <c r="C18" s="701">
        <v>554.61693655698332</v>
      </c>
      <c r="D18" s="701">
        <v>711.57893323577093</v>
      </c>
      <c r="E18" s="701">
        <v>57.390245969201857</v>
      </c>
      <c r="F18" s="701">
        <v>26.236504054223769</v>
      </c>
      <c r="G18" s="701">
        <v>32.945373755360791</v>
      </c>
      <c r="H18" s="701">
        <v>86.850301159831218</v>
      </c>
      <c r="I18" s="701">
        <v>106.36003990735952</v>
      </c>
      <c r="J18" s="701">
        <v>112.7394520767222</v>
      </c>
      <c r="K18" s="701">
        <v>137.72241429740384</v>
      </c>
      <c r="L18" s="701">
        <v>191.98691564490275</v>
      </c>
      <c r="M18" s="701">
        <v>266.05732208986404</v>
      </c>
      <c r="N18" s="701">
        <v>399.46260635915809</v>
      </c>
      <c r="O18" s="701">
        <v>587.04934955763451</v>
      </c>
      <c r="P18" s="701">
        <v>880.73389906386853</v>
      </c>
      <c r="Q18" s="701">
        <v>1402.2768734945041</v>
      </c>
      <c r="R18" s="701">
        <v>2167.053704116227</v>
      </c>
      <c r="S18" s="701">
        <v>3553.9899019717177</v>
      </c>
      <c r="T18" s="701">
        <v>5901.3518950061107</v>
      </c>
      <c r="U18" s="701">
        <v>9394.535694684284</v>
      </c>
      <c r="V18" s="701">
        <v>15766.450052043774</v>
      </c>
      <c r="W18" s="287"/>
      <c r="X18" s="287"/>
      <c r="Y18" s="287"/>
    </row>
    <row r="19" spans="1:25" ht="19.149999999999999" customHeight="1">
      <c r="A19" s="1190" t="s">
        <v>241</v>
      </c>
      <c r="B19" s="636"/>
      <c r="C19" s="701">
        <v>562.4857518844824</v>
      </c>
      <c r="D19" s="701">
        <v>715.84158415841591</v>
      </c>
      <c r="E19" s="701">
        <v>57.620774541247002</v>
      </c>
      <c r="F19" s="701">
        <v>26.362126080598468</v>
      </c>
      <c r="G19" s="701">
        <v>29.176899981696142</v>
      </c>
      <c r="H19" s="701">
        <v>84.881425488978891</v>
      </c>
      <c r="I19" s="701">
        <v>91.832612729387321</v>
      </c>
      <c r="J19" s="701">
        <v>106.85587050826204</v>
      </c>
      <c r="K19" s="701">
        <v>141.79481360167006</v>
      </c>
      <c r="L19" s="701">
        <v>190.54563833056534</v>
      </c>
      <c r="M19" s="701">
        <v>268.91216523784237</v>
      </c>
      <c r="N19" s="701">
        <v>393.55685248003414</v>
      </c>
      <c r="O19" s="701">
        <v>598.42139944419512</v>
      </c>
      <c r="P19" s="701">
        <v>898.87530729475634</v>
      </c>
      <c r="Q19" s="701">
        <v>1384.9069849069849</v>
      </c>
      <c r="R19" s="701">
        <v>2108.2401722064019</v>
      </c>
      <c r="S19" s="701">
        <v>3438.2468792418576</v>
      </c>
      <c r="T19" s="701">
        <v>5722.7506627163575</v>
      </c>
      <c r="U19" s="701">
        <v>9389.9389809428794</v>
      </c>
      <c r="V19" s="701">
        <v>16034.496214781862</v>
      </c>
      <c r="W19" s="287"/>
      <c r="X19" s="287"/>
      <c r="Y19" s="287"/>
    </row>
    <row r="20" spans="1:25" ht="19.149999999999999" customHeight="1">
      <c r="A20" s="1190" t="s">
        <v>242</v>
      </c>
      <c r="B20" s="636"/>
      <c r="C20" s="701">
        <v>551.83653380187707</v>
      </c>
      <c r="D20" s="701">
        <v>677.63446348757611</v>
      </c>
      <c r="E20" s="701">
        <v>58.321112009883564</v>
      </c>
      <c r="F20" s="701">
        <v>23.316119704218366</v>
      </c>
      <c r="G20" s="701">
        <v>25.921078686349755</v>
      </c>
      <c r="H20" s="701">
        <v>77.918931408906886</v>
      </c>
      <c r="I20" s="701">
        <v>79.697790331161997</v>
      </c>
      <c r="J20" s="701">
        <v>104.77060921808096</v>
      </c>
      <c r="K20" s="701">
        <v>136.29593861833473</v>
      </c>
      <c r="L20" s="701">
        <v>191.87380935684047</v>
      </c>
      <c r="M20" s="701">
        <v>267.91055372060487</v>
      </c>
      <c r="N20" s="701">
        <v>375.57235427642729</v>
      </c>
      <c r="O20" s="701">
        <v>590.47646330022269</v>
      </c>
      <c r="P20" s="701">
        <v>835.55536363930787</v>
      </c>
      <c r="Q20" s="701">
        <v>1309.6485379559958</v>
      </c>
      <c r="R20" s="701">
        <v>2071.1036265884363</v>
      </c>
      <c r="S20" s="701">
        <v>3265.9724849184704</v>
      </c>
      <c r="T20" s="701">
        <v>5329.3620102354816</v>
      </c>
      <c r="U20" s="701">
        <v>8920.5880124270661</v>
      </c>
      <c r="V20" s="701">
        <v>15229.594832648268</v>
      </c>
      <c r="W20" s="287"/>
      <c r="X20" s="287"/>
      <c r="Y20" s="287"/>
    </row>
    <row r="21" spans="1:25" ht="19.149999999999999" customHeight="1">
      <c r="A21" s="1190" t="s">
        <v>1754</v>
      </c>
      <c r="B21" s="636"/>
      <c r="C21" s="701">
        <v>558.47068445655259</v>
      </c>
      <c r="D21" s="701">
        <v>634.66991116755787</v>
      </c>
      <c r="E21" s="701">
        <v>58.618553507820977</v>
      </c>
      <c r="F21" s="701">
        <v>23.019803202282972</v>
      </c>
      <c r="G21" s="701">
        <v>26.315710778376861</v>
      </c>
      <c r="H21" s="701">
        <v>72.222338844222662</v>
      </c>
      <c r="I21" s="701">
        <v>82.839265172006094</v>
      </c>
      <c r="J21" s="701">
        <v>94.226935146100885</v>
      </c>
      <c r="K21" s="701">
        <v>130.12620151165885</v>
      </c>
      <c r="L21" s="701">
        <v>191.72087099309857</v>
      </c>
      <c r="M21" s="701">
        <v>268.23343262416199</v>
      </c>
      <c r="N21" s="701">
        <v>366.79311674940959</v>
      </c>
      <c r="O21" s="701">
        <v>554.78390725233442</v>
      </c>
      <c r="P21" s="701">
        <v>838.65550193963475</v>
      </c>
      <c r="Q21" s="701">
        <v>1297.7765020203581</v>
      </c>
      <c r="R21" s="701">
        <v>2053.2925181028077</v>
      </c>
      <c r="S21" s="701">
        <v>3177.4321716426384</v>
      </c>
      <c r="T21" s="701">
        <v>5248.2256366560769</v>
      </c>
      <c r="U21" s="701">
        <v>8884.742269298551</v>
      </c>
      <c r="V21" s="701">
        <v>15074.503486720787</v>
      </c>
      <c r="W21" s="287"/>
      <c r="X21" s="287"/>
      <c r="Y21" s="287"/>
    </row>
    <row r="22" spans="1:25" ht="19.149999999999999" customHeight="1">
      <c r="A22" s="1190" t="s">
        <v>1755</v>
      </c>
      <c r="B22" s="636"/>
      <c r="C22" s="701">
        <v>567.8701640840419</v>
      </c>
      <c r="D22" s="701">
        <v>655.62903815677191</v>
      </c>
      <c r="E22" s="701">
        <v>56.405639614637934</v>
      </c>
      <c r="F22" s="701">
        <v>28.280770002624308</v>
      </c>
      <c r="G22" s="701">
        <v>31.001222860117572</v>
      </c>
      <c r="H22" s="701">
        <v>70.186510854987745</v>
      </c>
      <c r="I22" s="701">
        <v>78.050742311276309</v>
      </c>
      <c r="J22" s="701">
        <v>95.330624188874069</v>
      </c>
      <c r="K22" s="701">
        <v>130.35754761239585</v>
      </c>
      <c r="L22" s="701">
        <v>185.26544101185328</v>
      </c>
      <c r="M22" s="701">
        <v>262.92520718862687</v>
      </c>
      <c r="N22" s="701">
        <v>371.59550632340188</v>
      </c>
      <c r="O22" s="701">
        <v>551.30836792827211</v>
      </c>
      <c r="P22" s="701">
        <v>824.77278226327428</v>
      </c>
      <c r="Q22" s="701">
        <v>1282.8284195001827</v>
      </c>
      <c r="R22" s="701">
        <v>2000.4988100675498</v>
      </c>
      <c r="S22" s="701">
        <v>3182.0116430895309</v>
      </c>
      <c r="T22" s="701">
        <v>5127.2137400141864</v>
      </c>
      <c r="U22" s="701">
        <v>8566.1481775145166</v>
      </c>
      <c r="V22" s="701">
        <v>15209.802176740366</v>
      </c>
      <c r="W22" s="287"/>
      <c r="X22" s="287"/>
      <c r="Y22" s="287"/>
    </row>
    <row r="23" spans="1:25" ht="19.149999999999999" customHeight="1">
      <c r="A23" s="1190" t="s">
        <v>1756</v>
      </c>
      <c r="B23" s="636"/>
      <c r="C23" s="701">
        <v>561.11623730590634</v>
      </c>
      <c r="D23" s="701">
        <v>635.59171492521398</v>
      </c>
      <c r="E23" s="701">
        <v>45.859458020104192</v>
      </c>
      <c r="F23" s="701">
        <v>19.503548287946437</v>
      </c>
      <c r="G23" s="701">
        <v>21.244755201059739</v>
      </c>
      <c r="H23" s="701">
        <v>64.524312719099612</v>
      </c>
      <c r="I23" s="701">
        <v>77.615600281173499</v>
      </c>
      <c r="J23" s="701">
        <v>87.88968529786267</v>
      </c>
      <c r="K23" s="701">
        <v>123.70735889032588</v>
      </c>
      <c r="L23" s="701">
        <v>177.14928135039656</v>
      </c>
      <c r="M23" s="701">
        <v>260.061662075198</v>
      </c>
      <c r="N23" s="701">
        <v>368.09319382485063</v>
      </c>
      <c r="O23" s="701">
        <v>523.58296486459858</v>
      </c>
      <c r="P23" s="701">
        <v>807.54959394805212</v>
      </c>
      <c r="Q23" s="701">
        <v>1208.9741661587498</v>
      </c>
      <c r="R23" s="701">
        <v>1921.5529704976743</v>
      </c>
      <c r="S23" s="701">
        <v>3052.5976683238573</v>
      </c>
      <c r="T23" s="701">
        <v>4973.1358930677497</v>
      </c>
      <c r="U23" s="701">
        <v>8145.6880935390027</v>
      </c>
      <c r="V23" s="701">
        <v>14687.659916660576</v>
      </c>
      <c r="W23" s="287"/>
      <c r="X23" s="287"/>
      <c r="Y23" s="287"/>
    </row>
    <row r="24" spans="1:25" ht="19.149999999999999" customHeight="1">
      <c r="A24" s="1190" t="s">
        <v>243</v>
      </c>
      <c r="B24" s="636"/>
      <c r="C24" s="701">
        <v>566.96799444253463</v>
      </c>
      <c r="D24" s="701">
        <v>578.36706832076925</v>
      </c>
      <c r="E24" s="701">
        <v>44.006973801125497</v>
      </c>
      <c r="F24" s="701">
        <v>19.727146966008085</v>
      </c>
      <c r="G24" s="701">
        <v>19.409901662719363</v>
      </c>
      <c r="H24" s="701">
        <v>58.456902442839848</v>
      </c>
      <c r="I24" s="701">
        <v>72.205419913073086</v>
      </c>
      <c r="J24" s="701">
        <v>81.715923517443642</v>
      </c>
      <c r="K24" s="701">
        <v>118.84253791987014</v>
      </c>
      <c r="L24" s="701">
        <v>175.90555935503349</v>
      </c>
      <c r="M24" s="701">
        <v>251.7615741666784</v>
      </c>
      <c r="N24" s="701">
        <v>356.02801283289608</v>
      </c>
      <c r="O24" s="701">
        <v>520.30200527205272</v>
      </c>
      <c r="P24" s="701">
        <v>812.15326257521656</v>
      </c>
      <c r="Q24" s="701">
        <v>1200.4673977246464</v>
      </c>
      <c r="R24" s="701">
        <v>1908.0382155143309</v>
      </c>
      <c r="S24" s="701">
        <v>3041.6501983018275</v>
      </c>
      <c r="T24" s="701">
        <v>4819.7362018316026</v>
      </c>
      <c r="U24" s="701">
        <v>7998.1239030884999</v>
      </c>
      <c r="V24" s="701">
        <v>14422.389666307858</v>
      </c>
      <c r="W24" s="287"/>
      <c r="X24" s="287"/>
      <c r="Y24" s="287"/>
    </row>
    <row r="25" spans="1:25" ht="19.149999999999999" customHeight="1">
      <c r="A25" s="1190" t="s">
        <v>248</v>
      </c>
      <c r="B25" s="288"/>
      <c r="C25" s="702">
        <v>565.08000000000004</v>
      </c>
      <c r="D25" s="702">
        <v>548.58000000000004</v>
      </c>
      <c r="E25" s="702">
        <v>44.11</v>
      </c>
      <c r="F25" s="702">
        <v>16.23</v>
      </c>
      <c r="G25" s="702">
        <v>16.84</v>
      </c>
      <c r="H25" s="702">
        <v>52.47</v>
      </c>
      <c r="I25" s="702">
        <v>67</v>
      </c>
      <c r="J25" s="702">
        <v>86.79</v>
      </c>
      <c r="K25" s="702">
        <v>112.67</v>
      </c>
      <c r="L25" s="702">
        <v>168.01</v>
      </c>
      <c r="M25" s="702">
        <v>240.56</v>
      </c>
      <c r="N25" s="702">
        <v>347.35</v>
      </c>
      <c r="O25" s="702">
        <v>499.57</v>
      </c>
      <c r="P25" s="702">
        <v>761.58</v>
      </c>
      <c r="Q25" s="702">
        <v>1157.47</v>
      </c>
      <c r="R25" s="702">
        <v>1829.85</v>
      </c>
      <c r="S25" s="702">
        <v>2959.27</v>
      </c>
      <c r="T25" s="702">
        <v>4704.46</v>
      </c>
      <c r="U25" s="702">
        <v>7753.6</v>
      </c>
      <c r="V25" s="702">
        <v>14093.38</v>
      </c>
      <c r="W25" s="287"/>
      <c r="X25" s="287"/>
      <c r="Y25" s="287"/>
    </row>
    <row r="26" spans="1:25" ht="19.149999999999999" customHeight="1">
      <c r="A26" s="1190" t="s">
        <v>249</v>
      </c>
      <c r="B26" s="288"/>
      <c r="C26" s="702">
        <v>575.63</v>
      </c>
      <c r="D26" s="702">
        <v>486.62</v>
      </c>
      <c r="E26" s="702">
        <v>39.79</v>
      </c>
      <c r="F26" s="702">
        <v>19.73</v>
      </c>
      <c r="G26" s="702">
        <v>17.79</v>
      </c>
      <c r="H26" s="702">
        <v>48.21</v>
      </c>
      <c r="I26" s="702">
        <v>63.63</v>
      </c>
      <c r="J26" s="702">
        <v>81.22</v>
      </c>
      <c r="K26" s="702">
        <v>118.14</v>
      </c>
      <c r="L26" s="702">
        <v>166.86</v>
      </c>
      <c r="M26" s="702">
        <v>241.03</v>
      </c>
      <c r="N26" s="702">
        <v>344.57</v>
      </c>
      <c r="O26" s="702">
        <v>503.16</v>
      </c>
      <c r="P26" s="702">
        <v>738.62</v>
      </c>
      <c r="Q26" s="702">
        <v>1144.44</v>
      </c>
      <c r="R26" s="702">
        <v>1813.68</v>
      </c>
      <c r="S26" s="702">
        <v>2905.77</v>
      </c>
      <c r="T26" s="702">
        <v>4661.49</v>
      </c>
      <c r="U26" s="702">
        <v>7508.35</v>
      </c>
      <c r="V26" s="702">
        <v>14143.51</v>
      </c>
      <c r="W26" s="287"/>
      <c r="X26" s="287"/>
      <c r="Y26" s="287"/>
    </row>
    <row r="27" spans="1:25" ht="19.149999999999999" customHeight="1">
      <c r="A27" s="1190" t="s">
        <v>250</v>
      </c>
      <c r="B27" s="288"/>
      <c r="C27" s="702">
        <v>590.27671680052788</v>
      </c>
      <c r="D27" s="702">
        <v>540.06673075835545</v>
      </c>
      <c r="E27" s="702">
        <v>37.192737272758009</v>
      </c>
      <c r="F27" s="702">
        <v>16.093132515265761</v>
      </c>
      <c r="G27" s="702">
        <v>17.074981440237565</v>
      </c>
      <c r="H27" s="702">
        <v>52.860519860981775</v>
      </c>
      <c r="I27" s="702">
        <v>64.220089518912658</v>
      </c>
      <c r="J27" s="702">
        <v>82.123671513604037</v>
      </c>
      <c r="K27" s="702">
        <v>118.40900748707561</v>
      </c>
      <c r="L27" s="702">
        <v>172.96411684309714</v>
      </c>
      <c r="M27" s="702">
        <v>251.03362196739215</v>
      </c>
      <c r="N27" s="702">
        <v>355.92816815182641</v>
      </c>
      <c r="O27" s="702">
        <v>499.05649014333318</v>
      </c>
      <c r="P27" s="702">
        <v>729.17288215001577</v>
      </c>
      <c r="Q27" s="702">
        <v>1117.1214706259429</v>
      </c>
      <c r="R27" s="702">
        <v>1748.9267882973263</v>
      </c>
      <c r="S27" s="702">
        <v>2862.3521163343016</v>
      </c>
      <c r="T27" s="702">
        <v>4576.8091316080245</v>
      </c>
      <c r="U27" s="702">
        <v>7605.3061026643609</v>
      </c>
      <c r="V27" s="702">
        <v>13918.724315970638</v>
      </c>
      <c r="W27" s="287"/>
      <c r="X27" s="287"/>
      <c r="Y27" s="287"/>
    </row>
    <row r="28" spans="1:25" ht="19.149999999999999" customHeight="1">
      <c r="A28" s="1190" t="s">
        <v>1759</v>
      </c>
      <c r="B28" s="288"/>
      <c r="C28" s="701">
        <v>611.34409624565865</v>
      </c>
      <c r="D28" s="701">
        <v>510.10895748346246</v>
      </c>
      <c r="E28" s="701">
        <v>38.368058440293105</v>
      </c>
      <c r="F28" s="701">
        <v>16.865352646256504</v>
      </c>
      <c r="G28" s="701">
        <v>17.502163032339421</v>
      </c>
      <c r="H28" s="701">
        <v>52.279055797524229</v>
      </c>
      <c r="I28" s="701">
        <v>68.07978360015494</v>
      </c>
      <c r="J28" s="701">
        <v>94.317187489744015</v>
      </c>
      <c r="K28" s="701">
        <v>126.53410021344247</v>
      </c>
      <c r="L28" s="701">
        <v>177.96404859405735</v>
      </c>
      <c r="M28" s="701">
        <v>255.06998326882152</v>
      </c>
      <c r="N28" s="701">
        <v>357.97257250893119</v>
      </c>
      <c r="O28" s="701">
        <v>499.55457179990566</v>
      </c>
      <c r="P28" s="701">
        <v>731.47130370309833</v>
      </c>
      <c r="Q28" s="701">
        <v>1126.571516366015</v>
      </c>
      <c r="R28" s="701">
        <v>1717.8683563484374</v>
      </c>
      <c r="S28" s="701">
        <v>2803.727177677802</v>
      </c>
      <c r="T28" s="701">
        <v>4623.931388871847</v>
      </c>
      <c r="U28" s="701">
        <v>7489.6103113895078</v>
      </c>
      <c r="V28" s="701">
        <v>14100.86967872469</v>
      </c>
      <c r="W28" s="287"/>
      <c r="X28" s="287"/>
      <c r="Y28" s="287"/>
    </row>
    <row r="29" spans="1:25" ht="19.149999999999999" customHeight="1">
      <c r="A29" s="1190" t="s">
        <v>252</v>
      </c>
      <c r="B29" s="288"/>
      <c r="C29" s="701">
        <v>591.80785731169976</v>
      </c>
      <c r="D29" s="701">
        <v>485.80201121002312</v>
      </c>
      <c r="E29" s="701">
        <v>31.907759534471197</v>
      </c>
      <c r="F29" s="701">
        <v>14.761402673378456</v>
      </c>
      <c r="G29" s="701">
        <v>16.856258257707402</v>
      </c>
      <c r="H29" s="701">
        <v>46.515640884247325</v>
      </c>
      <c r="I29" s="701">
        <v>62.786172255904965</v>
      </c>
      <c r="J29" s="701">
        <v>85.772295548537826</v>
      </c>
      <c r="K29" s="701">
        <v>120.46873894274999</v>
      </c>
      <c r="L29" s="701">
        <v>176.48241465357731</v>
      </c>
      <c r="M29" s="701">
        <v>257.43600179410936</v>
      </c>
      <c r="N29" s="701">
        <v>348.07340245733121</v>
      </c>
      <c r="O29" s="701">
        <v>494.44874218802323</v>
      </c>
      <c r="P29" s="701">
        <v>703.99430137447757</v>
      </c>
      <c r="Q29" s="701">
        <v>1043.727676435368</v>
      </c>
      <c r="R29" s="701">
        <v>1605.0055905307975</v>
      </c>
      <c r="S29" s="701">
        <v>2639.4846858397723</v>
      </c>
      <c r="T29" s="701">
        <v>4270.0716410786081</v>
      </c>
      <c r="U29" s="701">
        <v>6854.5414978975523</v>
      </c>
      <c r="V29" s="701">
        <v>12735.389224404395</v>
      </c>
      <c r="W29" s="287"/>
      <c r="X29" s="287"/>
      <c r="Y29" s="287"/>
    </row>
    <row r="30" spans="1:25" ht="19.149999999999999" customHeight="1">
      <c r="A30" s="1190" t="s">
        <v>1760</v>
      </c>
      <c r="B30" s="288"/>
      <c r="C30" s="701">
        <v>608.16555284262938</v>
      </c>
      <c r="D30" s="701">
        <v>498.29571434509705</v>
      </c>
      <c r="E30" s="701">
        <v>29.648713859240171</v>
      </c>
      <c r="F30" s="701">
        <v>15.087885143295582</v>
      </c>
      <c r="G30" s="701">
        <v>13.420710196771115</v>
      </c>
      <c r="H30" s="701">
        <v>40.012536435564328</v>
      </c>
      <c r="I30" s="701">
        <v>59.137053030686658</v>
      </c>
      <c r="J30" s="701">
        <v>76.14890722084877</v>
      </c>
      <c r="K30" s="701">
        <v>109.91818522105437</v>
      </c>
      <c r="L30" s="701">
        <v>164.62544464293541</v>
      </c>
      <c r="M30" s="701">
        <v>249.23115378963655</v>
      </c>
      <c r="N30" s="701">
        <v>346.44864478236349</v>
      </c>
      <c r="O30" s="701">
        <v>477.18944149868196</v>
      </c>
      <c r="P30" s="701">
        <v>681.61072855443854</v>
      </c>
      <c r="Q30" s="701">
        <v>1033.4963432108229</v>
      </c>
      <c r="R30" s="701">
        <v>1607.7456031266656</v>
      </c>
      <c r="S30" s="701">
        <v>2603.9176194877323</v>
      </c>
      <c r="T30" s="701">
        <v>4297.593671737598</v>
      </c>
      <c r="U30" s="701">
        <v>6877.7527035555104</v>
      </c>
      <c r="V30" s="701">
        <v>13184.96779978805</v>
      </c>
      <c r="W30" s="287"/>
      <c r="X30" s="287"/>
      <c r="Y30" s="287"/>
    </row>
    <row r="31" spans="1:25" ht="19.149999999999999" customHeight="1">
      <c r="A31" s="1190" t="s">
        <v>254</v>
      </c>
      <c r="B31" s="637"/>
      <c r="C31" s="701">
        <v>618.68371509911253</v>
      </c>
      <c r="D31" s="701">
        <v>472.61269995152691</v>
      </c>
      <c r="E31" s="701">
        <v>35.899246704331446</v>
      </c>
      <c r="F31" s="701">
        <v>14.180924715709777</v>
      </c>
      <c r="G31" s="701">
        <v>13.658932060346043</v>
      </c>
      <c r="H31" s="701">
        <v>38.930381567332205</v>
      </c>
      <c r="I31" s="701">
        <v>54.733349729226639</v>
      </c>
      <c r="J31" s="701">
        <v>69.399020436814979</v>
      </c>
      <c r="K31" s="701">
        <v>107.78562132410856</v>
      </c>
      <c r="L31" s="701">
        <v>162.82419021266901</v>
      </c>
      <c r="M31" s="701">
        <v>246.69397233976284</v>
      </c>
      <c r="N31" s="701">
        <v>344.01495246092588</v>
      </c>
      <c r="O31" s="701">
        <v>466.42704380332685</v>
      </c>
      <c r="P31" s="701">
        <v>660.97643949372389</v>
      </c>
      <c r="Q31" s="701">
        <v>1011.3970121513078</v>
      </c>
      <c r="R31" s="701">
        <v>1533.0319759902184</v>
      </c>
      <c r="S31" s="701">
        <v>2573.4575002403553</v>
      </c>
      <c r="T31" s="701">
        <v>4220.0593663550271</v>
      </c>
      <c r="U31" s="701">
        <v>6872.383373205741</v>
      </c>
      <c r="V31" s="701">
        <v>13324.689269542845</v>
      </c>
      <c r="W31" s="287"/>
      <c r="X31" s="287"/>
      <c r="Y31" s="287"/>
    </row>
    <row r="32" spans="1:25" ht="19.149999999999999" customHeight="1">
      <c r="A32" s="1190" t="s">
        <v>255</v>
      </c>
      <c r="B32" s="288"/>
      <c r="C32" s="701">
        <v>616.29999999999995</v>
      </c>
      <c r="D32" s="701">
        <v>420.4</v>
      </c>
      <c r="E32" s="701">
        <v>30.4</v>
      </c>
      <c r="F32" s="701">
        <v>18.8</v>
      </c>
      <c r="G32" s="701">
        <v>16.2</v>
      </c>
      <c r="H32" s="701">
        <v>38.1</v>
      </c>
      <c r="I32" s="701">
        <v>52.3</v>
      </c>
      <c r="J32" s="701">
        <v>70.599999999999994</v>
      </c>
      <c r="K32" s="701">
        <v>101.3</v>
      </c>
      <c r="L32" s="701">
        <v>156.30000000000001</v>
      </c>
      <c r="M32" s="701">
        <v>238.5</v>
      </c>
      <c r="N32" s="701">
        <v>327.3</v>
      </c>
      <c r="O32" s="701">
        <v>460</v>
      </c>
      <c r="P32" s="701">
        <v>653.20000000000005</v>
      </c>
      <c r="Q32" s="701">
        <v>965.6</v>
      </c>
      <c r="R32" s="701">
        <v>1479.1</v>
      </c>
      <c r="S32" s="701">
        <v>2442.1</v>
      </c>
      <c r="T32" s="701">
        <v>4043.7</v>
      </c>
      <c r="U32" s="701">
        <v>6636.6</v>
      </c>
      <c r="V32" s="701">
        <v>12907.7</v>
      </c>
      <c r="W32" s="287"/>
      <c r="X32" s="504"/>
      <c r="Y32" s="287"/>
    </row>
    <row r="33" spans="1:25" ht="19.149999999999999" customHeight="1">
      <c r="A33" s="1190" t="s">
        <v>1761</v>
      </c>
      <c r="B33" s="288"/>
      <c r="C33" s="701">
        <v>625.29999999999995</v>
      </c>
      <c r="D33" s="701">
        <v>414.9</v>
      </c>
      <c r="E33" s="701">
        <v>25</v>
      </c>
      <c r="F33" s="701">
        <v>13</v>
      </c>
      <c r="G33" s="701">
        <v>14.2</v>
      </c>
      <c r="H33" s="701">
        <v>37.299999999999997</v>
      </c>
      <c r="I33" s="701">
        <v>46.2</v>
      </c>
      <c r="J33" s="701">
        <v>66.400000000000006</v>
      </c>
      <c r="K33" s="701">
        <v>95</v>
      </c>
      <c r="L33" s="701">
        <v>143.9</v>
      </c>
      <c r="M33" s="701">
        <v>229.3</v>
      </c>
      <c r="N33" s="701">
        <v>328.4</v>
      </c>
      <c r="O33" s="701">
        <v>449.6</v>
      </c>
      <c r="P33" s="701">
        <v>644.5</v>
      </c>
      <c r="Q33" s="701">
        <v>916.9</v>
      </c>
      <c r="R33" s="701">
        <v>1429.4</v>
      </c>
      <c r="S33" s="701">
        <v>2315.3000000000002</v>
      </c>
      <c r="T33" s="701">
        <v>3973.5</v>
      </c>
      <c r="U33" s="701">
        <v>6667</v>
      </c>
      <c r="V33" s="701">
        <v>13020.8</v>
      </c>
      <c r="W33" s="287"/>
      <c r="X33" s="504"/>
      <c r="Y33" s="287"/>
    </row>
    <row r="34" spans="1:25" ht="19.149999999999999" customHeight="1">
      <c r="A34" s="1190" t="s">
        <v>1757</v>
      </c>
      <c r="B34" s="288"/>
      <c r="C34" s="701">
        <v>655.48487848000002</v>
      </c>
      <c r="D34" s="701">
        <v>482.70500457999998</v>
      </c>
      <c r="E34" s="701">
        <v>28.800546068999999</v>
      </c>
      <c r="F34" s="701">
        <v>11.911642086000001</v>
      </c>
      <c r="G34" s="701">
        <v>13.885447778</v>
      </c>
      <c r="H34" s="701">
        <v>36.952034705999999</v>
      </c>
      <c r="I34" s="701">
        <v>51.085344179000003</v>
      </c>
      <c r="J34" s="701">
        <v>61.764483620999997</v>
      </c>
      <c r="K34" s="701">
        <v>96.392654218000004</v>
      </c>
      <c r="L34" s="701">
        <v>153.23289227000001</v>
      </c>
      <c r="M34" s="701">
        <v>233.33751742999999</v>
      </c>
      <c r="N34" s="701">
        <v>331.75825577000001</v>
      </c>
      <c r="O34" s="701">
        <v>460.72680910999998</v>
      </c>
      <c r="P34" s="701">
        <v>633.8341021</v>
      </c>
      <c r="Q34" s="701">
        <v>924.45207986000003</v>
      </c>
      <c r="R34" s="701">
        <v>1440.0008759</v>
      </c>
      <c r="S34" s="701">
        <v>2322.0476238000001</v>
      </c>
      <c r="T34" s="701">
        <v>4045.0155543000001</v>
      </c>
      <c r="U34" s="701">
        <v>6713.8772172999998</v>
      </c>
      <c r="V34" s="701">
        <v>13324.25296</v>
      </c>
      <c r="W34" s="287"/>
      <c r="X34" s="504"/>
      <c r="Y34" s="287"/>
    </row>
    <row r="35" spans="1:25" ht="19.149999999999999" customHeight="1">
      <c r="A35" s="1190" t="s">
        <v>1758</v>
      </c>
      <c r="B35" s="288"/>
      <c r="C35" s="701">
        <v>661.02524296000001</v>
      </c>
      <c r="D35" s="701">
        <v>423.24292667999998</v>
      </c>
      <c r="E35" s="701">
        <v>27.634986153</v>
      </c>
      <c r="F35" s="701">
        <v>14.150119908000001</v>
      </c>
      <c r="G35" s="701">
        <v>14.019356726</v>
      </c>
      <c r="H35" s="701">
        <v>35.628401351000001</v>
      </c>
      <c r="I35" s="701">
        <v>47.521711676000002</v>
      </c>
      <c r="J35" s="701">
        <v>62.585207453000002</v>
      </c>
      <c r="K35" s="701">
        <v>93.942621146999997</v>
      </c>
      <c r="L35" s="701">
        <v>146.922045</v>
      </c>
      <c r="M35" s="701">
        <v>226.83872271999999</v>
      </c>
      <c r="N35" s="701">
        <v>332.95500743000002</v>
      </c>
      <c r="O35" s="701">
        <v>440.38748383000001</v>
      </c>
      <c r="P35" s="701">
        <v>612.53467737000005</v>
      </c>
      <c r="Q35" s="701">
        <v>895.41522523000003</v>
      </c>
      <c r="R35" s="701">
        <v>1415.3359538</v>
      </c>
      <c r="S35" s="701">
        <v>2255.2934202000001</v>
      </c>
      <c r="T35" s="701">
        <v>3893.2831596999999</v>
      </c>
      <c r="U35" s="701">
        <v>6630.1604483000001</v>
      </c>
      <c r="V35" s="701">
        <v>13144.375488</v>
      </c>
      <c r="W35" s="287"/>
      <c r="X35" s="504"/>
      <c r="Y35" s="287"/>
    </row>
    <row r="36" spans="1:25" s="805" customFormat="1" ht="19.149999999999999" customHeight="1">
      <c r="A36" s="1190" t="s">
        <v>286</v>
      </c>
      <c r="B36" s="288"/>
      <c r="C36" s="704">
        <v>661.28158293000001</v>
      </c>
      <c r="D36" s="704">
        <v>380.94008264000001</v>
      </c>
      <c r="E36" s="704">
        <v>21.046643188000001</v>
      </c>
      <c r="F36" s="704">
        <v>13.565772891</v>
      </c>
      <c r="G36" s="704">
        <v>15.227306741</v>
      </c>
      <c r="H36" s="704">
        <v>33.601504439999999</v>
      </c>
      <c r="I36" s="704">
        <v>43.081997848</v>
      </c>
      <c r="J36" s="704">
        <v>52.292264039000003</v>
      </c>
      <c r="K36" s="704">
        <v>83.835449615000002</v>
      </c>
      <c r="L36" s="704">
        <v>134.79111326</v>
      </c>
      <c r="M36" s="704">
        <v>209.97148275000001</v>
      </c>
      <c r="N36" s="704">
        <v>321.66017601999999</v>
      </c>
      <c r="O36" s="704">
        <v>451.27860470000002</v>
      </c>
      <c r="P36" s="704">
        <v>610.50835237000001</v>
      </c>
      <c r="Q36" s="704">
        <v>885.16315328999997</v>
      </c>
      <c r="R36" s="704">
        <v>1342.3891123000001</v>
      </c>
      <c r="S36" s="704">
        <v>2204.9847037</v>
      </c>
      <c r="T36" s="704">
        <v>3688.9816529</v>
      </c>
      <c r="U36" s="704">
        <v>6471.2890913000001</v>
      </c>
      <c r="V36" s="704">
        <v>12856.655892000001</v>
      </c>
      <c r="W36" s="803"/>
      <c r="X36" s="804"/>
      <c r="Y36" s="803"/>
    </row>
    <row r="37" spans="1:25" ht="19.149999999999999" customHeight="1">
      <c r="A37" s="1190" t="s">
        <v>1762</v>
      </c>
      <c r="B37" s="288"/>
      <c r="C37" s="704">
        <v>696</v>
      </c>
      <c r="D37" s="704">
        <v>397.4</v>
      </c>
      <c r="E37" s="704">
        <v>22</v>
      </c>
      <c r="F37" s="704">
        <v>14.3</v>
      </c>
      <c r="G37" s="704">
        <v>13.7</v>
      </c>
      <c r="H37" s="704">
        <v>33</v>
      </c>
      <c r="I37" s="704">
        <v>42.2</v>
      </c>
      <c r="J37" s="704">
        <v>52.3</v>
      </c>
      <c r="K37" s="704">
        <v>83.8</v>
      </c>
      <c r="L37" s="704">
        <v>142</v>
      </c>
      <c r="M37" s="704">
        <v>213.6</v>
      </c>
      <c r="N37" s="704">
        <v>326.8</v>
      </c>
      <c r="O37" s="704">
        <v>456.4</v>
      </c>
      <c r="P37" s="704">
        <v>618.70000000000005</v>
      </c>
      <c r="Q37" s="704">
        <v>888.7</v>
      </c>
      <c r="R37" s="704">
        <v>1360.3</v>
      </c>
      <c r="S37" s="704">
        <v>2224.1</v>
      </c>
      <c r="T37" s="704">
        <v>3753.8</v>
      </c>
      <c r="U37" s="704">
        <v>6531.1</v>
      </c>
      <c r="V37" s="704">
        <v>13481.4</v>
      </c>
      <c r="W37" s="287"/>
      <c r="X37" s="504"/>
      <c r="Y37" s="287"/>
    </row>
    <row r="38" spans="1:25" ht="18.75" customHeight="1">
      <c r="A38" s="1190" t="s">
        <v>1763</v>
      </c>
      <c r="B38" s="288"/>
      <c r="C38" s="704">
        <v>697.23223876953102</v>
      </c>
      <c r="D38" s="704">
        <v>439.62295221034037</v>
      </c>
      <c r="E38" s="704">
        <v>21.728856464606409</v>
      </c>
      <c r="F38" s="704">
        <v>9.4267247647079468</v>
      </c>
      <c r="G38" s="704">
        <v>11.76875718194623</v>
      </c>
      <c r="H38" s="704">
        <v>34.198955738863134</v>
      </c>
      <c r="I38" s="704">
        <v>44.253205405106399</v>
      </c>
      <c r="J38" s="704">
        <v>53.338969148941523</v>
      </c>
      <c r="K38" s="704">
        <v>78.272699600560742</v>
      </c>
      <c r="L38" s="704">
        <v>132.16053318701987</v>
      </c>
      <c r="M38" s="704">
        <v>210.02939292835788</v>
      </c>
      <c r="N38" s="704">
        <v>319.7956261121733</v>
      </c>
      <c r="O38" s="704">
        <v>442.63756424856194</v>
      </c>
      <c r="P38" s="704">
        <v>605.30004076865282</v>
      </c>
      <c r="Q38" s="704">
        <v>874.8091958098405</v>
      </c>
      <c r="R38" s="704">
        <v>1301.4306295258275</v>
      </c>
      <c r="S38" s="704">
        <v>2135.7553319239641</v>
      </c>
      <c r="T38" s="704">
        <v>3640.8589317034666</v>
      </c>
      <c r="U38" s="704">
        <v>6366.6509503999832</v>
      </c>
      <c r="V38" s="704">
        <v>13151.443425334968</v>
      </c>
      <c r="W38" s="287"/>
      <c r="X38" s="504"/>
      <c r="Y38" s="287"/>
    </row>
    <row r="39" spans="1:25" ht="18.75" customHeight="1">
      <c r="A39" s="1190" t="s">
        <v>1764</v>
      </c>
      <c r="B39" s="288"/>
      <c r="C39" s="704">
        <v>733.1961</v>
      </c>
      <c r="D39" s="704">
        <v>407.13260000000002</v>
      </c>
      <c r="E39" s="704">
        <v>20.61589</v>
      </c>
      <c r="F39" s="704">
        <v>11.904859999999999</v>
      </c>
      <c r="G39" s="704">
        <v>13.242929999999999</v>
      </c>
      <c r="H39" s="704">
        <v>33.871609999999997</v>
      </c>
      <c r="I39" s="704">
        <v>45.702019999999997</v>
      </c>
      <c r="J39" s="704">
        <v>53.379939999999998</v>
      </c>
      <c r="K39" s="704">
        <v>83.245350000000002</v>
      </c>
      <c r="L39" s="704">
        <v>133.1114</v>
      </c>
      <c r="M39" s="704">
        <v>208.42179999999999</v>
      </c>
      <c r="N39" s="704">
        <v>314.11919999999998</v>
      </c>
      <c r="O39" s="704">
        <v>458.51350000000002</v>
      </c>
      <c r="P39" s="704">
        <v>633.0847</v>
      </c>
      <c r="Q39" s="704">
        <v>874.5027</v>
      </c>
      <c r="R39" s="704">
        <v>1298.279</v>
      </c>
      <c r="S39" s="704">
        <v>2152.4299999999998</v>
      </c>
      <c r="T39" s="704">
        <v>3638.3470000000002</v>
      </c>
      <c r="U39" s="704">
        <v>6590.2</v>
      </c>
      <c r="V39" s="704">
        <v>13771.59</v>
      </c>
      <c r="W39" s="287"/>
      <c r="X39" s="504"/>
      <c r="Y39" s="287"/>
    </row>
    <row r="40" spans="1:25" ht="18.75" customHeight="1">
      <c r="A40" s="1190" t="s">
        <v>1765</v>
      </c>
      <c r="B40" s="288"/>
      <c r="C40" s="704">
        <v>729.5826416015625</v>
      </c>
      <c r="D40" s="704">
        <v>405.97925403941468</v>
      </c>
      <c r="E40" s="704">
        <v>16.53816357182108</v>
      </c>
      <c r="F40" s="704">
        <v>10.133262535605752</v>
      </c>
      <c r="G40" s="704">
        <v>13.70370745067815</v>
      </c>
      <c r="H40" s="704">
        <v>33.729010672976116</v>
      </c>
      <c r="I40" s="704">
        <v>42.612758421377443</v>
      </c>
      <c r="J40" s="704">
        <v>48.596140869074468</v>
      </c>
      <c r="K40" s="704">
        <v>77.851147456967851</v>
      </c>
      <c r="L40" s="704">
        <v>123.46435668202832</v>
      </c>
      <c r="M40" s="704">
        <v>200.49520747765456</v>
      </c>
      <c r="N40" s="704">
        <v>301.25360994175418</v>
      </c>
      <c r="O40" s="704">
        <v>438.04713813781223</v>
      </c>
      <c r="P40" s="704">
        <v>610.28159105949578</v>
      </c>
      <c r="Q40" s="704">
        <v>842.0605514434709</v>
      </c>
      <c r="R40" s="704">
        <v>1255.0114789198492</v>
      </c>
      <c r="S40" s="704">
        <v>2096.3149729907846</v>
      </c>
      <c r="T40" s="704">
        <v>3519.583956102455</v>
      </c>
      <c r="U40" s="704">
        <v>6182.0805166747459</v>
      </c>
      <c r="V40" s="704">
        <v>13729.705727008328</v>
      </c>
      <c r="W40" s="287"/>
      <c r="X40" s="504"/>
      <c r="Y40" s="287"/>
    </row>
    <row r="41" spans="1:25" ht="19.350000000000001" customHeight="1">
      <c r="A41" s="1190" t="s">
        <v>1766</v>
      </c>
      <c r="B41" s="1164"/>
      <c r="C41" s="703">
        <v>733.0721435546875</v>
      </c>
      <c r="D41" s="703">
        <v>424.84195540289369</v>
      </c>
      <c r="E41" s="703">
        <v>20.269899675920076</v>
      </c>
      <c r="F41" s="703">
        <v>10.084812272717288</v>
      </c>
      <c r="G41" s="703">
        <v>13.582117195625228</v>
      </c>
      <c r="H41" s="703">
        <v>30.863078902245867</v>
      </c>
      <c r="I41" s="703">
        <v>42.026724572962657</v>
      </c>
      <c r="J41" s="703">
        <v>48.167981004492461</v>
      </c>
      <c r="K41" s="703">
        <v>72.675699929445997</v>
      </c>
      <c r="L41" s="703">
        <v>117.67779523619562</v>
      </c>
      <c r="M41" s="703">
        <v>195.3871998886224</v>
      </c>
      <c r="N41" s="703">
        <v>298.55523853406112</v>
      </c>
      <c r="O41" s="703">
        <v>434.00634778611754</v>
      </c>
      <c r="P41" s="703">
        <v>609.44692580714752</v>
      </c>
      <c r="Q41" s="703">
        <v>839.07914936414704</v>
      </c>
      <c r="R41" s="703">
        <v>1219.9632359333189</v>
      </c>
      <c r="S41" s="703">
        <v>1996.0000903934374</v>
      </c>
      <c r="T41" s="703">
        <v>3392.8414901387873</v>
      </c>
      <c r="U41" s="703">
        <v>6065.674773533131</v>
      </c>
      <c r="V41" s="703">
        <v>13455.427094395576</v>
      </c>
      <c r="W41" s="287"/>
      <c r="X41" s="287"/>
      <c r="Y41" s="287"/>
    </row>
    <row r="42" spans="1:25" ht="30" customHeight="1">
      <c r="A42" s="1165" t="s">
        <v>1715</v>
      </c>
      <c r="B42" s="683"/>
      <c r="C42" s="704">
        <f>(C41/C21)*100-100</f>
        <v>31.264212062991163</v>
      </c>
      <c r="D42" s="704">
        <f t="shared" ref="D42:V42" si="0">(D41/D21)*100-100</f>
        <v>-33.060958471886337</v>
      </c>
      <c r="E42" s="704">
        <f t="shared" si="0"/>
        <v>-65.420675770828026</v>
      </c>
      <c r="F42" s="704">
        <f t="shared" si="0"/>
        <v>-56.190710302349004</v>
      </c>
      <c r="G42" s="704">
        <f t="shared" si="0"/>
        <v>-48.387800314383277</v>
      </c>
      <c r="H42" s="704">
        <f t="shared" si="0"/>
        <v>-57.266575139840235</v>
      </c>
      <c r="I42" s="704">
        <f t="shared" si="0"/>
        <v>-49.267144649703184</v>
      </c>
      <c r="J42" s="704">
        <f t="shared" si="0"/>
        <v>-48.880878986664513</v>
      </c>
      <c r="K42" s="704">
        <f t="shared" si="0"/>
        <v>-44.149833711287954</v>
      </c>
      <c r="L42" s="704">
        <f t="shared" si="0"/>
        <v>-38.620247953895593</v>
      </c>
      <c r="M42" s="704">
        <f t="shared" si="0"/>
        <v>-27.157775234382825</v>
      </c>
      <c r="N42" s="704">
        <f t="shared" si="0"/>
        <v>-18.603914604528441</v>
      </c>
      <c r="O42" s="704">
        <f t="shared" si="0"/>
        <v>-21.770198790442421</v>
      </c>
      <c r="P42" s="704">
        <f t="shared" si="0"/>
        <v>-27.330480227265625</v>
      </c>
      <c r="Q42" s="704">
        <f t="shared" si="0"/>
        <v>-35.344865001186122</v>
      </c>
      <c r="R42" s="704">
        <f t="shared" si="0"/>
        <v>-40.585025018230958</v>
      </c>
      <c r="S42" s="704">
        <f t="shared" si="0"/>
        <v>-37.181976433455553</v>
      </c>
      <c r="T42" s="704">
        <f t="shared" si="0"/>
        <v>-35.352598667984353</v>
      </c>
      <c r="U42" s="704">
        <f t="shared" si="0"/>
        <v>-31.729310882846633</v>
      </c>
      <c r="V42" s="704">
        <f t="shared" si="0"/>
        <v>-10.740495657130353</v>
      </c>
      <c r="W42" s="287"/>
      <c r="X42" s="287"/>
      <c r="Y42" s="287"/>
    </row>
    <row r="43" spans="1:25" ht="30" customHeight="1">
      <c r="A43" s="1166" t="s">
        <v>1716</v>
      </c>
      <c r="B43" s="505"/>
      <c r="C43" s="703">
        <f>(C31/C21)*100-100</f>
        <v>10.781771061296297</v>
      </c>
      <c r="D43" s="703">
        <f t="shared" ref="D43:V43" si="1">(D31/D21)*100-100</f>
        <v>-25.534093922603901</v>
      </c>
      <c r="E43" s="703">
        <f t="shared" si="1"/>
        <v>-38.757876890391515</v>
      </c>
      <c r="F43" s="703">
        <f t="shared" si="1"/>
        <v>-38.396846440879237</v>
      </c>
      <c r="G43" s="703">
        <f t="shared" si="1"/>
        <v>-48.095902955547984</v>
      </c>
      <c r="H43" s="703">
        <f t="shared" si="1"/>
        <v>-46.096481794501742</v>
      </c>
      <c r="I43" s="703">
        <f t="shared" si="1"/>
        <v>-33.928252966055155</v>
      </c>
      <c r="J43" s="703">
        <f t="shared" si="1"/>
        <v>-26.349063217210329</v>
      </c>
      <c r="K43" s="703">
        <f t="shared" si="1"/>
        <v>-17.168394933551227</v>
      </c>
      <c r="L43" s="703">
        <f t="shared" si="1"/>
        <v>-15.072266587746597</v>
      </c>
      <c r="M43" s="703">
        <f t="shared" si="1"/>
        <v>-8.0301176753680039</v>
      </c>
      <c r="N43" s="703">
        <f t="shared" si="1"/>
        <v>-6.2100849902386699</v>
      </c>
      <c r="O43" s="703">
        <f t="shared" si="1"/>
        <v>-15.926356603710914</v>
      </c>
      <c r="P43" s="703">
        <f t="shared" si="1"/>
        <v>-21.186179788360818</v>
      </c>
      <c r="Q43" s="703">
        <f t="shared" si="1"/>
        <v>-22.066934439267399</v>
      </c>
      <c r="R43" s="703">
        <f t="shared" si="1"/>
        <v>-25.33786771858972</v>
      </c>
      <c r="S43" s="703">
        <f t="shared" si="1"/>
        <v>-19.008263238237618</v>
      </c>
      <c r="T43" s="703">
        <f t="shared" si="1"/>
        <v>-19.590740594685045</v>
      </c>
      <c r="U43" s="703">
        <f t="shared" si="1"/>
        <v>-22.64960350112311</v>
      </c>
      <c r="V43" s="703">
        <f t="shared" si="1"/>
        <v>-11.607773474724155</v>
      </c>
      <c r="W43" s="287"/>
      <c r="X43" s="287"/>
      <c r="Y43" s="287"/>
    </row>
    <row r="44" spans="1:25" ht="18" customHeight="1">
      <c r="A44" s="1191" t="s">
        <v>1767</v>
      </c>
      <c r="B44" s="682"/>
      <c r="C44" s="704"/>
      <c r="D44" s="704"/>
      <c r="E44" s="704"/>
      <c r="F44" s="704"/>
      <c r="G44" s="704"/>
      <c r="H44" s="704"/>
      <c r="I44" s="704"/>
      <c r="J44" s="704"/>
      <c r="K44" s="704"/>
      <c r="L44" s="704"/>
      <c r="M44" s="704"/>
      <c r="N44" s="704"/>
      <c r="O44" s="704"/>
      <c r="P44" s="704"/>
      <c r="Q44" s="704"/>
      <c r="R44" s="704"/>
      <c r="S44" s="704"/>
      <c r="T44" s="704"/>
      <c r="U44" s="704"/>
      <c r="V44" s="704"/>
      <c r="W44" s="287"/>
      <c r="X44" s="287"/>
      <c r="Y44" s="287"/>
    </row>
    <row r="45" spans="1:25" s="805" customFormat="1" ht="18" customHeight="1">
      <c r="A45" s="1167"/>
      <c r="B45" s="251"/>
      <c r="C45" s="704"/>
      <c r="D45" s="704"/>
      <c r="E45" s="704"/>
      <c r="F45" s="704"/>
      <c r="G45" s="704"/>
      <c r="H45" s="704"/>
      <c r="I45" s="704"/>
      <c r="J45" s="704"/>
      <c r="K45" s="704"/>
      <c r="L45" s="704"/>
      <c r="M45" s="704"/>
      <c r="N45" s="704"/>
      <c r="O45" s="704"/>
      <c r="P45" s="704"/>
      <c r="Q45" s="704"/>
      <c r="R45" s="704"/>
      <c r="S45" s="704"/>
      <c r="T45" s="704"/>
      <c r="U45" s="704"/>
      <c r="V45" s="704"/>
      <c r="W45" s="803"/>
      <c r="X45" s="803"/>
      <c r="Y45" s="803"/>
    </row>
    <row r="46" spans="1:25">
      <c r="B46" s="460"/>
    </row>
    <row r="47" spans="1:25">
      <c r="B47" s="460"/>
    </row>
    <row r="48" spans="1:25">
      <c r="B48" s="460"/>
    </row>
    <row r="49" spans="2:2" ht="16.5">
      <c r="B49" s="479"/>
    </row>
    <row r="50" spans="2:2">
      <c r="B50" s="460"/>
    </row>
    <row r="51" spans="2:2">
      <c r="B51" s="460"/>
    </row>
    <row r="52" spans="2:2">
      <c r="B52" s="460"/>
    </row>
    <row r="53" spans="2:2">
      <c r="B53" s="460"/>
    </row>
    <row r="54" spans="2:2">
      <c r="B54" s="460"/>
    </row>
    <row r="55" spans="2:2">
      <c r="B55" s="460"/>
    </row>
    <row r="56" spans="2:2">
      <c r="B56" s="460"/>
    </row>
    <row r="57" spans="2:2">
      <c r="B57" s="460"/>
    </row>
    <row r="58" spans="2:2">
      <c r="B58" s="460"/>
    </row>
    <row r="59" spans="2:2">
      <c r="B59" s="460"/>
    </row>
    <row r="60" spans="2:2">
      <c r="B60" s="460"/>
    </row>
    <row r="61" spans="2:2">
      <c r="B61" s="460"/>
    </row>
    <row r="62" spans="2:2">
      <c r="B62" s="460"/>
    </row>
    <row r="63" spans="2:2">
      <c r="B63" s="460"/>
    </row>
    <row r="64" spans="2:2">
      <c r="B64" s="460"/>
    </row>
    <row r="65" spans="2:2">
      <c r="B65" s="460"/>
    </row>
    <row r="66" spans="2:2">
      <c r="B66" s="460"/>
    </row>
    <row r="67" spans="2:2">
      <c r="B67" s="460"/>
    </row>
    <row r="68" spans="2:2">
      <c r="B68" s="460"/>
    </row>
    <row r="69" spans="2:2">
      <c r="B69" s="460"/>
    </row>
    <row r="70" spans="2:2">
      <c r="B70" s="460"/>
    </row>
    <row r="71" spans="2:2">
      <c r="B71" s="460"/>
    </row>
    <row r="72" spans="2:2">
      <c r="B72" s="460"/>
    </row>
    <row r="73" spans="2:2">
      <c r="B73" s="460"/>
    </row>
    <row r="74" spans="2:2">
      <c r="B74" s="460"/>
    </row>
    <row r="75" spans="2:2">
      <c r="B75" s="460"/>
    </row>
    <row r="76" spans="2:2">
      <c r="B76" s="460"/>
    </row>
    <row r="77" spans="2:2">
      <c r="B77" s="460"/>
    </row>
    <row r="78" spans="2:2">
      <c r="B78" s="460"/>
    </row>
    <row r="79" spans="2:2">
      <c r="B79" s="460"/>
    </row>
    <row r="80" spans="2:2">
      <c r="B80" s="460"/>
    </row>
    <row r="81" spans="2:2">
      <c r="B81" s="460"/>
    </row>
    <row r="82" spans="2:2">
      <c r="B82" s="460"/>
    </row>
    <row r="83" spans="2:2">
      <c r="B83" s="460"/>
    </row>
    <row r="84" spans="2:2">
      <c r="B84" s="460"/>
    </row>
    <row r="85" spans="2:2">
      <c r="B85" s="460"/>
    </row>
    <row r="86" spans="2:2">
      <c r="B86" s="460"/>
    </row>
    <row r="87" spans="2:2">
      <c r="B87" s="460"/>
    </row>
    <row r="88" spans="2:2">
      <c r="B88" s="460"/>
    </row>
    <row r="89" spans="2:2">
      <c r="B89" s="460"/>
    </row>
    <row r="90" spans="2:2">
      <c r="B90" s="460"/>
    </row>
    <row r="91" spans="2:2">
      <c r="B91" s="460"/>
    </row>
    <row r="92" spans="2:2">
      <c r="B92" s="460"/>
    </row>
    <row r="93" spans="2:2">
      <c r="B93" s="460"/>
    </row>
    <row r="94" spans="2:2">
      <c r="B94" s="460"/>
    </row>
    <row r="95" spans="2:2">
      <c r="B95" s="460"/>
    </row>
    <row r="96" spans="2:2">
      <c r="B96" s="460"/>
    </row>
    <row r="97" spans="2:2">
      <c r="B97" s="460"/>
    </row>
    <row r="98" spans="2:2">
      <c r="B98" s="460"/>
    </row>
    <row r="99" spans="2:2">
      <c r="B99" s="460"/>
    </row>
    <row r="100" spans="2:2">
      <c r="B100" s="460"/>
    </row>
    <row r="101" spans="2:2">
      <c r="B101" s="460"/>
    </row>
    <row r="102" spans="2:2">
      <c r="B102" s="460"/>
    </row>
    <row r="103" spans="2:2">
      <c r="B103" s="460"/>
    </row>
    <row r="104" spans="2:2">
      <c r="B104" s="460"/>
    </row>
    <row r="105" spans="2:2">
      <c r="B105" s="460"/>
    </row>
    <row r="106" spans="2:2">
      <c r="B106" s="460"/>
    </row>
    <row r="107" spans="2:2">
      <c r="B107" s="460"/>
    </row>
    <row r="108" spans="2:2">
      <c r="B108" s="460"/>
    </row>
    <row r="109" spans="2:2">
      <c r="B109" s="460"/>
    </row>
    <row r="110" spans="2:2">
      <c r="B110" s="460"/>
    </row>
    <row r="111" spans="2:2">
      <c r="B111" s="460"/>
    </row>
    <row r="112" spans="2:2">
      <c r="B112" s="460"/>
    </row>
    <row r="113" spans="2:2">
      <c r="B113" s="460"/>
    </row>
    <row r="114" spans="2:2">
      <c r="B114" s="460"/>
    </row>
    <row r="115" spans="2:2">
      <c r="B115" s="460"/>
    </row>
    <row r="116" spans="2:2">
      <c r="B116" s="460"/>
    </row>
    <row r="117" spans="2:2">
      <c r="B117" s="460"/>
    </row>
    <row r="118" spans="2:2">
      <c r="B118" s="460"/>
    </row>
    <row r="119" spans="2:2">
      <c r="B119" s="460"/>
    </row>
    <row r="120" spans="2:2">
      <c r="B120" s="460"/>
    </row>
    <row r="121" spans="2:2">
      <c r="B121" s="460"/>
    </row>
    <row r="122" spans="2:2">
      <c r="B122" s="460"/>
    </row>
    <row r="123" spans="2:2">
      <c r="B123" s="460"/>
    </row>
    <row r="124" spans="2:2">
      <c r="B124" s="460"/>
    </row>
    <row r="125" spans="2:2">
      <c r="B125" s="460"/>
    </row>
    <row r="126" spans="2:2">
      <c r="B126" s="460"/>
    </row>
    <row r="127" spans="2:2">
      <c r="B127" s="460"/>
    </row>
    <row r="128" spans="2:2">
      <c r="B128" s="460"/>
    </row>
    <row r="129" spans="2:2">
      <c r="B129" s="460"/>
    </row>
    <row r="130" spans="2:2">
      <c r="B130" s="460"/>
    </row>
    <row r="131" spans="2:2">
      <c r="B131" s="460"/>
    </row>
    <row r="132" spans="2:2">
      <c r="B132" s="460"/>
    </row>
    <row r="133" spans="2:2">
      <c r="B133" s="460"/>
    </row>
    <row r="134" spans="2:2">
      <c r="B134" s="460"/>
    </row>
    <row r="135" spans="2:2">
      <c r="B135" s="460"/>
    </row>
    <row r="136" spans="2:2">
      <c r="B136" s="460"/>
    </row>
    <row r="137" spans="2:2">
      <c r="B137" s="460"/>
    </row>
    <row r="138" spans="2:2">
      <c r="B138" s="460"/>
    </row>
    <row r="139" spans="2:2">
      <c r="B139" s="460"/>
    </row>
    <row r="140" spans="2:2">
      <c r="B140" s="460"/>
    </row>
    <row r="141" spans="2:2">
      <c r="B141" s="460"/>
    </row>
    <row r="142" spans="2:2">
      <c r="B142" s="460"/>
    </row>
    <row r="143" spans="2:2">
      <c r="B143" s="460"/>
    </row>
    <row r="144" spans="2:2">
      <c r="B144" s="460"/>
    </row>
    <row r="145" spans="2:2">
      <c r="B145" s="460"/>
    </row>
    <row r="146" spans="2:2">
      <c r="B146" s="460"/>
    </row>
    <row r="147" spans="2:2">
      <c r="B147" s="460"/>
    </row>
    <row r="148" spans="2:2">
      <c r="B148" s="460"/>
    </row>
    <row r="149" spans="2:2">
      <c r="B149" s="460"/>
    </row>
    <row r="150" spans="2:2">
      <c r="B150" s="460"/>
    </row>
    <row r="151" spans="2:2">
      <c r="B151" s="460"/>
    </row>
    <row r="152" spans="2:2">
      <c r="B152" s="460"/>
    </row>
    <row r="153" spans="2:2">
      <c r="B153" s="460"/>
    </row>
    <row r="154" spans="2:2">
      <c r="B154" s="460"/>
    </row>
    <row r="155" spans="2:2">
      <c r="B155" s="460"/>
    </row>
    <row r="156" spans="2:2">
      <c r="B156" s="460"/>
    </row>
    <row r="157" spans="2:2">
      <c r="B157" s="460"/>
    </row>
    <row r="158" spans="2:2">
      <c r="B158" s="460"/>
    </row>
    <row r="159" spans="2:2">
      <c r="B159" s="460"/>
    </row>
    <row r="160" spans="2:2">
      <c r="B160" s="460"/>
    </row>
    <row r="161" spans="2:2">
      <c r="B161" s="460"/>
    </row>
    <row r="162" spans="2:2">
      <c r="B162" s="460"/>
    </row>
    <row r="163" spans="2:2">
      <c r="B163" s="460"/>
    </row>
    <row r="164" spans="2:2">
      <c r="B164" s="460"/>
    </row>
    <row r="165" spans="2:2">
      <c r="B165" s="460"/>
    </row>
    <row r="166" spans="2:2">
      <c r="B166" s="460"/>
    </row>
    <row r="167" spans="2:2">
      <c r="B167" s="460"/>
    </row>
    <row r="168" spans="2:2">
      <c r="B168" s="460"/>
    </row>
    <row r="169" spans="2:2">
      <c r="B169" s="460"/>
    </row>
    <row r="170" spans="2:2">
      <c r="B170" s="460"/>
    </row>
    <row r="171" spans="2:2">
      <c r="B171" s="460"/>
    </row>
    <row r="172" spans="2:2">
      <c r="B172" s="460"/>
    </row>
    <row r="173" spans="2:2">
      <c r="B173" s="460"/>
    </row>
    <row r="174" spans="2:2">
      <c r="B174" s="460"/>
    </row>
    <row r="175" spans="2:2">
      <c r="B175" s="460"/>
    </row>
    <row r="176" spans="2:2">
      <c r="B176" s="460"/>
    </row>
    <row r="177" spans="2:2">
      <c r="B177" s="460"/>
    </row>
    <row r="178" spans="2:2">
      <c r="B178" s="460"/>
    </row>
    <row r="179" spans="2:2">
      <c r="B179" s="460"/>
    </row>
    <row r="180" spans="2:2">
      <c r="B180" s="460"/>
    </row>
    <row r="181" spans="2:2">
      <c r="B181" s="460"/>
    </row>
    <row r="182" spans="2:2">
      <c r="B182" s="460"/>
    </row>
    <row r="183" spans="2:2">
      <c r="B183" s="460"/>
    </row>
    <row r="184" spans="2:2">
      <c r="B184" s="460"/>
    </row>
    <row r="185" spans="2:2">
      <c r="B185" s="460"/>
    </row>
    <row r="186" spans="2:2">
      <c r="B186" s="460"/>
    </row>
    <row r="187" spans="2:2">
      <c r="B187" s="460"/>
    </row>
    <row r="188" spans="2:2">
      <c r="B188" s="460"/>
    </row>
    <row r="189" spans="2:2">
      <c r="B189" s="460"/>
    </row>
    <row r="190" spans="2:2">
      <c r="B190" s="460"/>
    </row>
    <row r="191" spans="2:2">
      <c r="B191" s="460"/>
    </row>
    <row r="192" spans="2:2">
      <c r="B192" s="460"/>
    </row>
    <row r="193" spans="2:2">
      <c r="B193" s="460"/>
    </row>
    <row r="194" spans="2:2">
      <c r="B194" s="460"/>
    </row>
    <row r="195" spans="2:2">
      <c r="B195" s="460"/>
    </row>
    <row r="196" spans="2:2">
      <c r="B196" s="460"/>
    </row>
    <row r="197" spans="2:2">
      <c r="B197" s="460"/>
    </row>
    <row r="198" spans="2:2">
      <c r="B198" s="460"/>
    </row>
    <row r="199" spans="2:2">
      <c r="B199" s="460"/>
    </row>
    <row r="200" spans="2:2">
      <c r="B200" s="460"/>
    </row>
    <row r="201" spans="2:2">
      <c r="B201" s="460"/>
    </row>
    <row r="202" spans="2:2">
      <c r="B202" s="460"/>
    </row>
    <row r="203" spans="2:2">
      <c r="B203" s="460"/>
    </row>
    <row r="204" spans="2:2">
      <c r="B204" s="460"/>
    </row>
    <row r="205" spans="2:2">
      <c r="B205" s="460"/>
    </row>
    <row r="206" spans="2:2">
      <c r="B206" s="460"/>
    </row>
    <row r="207" spans="2:2">
      <c r="B207" s="460"/>
    </row>
    <row r="208" spans="2:2">
      <c r="B208" s="460"/>
    </row>
    <row r="209" spans="2:2">
      <c r="B209" s="460"/>
    </row>
    <row r="210" spans="2:2">
      <c r="B210" s="460"/>
    </row>
    <row r="211" spans="2:2">
      <c r="B211" s="460"/>
    </row>
    <row r="212" spans="2:2">
      <c r="B212" s="460"/>
    </row>
    <row r="213" spans="2:2">
      <c r="B213" s="460"/>
    </row>
    <row r="214" spans="2:2">
      <c r="B214" s="460"/>
    </row>
    <row r="215" spans="2:2">
      <c r="B215" s="460"/>
    </row>
    <row r="216" spans="2:2">
      <c r="B216" s="460"/>
    </row>
    <row r="217" spans="2:2">
      <c r="B217" s="460"/>
    </row>
    <row r="218" spans="2:2">
      <c r="B218" s="460"/>
    </row>
    <row r="219" spans="2:2">
      <c r="B219" s="460"/>
    </row>
    <row r="220" spans="2:2">
      <c r="B220" s="460"/>
    </row>
    <row r="221" spans="2:2">
      <c r="B221" s="460"/>
    </row>
    <row r="222" spans="2:2">
      <c r="B222" s="460"/>
    </row>
    <row r="223" spans="2:2">
      <c r="B223" s="460"/>
    </row>
    <row r="224" spans="2:2">
      <c r="B224" s="460"/>
    </row>
    <row r="225" spans="2:2">
      <c r="B225" s="460"/>
    </row>
    <row r="226" spans="2:2">
      <c r="B226" s="460"/>
    </row>
    <row r="227" spans="2:2">
      <c r="B227" s="460"/>
    </row>
    <row r="228" spans="2:2">
      <c r="B228" s="460"/>
    </row>
    <row r="229" spans="2:2">
      <c r="B229" s="460"/>
    </row>
    <row r="230" spans="2:2">
      <c r="B230" s="460"/>
    </row>
    <row r="231" spans="2:2">
      <c r="B231" s="460"/>
    </row>
    <row r="232" spans="2:2">
      <c r="B232" s="460"/>
    </row>
    <row r="233" spans="2:2">
      <c r="B233" s="460"/>
    </row>
    <row r="234" spans="2:2">
      <c r="B234" s="460"/>
    </row>
    <row r="235" spans="2:2">
      <c r="B235" s="460"/>
    </row>
    <row r="236" spans="2:2">
      <c r="B236" s="460"/>
    </row>
    <row r="237" spans="2:2">
      <c r="B237" s="460"/>
    </row>
    <row r="238" spans="2:2">
      <c r="B238" s="460"/>
    </row>
    <row r="239" spans="2:2">
      <c r="B239" s="460"/>
    </row>
    <row r="240" spans="2:2">
      <c r="B240" s="460"/>
    </row>
    <row r="241" spans="2:2">
      <c r="B241" s="460"/>
    </row>
    <row r="242" spans="2:2">
      <c r="B242" s="460"/>
    </row>
    <row r="243" spans="2:2">
      <c r="B243" s="460"/>
    </row>
    <row r="244" spans="2:2">
      <c r="B244" s="460"/>
    </row>
    <row r="245" spans="2:2">
      <c r="B245" s="460"/>
    </row>
    <row r="246" spans="2:2">
      <c r="B246" s="460"/>
    </row>
    <row r="247" spans="2:2">
      <c r="B247" s="460"/>
    </row>
    <row r="248" spans="2:2">
      <c r="B248" s="460"/>
    </row>
    <row r="249" spans="2:2">
      <c r="B249" s="460"/>
    </row>
    <row r="250" spans="2:2">
      <c r="B250" s="460"/>
    </row>
    <row r="251" spans="2:2">
      <c r="B251" s="460"/>
    </row>
    <row r="252" spans="2:2">
      <c r="B252" s="460"/>
    </row>
    <row r="253" spans="2:2">
      <c r="B253" s="460"/>
    </row>
    <row r="254" spans="2:2">
      <c r="B254" s="460"/>
    </row>
    <row r="255" spans="2:2">
      <c r="B255" s="460"/>
    </row>
    <row r="256" spans="2:2">
      <c r="B256" s="460"/>
    </row>
    <row r="257" spans="2:2">
      <c r="B257" s="460"/>
    </row>
    <row r="258" spans="2:2">
      <c r="B258" s="460"/>
    </row>
    <row r="259" spans="2:2">
      <c r="B259" s="460"/>
    </row>
    <row r="260" spans="2:2">
      <c r="B260" s="460"/>
    </row>
    <row r="261" spans="2:2">
      <c r="B261" s="460"/>
    </row>
    <row r="262" spans="2:2">
      <c r="B262" s="460"/>
    </row>
    <row r="263" spans="2:2">
      <c r="B263" s="460"/>
    </row>
    <row r="264" spans="2:2">
      <c r="B264" s="460"/>
    </row>
    <row r="265" spans="2:2">
      <c r="B265" s="460"/>
    </row>
    <row r="266" spans="2:2">
      <c r="B266" s="460"/>
    </row>
    <row r="267" spans="2:2">
      <c r="B267" s="460"/>
    </row>
    <row r="268" spans="2:2">
      <c r="B268" s="460"/>
    </row>
    <row r="269" spans="2:2">
      <c r="B269" s="460"/>
    </row>
    <row r="270" spans="2:2">
      <c r="B270" s="460"/>
    </row>
    <row r="271" spans="2:2">
      <c r="B271" s="460"/>
    </row>
    <row r="272" spans="2:2">
      <c r="B272" s="460"/>
    </row>
    <row r="273" spans="2:2">
      <c r="B273" s="460"/>
    </row>
    <row r="274" spans="2:2">
      <c r="B274" s="460"/>
    </row>
    <row r="275" spans="2:2">
      <c r="B275" s="460"/>
    </row>
    <row r="276" spans="2:2">
      <c r="B276" s="460"/>
    </row>
    <row r="277" spans="2:2">
      <c r="B277" s="460"/>
    </row>
    <row r="278" spans="2:2">
      <c r="B278" s="460"/>
    </row>
    <row r="279" spans="2:2">
      <c r="B279" s="460"/>
    </row>
    <row r="280" spans="2:2">
      <c r="B280" s="460"/>
    </row>
    <row r="281" spans="2:2">
      <c r="B281" s="460"/>
    </row>
    <row r="282" spans="2:2">
      <c r="B282" s="460"/>
    </row>
    <row r="283" spans="2:2">
      <c r="B283" s="460"/>
    </row>
    <row r="284" spans="2:2">
      <c r="B284" s="460"/>
    </row>
    <row r="285" spans="2:2">
      <c r="B285" s="460"/>
    </row>
    <row r="286" spans="2:2">
      <c r="B286" s="460"/>
    </row>
    <row r="287" spans="2:2">
      <c r="B287" s="460"/>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D03AC-B8F8-4EC3-9B82-092290035056}">
  <sheetPr codeName="工作表30"/>
  <dimension ref="A1:AB49"/>
  <sheetViews>
    <sheetView view="pageBreakPreview" zoomScaleNormal="90" zoomScaleSheetLayoutView="100" workbookViewId="0">
      <selection activeCell="B9" sqref="B9"/>
    </sheetView>
  </sheetViews>
  <sheetFormatPr defaultRowHeight="16.5"/>
  <cols>
    <col min="1" max="1" width="12.75" style="274" customWidth="1"/>
    <col min="2" max="2" width="3.25" style="642" customWidth="1"/>
    <col min="3" max="4" width="9.25" style="280" customWidth="1"/>
    <col min="5" max="10" width="9.25" style="501" customWidth="1"/>
    <col min="11" max="16" width="9.25" style="449" customWidth="1"/>
    <col min="17" max="16384" width="9" style="274"/>
  </cols>
  <sheetData>
    <row r="1" spans="1:28" s="211" customFormat="1" ht="25.5" customHeight="1">
      <c r="A1" s="1292" t="s">
        <v>414</v>
      </c>
      <c r="B1" s="1292"/>
      <c r="C1" s="1292"/>
      <c r="D1" s="1292"/>
      <c r="E1" s="1292"/>
      <c r="F1" s="1292"/>
      <c r="G1" s="1292"/>
      <c r="H1" s="1292"/>
      <c r="I1" s="1292"/>
      <c r="J1" s="1292"/>
      <c r="K1" s="1292"/>
      <c r="L1" s="1292"/>
      <c r="M1" s="1292"/>
      <c r="N1" s="1292"/>
      <c r="O1" s="1292"/>
      <c r="P1" s="1292"/>
    </row>
    <row r="2" spans="1:28" s="211" customFormat="1" ht="14.25" customHeight="1">
      <c r="B2" s="642"/>
      <c r="C2" s="252"/>
      <c r="D2" s="252"/>
      <c r="F2" s="253"/>
      <c r="G2" s="253"/>
      <c r="H2" s="253"/>
      <c r="I2" s="253"/>
      <c r="J2" s="253"/>
      <c r="K2" s="254" t="s">
        <v>4</v>
      </c>
      <c r="L2" s="254"/>
      <c r="M2" s="254"/>
      <c r="N2" s="254"/>
      <c r="O2" s="209"/>
      <c r="P2" s="654" t="s">
        <v>490</v>
      </c>
    </row>
    <row r="3" spans="1:28" s="260" customFormat="1" ht="18.95" customHeight="1">
      <c r="A3" s="1290" t="s">
        <v>161</v>
      </c>
      <c r="B3" s="1288"/>
      <c r="C3" s="255" t="s">
        <v>20</v>
      </c>
      <c r="D3" s="256"/>
      <c r="E3" s="257" t="s">
        <v>116</v>
      </c>
      <c r="F3" s="257"/>
      <c r="G3" s="258" t="s">
        <v>118</v>
      </c>
      <c r="H3" s="259"/>
      <c r="I3" s="258" t="s">
        <v>491</v>
      </c>
      <c r="J3" s="256"/>
      <c r="K3" s="258" t="s">
        <v>21</v>
      </c>
      <c r="L3" s="259"/>
      <c r="M3" s="495" t="s">
        <v>119</v>
      </c>
      <c r="N3" s="259"/>
      <c r="O3" s="258" t="s">
        <v>117</v>
      </c>
      <c r="P3" s="258"/>
    </row>
    <row r="4" spans="1:28" s="265" customFormat="1" ht="32.25" customHeight="1">
      <c r="A4" s="1291"/>
      <c r="B4" s="1289"/>
      <c r="C4" s="261" t="s">
        <v>12</v>
      </c>
      <c r="D4" s="262" t="s">
        <v>23</v>
      </c>
      <c r="E4" s="263" t="s">
        <v>12</v>
      </c>
      <c r="F4" s="262" t="s">
        <v>23</v>
      </c>
      <c r="G4" s="261" t="s">
        <v>12</v>
      </c>
      <c r="H4" s="262" t="s">
        <v>23</v>
      </c>
      <c r="I4" s="263" t="s">
        <v>12</v>
      </c>
      <c r="J4" s="264" t="s">
        <v>23</v>
      </c>
      <c r="K4" s="261" t="s">
        <v>12</v>
      </c>
      <c r="L4" s="262" t="s">
        <v>23</v>
      </c>
      <c r="M4" s="261" t="s">
        <v>12</v>
      </c>
      <c r="N4" s="262" t="s">
        <v>23</v>
      </c>
      <c r="O4" s="261" t="s">
        <v>12</v>
      </c>
      <c r="P4" s="264" t="s">
        <v>23</v>
      </c>
    </row>
    <row r="5" spans="1:28" s="265" customFormat="1" ht="5.45" hidden="1" customHeight="1">
      <c r="A5" s="988"/>
      <c r="B5" s="991"/>
      <c r="C5" s="659"/>
      <c r="D5" s="660"/>
      <c r="E5" s="661"/>
      <c r="F5" s="660"/>
      <c r="G5" s="659"/>
      <c r="H5" s="660"/>
      <c r="I5" s="661"/>
      <c r="J5" s="660"/>
      <c r="K5" s="659"/>
      <c r="L5" s="660"/>
      <c r="M5" s="659"/>
      <c r="N5" s="660"/>
      <c r="O5" s="659"/>
      <c r="P5" s="660"/>
    </row>
    <row r="6" spans="1:28" s="265" customFormat="1" ht="5.45" hidden="1" customHeight="1">
      <c r="A6" s="988"/>
      <c r="B6" s="991"/>
      <c r="C6" s="659"/>
      <c r="D6" s="660"/>
      <c r="E6" s="661"/>
      <c r="F6" s="660"/>
      <c r="G6" s="659"/>
      <c r="H6" s="660"/>
      <c r="I6" s="661"/>
      <c r="J6" s="660"/>
      <c r="K6" s="659"/>
      <c r="L6" s="660"/>
      <c r="M6" s="659"/>
      <c r="N6" s="660"/>
      <c r="O6" s="659"/>
      <c r="P6" s="660"/>
    </row>
    <row r="7" spans="1:28" ht="17.45" hidden="1" customHeight="1">
      <c r="A7" s="630" t="s">
        <v>162</v>
      </c>
      <c r="B7" s="991"/>
      <c r="C7" s="266">
        <v>476.19363664493488</v>
      </c>
      <c r="D7" s="267">
        <v>735.94241864817195</v>
      </c>
      <c r="E7" s="268">
        <v>85.015727230164302</v>
      </c>
      <c r="F7" s="269">
        <v>119.38553158345447</v>
      </c>
      <c r="G7" s="270">
        <v>43.52169758868996</v>
      </c>
      <c r="H7" s="270">
        <v>75.747614006609425</v>
      </c>
      <c r="I7" s="268">
        <v>10.718419999327944</v>
      </c>
      <c r="J7" s="273">
        <v>16.463641572106891</v>
      </c>
      <c r="K7" s="270">
        <v>76.424268196085734</v>
      </c>
      <c r="L7" s="270">
        <v>125.26687472130385</v>
      </c>
      <c r="M7" s="271">
        <v>15.31202857046849</v>
      </c>
      <c r="N7" s="981">
        <v>23.555972375507512</v>
      </c>
      <c r="O7" s="271">
        <v>58.969600815415163</v>
      </c>
      <c r="P7" s="269">
        <v>66.466162368033864</v>
      </c>
    </row>
    <row r="8" spans="1:28" ht="18" hidden="1" customHeight="1">
      <c r="A8" s="988" t="s">
        <v>163</v>
      </c>
      <c r="B8" s="991"/>
      <c r="C8" s="273">
        <v>484.93177761839269</v>
      </c>
      <c r="D8" s="688">
        <v>731.71946468820943</v>
      </c>
      <c r="E8" s="689">
        <v>85.548237421647727</v>
      </c>
      <c r="F8" s="999">
        <v>118.32311537317024</v>
      </c>
      <c r="G8" s="689">
        <v>51.419868775750935</v>
      </c>
      <c r="H8" s="689">
        <v>87.389950377600869</v>
      </c>
      <c r="I8" s="690">
        <v>12.285386109588641</v>
      </c>
      <c r="J8" s="273">
        <v>20.9</v>
      </c>
      <c r="K8" s="690">
        <v>76.781080050759613</v>
      </c>
      <c r="L8" s="999">
        <v>121.878361720339</v>
      </c>
      <c r="M8" s="690">
        <v>15.343816966138883</v>
      </c>
      <c r="N8" s="999">
        <v>23.117166638361905</v>
      </c>
      <c r="O8" s="690">
        <v>62.961312244557092</v>
      </c>
      <c r="P8" s="969">
        <v>70.469244528711144</v>
      </c>
      <c r="X8" s="1120"/>
    </row>
    <row r="9" spans="1:28" ht="16.899999999999999" hidden="1" customHeight="1">
      <c r="A9" s="988" t="s">
        <v>164</v>
      </c>
      <c r="B9" s="991"/>
      <c r="C9" s="273">
        <v>487.40490699799744</v>
      </c>
      <c r="D9" s="688">
        <v>714.73367584657262</v>
      </c>
      <c r="E9" s="689">
        <v>88.64416696897112</v>
      </c>
      <c r="F9" s="999">
        <v>118.90019914989196</v>
      </c>
      <c r="G9" s="689">
        <v>57.295148630792141</v>
      </c>
      <c r="H9" s="689">
        <v>94.336640876606481</v>
      </c>
      <c r="I9" s="690">
        <v>12.441465944093858</v>
      </c>
      <c r="J9" s="273">
        <v>21.1</v>
      </c>
      <c r="K9" s="690">
        <v>73.994519723378275</v>
      </c>
      <c r="L9" s="999">
        <v>114.41508078962252</v>
      </c>
      <c r="M9" s="690">
        <v>16.796490177605762</v>
      </c>
      <c r="N9" s="999">
        <v>24.429834450529214</v>
      </c>
      <c r="O9" s="690">
        <v>66.572577015562203</v>
      </c>
      <c r="P9" s="969">
        <v>73.436272244663044</v>
      </c>
      <c r="X9" s="1120"/>
    </row>
    <row r="10" spans="1:28" ht="18" hidden="1" customHeight="1">
      <c r="A10" s="988" t="s">
        <v>165</v>
      </c>
      <c r="B10" s="991"/>
      <c r="C10" s="273">
        <v>510.68282470391972</v>
      </c>
      <c r="D10" s="688">
        <v>730.0523522133127</v>
      </c>
      <c r="E10" s="689">
        <v>92.140714886216088</v>
      </c>
      <c r="F10" s="999">
        <v>121.07464709634974</v>
      </c>
      <c r="G10" s="689">
        <v>54.759874211980346</v>
      </c>
      <c r="H10" s="689">
        <v>87.289544287092895</v>
      </c>
      <c r="I10" s="690">
        <v>13.078493397988662</v>
      </c>
      <c r="J10" s="273">
        <v>21.2</v>
      </c>
      <c r="K10" s="690">
        <v>76.141290582494264</v>
      </c>
      <c r="L10" s="999">
        <v>115.07000928831317</v>
      </c>
      <c r="M10" s="690">
        <v>19.622793610660732</v>
      </c>
      <c r="N10" s="999">
        <v>27.561400771613449</v>
      </c>
      <c r="O10" s="690">
        <v>69.384742795357155</v>
      </c>
      <c r="P10" s="969">
        <v>76.5639740143653</v>
      </c>
      <c r="X10" s="1120"/>
    </row>
    <row r="11" spans="1:28" ht="18" hidden="1" customHeight="1">
      <c r="A11" s="988" t="s">
        <v>166</v>
      </c>
      <c r="B11" s="991"/>
      <c r="C11" s="273">
        <v>511.06623706751287</v>
      </c>
      <c r="D11" s="688">
        <v>707.80653920283169</v>
      </c>
      <c r="E11" s="689">
        <v>94.363455559950978</v>
      </c>
      <c r="F11" s="999">
        <v>121.72294951368674</v>
      </c>
      <c r="G11" s="689">
        <v>53.479956088352353</v>
      </c>
      <c r="H11" s="689">
        <v>82.196953273380132</v>
      </c>
      <c r="I11" s="690">
        <v>14.725857616252547</v>
      </c>
      <c r="J11" s="273">
        <v>22.9</v>
      </c>
      <c r="K11" s="690">
        <v>72.28466632336324</v>
      </c>
      <c r="L11" s="999">
        <v>104.86777250693905</v>
      </c>
      <c r="M11" s="690">
        <v>19.334561187937833</v>
      </c>
      <c r="N11" s="999">
        <v>26.619378901665819</v>
      </c>
      <c r="O11" s="690">
        <v>70.215248450610844</v>
      </c>
      <c r="P11" s="969">
        <v>76.311364616197551</v>
      </c>
      <c r="X11" s="1120"/>
    </row>
    <row r="12" spans="1:28" ht="18" hidden="1" customHeight="1">
      <c r="A12" s="988" t="s">
        <v>167</v>
      </c>
      <c r="B12" s="991"/>
      <c r="C12" s="273">
        <v>514.52276578737246</v>
      </c>
      <c r="D12" s="688">
        <v>693.36487038704695</v>
      </c>
      <c r="E12" s="689">
        <v>91.625378153644817</v>
      </c>
      <c r="F12" s="999">
        <v>115.33962705031078</v>
      </c>
      <c r="G12" s="689">
        <v>56.870413015628166</v>
      </c>
      <c r="H12" s="689">
        <v>83.906810513221544</v>
      </c>
      <c r="I12" s="690">
        <v>16.598943668533629</v>
      </c>
      <c r="J12" s="273">
        <v>25.3</v>
      </c>
      <c r="K12" s="690">
        <v>70.063557938593107</v>
      </c>
      <c r="L12" s="999">
        <v>98.393722609780696</v>
      </c>
      <c r="M12" s="690">
        <v>19.574692354792486</v>
      </c>
      <c r="N12" s="999">
        <v>26.029027787253291</v>
      </c>
      <c r="O12" s="690">
        <v>68.842611218483583</v>
      </c>
      <c r="P12" s="969">
        <v>74.109331827777794</v>
      </c>
    </row>
    <row r="13" spans="1:28" ht="18.600000000000001" hidden="1" customHeight="1">
      <c r="A13" s="988" t="s">
        <v>168</v>
      </c>
      <c r="B13" s="991"/>
      <c r="C13" s="273">
        <v>510.68927040674453</v>
      </c>
      <c r="D13" s="688">
        <v>669.51744397594712</v>
      </c>
      <c r="E13" s="689">
        <v>95.967206690385837</v>
      </c>
      <c r="F13" s="999">
        <v>117.77396610550426</v>
      </c>
      <c r="G13" s="689">
        <v>58.792747206244528</v>
      </c>
      <c r="H13" s="689">
        <v>84.146989337053583</v>
      </c>
      <c r="I13" s="690">
        <v>12.925995643880801</v>
      </c>
      <c r="J13" s="273">
        <v>19.3</v>
      </c>
      <c r="K13" s="690">
        <v>69.113010747936045</v>
      </c>
      <c r="L13" s="999">
        <v>93.69651296688545</v>
      </c>
      <c r="M13" s="690">
        <v>20.581861445059825</v>
      </c>
      <c r="N13" s="999">
        <v>26.609878532258154</v>
      </c>
      <c r="O13" s="690">
        <v>66.66372034794199</v>
      </c>
      <c r="P13" s="969">
        <v>71.285765352739077</v>
      </c>
    </row>
    <row r="14" spans="1:28" ht="18.600000000000001" hidden="1" customHeight="1">
      <c r="A14" s="988" t="s">
        <v>169</v>
      </c>
      <c r="B14" s="991"/>
      <c r="C14" s="273">
        <v>526.8058532821733</v>
      </c>
      <c r="D14" s="688">
        <v>671.96348118757692</v>
      </c>
      <c r="E14" s="689">
        <v>101.47342963827838</v>
      </c>
      <c r="F14" s="999">
        <v>121.85605622162858</v>
      </c>
      <c r="G14" s="689">
        <v>62.905876773231114</v>
      </c>
      <c r="H14" s="689">
        <v>86.410833795304953</v>
      </c>
      <c r="I14" s="690">
        <v>14.074300298605623</v>
      </c>
      <c r="J14" s="273">
        <v>20</v>
      </c>
      <c r="K14" s="690">
        <v>69.35478217321139</v>
      </c>
      <c r="L14" s="999">
        <v>90.664044337248399</v>
      </c>
      <c r="M14" s="690">
        <v>23.660511028306047</v>
      </c>
      <c r="N14" s="999">
        <v>29.96997411911909</v>
      </c>
      <c r="O14" s="690">
        <v>63.675678543949488</v>
      </c>
      <c r="P14" s="969">
        <v>67.306236698654516</v>
      </c>
    </row>
    <row r="15" spans="1:28" ht="18.600000000000001" hidden="1" customHeight="1">
      <c r="A15" s="988" t="s">
        <v>170</v>
      </c>
      <c r="B15" s="991"/>
      <c r="C15" s="273">
        <v>524.11593299197773</v>
      </c>
      <c r="D15" s="688">
        <v>647.21641306432923</v>
      </c>
      <c r="E15" s="689">
        <v>107.05454894295686</v>
      </c>
      <c r="F15" s="999">
        <v>125.50755285119963</v>
      </c>
      <c r="G15" s="689">
        <v>59.985850131305988</v>
      </c>
      <c r="H15" s="689">
        <v>79.802748255124655</v>
      </c>
      <c r="I15" s="690">
        <v>13.502332330051683</v>
      </c>
      <c r="J15" s="273">
        <v>18.399999999999999</v>
      </c>
      <c r="K15" s="690">
        <v>65.617018214958094</v>
      </c>
      <c r="L15" s="999">
        <v>82.799527811635343</v>
      </c>
      <c r="M15" s="690">
        <v>25.743167891789479</v>
      </c>
      <c r="N15" s="999">
        <v>31.572737107561615</v>
      </c>
      <c r="O15" s="690">
        <v>63.650426294772942</v>
      </c>
      <c r="P15" s="969">
        <v>66.258245626981292</v>
      </c>
      <c r="Z15" s="273"/>
      <c r="AA15" s="273"/>
      <c r="AB15" s="273"/>
    </row>
    <row r="16" spans="1:28" ht="18.600000000000001" hidden="1" customHeight="1">
      <c r="A16" s="652" t="s">
        <v>211</v>
      </c>
      <c r="B16" s="991"/>
      <c r="C16" s="273">
        <v>532.27054374937313</v>
      </c>
      <c r="D16" s="688">
        <v>638.55520412463693</v>
      </c>
      <c r="E16" s="689">
        <v>110.58183983274724</v>
      </c>
      <c r="F16" s="999">
        <v>126.93010472835343</v>
      </c>
      <c r="G16" s="689">
        <v>56.931768899225077</v>
      </c>
      <c r="H16" s="689">
        <v>72.63928857705082</v>
      </c>
      <c r="I16" s="690">
        <v>13.705357111100415</v>
      </c>
      <c r="J16" s="273">
        <v>18</v>
      </c>
      <c r="K16" s="690">
        <v>64.770853779726465</v>
      </c>
      <c r="L16" s="999">
        <v>79.429768936262732</v>
      </c>
      <c r="M16" s="690">
        <v>28.899808385829036</v>
      </c>
      <c r="N16" s="999">
        <v>34.424335246221801</v>
      </c>
      <c r="O16" s="690">
        <v>62.688967353507401</v>
      </c>
      <c r="P16" s="969">
        <v>64.877888192146159</v>
      </c>
      <c r="W16" s="279"/>
      <c r="Z16" s="273"/>
      <c r="AA16" s="273"/>
      <c r="AB16" s="273"/>
    </row>
    <row r="17" spans="1:28" ht="18.600000000000001" hidden="1" customHeight="1">
      <c r="A17" s="988" t="s">
        <v>171</v>
      </c>
      <c r="B17" s="991"/>
      <c r="C17" s="273">
        <v>554.61693655698332</v>
      </c>
      <c r="D17" s="688">
        <v>647.73719015805716</v>
      </c>
      <c r="E17" s="689">
        <v>121.50377484077697</v>
      </c>
      <c r="F17" s="999">
        <v>136.38387016229245</v>
      </c>
      <c r="G17" s="689">
        <v>52.925447529421682</v>
      </c>
      <c r="H17" s="689">
        <v>64.699222685481004</v>
      </c>
      <c r="I17" s="690">
        <v>14.435067867388463</v>
      </c>
      <c r="J17" s="273">
        <v>18.399999999999999</v>
      </c>
      <c r="K17" s="690">
        <v>66.448331955027285</v>
      </c>
      <c r="L17" s="999">
        <v>78.979332691229928</v>
      </c>
      <c r="M17" s="690">
        <v>33.97178024165526</v>
      </c>
      <c r="N17" s="999">
        <v>39.186233356637757</v>
      </c>
      <c r="O17" s="690">
        <v>61.045760951890692</v>
      </c>
      <c r="P17" s="969">
        <v>62.608834117023548</v>
      </c>
      <c r="W17" s="279"/>
      <c r="Z17" s="273"/>
      <c r="AA17" s="273"/>
      <c r="AB17" s="273"/>
    </row>
    <row r="18" spans="1:28" ht="18.600000000000001" customHeight="1">
      <c r="A18" s="988" t="s">
        <v>172</v>
      </c>
      <c r="B18" s="991"/>
      <c r="C18" s="273">
        <v>562.4857518844824</v>
      </c>
      <c r="D18" s="688">
        <v>641.11633884326886</v>
      </c>
      <c r="E18" s="689">
        <v>130.40640196046607</v>
      </c>
      <c r="F18" s="999">
        <v>143.54359107786919</v>
      </c>
      <c r="G18" s="689">
        <v>52.575779453536498</v>
      </c>
      <c r="H18" s="689">
        <v>62.157562635398968</v>
      </c>
      <c r="I18" s="690">
        <v>14.924376319641336</v>
      </c>
      <c r="J18" s="273">
        <v>18.5</v>
      </c>
      <c r="K18" s="690">
        <v>65.032969812837123</v>
      </c>
      <c r="L18" s="999">
        <v>75.315789361776652</v>
      </c>
      <c r="M18" s="690">
        <v>35.095603689156583</v>
      </c>
      <c r="N18" s="999">
        <v>39.423494780129545</v>
      </c>
      <c r="O18" s="690">
        <v>57.934563325807716</v>
      </c>
      <c r="P18" s="969">
        <v>58.897577083275273</v>
      </c>
      <c r="W18" s="279"/>
      <c r="Z18" s="273"/>
      <c r="AA18" s="273"/>
      <c r="AB18" s="273"/>
    </row>
    <row r="19" spans="1:28" ht="18.600000000000001" customHeight="1">
      <c r="A19" s="988" t="s">
        <v>173</v>
      </c>
      <c r="B19" s="991"/>
      <c r="C19" s="273">
        <v>551.83653380187707</v>
      </c>
      <c r="D19" s="688">
        <v>610.72872925785055</v>
      </c>
      <c r="E19" s="689">
        <v>134.09833464946396</v>
      </c>
      <c r="F19" s="999">
        <v>144.25992305470385</v>
      </c>
      <c r="G19" s="689">
        <v>49.708506801569591</v>
      </c>
      <c r="H19" s="689">
        <v>56.757049883675961</v>
      </c>
      <c r="I19" s="690">
        <v>16.728202168019376</v>
      </c>
      <c r="J19" s="273">
        <v>19.7</v>
      </c>
      <c r="K19" s="690">
        <v>59.558686083152708</v>
      </c>
      <c r="L19" s="999">
        <v>66.591473939978741</v>
      </c>
      <c r="M19" s="690">
        <v>34.667454064698894</v>
      </c>
      <c r="N19" s="999">
        <v>38.071593559108123</v>
      </c>
      <c r="O19" s="690">
        <v>52.218430475853793</v>
      </c>
      <c r="P19" s="969">
        <v>52.48663422699002</v>
      </c>
      <c r="W19" s="279"/>
      <c r="Z19" s="273"/>
      <c r="AA19" s="273"/>
      <c r="AB19" s="273"/>
    </row>
    <row r="20" spans="1:28" s="279" customFormat="1" ht="18.600000000000001" customHeight="1">
      <c r="A20" s="988" t="s">
        <v>189</v>
      </c>
      <c r="B20" s="991"/>
      <c r="C20" s="278">
        <v>558.47068445655259</v>
      </c>
      <c r="D20" s="688">
        <v>600.76294902773395</v>
      </c>
      <c r="E20" s="278">
        <v>134.00072349399511</v>
      </c>
      <c r="F20" s="688">
        <v>140.48013749920142</v>
      </c>
      <c r="G20" s="278">
        <v>50.513601508501928</v>
      </c>
      <c r="H20" s="278">
        <v>55.403783833254515</v>
      </c>
      <c r="I20" s="691">
        <v>20.399999999999999</v>
      </c>
      <c r="J20" s="278">
        <v>23</v>
      </c>
      <c r="K20" s="691">
        <v>58.1845246750242</v>
      </c>
      <c r="L20" s="688">
        <v>63.030443752665505</v>
      </c>
      <c r="M20" s="691">
        <v>34.493966143430328</v>
      </c>
      <c r="N20" s="688">
        <v>36.663127154382977</v>
      </c>
      <c r="O20" s="691">
        <v>50.252561138059079</v>
      </c>
      <c r="P20" s="278">
        <v>50.220592187343065</v>
      </c>
      <c r="Q20" s="274"/>
      <c r="X20" s="274"/>
      <c r="Z20" s="273"/>
      <c r="AA20" s="273"/>
      <c r="AB20" s="273"/>
    </row>
    <row r="21" spans="1:28" s="279" customFormat="1" ht="18.600000000000001" customHeight="1">
      <c r="A21" s="988" t="s">
        <v>190</v>
      </c>
      <c r="B21" s="991"/>
      <c r="C21" s="278">
        <v>567.8701640840419</v>
      </c>
      <c r="D21" s="688">
        <v>594.12488722643957</v>
      </c>
      <c r="E21" s="278">
        <v>135.31730258241876</v>
      </c>
      <c r="F21" s="688">
        <v>138.2573778679162</v>
      </c>
      <c r="G21" s="278">
        <v>51.334615964234146</v>
      </c>
      <c r="H21" s="278">
        <v>54.477341816377958</v>
      </c>
      <c r="I21" s="691">
        <v>18.2</v>
      </c>
      <c r="J21" s="278">
        <v>19.899999999999999</v>
      </c>
      <c r="K21" s="691">
        <v>57.386276152247234</v>
      </c>
      <c r="L21" s="688">
        <v>60.396139179265631</v>
      </c>
      <c r="M21" s="691">
        <v>40.9940914988304</v>
      </c>
      <c r="N21" s="688">
        <v>42.397569989741164</v>
      </c>
      <c r="O21" s="691">
        <v>58.881018045532748</v>
      </c>
      <c r="P21" s="278">
        <v>58.747896600163266</v>
      </c>
      <c r="Q21" s="274"/>
      <c r="X21" s="274"/>
      <c r="Z21" s="273"/>
      <c r="AA21" s="273"/>
      <c r="AB21" s="273"/>
    </row>
    <row r="22" spans="1:28" s="279" customFormat="1" ht="18.600000000000001" customHeight="1">
      <c r="A22" s="988" t="s">
        <v>492</v>
      </c>
      <c r="B22" s="991"/>
      <c r="C22" s="278">
        <v>561.11623730590634</v>
      </c>
      <c r="D22" s="688">
        <v>569.36390450852014</v>
      </c>
      <c r="E22" s="278">
        <v>142.23425062419622</v>
      </c>
      <c r="F22" s="688">
        <v>141.64228618845803</v>
      </c>
      <c r="G22" s="278">
        <v>47.564676826599438</v>
      </c>
      <c r="H22" s="278">
        <v>48.817863934216533</v>
      </c>
      <c r="I22" s="691">
        <v>14.9</v>
      </c>
      <c r="J22" s="278">
        <v>15.6</v>
      </c>
      <c r="K22" s="691">
        <v>60.095931714577688</v>
      </c>
      <c r="L22" s="688">
        <v>61.107709290172423</v>
      </c>
      <c r="M22" s="691">
        <v>42.597251327839714</v>
      </c>
      <c r="N22" s="688">
        <v>42.715189192610268</v>
      </c>
      <c r="O22" s="691">
        <v>47.397893937802607</v>
      </c>
      <c r="P22" s="278">
        <v>46.468449076874258</v>
      </c>
      <c r="Q22" s="274"/>
      <c r="Z22" s="273"/>
      <c r="AA22" s="273"/>
      <c r="AB22" s="273"/>
    </row>
    <row r="23" spans="1:28" s="279" customFormat="1" ht="18.600000000000001" customHeight="1">
      <c r="A23" s="988" t="s">
        <v>174</v>
      </c>
      <c r="B23" s="991"/>
      <c r="C23" s="278">
        <v>566.96799444253463</v>
      </c>
      <c r="D23" s="688">
        <v>558.74062470387832</v>
      </c>
      <c r="E23" s="278">
        <v>147.67836169359458</v>
      </c>
      <c r="F23" s="688">
        <v>143.12082241960104</v>
      </c>
      <c r="G23" s="278">
        <v>49.249992838317866</v>
      </c>
      <c r="H23" s="278">
        <v>48.792253125364638</v>
      </c>
      <c r="I23" s="691">
        <v>16.8</v>
      </c>
      <c r="J23" s="278">
        <v>16.8</v>
      </c>
      <c r="K23" s="691">
        <v>58.81979059241435</v>
      </c>
      <c r="L23" s="688">
        <v>57.755460709993692</v>
      </c>
      <c r="M23" s="691">
        <v>40.790255815285889</v>
      </c>
      <c r="N23" s="688">
        <v>39.758366784642192</v>
      </c>
      <c r="O23" s="691">
        <v>42.580676349260912</v>
      </c>
      <c r="P23" s="278">
        <v>41.473901256740938</v>
      </c>
      <c r="Q23" s="274"/>
      <c r="W23" s="274"/>
      <c r="Z23" s="273"/>
      <c r="AA23" s="273"/>
      <c r="AB23" s="273"/>
    </row>
    <row r="24" spans="1:28" s="279" customFormat="1" ht="18.600000000000001" customHeight="1">
      <c r="A24" s="988" t="s">
        <v>493</v>
      </c>
      <c r="B24" s="991"/>
      <c r="C24" s="278">
        <v>565.08493101508554</v>
      </c>
      <c r="D24" s="688">
        <v>539.75422517611082</v>
      </c>
      <c r="E24" s="278">
        <v>152.88134730037237</v>
      </c>
      <c r="F24" s="688">
        <v>144.16200186087588</v>
      </c>
      <c r="G24" s="278">
        <v>50.932254803551345</v>
      </c>
      <c r="H24" s="278">
        <v>48.471813981050488</v>
      </c>
      <c r="I24" s="691">
        <v>20.2</v>
      </c>
      <c r="J24" s="278">
        <v>19.399999999999999</v>
      </c>
      <c r="K24" s="691">
        <v>53.460838033025787</v>
      </c>
      <c r="L24" s="688">
        <v>50.514366211093183</v>
      </c>
      <c r="M24" s="691">
        <v>39.255364291383252</v>
      </c>
      <c r="N24" s="688">
        <v>37.096002718256265</v>
      </c>
      <c r="O24" s="691">
        <v>37.790744779944703</v>
      </c>
      <c r="P24" s="278">
        <v>36.306205925170907</v>
      </c>
      <c r="Q24" s="274"/>
      <c r="W24" s="274"/>
      <c r="Z24" s="273"/>
      <c r="AA24" s="273"/>
      <c r="AB24" s="273"/>
    </row>
    <row r="25" spans="1:28" s="279" customFormat="1" ht="18.600000000000001" customHeight="1">
      <c r="A25" s="988" t="s">
        <v>192</v>
      </c>
      <c r="B25" s="991"/>
      <c r="C25" s="278">
        <v>575.63243202419994</v>
      </c>
      <c r="D25" s="688">
        <v>532.28623896138799</v>
      </c>
      <c r="E25" s="278">
        <v>156.01439227339398</v>
      </c>
      <c r="F25" s="688">
        <v>143.11931001427556</v>
      </c>
      <c r="G25" s="278">
        <v>52.232311949715857</v>
      </c>
      <c r="H25" s="278">
        <v>47.871958862515811</v>
      </c>
      <c r="I25" s="691">
        <v>22.6</v>
      </c>
      <c r="J25" s="278">
        <v>20.8</v>
      </c>
      <c r="K25" s="691">
        <v>54.975782556154059</v>
      </c>
      <c r="L25" s="688">
        <v>49.934049491832056</v>
      </c>
      <c r="M25" s="691">
        <v>44.378628727408142</v>
      </c>
      <c r="N25" s="688">
        <v>40.464098491856276</v>
      </c>
      <c r="O25" s="691">
        <v>36.303340448037559</v>
      </c>
      <c r="P25" s="278">
        <v>34.494976920603484</v>
      </c>
      <c r="Q25" s="274"/>
      <c r="W25" s="274"/>
      <c r="Z25" s="273"/>
      <c r="AA25" s="273"/>
      <c r="AB25" s="273"/>
    </row>
    <row r="26" spans="1:28" s="279" customFormat="1" ht="18.600000000000001" customHeight="1">
      <c r="A26" s="988" t="s">
        <v>201</v>
      </c>
      <c r="B26" s="991"/>
      <c r="C26" s="278">
        <v>590.27230117266708</v>
      </c>
      <c r="D26" s="688">
        <v>528.68833966745126</v>
      </c>
      <c r="E26" s="278">
        <v>160.53898213419305</v>
      </c>
      <c r="F26" s="688">
        <v>142.82026012134881</v>
      </c>
      <c r="G26" s="278">
        <v>56.789389917425986</v>
      </c>
      <c r="H26" s="278">
        <v>50.051030820388675</v>
      </c>
      <c r="I26" s="691">
        <v>24.4</v>
      </c>
      <c r="J26" s="278">
        <v>21.5</v>
      </c>
      <c r="K26" s="691">
        <v>54.484432174101499</v>
      </c>
      <c r="L26" s="688">
        <v>47.760713399830678</v>
      </c>
      <c r="M26" s="691">
        <v>40.584035668382107</v>
      </c>
      <c r="N26" s="688">
        <v>35.778889450733864</v>
      </c>
      <c r="O26" s="691">
        <v>37.325302307130237</v>
      </c>
      <c r="P26" s="278">
        <v>34.958107179813013</v>
      </c>
      <c r="Q26" s="274"/>
      <c r="W26" s="274"/>
      <c r="Z26" s="273"/>
      <c r="AA26" s="273"/>
      <c r="AB26" s="273"/>
    </row>
    <row r="27" spans="1:28" ht="18.600000000000001" customHeight="1">
      <c r="A27" s="988" t="s">
        <v>193</v>
      </c>
      <c r="B27" s="991"/>
      <c r="C27" s="273">
        <v>611.34409624565865</v>
      </c>
      <c r="D27" s="688">
        <v>529.95586762068012</v>
      </c>
      <c r="E27" s="689">
        <v>163.7589322629008</v>
      </c>
      <c r="F27" s="999">
        <v>141.18345004457757</v>
      </c>
      <c r="G27" s="689">
        <v>57.061773989839963</v>
      </c>
      <c r="H27" s="689">
        <v>48.297814168988744</v>
      </c>
      <c r="I27" s="690">
        <v>25</v>
      </c>
      <c r="J27" s="273">
        <v>21</v>
      </c>
      <c r="K27" s="690">
        <v>57.805292864495556</v>
      </c>
      <c r="L27" s="999">
        <v>48.86105502179327</v>
      </c>
      <c r="M27" s="690">
        <v>46.199359187919001</v>
      </c>
      <c r="N27" s="999">
        <v>39.406613949533053</v>
      </c>
      <c r="O27" s="690">
        <v>36.801984535467334</v>
      </c>
      <c r="P27" s="969">
        <v>34.010470780623862</v>
      </c>
      <c r="X27" s="279"/>
      <c r="Z27" s="273"/>
      <c r="AA27" s="273"/>
      <c r="AB27" s="273"/>
    </row>
    <row r="28" spans="1:28" ht="18.600000000000001" customHeight="1">
      <c r="A28" s="988" t="s">
        <v>494</v>
      </c>
      <c r="B28" s="991"/>
      <c r="C28" s="273">
        <v>591.80785731169976</v>
      </c>
      <c r="D28" s="688">
        <v>495.40271305854776</v>
      </c>
      <c r="E28" s="689">
        <v>166.4866252721159</v>
      </c>
      <c r="F28" s="999">
        <v>139.28205503026092</v>
      </c>
      <c r="G28" s="689">
        <v>53.817443502747508</v>
      </c>
      <c r="H28" s="689">
        <v>43.800146347723825</v>
      </c>
      <c r="I28" s="690">
        <v>23.6</v>
      </c>
      <c r="J28" s="273">
        <v>18.899999999999999</v>
      </c>
      <c r="K28" s="690">
        <v>55.188839726500653</v>
      </c>
      <c r="L28" s="999">
        <v>44.724376486886797</v>
      </c>
      <c r="M28" s="690">
        <v>42.45632398775733</v>
      </c>
      <c r="N28" s="999">
        <v>34.911550076556473</v>
      </c>
      <c r="O28" s="690">
        <v>35.099856704429719</v>
      </c>
      <c r="P28" s="969">
        <v>31.900950774558929</v>
      </c>
    </row>
    <row r="29" spans="1:28" ht="18.600000000000001" customHeight="1">
      <c r="A29" s="988" t="s">
        <v>195</v>
      </c>
      <c r="B29" s="991"/>
      <c r="C29" s="273">
        <v>608.20000000000005</v>
      </c>
      <c r="D29" s="688">
        <v>491.6</v>
      </c>
      <c r="E29" s="689">
        <v>175.9</v>
      </c>
      <c r="F29" s="999">
        <v>142.6</v>
      </c>
      <c r="G29" s="689">
        <v>56.7</v>
      </c>
      <c r="H29" s="689">
        <v>44.4</v>
      </c>
      <c r="I29" s="1152">
        <v>25.7</v>
      </c>
      <c r="J29" s="273">
        <v>19.600000000000001</v>
      </c>
      <c r="K29" s="1152">
        <v>56.2</v>
      </c>
      <c r="L29" s="1153">
        <v>43.8</v>
      </c>
      <c r="M29" s="690">
        <v>44.6</v>
      </c>
      <c r="N29" s="999">
        <v>35.5</v>
      </c>
      <c r="O29" s="690">
        <v>31.1</v>
      </c>
      <c r="P29" s="1154">
        <v>27.9</v>
      </c>
    </row>
    <row r="30" spans="1:28" ht="33">
      <c r="A30" s="653"/>
      <c r="B30" s="644"/>
      <c r="C30" s="438" t="s">
        <v>20</v>
      </c>
      <c r="D30" s="438"/>
      <c r="E30" s="263" t="s">
        <v>116</v>
      </c>
      <c r="F30" s="263"/>
      <c r="G30" s="440" t="s">
        <v>121</v>
      </c>
      <c r="H30" s="439"/>
      <c r="I30" s="439" t="s">
        <v>491</v>
      </c>
      <c r="J30" s="441"/>
      <c r="K30" s="439" t="s">
        <v>21</v>
      </c>
      <c r="L30" s="439"/>
      <c r="M30" s="439" t="s">
        <v>119</v>
      </c>
      <c r="N30" s="439"/>
      <c r="O30" s="439" t="s">
        <v>495</v>
      </c>
      <c r="P30" s="495"/>
    </row>
    <row r="31" spans="1:28" ht="18.600000000000001" customHeight="1">
      <c r="A31" s="988" t="s">
        <v>1717</v>
      </c>
      <c r="B31" s="991"/>
      <c r="C31" s="687">
        <v>618.67999999999995</v>
      </c>
      <c r="D31" s="983">
        <v>484.27</v>
      </c>
      <c r="E31" s="268">
        <v>169.2</v>
      </c>
      <c r="F31" s="981">
        <v>133.72</v>
      </c>
      <c r="G31" s="268">
        <v>68.381</v>
      </c>
      <c r="H31" s="981">
        <v>51.695</v>
      </c>
      <c r="I31" s="268">
        <v>37.700000000000003</v>
      </c>
      <c r="J31" s="687">
        <v>27.5</v>
      </c>
      <c r="K31" s="1000">
        <v>46.366</v>
      </c>
      <c r="L31" s="981">
        <v>35.012999999999998</v>
      </c>
      <c r="M31" s="1000">
        <v>34.942999999999998</v>
      </c>
      <c r="N31" s="981">
        <v>26.923999999999999</v>
      </c>
      <c r="O31" s="1000">
        <v>30.773</v>
      </c>
      <c r="P31" s="987">
        <v>27.02</v>
      </c>
    </row>
    <row r="32" spans="1:28" ht="18.600000000000001" customHeight="1">
      <c r="A32" s="988" t="s">
        <v>196</v>
      </c>
      <c r="B32" s="991"/>
      <c r="C32" s="687">
        <v>616.29999999999995</v>
      </c>
      <c r="D32" s="983">
        <v>466.7</v>
      </c>
      <c r="E32" s="268">
        <v>173</v>
      </c>
      <c r="F32" s="981">
        <v>132.5</v>
      </c>
      <c r="G32" s="268">
        <v>65.400000000000006</v>
      </c>
      <c r="H32" s="981">
        <v>47.7</v>
      </c>
      <c r="I32" s="268">
        <v>36.200000000000003</v>
      </c>
      <c r="J32" s="687">
        <v>25.3</v>
      </c>
      <c r="K32" s="1000">
        <v>45</v>
      </c>
      <c r="L32" s="981">
        <v>32.799999999999997</v>
      </c>
      <c r="M32" s="1000">
        <v>35.700000000000003</v>
      </c>
      <c r="N32" s="981">
        <v>26.6</v>
      </c>
      <c r="O32" s="1000">
        <v>31.9</v>
      </c>
      <c r="P32" s="987">
        <v>27.7</v>
      </c>
    </row>
    <row r="33" spans="1:22" ht="18.600000000000001" customHeight="1">
      <c r="A33" s="988" t="s">
        <v>496</v>
      </c>
      <c r="B33" s="991"/>
      <c r="C33" s="687">
        <v>625.29999999999995</v>
      </c>
      <c r="D33" s="983">
        <v>455.6</v>
      </c>
      <c r="E33" s="268">
        <v>177.4</v>
      </c>
      <c r="F33" s="981">
        <v>131.6</v>
      </c>
      <c r="G33" s="268">
        <v>67.7</v>
      </c>
      <c r="H33" s="981">
        <v>47.4</v>
      </c>
      <c r="I33" s="268">
        <v>38.5</v>
      </c>
      <c r="J33" s="687">
        <v>25.6</v>
      </c>
      <c r="K33" s="1000">
        <v>43.8</v>
      </c>
      <c r="L33" s="981">
        <v>30.6</v>
      </c>
      <c r="M33" s="1000">
        <v>35.5</v>
      </c>
      <c r="N33" s="981">
        <v>25.3</v>
      </c>
      <c r="O33" s="1000">
        <v>28.8</v>
      </c>
      <c r="P33" s="987">
        <v>24.4</v>
      </c>
    </row>
    <row r="34" spans="1:22" ht="18.600000000000001" customHeight="1">
      <c r="A34" s="988" t="s">
        <v>1769</v>
      </c>
      <c r="B34" s="991"/>
      <c r="C34" s="982">
        <v>655.48500000000001</v>
      </c>
      <c r="D34" s="983">
        <v>462.38</v>
      </c>
      <c r="E34" s="987">
        <v>183.495</v>
      </c>
      <c r="F34" s="981">
        <v>132.22300000000001</v>
      </c>
      <c r="G34" s="987">
        <v>71.196600000000004</v>
      </c>
      <c r="H34" s="981">
        <v>47.905900000000003</v>
      </c>
      <c r="I34" s="987">
        <v>39</v>
      </c>
      <c r="J34" s="982">
        <v>24.8</v>
      </c>
      <c r="K34" s="1000">
        <v>46.663899999999998</v>
      </c>
      <c r="L34" s="981">
        <v>31.345300000000002</v>
      </c>
      <c r="M34" s="1000">
        <v>39.153199999999998</v>
      </c>
      <c r="N34" s="981">
        <v>26.8964</v>
      </c>
      <c r="O34" s="1000">
        <v>28.999500000000001</v>
      </c>
      <c r="P34" s="987">
        <v>24.056999999999999</v>
      </c>
    </row>
    <row r="35" spans="1:22" ht="18.600000000000001" customHeight="1">
      <c r="A35" s="988" t="s">
        <v>202</v>
      </c>
      <c r="B35" s="991"/>
      <c r="C35" s="982">
        <v>661.02524296000001</v>
      </c>
      <c r="D35" s="983">
        <v>450.62701611</v>
      </c>
      <c r="E35" s="987">
        <v>187.64207715000001</v>
      </c>
      <c r="F35" s="981">
        <v>131.33076957</v>
      </c>
      <c r="G35" s="987">
        <v>73.574258627000006</v>
      </c>
      <c r="H35" s="981">
        <v>47.900923693000003</v>
      </c>
      <c r="I35" s="987">
        <v>40</v>
      </c>
      <c r="J35" s="982">
        <v>24.4</v>
      </c>
      <c r="K35" s="1000">
        <v>47.532555029999997</v>
      </c>
      <c r="L35" s="981">
        <v>30.811054210000002</v>
      </c>
      <c r="M35" s="1000">
        <v>39.883341762999997</v>
      </c>
      <c r="N35" s="981">
        <v>26.468755927</v>
      </c>
      <c r="O35" s="1000">
        <v>29.535417296999999</v>
      </c>
      <c r="P35" s="987">
        <v>23.766447209999999</v>
      </c>
    </row>
    <row r="36" spans="1:22" ht="18.600000000000001" customHeight="1">
      <c r="A36" s="988" t="s">
        <v>326</v>
      </c>
      <c r="B36" s="991"/>
      <c r="C36" s="982">
        <v>661.28158293000001</v>
      </c>
      <c r="D36" s="983">
        <v>435.27514479000001</v>
      </c>
      <c r="E36" s="987">
        <v>191.86821214</v>
      </c>
      <c r="F36" s="981">
        <v>130.44777536000001</v>
      </c>
      <c r="G36" s="987">
        <v>75.794604844999995</v>
      </c>
      <c r="H36" s="981">
        <v>47.676064064000002</v>
      </c>
      <c r="I36" s="987">
        <v>38.700000000000003</v>
      </c>
      <c r="J36" s="982">
        <v>22.5</v>
      </c>
      <c r="K36" s="1000">
        <v>48.460741755000001</v>
      </c>
      <c r="L36" s="981">
        <v>30.263224937</v>
      </c>
      <c r="M36" s="1000">
        <v>40.428929611000001</v>
      </c>
      <c r="N36" s="981">
        <v>25.814484631999999</v>
      </c>
      <c r="O36" s="1000">
        <v>28.353367777999999</v>
      </c>
      <c r="P36" s="987">
        <v>22.388391691999999</v>
      </c>
    </row>
    <row r="37" spans="1:22" s="681" customFormat="1" ht="18.600000000000001" customHeight="1">
      <c r="A37" s="988" t="s">
        <v>327</v>
      </c>
      <c r="B37" s="1016"/>
      <c r="C37" s="1014">
        <v>695.98590000000002</v>
      </c>
      <c r="D37" s="1017">
        <v>443.49869999999999</v>
      </c>
      <c r="E37" s="1015">
        <v>196.94800000000001</v>
      </c>
      <c r="F37" s="1018">
        <v>130.15090000000001</v>
      </c>
      <c r="G37" s="1015">
        <v>82.888829999999999</v>
      </c>
      <c r="H37" s="1018">
        <v>50.242190000000001</v>
      </c>
      <c r="I37" s="1015">
        <v>44.2</v>
      </c>
      <c r="J37" s="1014">
        <v>24.7</v>
      </c>
      <c r="K37" s="968">
        <v>50.133240000000001</v>
      </c>
      <c r="L37" s="1018">
        <v>30.38747</v>
      </c>
      <c r="M37" s="968">
        <v>42.070390000000003</v>
      </c>
      <c r="N37" s="1018">
        <v>26.012049999999999</v>
      </c>
      <c r="O37" s="1015">
        <v>30.414079999999998</v>
      </c>
      <c r="P37" s="1015">
        <v>23.688559999999999</v>
      </c>
    </row>
    <row r="38" spans="1:22" s="681" customFormat="1" ht="18.600000000000001" customHeight="1">
      <c r="A38" s="988" t="s">
        <v>497</v>
      </c>
      <c r="B38" s="1016"/>
      <c r="C38" s="1014">
        <v>697.2</v>
      </c>
      <c r="D38" s="1017">
        <v>431.5</v>
      </c>
      <c r="E38" s="1015">
        <v>199.6</v>
      </c>
      <c r="F38" s="1018">
        <v>128</v>
      </c>
      <c r="G38" s="1015">
        <v>81.8</v>
      </c>
      <c r="H38" s="1018">
        <v>48.1</v>
      </c>
      <c r="I38" s="1015">
        <v>45.9</v>
      </c>
      <c r="J38" s="1014">
        <v>24.6</v>
      </c>
      <c r="K38" s="968">
        <v>47.6</v>
      </c>
      <c r="L38" s="1018">
        <v>27.9</v>
      </c>
      <c r="M38" s="968">
        <v>40.6</v>
      </c>
      <c r="N38" s="1018">
        <v>24.3</v>
      </c>
      <c r="O38" s="1015">
        <v>30</v>
      </c>
      <c r="P38" s="1015">
        <v>22.8</v>
      </c>
    </row>
    <row r="39" spans="1:22" s="681" customFormat="1" ht="18.600000000000001" customHeight="1">
      <c r="A39" s="988" t="s">
        <v>498</v>
      </c>
      <c r="B39" s="1016"/>
      <c r="C39" s="1014">
        <v>733.2</v>
      </c>
      <c r="D39" s="1017">
        <v>439.4</v>
      </c>
      <c r="E39" s="1015">
        <v>203.1</v>
      </c>
      <c r="F39" s="1018">
        <v>126.8</v>
      </c>
      <c r="G39" s="1015">
        <v>88.5</v>
      </c>
      <c r="H39" s="1018">
        <v>50.3</v>
      </c>
      <c r="I39" s="1015">
        <v>51.930722000000003</v>
      </c>
      <c r="J39" s="1014">
        <v>26.922467999999999</v>
      </c>
      <c r="K39" s="968">
        <v>50.4</v>
      </c>
      <c r="L39" s="1018">
        <v>28.6</v>
      </c>
      <c r="M39" s="968">
        <v>42.4</v>
      </c>
      <c r="N39" s="1018">
        <v>24.5</v>
      </c>
      <c r="O39" s="1015">
        <v>30.6</v>
      </c>
      <c r="P39" s="1015">
        <v>23.1</v>
      </c>
    </row>
    <row r="40" spans="1:22" s="681" customFormat="1" ht="18.600000000000001" customHeight="1">
      <c r="A40" s="988" t="s">
        <v>506</v>
      </c>
      <c r="B40" s="1016"/>
      <c r="C40" s="1014">
        <v>729.58259999999996</v>
      </c>
      <c r="D40" s="1017">
        <v>424.30349999999999</v>
      </c>
      <c r="E40" s="1015">
        <v>203.93</v>
      </c>
      <c r="F40" s="1018">
        <v>123.4066</v>
      </c>
      <c r="G40" s="1015">
        <v>87.638999999999996</v>
      </c>
      <c r="H40" s="1018">
        <v>48.455539999999999</v>
      </c>
      <c r="I40" s="1015">
        <v>52.981000000000002</v>
      </c>
      <c r="J40" s="1014">
        <v>26.512090000000001</v>
      </c>
      <c r="K40" s="968">
        <v>49.902999999999999</v>
      </c>
      <c r="L40" s="1018">
        <v>27.47437</v>
      </c>
      <c r="M40" s="968">
        <v>41.793999999999997</v>
      </c>
      <c r="N40" s="1018">
        <v>23.483360000000001</v>
      </c>
      <c r="O40" s="1015">
        <v>29.568000000000001</v>
      </c>
      <c r="P40" s="1015">
        <v>21.862400000000001</v>
      </c>
    </row>
    <row r="41" spans="1:22" s="211" customFormat="1" ht="19.5" customHeight="1">
      <c r="A41" s="1188" t="s">
        <v>1753</v>
      </c>
      <c r="B41" s="994"/>
      <c r="C41" s="1001">
        <v>733.07209999999998</v>
      </c>
      <c r="D41" s="1155">
        <v>415.03530000000001</v>
      </c>
      <c r="E41" s="998">
        <v>206.886</v>
      </c>
      <c r="F41" s="1156">
        <v>121.7606</v>
      </c>
      <c r="G41" s="998">
        <v>91.471000000000004</v>
      </c>
      <c r="H41" s="1156">
        <v>48.816180000000003</v>
      </c>
      <c r="I41" s="998">
        <v>56.915999999999997</v>
      </c>
      <c r="J41" s="1001">
        <v>27.431539999999998</v>
      </c>
      <c r="K41" s="1157">
        <v>48.853999999999999</v>
      </c>
      <c r="L41" s="1156">
        <v>26.097429999999999</v>
      </c>
      <c r="M41" s="1157">
        <v>39.753</v>
      </c>
      <c r="N41" s="1156">
        <v>21.541640000000001</v>
      </c>
      <c r="O41" s="998">
        <v>29.032</v>
      </c>
      <c r="P41" s="998">
        <v>21.059419999999999</v>
      </c>
    </row>
    <row r="42" spans="1:22" s="211" customFormat="1" ht="13.35" customHeight="1">
      <c r="A42" s="1192" t="s">
        <v>1706</v>
      </c>
      <c r="C42" s="206"/>
      <c r="D42" s="207"/>
      <c r="E42" s="208"/>
      <c r="F42" s="206"/>
      <c r="G42" s="206"/>
      <c r="H42" s="206"/>
      <c r="I42" s="206"/>
      <c r="J42" s="206"/>
      <c r="K42" s="206"/>
      <c r="L42" s="206"/>
      <c r="M42" s="206"/>
      <c r="N42" s="206"/>
      <c r="O42" s="206"/>
      <c r="P42" s="209"/>
    </row>
    <row r="43" spans="1:22" s="904" customFormat="1" ht="13.35" customHeight="1">
      <c r="A43" s="1192" t="s">
        <v>1768</v>
      </c>
      <c r="C43" s="212"/>
      <c r="D43" s="212"/>
      <c r="E43" s="212"/>
      <c r="F43" s="212"/>
      <c r="G43" s="212"/>
      <c r="H43" s="212"/>
      <c r="I43" s="212"/>
      <c r="J43" s="212"/>
      <c r="K43" s="212"/>
      <c r="L43" s="212"/>
      <c r="M43" s="212"/>
      <c r="N43" s="212"/>
      <c r="O43" s="212"/>
      <c r="P43" s="213"/>
      <c r="R43" s="212"/>
      <c r="V43" s="877"/>
    </row>
    <row r="44" spans="1:22" s="1149" customFormat="1" ht="14.25"/>
    <row r="45" spans="1:22">
      <c r="D45" s="449"/>
      <c r="E45" s="449"/>
      <c r="F45" s="449"/>
      <c r="G45" s="449"/>
      <c r="H45" s="449"/>
      <c r="I45" s="449"/>
      <c r="J45" s="449"/>
      <c r="L45" s="502"/>
      <c r="M45" s="502"/>
      <c r="N45" s="502"/>
      <c r="O45" s="502"/>
    </row>
    <row r="46" spans="1:22">
      <c r="D46" s="449"/>
      <c r="E46" s="449"/>
      <c r="F46" s="449"/>
      <c r="G46" s="449"/>
      <c r="H46" s="449"/>
      <c r="I46" s="449"/>
      <c r="J46" s="449"/>
      <c r="L46" s="502"/>
      <c r="M46" s="502"/>
      <c r="N46" s="502"/>
      <c r="O46" s="502"/>
    </row>
    <row r="47" spans="1:22">
      <c r="D47" s="449"/>
      <c r="E47" s="449"/>
      <c r="F47" s="449"/>
      <c r="G47" s="449"/>
      <c r="H47" s="449"/>
      <c r="I47" s="449"/>
      <c r="J47" s="449"/>
      <c r="L47" s="502"/>
      <c r="M47" s="502"/>
      <c r="N47" s="502"/>
      <c r="O47" s="502"/>
    </row>
    <row r="48" spans="1:22">
      <c r="D48" s="449"/>
      <c r="E48" s="449"/>
      <c r="F48" s="449"/>
      <c r="G48" s="449"/>
      <c r="H48" s="449"/>
      <c r="I48" s="449"/>
      <c r="J48" s="449"/>
      <c r="L48" s="502"/>
      <c r="M48" s="502"/>
      <c r="N48" s="502"/>
      <c r="O48" s="502"/>
    </row>
    <row r="49" spans="4:15">
      <c r="D49" s="449"/>
      <c r="E49" s="449"/>
      <c r="F49" s="449"/>
      <c r="G49" s="449"/>
      <c r="H49" s="449"/>
      <c r="I49" s="449"/>
      <c r="J49" s="449"/>
      <c r="L49" s="502"/>
      <c r="M49" s="502"/>
      <c r="N49" s="502"/>
      <c r="O49" s="502"/>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A464F-8077-4F8C-A66E-139398C3E253}">
  <sheetPr codeName="工作表31"/>
  <dimension ref="A1:V48"/>
  <sheetViews>
    <sheetView view="pageBreakPreview" zoomScaleNormal="90" zoomScaleSheetLayoutView="100" workbookViewId="0">
      <selection activeCell="B9" sqref="B9"/>
    </sheetView>
  </sheetViews>
  <sheetFormatPr defaultRowHeight="16.5"/>
  <cols>
    <col min="1" max="1" width="12.75" style="274" customWidth="1"/>
    <col min="2" max="2" width="3.25" style="642" customWidth="1"/>
    <col min="3" max="4" width="9.25" style="280" customWidth="1"/>
    <col min="5" max="10" width="9.25" style="501" customWidth="1"/>
    <col min="11" max="16" width="9.25" style="449" customWidth="1"/>
    <col min="17" max="16384" width="9" style="274"/>
  </cols>
  <sheetData>
    <row r="1" spans="1:16" s="211" customFormat="1" ht="25.5" customHeight="1">
      <c r="A1" s="1292" t="s">
        <v>415</v>
      </c>
      <c r="B1" s="1292"/>
      <c r="C1" s="1292"/>
      <c r="D1" s="1292"/>
      <c r="E1" s="1292"/>
      <c r="F1" s="1292"/>
      <c r="G1" s="1292"/>
      <c r="H1" s="1292"/>
      <c r="I1" s="1292"/>
      <c r="J1" s="1292"/>
      <c r="K1" s="1292"/>
      <c r="L1" s="1292"/>
      <c r="M1" s="1292"/>
      <c r="N1" s="1292"/>
      <c r="O1" s="1292"/>
      <c r="P1" s="1292"/>
    </row>
    <row r="2" spans="1:16" s="211" customFormat="1" ht="15.6" customHeight="1">
      <c r="B2" s="642"/>
      <c r="C2" s="252"/>
      <c r="D2" s="252"/>
      <c r="F2" s="253"/>
      <c r="G2" s="253"/>
      <c r="H2" s="253"/>
      <c r="I2" s="253"/>
      <c r="J2" s="253"/>
      <c r="K2" s="254" t="s">
        <v>4</v>
      </c>
      <c r="L2" s="254"/>
      <c r="M2" s="254"/>
      <c r="N2" s="254"/>
      <c r="O2" s="209"/>
      <c r="P2" s="654" t="s">
        <v>325</v>
      </c>
    </row>
    <row r="3" spans="1:16" s="260" customFormat="1" ht="19.5" customHeight="1">
      <c r="A3" s="1290" t="s">
        <v>161</v>
      </c>
      <c r="B3" s="1288"/>
      <c r="C3" s="255" t="s">
        <v>20</v>
      </c>
      <c r="D3" s="256"/>
      <c r="E3" s="257" t="s">
        <v>116</v>
      </c>
      <c r="F3" s="257"/>
      <c r="G3" s="258" t="s">
        <v>118</v>
      </c>
      <c r="H3" s="259"/>
      <c r="I3" s="258" t="s">
        <v>464</v>
      </c>
      <c r="J3" s="255"/>
      <c r="K3" s="495" t="s">
        <v>21</v>
      </c>
      <c r="L3" s="259"/>
      <c r="M3" s="258" t="s">
        <v>119</v>
      </c>
      <c r="N3" s="259"/>
      <c r="O3" s="258" t="s">
        <v>117</v>
      </c>
      <c r="P3" s="258"/>
    </row>
    <row r="4" spans="1:16" s="265" customFormat="1" ht="32.25" customHeight="1">
      <c r="A4" s="1291"/>
      <c r="B4" s="1289"/>
      <c r="C4" s="261" t="s">
        <v>12</v>
      </c>
      <c r="D4" s="262" t="s">
        <v>23</v>
      </c>
      <c r="E4" s="263" t="s">
        <v>12</v>
      </c>
      <c r="F4" s="262" t="s">
        <v>23</v>
      </c>
      <c r="G4" s="261" t="s">
        <v>12</v>
      </c>
      <c r="H4" s="262" t="s">
        <v>23</v>
      </c>
      <c r="I4" s="263" t="s">
        <v>12</v>
      </c>
      <c r="J4" s="264" t="s">
        <v>23</v>
      </c>
      <c r="K4" s="261" t="s">
        <v>12</v>
      </c>
      <c r="L4" s="262" t="s">
        <v>23</v>
      </c>
      <c r="M4" s="261" t="s">
        <v>12</v>
      </c>
      <c r="N4" s="262" t="s">
        <v>23</v>
      </c>
      <c r="O4" s="261" t="s">
        <v>12</v>
      </c>
      <c r="P4" s="264" t="s">
        <v>23</v>
      </c>
    </row>
    <row r="5" spans="1:16" s="265" customFormat="1" ht="5.45" hidden="1" customHeight="1">
      <c r="A5" s="988"/>
      <c r="B5" s="991"/>
      <c r="C5" s="659"/>
      <c r="D5" s="660"/>
      <c r="E5" s="661"/>
      <c r="F5" s="660"/>
      <c r="G5" s="659"/>
      <c r="H5" s="660"/>
      <c r="I5" s="661"/>
      <c r="J5" s="660"/>
      <c r="K5" s="659"/>
      <c r="L5" s="660"/>
      <c r="M5" s="659"/>
      <c r="N5" s="660"/>
      <c r="O5" s="659"/>
      <c r="P5" s="660"/>
    </row>
    <row r="6" spans="1:16" s="265" customFormat="1" ht="5.45" hidden="1" customHeight="1">
      <c r="A6" s="988"/>
      <c r="B6" s="991"/>
      <c r="C6" s="659"/>
      <c r="D6" s="660"/>
      <c r="E6" s="661"/>
      <c r="F6" s="660"/>
      <c r="G6" s="659"/>
      <c r="H6" s="660"/>
      <c r="I6" s="661"/>
      <c r="J6" s="660"/>
      <c r="K6" s="659"/>
      <c r="L6" s="660"/>
      <c r="M6" s="659"/>
      <c r="N6" s="660"/>
      <c r="O6" s="659"/>
      <c r="P6" s="660"/>
    </row>
    <row r="7" spans="1:16" ht="16.5" hidden="1" customHeight="1">
      <c r="A7" s="630" t="s">
        <v>162</v>
      </c>
      <c r="B7" s="991"/>
      <c r="C7" s="266">
        <v>557.4723224111342</v>
      </c>
      <c r="D7" s="267">
        <v>853.66589155230554</v>
      </c>
      <c r="E7" s="268">
        <v>104.75253609946327</v>
      </c>
      <c r="F7" s="269">
        <v>145.83136171832959</v>
      </c>
      <c r="G7" s="270">
        <v>46.825098292947359</v>
      </c>
      <c r="H7" s="270">
        <v>81.104659811995035</v>
      </c>
      <c r="I7" s="268">
        <v>16.165328430454313</v>
      </c>
      <c r="J7" s="273">
        <v>25.417897634922827</v>
      </c>
      <c r="K7" s="270">
        <v>82.074774608919341</v>
      </c>
      <c r="L7" s="270">
        <v>133.34552553442589</v>
      </c>
      <c r="M7" s="271">
        <v>12.873882355262181</v>
      </c>
      <c r="N7" s="981">
        <v>20.016978493120526</v>
      </c>
      <c r="O7" s="271">
        <v>86.05068041840218</v>
      </c>
      <c r="P7" s="437">
        <v>95.840490413013271</v>
      </c>
    </row>
    <row r="8" spans="1:16" ht="18" hidden="1" customHeight="1">
      <c r="A8" s="988" t="s">
        <v>163</v>
      </c>
      <c r="B8" s="991"/>
      <c r="C8" s="687">
        <v>569.38310854014901</v>
      </c>
      <c r="D8" s="983">
        <v>849.98779927478824</v>
      </c>
      <c r="E8" s="268">
        <v>105.41475687078326</v>
      </c>
      <c r="F8" s="981">
        <v>143.81458199012457</v>
      </c>
      <c r="G8" s="268">
        <v>55.884561678190181</v>
      </c>
      <c r="H8" s="268">
        <v>95.565700021272391</v>
      </c>
      <c r="I8" s="1000">
        <v>13.92383126467829</v>
      </c>
      <c r="J8" s="983">
        <v>25</v>
      </c>
      <c r="K8" s="268">
        <v>83.044996484182803</v>
      </c>
      <c r="L8" s="268">
        <v>131.09949656468478</v>
      </c>
      <c r="M8" s="1000">
        <v>12.459737419250743</v>
      </c>
      <c r="N8" s="981">
        <v>18.572548526508754</v>
      </c>
      <c r="O8" s="1000">
        <v>91.172211299617345</v>
      </c>
      <c r="P8" s="987">
        <v>100.24845966364381</v>
      </c>
    </row>
    <row r="9" spans="1:16" ht="18" hidden="1" customHeight="1">
      <c r="A9" s="988" t="s">
        <v>164</v>
      </c>
      <c r="B9" s="991"/>
      <c r="C9" s="687">
        <v>574.92958621699825</v>
      </c>
      <c r="D9" s="983">
        <v>833.59398633762896</v>
      </c>
      <c r="E9" s="268">
        <v>110.29478851699278</v>
      </c>
      <c r="F9" s="981">
        <v>146.0068290695375</v>
      </c>
      <c r="G9" s="268">
        <v>62.584549556458512</v>
      </c>
      <c r="H9" s="268">
        <v>102.80596230015742</v>
      </c>
      <c r="I9" s="1000">
        <v>14.390994137568631</v>
      </c>
      <c r="J9" s="983">
        <v>25.7</v>
      </c>
      <c r="K9" s="268">
        <v>79.037036342931771</v>
      </c>
      <c r="L9" s="268">
        <v>121.48666715404792</v>
      </c>
      <c r="M9" s="1000">
        <v>13.690678453012517</v>
      </c>
      <c r="N9" s="981">
        <v>19.638562193755245</v>
      </c>
      <c r="O9" s="1000">
        <v>95.962975986569717</v>
      </c>
      <c r="P9" s="987">
        <v>104.06609622887009</v>
      </c>
    </row>
    <row r="10" spans="1:16" ht="18" hidden="1" customHeight="1">
      <c r="A10" s="988" t="s">
        <v>165</v>
      </c>
      <c r="B10" s="991"/>
      <c r="C10" s="687">
        <v>601.98196601440486</v>
      </c>
      <c r="D10" s="983">
        <v>848.7389338733708</v>
      </c>
      <c r="E10" s="268">
        <v>114.12271808243382</v>
      </c>
      <c r="F10" s="981">
        <v>148.0147731777279</v>
      </c>
      <c r="G10" s="268">
        <v>59.232940737389107</v>
      </c>
      <c r="H10" s="268">
        <v>93.626567693038993</v>
      </c>
      <c r="I10" s="1000">
        <v>15.479229528670148</v>
      </c>
      <c r="J10" s="983">
        <v>25.9</v>
      </c>
      <c r="K10" s="268">
        <v>81.104916382880788</v>
      </c>
      <c r="L10" s="268">
        <v>121.40075828778077</v>
      </c>
      <c r="M10" s="1000">
        <v>15.986745250921631</v>
      </c>
      <c r="N10" s="981">
        <v>22.13804053286654</v>
      </c>
      <c r="O10" s="1000">
        <v>101.32746593105517</v>
      </c>
      <c r="P10" s="987">
        <v>110.10774521530753</v>
      </c>
    </row>
    <row r="11" spans="1:16" ht="18" hidden="1" customHeight="1">
      <c r="A11" s="988" t="s">
        <v>166</v>
      </c>
      <c r="B11" s="991"/>
      <c r="C11" s="687">
        <v>605.73661901287403</v>
      </c>
      <c r="D11" s="983">
        <v>825.79962873118825</v>
      </c>
      <c r="E11" s="268">
        <v>117.4082685101594</v>
      </c>
      <c r="F11" s="981">
        <v>149.13768751027268</v>
      </c>
      <c r="G11" s="268">
        <v>57.83458651265753</v>
      </c>
      <c r="H11" s="268">
        <v>87.297540680976368</v>
      </c>
      <c r="I11" s="1000">
        <v>18.018961551304091</v>
      </c>
      <c r="J11" s="983">
        <v>29.7</v>
      </c>
      <c r="K11" s="268">
        <v>76.54918625789935</v>
      </c>
      <c r="L11" s="268">
        <v>108.69363253897912</v>
      </c>
      <c r="M11" s="1000">
        <v>15.622874438851857</v>
      </c>
      <c r="N11" s="981">
        <v>21.068794846877594</v>
      </c>
      <c r="O11" s="1000">
        <v>101.68877765548287</v>
      </c>
      <c r="P11" s="987">
        <v>109.30870726550965</v>
      </c>
    </row>
    <row r="12" spans="1:16" ht="18" hidden="1" customHeight="1">
      <c r="A12" s="988" t="s">
        <v>167</v>
      </c>
      <c r="B12" s="991"/>
      <c r="C12" s="687">
        <v>611.50785370554865</v>
      </c>
      <c r="D12" s="983">
        <v>811.47866293073446</v>
      </c>
      <c r="E12" s="268">
        <v>114.44853459400127</v>
      </c>
      <c r="F12" s="981">
        <v>142.54181742606599</v>
      </c>
      <c r="G12" s="268">
        <v>62.168275684792974</v>
      </c>
      <c r="H12" s="268">
        <v>90.467066301486327</v>
      </c>
      <c r="I12" s="1000">
        <v>19.670841883343968</v>
      </c>
      <c r="J12" s="983">
        <v>31.3</v>
      </c>
      <c r="K12" s="268">
        <v>75.919695533236649</v>
      </c>
      <c r="L12" s="268">
        <v>104.40255212653447</v>
      </c>
      <c r="M12" s="1000">
        <v>16.706349426447215</v>
      </c>
      <c r="N12" s="981">
        <v>21.739401604063353</v>
      </c>
      <c r="O12" s="1000">
        <v>99.635635188410703</v>
      </c>
      <c r="P12" s="987">
        <v>106.32342846218809</v>
      </c>
    </row>
    <row r="13" spans="1:16" ht="18.600000000000001" hidden="1" customHeight="1">
      <c r="A13" s="988" t="s">
        <v>168</v>
      </c>
      <c r="B13" s="991"/>
      <c r="C13" s="687">
        <v>607.09029213972349</v>
      </c>
      <c r="D13" s="983">
        <v>781.45525887128781</v>
      </c>
      <c r="E13" s="268">
        <v>120.69871227573672</v>
      </c>
      <c r="F13" s="981">
        <v>146.62200423955846</v>
      </c>
      <c r="G13" s="268">
        <v>64.608642565415536</v>
      </c>
      <c r="H13" s="268">
        <v>90.861943777446754</v>
      </c>
      <c r="I13" s="1000">
        <v>15.409151786770655</v>
      </c>
      <c r="J13" s="983">
        <v>23.6</v>
      </c>
      <c r="K13" s="268">
        <v>75.701717438938388</v>
      </c>
      <c r="L13" s="268">
        <v>100.13489809683908</v>
      </c>
      <c r="M13" s="1000">
        <v>17.311633057741727</v>
      </c>
      <c r="N13" s="981">
        <v>21.893288231478945</v>
      </c>
      <c r="O13" s="1000">
        <v>97.083335305225191</v>
      </c>
      <c r="P13" s="987">
        <v>102.48423313589984</v>
      </c>
    </row>
    <row r="14" spans="1:16" ht="18.600000000000001" hidden="1" customHeight="1">
      <c r="A14" s="988" t="s">
        <v>169</v>
      </c>
      <c r="B14" s="991"/>
      <c r="C14" s="687">
        <v>626.8537498201473</v>
      </c>
      <c r="D14" s="983">
        <v>785.76958016206845</v>
      </c>
      <c r="E14" s="268">
        <v>126.8958639770884</v>
      </c>
      <c r="F14" s="981">
        <v>150.22053770875539</v>
      </c>
      <c r="G14" s="268">
        <v>69.830712344550463</v>
      </c>
      <c r="H14" s="268">
        <v>94.431469999861918</v>
      </c>
      <c r="I14" s="1000">
        <v>16.770626416663024</v>
      </c>
      <c r="J14" s="983">
        <v>24.3</v>
      </c>
      <c r="K14" s="268">
        <v>76.762196081638805</v>
      </c>
      <c r="L14" s="268">
        <v>98.377706960873098</v>
      </c>
      <c r="M14" s="1000">
        <v>19.969051253397975</v>
      </c>
      <c r="N14" s="981">
        <v>24.84834444703149</v>
      </c>
      <c r="O14" s="1000">
        <v>92.426036191161884</v>
      </c>
      <c r="P14" s="987">
        <v>96.469521639114916</v>
      </c>
    </row>
    <row r="15" spans="1:16" ht="18.600000000000001" hidden="1" customHeight="1">
      <c r="A15" s="988" t="s">
        <v>170</v>
      </c>
      <c r="B15" s="991"/>
      <c r="C15" s="687">
        <v>626.23510009745485</v>
      </c>
      <c r="D15" s="983">
        <v>758.93661268099493</v>
      </c>
      <c r="E15" s="268">
        <v>132.71121193980548</v>
      </c>
      <c r="F15" s="981">
        <v>152.98992429156161</v>
      </c>
      <c r="G15" s="268">
        <v>66.895006831325915</v>
      </c>
      <c r="H15" s="268">
        <v>87.482582568336596</v>
      </c>
      <c r="I15" s="1000">
        <v>16.767926778379064</v>
      </c>
      <c r="J15" s="983">
        <v>23.2</v>
      </c>
      <c r="K15" s="268">
        <v>73.488717361481619</v>
      </c>
      <c r="L15" s="268">
        <v>90.27516845109966</v>
      </c>
      <c r="M15" s="1000">
        <v>22.35723570450542</v>
      </c>
      <c r="N15" s="981">
        <v>26.881388333041972</v>
      </c>
      <c r="O15" s="1000">
        <v>91.967846872651464</v>
      </c>
      <c r="P15" s="987">
        <v>94.663212353761622</v>
      </c>
    </row>
    <row r="16" spans="1:16" ht="18.600000000000001" hidden="1" customHeight="1">
      <c r="A16" s="652" t="s">
        <v>211</v>
      </c>
      <c r="B16" s="991"/>
      <c r="C16" s="687">
        <v>643.46217179434973</v>
      </c>
      <c r="D16" s="983">
        <v>760.10876510322828</v>
      </c>
      <c r="E16" s="268">
        <v>139.80825350031421</v>
      </c>
      <c r="F16" s="981">
        <v>158.35393742936611</v>
      </c>
      <c r="G16" s="268">
        <v>64.791659840840751</v>
      </c>
      <c r="H16" s="268">
        <v>81.073787161226079</v>
      </c>
      <c r="I16" s="1000">
        <v>17.357538417588874</v>
      </c>
      <c r="J16" s="983">
        <v>23.3</v>
      </c>
      <c r="K16" s="268">
        <v>73.194328226449798</v>
      </c>
      <c r="L16" s="268">
        <v>88.000094743241931</v>
      </c>
      <c r="M16" s="1000">
        <v>24.407312769589446</v>
      </c>
      <c r="N16" s="981">
        <v>28.63587854830476</v>
      </c>
      <c r="O16" s="1000">
        <v>91.527422885960419</v>
      </c>
      <c r="P16" s="987">
        <v>93.86986345710487</v>
      </c>
    </row>
    <row r="17" spans="1:17" ht="18.600000000000001" hidden="1" customHeight="1">
      <c r="A17" s="988" t="s">
        <v>171</v>
      </c>
      <c r="B17" s="991"/>
      <c r="C17" s="687">
        <v>668.17099595171874</v>
      </c>
      <c r="D17" s="983">
        <v>769.66068304874034</v>
      </c>
      <c r="E17" s="268">
        <v>152.13478244826575</v>
      </c>
      <c r="F17" s="981">
        <v>168.78845018765156</v>
      </c>
      <c r="G17" s="268">
        <v>60.170735832933595</v>
      </c>
      <c r="H17" s="268">
        <v>72.041879965500883</v>
      </c>
      <c r="I17" s="1000">
        <v>18.129767854944323</v>
      </c>
      <c r="J17" s="983">
        <v>23.5</v>
      </c>
      <c r="K17" s="268">
        <v>75.880156845782082</v>
      </c>
      <c r="L17" s="268">
        <v>88.527380059864257</v>
      </c>
      <c r="M17" s="1000">
        <v>30.204101912494139</v>
      </c>
      <c r="N17" s="981">
        <v>34.368734997924797</v>
      </c>
      <c r="O17" s="1000">
        <v>88.602961189327388</v>
      </c>
      <c r="P17" s="987">
        <v>89.929856170108323</v>
      </c>
    </row>
    <row r="18" spans="1:17" ht="18.600000000000001" customHeight="1">
      <c r="A18" s="988" t="s">
        <v>172</v>
      </c>
      <c r="B18" s="991"/>
      <c r="C18" s="687">
        <v>678.93953588917452</v>
      </c>
      <c r="D18" s="983">
        <v>765.82206683678635</v>
      </c>
      <c r="E18" s="268">
        <v>163.29005892877802</v>
      </c>
      <c r="F18" s="981">
        <v>178.09906864235572</v>
      </c>
      <c r="G18" s="268">
        <v>61.134028059630253</v>
      </c>
      <c r="H18" s="268">
        <v>71.286696588366169</v>
      </c>
      <c r="I18" s="1000">
        <v>18.797217467756379</v>
      </c>
      <c r="J18" s="983">
        <v>24</v>
      </c>
      <c r="K18" s="268">
        <v>74.182361844532053</v>
      </c>
      <c r="L18" s="268">
        <v>84.64638289646814</v>
      </c>
      <c r="M18" s="1000">
        <v>31.455642737890436</v>
      </c>
      <c r="N18" s="981">
        <v>34.657256142265155</v>
      </c>
      <c r="O18" s="1000">
        <v>85.308355975230114</v>
      </c>
      <c r="P18" s="987">
        <v>85.932679909355869</v>
      </c>
    </row>
    <row r="19" spans="1:17" ht="18.600000000000001" customHeight="1">
      <c r="A19" s="988" t="s">
        <v>173</v>
      </c>
      <c r="B19" s="991"/>
      <c r="C19" s="687">
        <v>667.30059728572257</v>
      </c>
      <c r="D19" s="983">
        <v>731.15098040307748</v>
      </c>
      <c r="E19" s="268">
        <v>167.4976771922002</v>
      </c>
      <c r="F19" s="981">
        <v>178.89479432366721</v>
      </c>
      <c r="G19" s="268">
        <v>57.589978605966238</v>
      </c>
      <c r="H19" s="268">
        <v>65.171412020874214</v>
      </c>
      <c r="I19" s="1000">
        <v>21.035052332565076</v>
      </c>
      <c r="J19" s="983">
        <v>25.1</v>
      </c>
      <c r="K19" s="268">
        <v>68.242460197821259</v>
      </c>
      <c r="L19" s="268">
        <v>74.985496518302241</v>
      </c>
      <c r="M19" s="1000">
        <v>31.804495293249595</v>
      </c>
      <c r="N19" s="981">
        <v>34.53753504234772</v>
      </c>
      <c r="O19" s="1000">
        <v>76.90659851957497</v>
      </c>
      <c r="P19" s="987">
        <v>76.70334438062018</v>
      </c>
    </row>
    <row r="20" spans="1:17" s="279" customFormat="1" ht="18.600000000000001" customHeight="1">
      <c r="A20" s="988" t="s">
        <v>189</v>
      </c>
      <c r="B20" s="991"/>
      <c r="C20" s="982">
        <v>676.70297706466476</v>
      </c>
      <c r="D20" s="983">
        <v>721.99265500689921</v>
      </c>
      <c r="E20" s="982">
        <v>167.61597581345831</v>
      </c>
      <c r="F20" s="983">
        <v>174.54672386220639</v>
      </c>
      <c r="G20" s="982">
        <v>57.865401309902033</v>
      </c>
      <c r="H20" s="982">
        <v>62.390746595893127</v>
      </c>
      <c r="I20" s="693">
        <v>26</v>
      </c>
      <c r="J20" s="983">
        <v>29.8</v>
      </c>
      <c r="K20" s="982">
        <v>67.094589178857561</v>
      </c>
      <c r="L20" s="982">
        <v>71.729582736082591</v>
      </c>
      <c r="M20" s="693">
        <v>32.266454686918991</v>
      </c>
      <c r="N20" s="983">
        <v>33.928829422884718</v>
      </c>
      <c r="O20" s="693">
        <v>73.039114440679967</v>
      </c>
      <c r="P20" s="982">
        <v>72.462189012282323</v>
      </c>
      <c r="Q20" s="274"/>
    </row>
    <row r="21" spans="1:17" s="279" customFormat="1" ht="18.600000000000001" customHeight="1">
      <c r="A21" s="988" t="s">
        <v>190</v>
      </c>
      <c r="B21" s="991"/>
      <c r="C21" s="982">
        <v>684.09766637335395</v>
      </c>
      <c r="D21" s="983">
        <v>711.8463013316973</v>
      </c>
      <c r="E21" s="982">
        <v>169.68331810022781</v>
      </c>
      <c r="F21" s="983">
        <v>172.71342766908717</v>
      </c>
      <c r="G21" s="982">
        <v>60.249681062394728</v>
      </c>
      <c r="H21" s="982">
        <v>63.319536268655384</v>
      </c>
      <c r="I21" s="693">
        <v>23.4</v>
      </c>
      <c r="J21" s="983">
        <v>25.9</v>
      </c>
      <c r="K21" s="982">
        <v>64.869266615523159</v>
      </c>
      <c r="L21" s="982">
        <v>67.520988309421256</v>
      </c>
      <c r="M21" s="693">
        <v>36.504479313300827</v>
      </c>
      <c r="N21" s="983">
        <v>37.467118468493204</v>
      </c>
      <c r="O21" s="693">
        <v>79.765435001810587</v>
      </c>
      <c r="P21" s="982">
        <v>79.040090159909454</v>
      </c>
      <c r="Q21" s="274"/>
    </row>
    <row r="22" spans="1:17" s="279" customFormat="1" ht="18.600000000000001" customHeight="1">
      <c r="A22" s="988" t="s">
        <v>199</v>
      </c>
      <c r="B22" s="991"/>
      <c r="C22" s="982">
        <v>680.73777246357577</v>
      </c>
      <c r="D22" s="983">
        <v>688.34837829721982</v>
      </c>
      <c r="E22" s="982">
        <v>179.31908429142095</v>
      </c>
      <c r="F22" s="983">
        <v>178.41383513976376</v>
      </c>
      <c r="G22" s="982">
        <v>55.856084565107842</v>
      </c>
      <c r="H22" s="982">
        <v>57.088697786964538</v>
      </c>
      <c r="I22" s="693">
        <v>18.5</v>
      </c>
      <c r="J22" s="983">
        <v>19.399999999999999</v>
      </c>
      <c r="K22" s="982">
        <v>68.90179679360881</v>
      </c>
      <c r="L22" s="982">
        <v>69.728138452258008</v>
      </c>
      <c r="M22" s="693">
        <v>38.969771032335132</v>
      </c>
      <c r="N22" s="983">
        <v>38.965679626664006</v>
      </c>
      <c r="O22" s="693">
        <v>68.567065487273211</v>
      </c>
      <c r="P22" s="982">
        <v>66.925015825858196</v>
      </c>
      <c r="Q22" s="274"/>
    </row>
    <row r="23" spans="1:17" s="279" customFormat="1" ht="18.600000000000001" customHeight="1">
      <c r="A23" s="988" t="s">
        <v>174</v>
      </c>
      <c r="B23" s="991"/>
      <c r="C23" s="982">
        <v>689.1830934101788</v>
      </c>
      <c r="D23" s="983">
        <v>678.83974332111075</v>
      </c>
      <c r="E23" s="982">
        <v>186.24226472275629</v>
      </c>
      <c r="F23" s="983">
        <v>180.7293706122785</v>
      </c>
      <c r="G23" s="982">
        <v>58.571322212344036</v>
      </c>
      <c r="H23" s="982">
        <v>57.988784140946855</v>
      </c>
      <c r="I23" s="693">
        <v>21.4</v>
      </c>
      <c r="J23" s="983">
        <v>21.7</v>
      </c>
      <c r="K23" s="982">
        <v>66.585792052974327</v>
      </c>
      <c r="L23" s="982">
        <v>65.167708110343753</v>
      </c>
      <c r="M23" s="693">
        <v>37.75997757700241</v>
      </c>
      <c r="N23" s="983">
        <v>36.784947881159525</v>
      </c>
      <c r="O23" s="693">
        <v>61.847182016055221</v>
      </c>
      <c r="P23" s="982">
        <v>59.990304539025146</v>
      </c>
      <c r="Q23" s="274"/>
    </row>
    <row r="24" spans="1:17" s="279" customFormat="1" ht="18.600000000000001" customHeight="1">
      <c r="A24" s="988" t="s">
        <v>191</v>
      </c>
      <c r="B24" s="991"/>
      <c r="C24" s="982">
        <v>683.14035903425906</v>
      </c>
      <c r="D24" s="983">
        <v>654.22007208932337</v>
      </c>
      <c r="E24" s="982">
        <v>192.08742856694229</v>
      </c>
      <c r="F24" s="983">
        <v>182.05554265761958</v>
      </c>
      <c r="G24" s="982">
        <v>58.812599609369883</v>
      </c>
      <c r="H24" s="982">
        <v>56.157796300050705</v>
      </c>
      <c r="I24" s="693">
        <v>25.9</v>
      </c>
      <c r="J24" s="983">
        <v>25</v>
      </c>
      <c r="K24" s="982">
        <v>61.089385206825476</v>
      </c>
      <c r="L24" s="982">
        <v>57.941548026394273</v>
      </c>
      <c r="M24" s="693">
        <v>36.393676293427944</v>
      </c>
      <c r="N24" s="983">
        <v>34.592926100341636</v>
      </c>
      <c r="O24" s="693">
        <v>53.971158971102263</v>
      </c>
      <c r="P24" s="982">
        <v>51.600706921576403</v>
      </c>
      <c r="Q24" s="274"/>
    </row>
    <row r="25" spans="1:17" s="279" customFormat="1" ht="18.600000000000001" customHeight="1">
      <c r="A25" s="988" t="s">
        <v>192</v>
      </c>
      <c r="B25" s="991"/>
      <c r="C25" s="982">
        <v>693.95967178412684</v>
      </c>
      <c r="D25" s="983">
        <v>645.61780931825558</v>
      </c>
      <c r="E25" s="982">
        <v>194.21340570750027</v>
      </c>
      <c r="F25" s="983">
        <v>179.67241893567183</v>
      </c>
      <c r="G25" s="982">
        <v>61.016139147057501</v>
      </c>
      <c r="H25" s="982">
        <v>56.366301029464651</v>
      </c>
      <c r="I25" s="693">
        <v>29.1</v>
      </c>
      <c r="J25" s="983">
        <v>27</v>
      </c>
      <c r="K25" s="982">
        <v>62.1030733630162</v>
      </c>
      <c r="L25" s="982">
        <v>56.760180913655432</v>
      </c>
      <c r="M25" s="693">
        <v>42.25130684274653</v>
      </c>
      <c r="N25" s="983">
        <v>38.904834947315067</v>
      </c>
      <c r="O25" s="693">
        <v>52.590225104945667</v>
      </c>
      <c r="P25" s="982">
        <v>49.836031682729882</v>
      </c>
      <c r="Q25" s="274"/>
    </row>
    <row r="26" spans="1:17" s="279" customFormat="1" ht="18.600000000000001" customHeight="1">
      <c r="A26" s="988" t="s">
        <v>201</v>
      </c>
      <c r="B26" s="991"/>
      <c r="C26" s="982">
        <v>718.32644537054989</v>
      </c>
      <c r="D26" s="983">
        <v>649.69727133914125</v>
      </c>
      <c r="E26" s="982">
        <v>202.44920250333007</v>
      </c>
      <c r="F26" s="983">
        <v>182.27277495243752</v>
      </c>
      <c r="G26" s="982">
        <v>67.208381721402006</v>
      </c>
      <c r="H26" s="982">
        <v>60.10785597498473</v>
      </c>
      <c r="I26" s="693">
        <v>31.7</v>
      </c>
      <c r="J26" s="983">
        <v>28.1</v>
      </c>
      <c r="K26" s="982">
        <v>62.567637758966526</v>
      </c>
      <c r="L26" s="982">
        <v>55.50172020818534</v>
      </c>
      <c r="M26" s="693">
        <v>37.629060390738495</v>
      </c>
      <c r="N26" s="983">
        <v>33.709052454045782</v>
      </c>
      <c r="O26" s="693">
        <v>54.830173058980648</v>
      </c>
      <c r="P26" s="982">
        <v>51.309656071463493</v>
      </c>
      <c r="Q26" s="274"/>
    </row>
    <row r="27" spans="1:17" ht="18.600000000000001" customHeight="1">
      <c r="A27" s="988" t="s">
        <v>193</v>
      </c>
      <c r="B27" s="991"/>
      <c r="C27" s="687">
        <v>748.44101839398115</v>
      </c>
      <c r="D27" s="983">
        <v>657.86330932556768</v>
      </c>
      <c r="E27" s="268">
        <v>207.27124386335279</v>
      </c>
      <c r="F27" s="981">
        <v>181.2852342446877</v>
      </c>
      <c r="G27" s="268">
        <v>68.022779580614198</v>
      </c>
      <c r="H27" s="268">
        <v>58.557215106413345</v>
      </c>
      <c r="I27" s="1000">
        <v>32.200000000000003</v>
      </c>
      <c r="J27" s="983">
        <v>27.3</v>
      </c>
      <c r="K27" s="268">
        <v>67.390855056640561</v>
      </c>
      <c r="L27" s="268">
        <v>57.882584292035553</v>
      </c>
      <c r="M27" s="1000">
        <v>44.693511195560077</v>
      </c>
      <c r="N27" s="981">
        <v>39.026183198248205</v>
      </c>
      <c r="O27" s="1000">
        <v>53.904027544984039</v>
      </c>
      <c r="P27" s="987">
        <v>49.967156831946177</v>
      </c>
    </row>
    <row r="28" spans="1:17" ht="18.600000000000001" customHeight="1">
      <c r="A28" s="988" t="s">
        <v>194</v>
      </c>
      <c r="B28" s="991"/>
      <c r="C28" s="687">
        <v>728.26691787579489</v>
      </c>
      <c r="D28" s="983">
        <v>621.08808084271777</v>
      </c>
      <c r="E28" s="268">
        <v>211.00322931338263</v>
      </c>
      <c r="F28" s="981">
        <v>179.47777281947452</v>
      </c>
      <c r="G28" s="268">
        <v>64.472249205628302</v>
      </c>
      <c r="H28" s="268">
        <v>53.759030240122733</v>
      </c>
      <c r="I28" s="1000">
        <v>30.5</v>
      </c>
      <c r="J28" s="983">
        <v>24.8</v>
      </c>
      <c r="K28" s="268">
        <v>64.817759651531986</v>
      </c>
      <c r="L28" s="268">
        <v>53.851739015415426</v>
      </c>
      <c r="M28" s="1000">
        <v>40.701130527454524</v>
      </c>
      <c r="N28" s="981">
        <v>34.46113315388655</v>
      </c>
      <c r="O28" s="1000">
        <v>51.75746479637256</v>
      </c>
      <c r="P28" s="987">
        <v>47.244970223358479</v>
      </c>
    </row>
    <row r="29" spans="1:17" ht="18.600000000000001" customHeight="1">
      <c r="A29" s="988" t="s">
        <v>195</v>
      </c>
      <c r="B29" s="991"/>
      <c r="C29" s="687">
        <v>740.3</v>
      </c>
      <c r="D29" s="983">
        <v>613.4</v>
      </c>
      <c r="E29" s="268">
        <v>222.6</v>
      </c>
      <c r="F29" s="981">
        <v>184.7</v>
      </c>
      <c r="G29" s="268">
        <v>66</v>
      </c>
      <c r="H29" s="268">
        <v>53.4</v>
      </c>
      <c r="I29" s="1004">
        <v>33.200000000000003</v>
      </c>
      <c r="J29" s="1158">
        <v>26</v>
      </c>
      <c r="K29" s="268">
        <v>66</v>
      </c>
      <c r="L29" s="268">
        <v>53</v>
      </c>
      <c r="M29" s="1000">
        <v>43.1</v>
      </c>
      <c r="N29" s="981">
        <v>35.5</v>
      </c>
      <c r="O29" s="1000">
        <v>45.5</v>
      </c>
      <c r="P29" s="987">
        <v>41</v>
      </c>
    </row>
    <row r="30" spans="1:17" ht="33">
      <c r="A30" s="653"/>
      <c r="B30" s="644"/>
      <c r="C30" s="438" t="s">
        <v>20</v>
      </c>
      <c r="D30" s="438"/>
      <c r="E30" s="263" t="s">
        <v>116</v>
      </c>
      <c r="F30" s="263"/>
      <c r="G30" s="440" t="s">
        <v>121</v>
      </c>
      <c r="H30" s="439"/>
      <c r="I30" s="439" t="s">
        <v>464</v>
      </c>
      <c r="J30" s="441"/>
      <c r="K30" s="439" t="s">
        <v>21</v>
      </c>
      <c r="L30" s="439"/>
      <c r="M30" s="439" t="s">
        <v>119</v>
      </c>
      <c r="N30" s="439"/>
      <c r="O30" s="439" t="s">
        <v>120</v>
      </c>
      <c r="P30" s="495"/>
    </row>
    <row r="31" spans="1:17" ht="18.600000000000001" customHeight="1">
      <c r="A31" s="988" t="s">
        <v>1718</v>
      </c>
      <c r="B31" s="991"/>
      <c r="C31" s="687">
        <v>754.74</v>
      </c>
      <c r="D31" s="983">
        <v>608.64</v>
      </c>
      <c r="E31" s="268">
        <v>214.95</v>
      </c>
      <c r="F31" s="981">
        <v>174.43</v>
      </c>
      <c r="G31" s="268">
        <v>80.790999999999997</v>
      </c>
      <c r="H31" s="268">
        <v>63.457000000000001</v>
      </c>
      <c r="I31" s="1000">
        <v>47.6</v>
      </c>
      <c r="J31" s="983">
        <v>35.9</v>
      </c>
      <c r="K31" s="268">
        <v>53.521999999999998</v>
      </c>
      <c r="L31" s="268">
        <v>42.042999999999999</v>
      </c>
      <c r="M31" s="1000">
        <v>34.069000000000003</v>
      </c>
      <c r="N31" s="981">
        <v>27.379000000000001</v>
      </c>
      <c r="O31" s="1000">
        <v>45.095999999999997</v>
      </c>
      <c r="P31" s="987">
        <v>39.945</v>
      </c>
    </row>
    <row r="32" spans="1:17" ht="18.600000000000001" customHeight="1">
      <c r="A32" s="988" t="s">
        <v>196</v>
      </c>
      <c r="B32" s="991"/>
      <c r="C32" s="687">
        <v>748.6</v>
      </c>
      <c r="D32" s="983">
        <v>586.6</v>
      </c>
      <c r="E32" s="268">
        <v>217.4</v>
      </c>
      <c r="F32" s="981">
        <v>171.6</v>
      </c>
      <c r="G32" s="268">
        <v>77.3</v>
      </c>
      <c r="H32" s="268">
        <v>59.1</v>
      </c>
      <c r="I32" s="1000">
        <v>45</v>
      </c>
      <c r="J32" s="983">
        <v>32.700000000000003</v>
      </c>
      <c r="K32" s="268">
        <v>52.9</v>
      </c>
      <c r="L32" s="268">
        <v>40.299999999999997</v>
      </c>
      <c r="M32" s="1000">
        <v>34.799999999999997</v>
      </c>
      <c r="N32" s="981">
        <v>27.2</v>
      </c>
      <c r="O32" s="1000">
        <v>46</v>
      </c>
      <c r="P32" s="987">
        <v>40.299999999999997</v>
      </c>
    </row>
    <row r="33" spans="1:22" ht="18.600000000000001" customHeight="1">
      <c r="A33" s="988" t="s">
        <v>499</v>
      </c>
      <c r="B33" s="991"/>
      <c r="C33" s="687">
        <v>759.5</v>
      </c>
      <c r="D33" s="983">
        <v>576.20000000000005</v>
      </c>
      <c r="E33" s="268">
        <v>223.6</v>
      </c>
      <c r="F33" s="981">
        <v>171.3</v>
      </c>
      <c r="G33" s="268">
        <v>80.7</v>
      </c>
      <c r="H33" s="268">
        <v>59.6</v>
      </c>
      <c r="I33" s="1000">
        <v>47.8</v>
      </c>
      <c r="J33" s="983">
        <v>33.299999999999997</v>
      </c>
      <c r="K33" s="268">
        <v>51.2</v>
      </c>
      <c r="L33" s="268">
        <v>37.6</v>
      </c>
      <c r="M33" s="1000">
        <v>34.9</v>
      </c>
      <c r="N33" s="981">
        <v>26.1</v>
      </c>
      <c r="O33" s="1000">
        <v>41.6</v>
      </c>
      <c r="P33" s="987">
        <v>35.799999999999997</v>
      </c>
    </row>
    <row r="34" spans="1:22" ht="18.600000000000001" customHeight="1">
      <c r="A34" s="988" t="s">
        <v>198</v>
      </c>
      <c r="B34" s="991"/>
      <c r="C34" s="982">
        <v>800.27</v>
      </c>
      <c r="D34" s="983">
        <v>590.62800000000004</v>
      </c>
      <c r="E34" s="987">
        <v>232.33600000000001</v>
      </c>
      <c r="F34" s="981">
        <v>173.732</v>
      </c>
      <c r="G34" s="987">
        <v>85.091200000000001</v>
      </c>
      <c r="H34" s="987">
        <v>60.698</v>
      </c>
      <c r="I34" s="1000">
        <v>48.7</v>
      </c>
      <c r="J34" s="983">
        <v>32.5</v>
      </c>
      <c r="K34" s="987">
        <v>54.9377</v>
      </c>
      <c r="L34" s="987">
        <v>39.140799999999999</v>
      </c>
      <c r="M34" s="1000">
        <v>38.520800000000001</v>
      </c>
      <c r="N34" s="981">
        <v>28.1389</v>
      </c>
      <c r="O34" s="1000">
        <v>41.879800000000003</v>
      </c>
      <c r="P34" s="987">
        <v>35.491399999999999</v>
      </c>
    </row>
    <row r="35" spans="1:22" ht="18.600000000000001" customHeight="1">
      <c r="A35" s="988" t="s">
        <v>202</v>
      </c>
      <c r="B35" s="991"/>
      <c r="C35" s="982">
        <v>799.32268087</v>
      </c>
      <c r="D35" s="983">
        <v>573.11131155999999</v>
      </c>
      <c r="E35" s="987">
        <v>233.88660050999999</v>
      </c>
      <c r="F35" s="981">
        <v>170.41067125000001</v>
      </c>
      <c r="G35" s="987">
        <v>87.928325207</v>
      </c>
      <c r="H35" s="987">
        <v>61.139046096999998</v>
      </c>
      <c r="I35" s="1000">
        <v>49.4</v>
      </c>
      <c r="J35" s="983">
        <v>31.8</v>
      </c>
      <c r="K35" s="987">
        <v>55.113872198999999</v>
      </c>
      <c r="L35" s="987">
        <v>38.278723638999999</v>
      </c>
      <c r="M35" s="1000">
        <v>39.444241867999999</v>
      </c>
      <c r="N35" s="981">
        <v>28.047961307000001</v>
      </c>
      <c r="O35" s="1000">
        <v>42.454663457999999</v>
      </c>
      <c r="P35" s="987">
        <v>34.931080088999998</v>
      </c>
    </row>
    <row r="36" spans="1:22" ht="18.600000000000001" customHeight="1">
      <c r="A36" s="988" t="s">
        <v>326</v>
      </c>
      <c r="B36" s="991"/>
      <c r="C36" s="982">
        <v>799.21250082999995</v>
      </c>
      <c r="D36" s="983">
        <v>556.63504406000004</v>
      </c>
      <c r="E36" s="987">
        <v>238.74482709</v>
      </c>
      <c r="F36" s="981">
        <v>169.36297931999999</v>
      </c>
      <c r="G36" s="987">
        <v>90.410164949000006</v>
      </c>
      <c r="H36" s="987">
        <v>61.159135073999998</v>
      </c>
      <c r="I36" s="1000">
        <v>48.6</v>
      </c>
      <c r="J36" s="983">
        <v>30.1</v>
      </c>
      <c r="K36" s="987">
        <v>56.503142201000003</v>
      </c>
      <c r="L36" s="987">
        <v>37.967291719000002</v>
      </c>
      <c r="M36" s="1000">
        <v>39.840751728999997</v>
      </c>
      <c r="N36" s="981">
        <v>27.464689068999999</v>
      </c>
      <c r="O36" s="1000">
        <v>40.525742088000001</v>
      </c>
      <c r="P36" s="987">
        <v>32.84560269</v>
      </c>
    </row>
    <row r="37" spans="1:22" s="681" customFormat="1" ht="18.600000000000001" customHeight="1">
      <c r="A37" s="988" t="s">
        <v>327</v>
      </c>
      <c r="B37" s="991"/>
      <c r="C37" s="982">
        <v>838.0489</v>
      </c>
      <c r="D37" s="983">
        <v>569.10580000000004</v>
      </c>
      <c r="E37" s="987">
        <v>243.565</v>
      </c>
      <c r="F37" s="981">
        <v>168.84010000000001</v>
      </c>
      <c r="G37" s="987">
        <v>98.225999999999999</v>
      </c>
      <c r="H37" s="987">
        <v>64.509439999999998</v>
      </c>
      <c r="I37" s="1000">
        <v>53.9</v>
      </c>
      <c r="J37" s="983">
        <v>32.4</v>
      </c>
      <c r="K37" s="987">
        <v>59.701999999999998</v>
      </c>
      <c r="L37" s="987">
        <v>39.143729999999998</v>
      </c>
      <c r="M37" s="1000">
        <v>41.765999999999998</v>
      </c>
      <c r="N37" s="981">
        <v>28.060919999999999</v>
      </c>
      <c r="O37" s="1000">
        <v>43.69</v>
      </c>
      <c r="P37" s="987">
        <v>34.95261</v>
      </c>
    </row>
    <row r="38" spans="1:22" s="681" customFormat="1" ht="18.600000000000001" customHeight="1">
      <c r="A38" s="988" t="s">
        <v>507</v>
      </c>
      <c r="B38" s="991"/>
      <c r="C38" s="982">
        <v>839.3</v>
      </c>
      <c r="D38" s="983">
        <v>557.20000000000005</v>
      </c>
      <c r="E38" s="987">
        <v>245.8</v>
      </c>
      <c r="F38" s="981">
        <v>166.3</v>
      </c>
      <c r="G38" s="987">
        <v>96.1</v>
      </c>
      <c r="H38" s="987">
        <v>61.7</v>
      </c>
      <c r="I38" s="1000">
        <v>56.2</v>
      </c>
      <c r="J38" s="983">
        <v>32.799999999999997</v>
      </c>
      <c r="K38" s="987">
        <v>56.3</v>
      </c>
      <c r="L38" s="987">
        <v>36.1</v>
      </c>
      <c r="M38" s="1000">
        <v>41.5</v>
      </c>
      <c r="N38" s="981">
        <v>27.2</v>
      </c>
      <c r="O38" s="1000">
        <v>43.5</v>
      </c>
      <c r="P38" s="987">
        <v>34.299999999999997</v>
      </c>
    </row>
    <row r="39" spans="1:22" s="681" customFormat="1" ht="18.600000000000001" customHeight="1">
      <c r="A39" s="988" t="s">
        <v>508</v>
      </c>
      <c r="B39" s="991"/>
      <c r="C39" s="982">
        <v>879</v>
      </c>
      <c r="D39" s="983">
        <v>569.1</v>
      </c>
      <c r="E39" s="987">
        <v>249.36709999999999</v>
      </c>
      <c r="F39" s="981">
        <v>164.64279999999999</v>
      </c>
      <c r="G39" s="987">
        <v>104.4</v>
      </c>
      <c r="H39" s="987">
        <v>65.5</v>
      </c>
      <c r="I39" s="1000">
        <v>63.683999999999997</v>
      </c>
      <c r="J39" s="983">
        <v>36.173820999999997</v>
      </c>
      <c r="K39" s="987">
        <v>59</v>
      </c>
      <c r="L39" s="987">
        <v>36.9</v>
      </c>
      <c r="M39" s="1000">
        <v>42.8</v>
      </c>
      <c r="N39" s="981">
        <v>27.3</v>
      </c>
      <c r="O39" s="1000">
        <v>44.6</v>
      </c>
      <c r="P39" s="987">
        <v>34.9</v>
      </c>
    </row>
    <row r="40" spans="1:22" s="681" customFormat="1" ht="18.600000000000001" customHeight="1">
      <c r="A40" s="988" t="s">
        <v>509</v>
      </c>
      <c r="B40" s="991"/>
      <c r="C40" s="982">
        <v>867.67049999999995</v>
      </c>
      <c r="D40" s="983">
        <v>548.4837</v>
      </c>
      <c r="E40" s="987">
        <v>250.40479999999999</v>
      </c>
      <c r="F40" s="981">
        <v>160.81899999999999</v>
      </c>
      <c r="G40" s="987">
        <v>102.761</v>
      </c>
      <c r="H40" s="987">
        <v>63.15652</v>
      </c>
      <c r="I40" s="1000">
        <v>64.482690000000005</v>
      </c>
      <c r="J40" s="983">
        <v>35.765239999999999</v>
      </c>
      <c r="K40" s="987">
        <v>58.714489999999998</v>
      </c>
      <c r="L40" s="987">
        <v>35.746929999999999</v>
      </c>
      <c r="M40" s="1000">
        <v>42.101039999999998</v>
      </c>
      <c r="N40" s="981">
        <v>26.2807</v>
      </c>
      <c r="O40" s="1000">
        <v>42.007179999999998</v>
      </c>
      <c r="P40" s="987">
        <v>32.37838</v>
      </c>
    </row>
    <row r="41" spans="1:22" s="211" customFormat="1">
      <c r="A41" s="1121" t="s">
        <v>1707</v>
      </c>
      <c r="B41" s="1161"/>
      <c r="C41" s="1159">
        <v>870.15070000000003</v>
      </c>
      <c r="D41" s="1158">
        <v>538.38490000000002</v>
      </c>
      <c r="E41" s="1002">
        <v>252.845</v>
      </c>
      <c r="F41" s="1003">
        <v>158.4967</v>
      </c>
      <c r="G41" s="1002">
        <v>107.252</v>
      </c>
      <c r="H41" s="1002">
        <v>63.869959999999999</v>
      </c>
      <c r="I41" s="1004">
        <v>68.272000000000006</v>
      </c>
      <c r="J41" s="1158">
        <v>36.879280000000001</v>
      </c>
      <c r="K41" s="1002">
        <v>57.646000000000001</v>
      </c>
      <c r="L41" s="1002">
        <v>34.283140000000003</v>
      </c>
      <c r="M41" s="1004">
        <v>39.875999999999998</v>
      </c>
      <c r="N41" s="1003">
        <v>24.181899999999999</v>
      </c>
      <c r="O41" s="1004">
        <v>40.994</v>
      </c>
      <c r="P41" s="1002">
        <v>31.066649999999999</v>
      </c>
    </row>
    <row r="42" spans="1:22" s="1193" customFormat="1" ht="15.75">
      <c r="A42" s="1192" t="s">
        <v>1708</v>
      </c>
      <c r="C42" s="1194"/>
      <c r="D42" s="1195"/>
      <c r="E42" s="1196"/>
      <c r="F42" s="1194"/>
      <c r="G42" s="1194"/>
      <c r="H42" s="1194"/>
      <c r="I42" s="1194"/>
      <c r="J42" s="1194"/>
      <c r="K42" s="1194"/>
      <c r="L42" s="1194"/>
      <c r="M42" s="1194"/>
      <c r="N42" s="1194"/>
      <c r="O42" s="1194"/>
      <c r="P42" s="1197"/>
    </row>
    <row r="43" spans="1:22" s="904" customFormat="1" ht="16.7" customHeight="1">
      <c r="A43" s="1192" t="s">
        <v>1710</v>
      </c>
      <c r="C43" s="212"/>
      <c r="D43" s="212"/>
      <c r="E43" s="212"/>
      <c r="F43" s="212"/>
      <c r="G43" s="212"/>
      <c r="H43" s="212"/>
      <c r="I43" s="212"/>
      <c r="J43" s="212"/>
      <c r="K43" s="212"/>
      <c r="L43" s="212"/>
      <c r="M43" s="212"/>
      <c r="N43" s="212"/>
      <c r="O43" s="212"/>
      <c r="P43" s="213"/>
      <c r="R43" s="212"/>
      <c r="V43" s="1198"/>
    </row>
    <row r="44" spans="1:22" s="904" customFormat="1" ht="16.7" customHeight="1">
      <c r="A44" s="1149"/>
      <c r="C44" s="212"/>
      <c r="D44" s="212"/>
      <c r="E44" s="212"/>
      <c r="F44" s="212"/>
      <c r="G44" s="212"/>
      <c r="H44" s="212"/>
      <c r="I44" s="212"/>
      <c r="J44" s="212"/>
      <c r="K44" s="212"/>
      <c r="L44" s="212"/>
      <c r="M44" s="212"/>
      <c r="N44" s="212"/>
      <c r="O44" s="212"/>
      <c r="P44" s="213"/>
      <c r="R44" s="212"/>
      <c r="V44" s="877"/>
    </row>
    <row r="45" spans="1:22">
      <c r="D45" s="449"/>
      <c r="E45" s="449"/>
      <c r="F45" s="449"/>
      <c r="G45" s="449"/>
      <c r="H45" s="449"/>
      <c r="I45" s="449"/>
      <c r="J45" s="449"/>
      <c r="L45" s="502"/>
      <c r="M45" s="502"/>
      <c r="N45" s="502"/>
      <c r="O45" s="502"/>
    </row>
    <row r="46" spans="1:22">
      <c r="D46" s="449"/>
      <c r="E46" s="449"/>
      <c r="F46" s="449"/>
      <c r="G46" s="449"/>
      <c r="H46" s="449"/>
      <c r="I46" s="449"/>
      <c r="J46" s="449"/>
      <c r="L46" s="502"/>
      <c r="M46" s="502"/>
      <c r="N46" s="502"/>
      <c r="O46" s="502"/>
    </row>
    <row r="47" spans="1:22">
      <c r="D47" s="449"/>
      <c r="E47" s="449"/>
      <c r="F47" s="449"/>
      <c r="G47" s="449"/>
      <c r="H47" s="449"/>
      <c r="I47" s="449"/>
      <c r="J47" s="449"/>
      <c r="L47" s="502"/>
      <c r="M47" s="502"/>
      <c r="N47" s="502"/>
      <c r="O47" s="502"/>
    </row>
    <row r="48" spans="1:22">
      <c r="D48" s="449"/>
      <c r="E48" s="449"/>
      <c r="F48" s="449"/>
      <c r="G48" s="449"/>
      <c r="H48" s="449"/>
      <c r="I48" s="449"/>
      <c r="J48" s="449"/>
      <c r="L48" s="502"/>
      <c r="M48" s="502"/>
      <c r="N48" s="502"/>
      <c r="O48" s="502"/>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48B63-D459-4A85-92E9-CF00F99648A9}">
  <sheetPr codeName="工作表32"/>
  <dimension ref="A1:V48"/>
  <sheetViews>
    <sheetView view="pageBreakPreview" topLeftCell="A4" zoomScaleNormal="90" zoomScaleSheetLayoutView="100" workbookViewId="0">
      <selection activeCell="B9" sqref="B9"/>
    </sheetView>
  </sheetViews>
  <sheetFormatPr defaultRowHeight="16.5"/>
  <cols>
    <col min="1" max="1" width="12.75" style="274" customWidth="1"/>
    <col min="2" max="2" width="3.25" style="642" customWidth="1"/>
    <col min="3" max="4" width="9.25" style="280" customWidth="1"/>
    <col min="5" max="10" width="9.25" style="501" customWidth="1"/>
    <col min="11" max="16" width="9.25" style="449" customWidth="1"/>
    <col min="17" max="16384" width="9" style="274"/>
  </cols>
  <sheetData>
    <row r="1" spans="1:16" s="211" customFormat="1" ht="25.5" customHeight="1">
      <c r="A1" s="1292" t="s">
        <v>416</v>
      </c>
      <c r="B1" s="1292"/>
      <c r="C1" s="1292"/>
      <c r="D1" s="1292"/>
      <c r="E1" s="1292"/>
      <c r="F1" s="1292"/>
      <c r="G1" s="1292"/>
      <c r="H1" s="1292"/>
      <c r="I1" s="1292"/>
      <c r="J1" s="1292"/>
      <c r="K1" s="1292"/>
      <c r="L1" s="1292"/>
      <c r="M1" s="1292"/>
      <c r="N1" s="1292"/>
      <c r="O1" s="1292"/>
      <c r="P1" s="1292"/>
    </row>
    <row r="2" spans="1:16" s="211" customFormat="1" ht="15.6" customHeight="1">
      <c r="B2" s="642"/>
      <c r="C2" s="252"/>
      <c r="D2" s="252"/>
      <c r="F2" s="253"/>
      <c r="G2" s="253"/>
      <c r="H2" s="253"/>
      <c r="I2" s="253"/>
      <c r="J2" s="253"/>
      <c r="K2" s="254" t="s">
        <v>4</v>
      </c>
      <c r="L2" s="254"/>
      <c r="M2" s="254"/>
      <c r="N2" s="254"/>
      <c r="O2" s="209"/>
      <c r="P2" s="654" t="s">
        <v>325</v>
      </c>
    </row>
    <row r="3" spans="1:16" s="260" customFormat="1" ht="19.5" customHeight="1">
      <c r="A3" s="1290" t="s">
        <v>161</v>
      </c>
      <c r="B3" s="1288"/>
      <c r="C3" s="255" t="s">
        <v>20</v>
      </c>
      <c r="D3" s="256"/>
      <c r="E3" s="257" t="s">
        <v>116</v>
      </c>
      <c r="F3" s="257"/>
      <c r="G3" s="258" t="s">
        <v>118</v>
      </c>
      <c r="H3" s="259"/>
      <c r="I3" s="258" t="s">
        <v>464</v>
      </c>
      <c r="J3" s="255"/>
      <c r="K3" s="495" t="s">
        <v>21</v>
      </c>
      <c r="L3" s="259"/>
      <c r="M3" s="258" t="s">
        <v>119</v>
      </c>
      <c r="N3" s="259"/>
      <c r="O3" s="258" t="s">
        <v>117</v>
      </c>
      <c r="P3" s="258"/>
    </row>
    <row r="4" spans="1:16" s="265" customFormat="1" ht="32.25" customHeight="1">
      <c r="A4" s="1291"/>
      <c r="B4" s="1289"/>
      <c r="C4" s="261" t="s">
        <v>12</v>
      </c>
      <c r="D4" s="262" t="s">
        <v>23</v>
      </c>
      <c r="E4" s="263" t="s">
        <v>12</v>
      </c>
      <c r="F4" s="262" t="s">
        <v>23</v>
      </c>
      <c r="G4" s="261" t="s">
        <v>12</v>
      </c>
      <c r="H4" s="262" t="s">
        <v>23</v>
      </c>
      <c r="I4" s="263" t="s">
        <v>12</v>
      </c>
      <c r="J4" s="264" t="s">
        <v>23</v>
      </c>
      <c r="K4" s="261" t="s">
        <v>12</v>
      </c>
      <c r="L4" s="262" t="s">
        <v>23</v>
      </c>
      <c r="M4" s="261" t="s">
        <v>12</v>
      </c>
      <c r="N4" s="262" t="s">
        <v>23</v>
      </c>
      <c r="O4" s="261" t="s">
        <v>12</v>
      </c>
      <c r="P4" s="264" t="s">
        <v>23</v>
      </c>
    </row>
    <row r="5" spans="1:16" s="265" customFormat="1" ht="5.45" hidden="1" customHeight="1">
      <c r="A5" s="988"/>
      <c r="B5" s="991"/>
      <c r="C5" s="659"/>
      <c r="D5" s="660"/>
      <c r="E5" s="661"/>
      <c r="F5" s="660"/>
      <c r="G5" s="659"/>
      <c r="H5" s="660"/>
      <c r="I5" s="661"/>
      <c r="J5" s="660"/>
      <c r="K5" s="659"/>
      <c r="L5" s="660"/>
      <c r="M5" s="659"/>
      <c r="N5" s="660"/>
      <c r="O5" s="659"/>
      <c r="P5" s="660"/>
    </row>
    <row r="6" spans="1:16" s="265" customFormat="1" ht="5.45" hidden="1" customHeight="1">
      <c r="A6" s="988"/>
      <c r="B6" s="991"/>
      <c r="C6" s="659"/>
      <c r="D6" s="660"/>
      <c r="E6" s="661"/>
      <c r="F6" s="660"/>
      <c r="G6" s="659"/>
      <c r="H6" s="660"/>
      <c r="I6" s="661"/>
      <c r="J6" s="660"/>
      <c r="K6" s="659"/>
      <c r="L6" s="660"/>
      <c r="M6" s="659"/>
      <c r="N6" s="660"/>
      <c r="O6" s="659"/>
      <c r="P6" s="660"/>
    </row>
    <row r="7" spans="1:16" ht="17.45" hidden="1" customHeight="1">
      <c r="A7" s="630" t="s">
        <v>162</v>
      </c>
      <c r="B7" s="991"/>
      <c r="C7" s="266">
        <v>388.42707522683702</v>
      </c>
      <c r="D7" s="267">
        <v>609.85560434692979</v>
      </c>
      <c r="E7" s="268">
        <v>63.703475051193209</v>
      </c>
      <c r="F7" s="269">
        <v>91.330604515064493</v>
      </c>
      <c r="G7" s="270">
        <v>39.954610866436823</v>
      </c>
      <c r="H7" s="270">
        <v>68.87761064703696</v>
      </c>
      <c r="I7" s="268">
        <v>4.8367252000991252</v>
      </c>
      <c r="J7" s="273">
        <v>7.4415696402987095</v>
      </c>
      <c r="K7" s="270">
        <v>70.322723695823242</v>
      </c>
      <c r="L7" s="270">
        <v>115.63448796232203</v>
      </c>
      <c r="M7" s="271">
        <v>17.944793944637428</v>
      </c>
      <c r="N7" s="981">
        <v>27.831285767455793</v>
      </c>
      <c r="O7" s="271">
        <v>29.726839151171031</v>
      </c>
      <c r="P7" s="437">
        <v>34.847960528059168</v>
      </c>
    </row>
    <row r="8" spans="1:16" ht="18" hidden="1" customHeight="1">
      <c r="A8" s="988" t="s">
        <v>163</v>
      </c>
      <c r="B8" s="991"/>
      <c r="C8" s="687">
        <v>393.91403513442259</v>
      </c>
      <c r="D8" s="983">
        <v>604.54340338444285</v>
      </c>
      <c r="E8" s="268">
        <v>64.137023732952969</v>
      </c>
      <c r="F8" s="981">
        <v>90.883906184895295</v>
      </c>
      <c r="G8" s="268">
        <v>46.608026284264731</v>
      </c>
      <c r="H8" s="268">
        <v>78.057369899938962</v>
      </c>
      <c r="I8" s="1000">
        <v>10.519545315195634</v>
      </c>
      <c r="J8" s="983">
        <v>17.100000000000001</v>
      </c>
      <c r="K8" s="268">
        <v>70.030115955445225</v>
      </c>
      <c r="L8" s="268">
        <v>111.41041996364783</v>
      </c>
      <c r="M8" s="1000">
        <v>18.452141221246219</v>
      </c>
      <c r="N8" s="981">
        <v>28.077963165001545</v>
      </c>
      <c r="O8" s="1000">
        <v>32.556919327539141</v>
      </c>
      <c r="P8" s="987">
        <v>38.2038900320293</v>
      </c>
    </row>
    <row r="9" spans="1:16" ht="18" hidden="1" customHeight="1">
      <c r="A9" s="988" t="s">
        <v>164</v>
      </c>
      <c r="B9" s="991"/>
      <c r="C9" s="687">
        <v>393.25960714780581</v>
      </c>
      <c r="D9" s="983">
        <v>587.65967942527527</v>
      </c>
      <c r="E9" s="268">
        <v>65.355829602074238</v>
      </c>
      <c r="F9" s="981">
        <v>89.689219925240366</v>
      </c>
      <c r="G9" s="268">
        <v>51.605642075404077</v>
      </c>
      <c r="H9" s="268">
        <v>84.297537520684145</v>
      </c>
      <c r="I9" s="1000">
        <v>10.344469782795843</v>
      </c>
      <c r="J9" s="983">
        <v>16.899999999999999</v>
      </c>
      <c r="K9" s="268">
        <v>68.570572519189255</v>
      </c>
      <c r="L9" s="268">
        <v>106.31903165903529</v>
      </c>
      <c r="M9" s="1000">
        <v>20.137234510509238</v>
      </c>
      <c r="N9" s="981">
        <v>29.724250298844289</v>
      </c>
      <c r="O9" s="1000">
        <v>34.959003009551076</v>
      </c>
      <c r="P9" s="987">
        <v>40.318024931107217</v>
      </c>
    </row>
    <row r="10" spans="1:16" ht="18" hidden="1" customHeight="1">
      <c r="A10" s="988" t="s">
        <v>165</v>
      </c>
      <c r="B10" s="991"/>
      <c r="C10" s="687">
        <v>412.65013271539215</v>
      </c>
      <c r="D10" s="983">
        <v>602.14965673953918</v>
      </c>
      <c r="E10" s="268">
        <v>68.537481408946178</v>
      </c>
      <c r="F10" s="981">
        <v>92.098472075287532</v>
      </c>
      <c r="G10" s="268">
        <v>49.956907320557555</v>
      </c>
      <c r="H10" s="268">
        <v>79.150079528038759</v>
      </c>
      <c r="I10" s="1000">
        <v>10.500696692930285</v>
      </c>
      <c r="J10" s="983">
        <v>16.600000000000001</v>
      </c>
      <c r="K10" s="268">
        <v>70.811584385359225</v>
      </c>
      <c r="L10" s="268">
        <v>107.328336670824</v>
      </c>
      <c r="M10" s="1000">
        <v>23.527010055517454</v>
      </c>
      <c r="N10" s="981">
        <v>33.636446531147683</v>
      </c>
      <c r="O10" s="1000">
        <v>35.086160207515562</v>
      </c>
      <c r="P10" s="987">
        <v>40.65538026111674</v>
      </c>
    </row>
    <row r="11" spans="1:16" ht="18" hidden="1" customHeight="1">
      <c r="A11" s="988" t="s">
        <v>166</v>
      </c>
      <c r="B11" s="991"/>
      <c r="C11" s="687">
        <v>409.5835105222788</v>
      </c>
      <c r="D11" s="983">
        <v>579.70487809221061</v>
      </c>
      <c r="E11" s="268">
        <v>69.660370995849163</v>
      </c>
      <c r="F11" s="981">
        <v>91.848398182450353</v>
      </c>
      <c r="G11" s="268">
        <v>48.811972718322501</v>
      </c>
      <c r="H11" s="268">
        <v>75.050300704769171</v>
      </c>
      <c r="I11" s="1000">
        <v>11.19578665574085</v>
      </c>
      <c r="J11" s="983">
        <v>16.8</v>
      </c>
      <c r="K11" s="268">
        <v>67.713277664415983</v>
      </c>
      <c r="L11" s="268">
        <v>99.277433773640681</v>
      </c>
      <c r="M11" s="1000">
        <v>23.31333558008571</v>
      </c>
      <c r="N11" s="981">
        <v>32.736926160929343</v>
      </c>
      <c r="O11" s="1000">
        <v>36.476929326104788</v>
      </c>
      <c r="P11" s="987">
        <v>41.028495442921418</v>
      </c>
    </row>
    <row r="12" spans="1:16" ht="18" hidden="1" customHeight="1">
      <c r="A12" s="988" t="s">
        <v>167</v>
      </c>
      <c r="B12" s="991"/>
      <c r="C12" s="687">
        <v>410.7498315273902</v>
      </c>
      <c r="D12" s="983">
        <v>565.43438429636467</v>
      </c>
      <c r="E12" s="268">
        <v>67.204864944620439</v>
      </c>
      <c r="F12" s="981">
        <v>86.103532613425358</v>
      </c>
      <c r="G12" s="268">
        <v>51.20175764051168</v>
      </c>
      <c r="H12" s="268">
        <v>75.711628694485483</v>
      </c>
      <c r="I12" s="1000">
        <v>13.312047699901218</v>
      </c>
      <c r="J12" s="983">
        <v>19.600000000000001</v>
      </c>
      <c r="K12" s="268">
        <v>63.797553734730286</v>
      </c>
      <c r="L12" s="268">
        <v>90.829409786084184</v>
      </c>
      <c r="M12" s="1000">
        <v>22.643782905366177</v>
      </c>
      <c r="N12" s="981">
        <v>30.841086296908806</v>
      </c>
      <c r="O12" s="1000">
        <v>35.894437610494599</v>
      </c>
      <c r="P12" s="987">
        <v>39.671357957274658</v>
      </c>
    </row>
    <row r="13" spans="1:16" ht="18.600000000000001" hidden="1" customHeight="1">
      <c r="A13" s="988" t="s">
        <v>168</v>
      </c>
      <c r="B13" s="991"/>
      <c r="C13" s="687">
        <v>407.70482336616499</v>
      </c>
      <c r="D13" s="983">
        <v>546.94324019174223</v>
      </c>
      <c r="E13" s="268">
        <v>69.546731854678271</v>
      </c>
      <c r="F13" s="981">
        <v>86.858255625836051</v>
      </c>
      <c r="G13" s="268">
        <v>52.579675144566302</v>
      </c>
      <c r="H13" s="268">
        <v>75.498676417340974</v>
      </c>
      <c r="I13" s="1000">
        <v>10.273259605169109</v>
      </c>
      <c r="J13" s="983">
        <v>15</v>
      </c>
      <c r="K13" s="268">
        <v>62.074351098556257</v>
      </c>
      <c r="L13" s="268">
        <v>85.597405111213931</v>
      </c>
      <c r="M13" s="1000">
        <v>24.075424330617761</v>
      </c>
      <c r="N13" s="981">
        <v>31.892377010703687</v>
      </c>
      <c r="O13" s="1000">
        <v>34.166677367978757</v>
      </c>
      <c r="P13" s="987">
        <v>37.846637528048831</v>
      </c>
    </row>
    <row r="14" spans="1:16" ht="18.600000000000001" hidden="1" customHeight="1">
      <c r="A14" s="988" t="s">
        <v>169</v>
      </c>
      <c r="B14" s="991"/>
      <c r="C14" s="687">
        <v>420.06690569659077</v>
      </c>
      <c r="D14" s="983">
        <v>547.66004731528528</v>
      </c>
      <c r="E14" s="268">
        <v>74.350781583821757</v>
      </c>
      <c r="F14" s="981">
        <v>91.115778550829546</v>
      </c>
      <c r="G14" s="268">
        <v>55.517918738498402</v>
      </c>
      <c r="H14" s="268">
        <v>76.6261068838092</v>
      </c>
      <c r="I14" s="1000">
        <v>11.197647993579615</v>
      </c>
      <c r="J14" s="983">
        <v>15.7</v>
      </c>
      <c r="K14" s="268">
        <v>61.451971696668828</v>
      </c>
      <c r="L14" s="268">
        <v>81.618588703338759</v>
      </c>
      <c r="M14" s="1000">
        <v>27.598850014559943</v>
      </c>
      <c r="N14" s="981">
        <v>35.71610701667565</v>
      </c>
      <c r="O14" s="1000">
        <v>33.002540735322221</v>
      </c>
      <c r="P14" s="987">
        <v>36.024806137527477</v>
      </c>
    </row>
    <row r="15" spans="1:16" ht="18.600000000000001" hidden="1" customHeight="1">
      <c r="A15" s="988" t="s">
        <v>170</v>
      </c>
      <c r="B15" s="991"/>
      <c r="C15" s="687">
        <v>415.35012503988133</v>
      </c>
      <c r="D15" s="983">
        <v>524.60227198977009</v>
      </c>
      <c r="E15" s="268">
        <v>79.727968054135374</v>
      </c>
      <c r="F15" s="981">
        <v>95.272195404272253</v>
      </c>
      <c r="G15" s="268">
        <v>52.626996430813918</v>
      </c>
      <c r="H15" s="268">
        <v>70.484454481319275</v>
      </c>
      <c r="I15" s="1000">
        <v>10.024189796345508</v>
      </c>
      <c r="J15" s="983">
        <v>13.6</v>
      </c>
      <c r="K15" s="268">
        <v>57.232972967672282</v>
      </c>
      <c r="L15" s="268">
        <v>73.734892307388819</v>
      </c>
      <c r="M15" s="1000">
        <v>29.349480599379195</v>
      </c>
      <c r="N15" s="981">
        <v>36.858597196839739</v>
      </c>
      <c r="O15" s="1000">
        <v>33.489906819608855</v>
      </c>
      <c r="P15" s="987">
        <v>36.089985702528452</v>
      </c>
    </row>
    <row r="16" spans="1:16" ht="18.600000000000001" hidden="1" customHeight="1">
      <c r="A16" s="652" t="s">
        <v>211</v>
      </c>
      <c r="B16" s="991"/>
      <c r="C16" s="687">
        <v>414.06712892846218</v>
      </c>
      <c r="D16" s="983">
        <v>506.84025838450179</v>
      </c>
      <c r="E16" s="268">
        <v>79.512394423742066</v>
      </c>
      <c r="F16" s="981">
        <v>92.751975101393356</v>
      </c>
      <c r="G16" s="268">
        <v>48.5762321045748</v>
      </c>
      <c r="H16" s="268">
        <v>62.468727519839071</v>
      </c>
      <c r="I16" s="1000">
        <v>9.8228674789512773</v>
      </c>
      <c r="J16" s="983">
        <v>12.8</v>
      </c>
      <c r="K16" s="268">
        <v>55.816194190654421</v>
      </c>
      <c r="L16" s="268">
        <v>69.620240351957875</v>
      </c>
      <c r="M16" s="1000">
        <v>33.675607432819021</v>
      </c>
      <c r="N16" s="981">
        <v>41.054730889953142</v>
      </c>
      <c r="O16" s="1000">
        <v>32.031940364627971</v>
      </c>
      <c r="P16" s="987">
        <v>34.149156169919387</v>
      </c>
    </row>
    <row r="17" spans="1:17" ht="18.600000000000001" hidden="1" customHeight="1">
      <c r="A17" s="988" t="s">
        <v>171</v>
      </c>
      <c r="B17" s="991"/>
      <c r="C17" s="687">
        <v>434.12960101593131</v>
      </c>
      <c r="D17" s="983">
        <v>515.96903695142441</v>
      </c>
      <c r="E17" s="268">
        <v>89.002528198993517</v>
      </c>
      <c r="F17" s="981">
        <v>101.59373344785429</v>
      </c>
      <c r="G17" s="268">
        <v>45.237783278843835</v>
      </c>
      <c r="H17" s="268">
        <v>55.758070118718848</v>
      </c>
      <c r="I17" s="1000">
        <v>10.514780389362802</v>
      </c>
      <c r="J17" s="983">
        <v>13.2</v>
      </c>
      <c r="K17" s="268">
        <v>56.44062763838614</v>
      </c>
      <c r="L17" s="268">
        <v>68.206372492181018</v>
      </c>
      <c r="M17" s="1000">
        <v>37.969501903708256</v>
      </c>
      <c r="N17" s="981">
        <v>44.824625570105901</v>
      </c>
      <c r="O17" s="1000">
        <v>31.805999297593285</v>
      </c>
      <c r="P17" s="987">
        <v>33.618904179598637</v>
      </c>
    </row>
    <row r="18" spans="1:17" ht="18" customHeight="1">
      <c r="A18" s="988" t="s">
        <v>172</v>
      </c>
      <c r="B18" s="991"/>
      <c r="C18" s="687">
        <v>439.15398181001734</v>
      </c>
      <c r="D18" s="983">
        <v>507.88864756299273</v>
      </c>
      <c r="E18" s="268">
        <v>95.58057251159201</v>
      </c>
      <c r="F18" s="981">
        <v>106.53189469530457</v>
      </c>
      <c r="G18" s="268">
        <v>43.512064106301963</v>
      </c>
      <c r="H18" s="268">
        <v>51.857434057406024</v>
      </c>
      <c r="I18" s="1000">
        <v>10.822797671110639</v>
      </c>
      <c r="J18" s="983">
        <v>13.1</v>
      </c>
      <c r="K18" s="268">
        <v>55.34319696416204</v>
      </c>
      <c r="L18" s="268">
        <v>64.951779519467323</v>
      </c>
      <c r="M18" s="1000">
        <v>38.950547785292599</v>
      </c>
      <c r="N18" s="981">
        <v>44.803507408775147</v>
      </c>
      <c r="O18" s="1000">
        <v>28.944021455836264</v>
      </c>
      <c r="P18" s="987">
        <v>30.367573649976951</v>
      </c>
    </row>
    <row r="19" spans="1:17" ht="18.600000000000001" customHeight="1">
      <c r="A19" s="988" t="s">
        <v>173</v>
      </c>
      <c r="B19" s="991"/>
      <c r="C19" s="687">
        <v>429.83673029770011</v>
      </c>
      <c r="D19" s="983">
        <v>481.97208919483353</v>
      </c>
      <c r="E19" s="268">
        <v>98.808452200864636</v>
      </c>
      <c r="F19" s="981">
        <v>107.4613474152914</v>
      </c>
      <c r="G19" s="268">
        <v>41.380911336382894</v>
      </c>
      <c r="H19" s="268">
        <v>47.442017557848445</v>
      </c>
      <c r="I19" s="1000">
        <v>12.177566602781182</v>
      </c>
      <c r="J19" s="983">
        <v>14.2</v>
      </c>
      <c r="K19" s="268">
        <v>50.38337470315399</v>
      </c>
      <c r="L19" s="268">
        <v>57.114527850668445</v>
      </c>
      <c r="M19" s="1000">
        <v>37.692468056227469</v>
      </c>
      <c r="N19" s="981">
        <v>42.136022117855241</v>
      </c>
      <c r="O19" s="1000">
        <v>26.132810765843455</v>
      </c>
      <c r="P19" s="987">
        <v>27.083166456870281</v>
      </c>
    </row>
    <row r="20" spans="1:17" s="279" customFormat="1" ht="18.600000000000001" customHeight="1">
      <c r="A20" s="988" t="s">
        <v>189</v>
      </c>
      <c r="B20" s="991"/>
      <c r="C20" s="982">
        <v>433.88348717381496</v>
      </c>
      <c r="D20" s="983">
        <v>471.75985349994767</v>
      </c>
      <c r="E20" s="982">
        <v>98.578674406987815</v>
      </c>
      <c r="F20" s="983">
        <v>104.34959496685991</v>
      </c>
      <c r="G20" s="982">
        <v>42.766647507735286</v>
      </c>
      <c r="H20" s="982">
        <v>47.226527257285646</v>
      </c>
      <c r="I20" s="693">
        <v>14.4</v>
      </c>
      <c r="J20" s="983">
        <v>16.100000000000001</v>
      </c>
      <c r="K20" s="982">
        <v>48.795550312322561</v>
      </c>
      <c r="L20" s="982">
        <v>53.433958288247148</v>
      </c>
      <c r="M20" s="693">
        <v>36.841204813679155</v>
      </c>
      <c r="N20" s="983">
        <v>39.812010790879405</v>
      </c>
      <c r="O20" s="693">
        <v>26.2412462165343</v>
      </c>
      <c r="P20" s="982">
        <v>26.970440694477716</v>
      </c>
      <c r="Q20" s="274"/>
    </row>
    <row r="21" spans="1:17" s="279" customFormat="1" ht="18.600000000000001" customHeight="1">
      <c r="A21" s="988" t="s">
        <v>190</v>
      </c>
      <c r="B21" s="991"/>
      <c r="C21" s="982">
        <v>445.73353952477265</v>
      </c>
      <c r="D21" s="983">
        <v>469.76253230817764</v>
      </c>
      <c r="E21" s="982">
        <v>99.204084521097329</v>
      </c>
      <c r="F21" s="983">
        <v>102.11089206911024</v>
      </c>
      <c r="G21" s="982">
        <v>41.966300054759316</v>
      </c>
      <c r="H21" s="982">
        <v>44.651908998963293</v>
      </c>
      <c r="I21" s="693">
        <v>12.8</v>
      </c>
      <c r="J21" s="983">
        <v>13.7</v>
      </c>
      <c r="K21" s="982">
        <v>49.522842982026141</v>
      </c>
      <c r="L21" s="982">
        <v>52.45168492692801</v>
      </c>
      <c r="M21" s="693">
        <v>45.711960050765803</v>
      </c>
      <c r="N21" s="983">
        <v>47.859052245486332</v>
      </c>
      <c r="O21" s="693">
        <v>36.934816478034172</v>
      </c>
      <c r="P21" s="982">
        <v>37.62077377332524</v>
      </c>
      <c r="Q21" s="274"/>
    </row>
    <row r="22" spans="1:17" s="279" customFormat="1" ht="18.600000000000001" customHeight="1">
      <c r="A22" s="988" t="s">
        <v>199</v>
      </c>
      <c r="B22" s="991"/>
      <c r="C22" s="982">
        <v>435.74953794910334</v>
      </c>
      <c r="D22" s="983">
        <v>444.52109083378173</v>
      </c>
      <c r="E22" s="982">
        <v>103.36830949378424</v>
      </c>
      <c r="F22" s="983">
        <v>103.31360496658868</v>
      </c>
      <c r="G22" s="982">
        <v>38.875051467207776</v>
      </c>
      <c r="H22" s="982">
        <v>39.806437524812637</v>
      </c>
      <c r="I22" s="693">
        <v>11.1</v>
      </c>
      <c r="J22" s="983">
        <v>11.5</v>
      </c>
      <c r="K22" s="982">
        <v>50.867141672836574</v>
      </c>
      <c r="L22" s="982">
        <v>51.88618862296763</v>
      </c>
      <c r="M22" s="693">
        <v>46.398957177436777</v>
      </c>
      <c r="N22" s="983">
        <v>46.971857131999336</v>
      </c>
      <c r="O22" s="693">
        <v>25.212007968877803</v>
      </c>
      <c r="P22" s="982">
        <v>25.226909455151706</v>
      </c>
      <c r="Q22" s="274"/>
    </row>
    <row r="23" spans="1:17" s="279" customFormat="1" ht="18.600000000000001" customHeight="1">
      <c r="A23" s="988" t="s">
        <v>174</v>
      </c>
      <c r="B23" s="991"/>
      <c r="C23" s="982">
        <v>439.242164464994</v>
      </c>
      <c r="D23" s="983">
        <v>433.55659282993321</v>
      </c>
      <c r="E23" s="982">
        <v>107.37559580640171</v>
      </c>
      <c r="F23" s="983">
        <v>104.24861543809612</v>
      </c>
      <c r="G23" s="982">
        <v>39.508360741724616</v>
      </c>
      <c r="H23" s="982">
        <v>38.927503818989358</v>
      </c>
      <c r="I23" s="693">
        <v>12</v>
      </c>
      <c r="J23" s="983">
        <v>11.8</v>
      </c>
      <c r="K23" s="982">
        <v>50.703616809178094</v>
      </c>
      <c r="L23" s="982">
        <v>49.742239447293038</v>
      </c>
      <c r="M23" s="693">
        <v>43.957170593549961</v>
      </c>
      <c r="N23" s="983">
        <v>42.986828946085744</v>
      </c>
      <c r="O23" s="693">
        <v>22.445435713324553</v>
      </c>
      <c r="P23" s="982">
        <v>22.37490953597495</v>
      </c>
      <c r="Q23" s="274"/>
    </row>
    <row r="24" spans="1:17" s="279" customFormat="1" ht="18.600000000000001" customHeight="1">
      <c r="A24" s="988" t="s">
        <v>191</v>
      </c>
      <c r="B24" s="991"/>
      <c r="C24" s="982">
        <v>442.05075037896688</v>
      </c>
      <c r="D24" s="983">
        <v>421.29491873076518</v>
      </c>
      <c r="E24" s="982">
        <v>112.02182761948072</v>
      </c>
      <c r="F24" s="983">
        <v>105.37699780577948</v>
      </c>
      <c r="G24" s="982">
        <v>42.719572146075301</v>
      </c>
      <c r="H24" s="982">
        <v>40.237067888286717</v>
      </c>
      <c r="I24" s="693">
        <v>14.2</v>
      </c>
      <c r="J24" s="983">
        <v>13.5</v>
      </c>
      <c r="K24" s="982">
        <v>45.510572071345592</v>
      </c>
      <c r="L24" s="982">
        <v>42.734593520720566</v>
      </c>
      <c r="M24" s="693">
        <v>42.237738282755018</v>
      </c>
      <c r="N24" s="983">
        <v>39.845468071931421</v>
      </c>
      <c r="O24" s="693">
        <v>20.927953837043059</v>
      </c>
      <c r="P24" s="982">
        <v>20.596536181842939</v>
      </c>
      <c r="Q24" s="274"/>
    </row>
    <row r="25" spans="1:17" s="279" customFormat="1" ht="18.600000000000001" customHeight="1">
      <c r="A25" s="988" t="s">
        <v>192</v>
      </c>
      <c r="B25" s="991"/>
      <c r="C25" s="982">
        <v>452.62223674987746</v>
      </c>
      <c r="D25" s="983">
        <v>415.93236778546759</v>
      </c>
      <c r="E25" s="982">
        <v>116.30360284443937</v>
      </c>
      <c r="F25" s="983">
        <v>106.01210762770683</v>
      </c>
      <c r="G25" s="982">
        <v>43.100853284803897</v>
      </c>
      <c r="H25" s="982">
        <v>38.92653035581219</v>
      </c>
      <c r="I25" s="693">
        <v>15.8</v>
      </c>
      <c r="J25" s="983">
        <v>14.3</v>
      </c>
      <c r="K25" s="982">
        <v>47.566419879328457</v>
      </c>
      <c r="L25" s="982">
        <v>42.805938165085919</v>
      </c>
      <c r="M25" s="693">
        <v>46.59014216230689</v>
      </c>
      <c r="N25" s="983">
        <v>42.19771881936876</v>
      </c>
      <c r="O25" s="693">
        <v>19.371880996085309</v>
      </c>
      <c r="P25" s="982">
        <v>18.775335577381853</v>
      </c>
      <c r="Q25" s="274"/>
    </row>
    <row r="26" spans="1:17" s="279" customFormat="1" ht="18.600000000000001" customHeight="1">
      <c r="A26" s="988" t="s">
        <v>201</v>
      </c>
      <c r="B26" s="991"/>
      <c r="C26" s="982">
        <v>457.49826955261636</v>
      </c>
      <c r="D26" s="983">
        <v>405.19606648458699</v>
      </c>
      <c r="E26" s="982">
        <v>117.08401268083355</v>
      </c>
      <c r="F26" s="983">
        <v>103.07078927148972</v>
      </c>
      <c r="G26" s="982">
        <v>45.986369399070668</v>
      </c>
      <c r="H26" s="982">
        <v>39.67869009838131</v>
      </c>
      <c r="I26" s="693">
        <v>17</v>
      </c>
      <c r="J26" s="983">
        <v>14.7</v>
      </c>
      <c r="K26" s="982">
        <v>46.103291519584637</v>
      </c>
      <c r="L26" s="982">
        <v>39.792993682463027</v>
      </c>
      <c r="M26" s="693">
        <v>43.647926988791305</v>
      </c>
      <c r="N26" s="983">
        <v>38.004337847176132</v>
      </c>
      <c r="O26" s="693">
        <v>19.17522776429076</v>
      </c>
      <c r="P26" s="982">
        <v>18.233458846142323</v>
      </c>
      <c r="Q26" s="274"/>
    </row>
    <row r="27" spans="1:17" ht="18.600000000000001" customHeight="1">
      <c r="A27" s="988" t="s">
        <v>193</v>
      </c>
      <c r="B27" s="991"/>
      <c r="C27" s="687">
        <v>469.65665689128571</v>
      </c>
      <c r="D27" s="983">
        <v>400.85944035026722</v>
      </c>
      <c r="E27" s="268">
        <v>118.78966588952686</v>
      </c>
      <c r="F27" s="981">
        <v>101.11678190648692</v>
      </c>
      <c r="G27" s="268">
        <v>45.733752976898728</v>
      </c>
      <c r="H27" s="268">
        <v>37.797632262014176</v>
      </c>
      <c r="I27" s="1000">
        <v>17.600000000000001</v>
      </c>
      <c r="J27" s="983">
        <v>14.5</v>
      </c>
      <c r="K27" s="268">
        <v>47.898770234412325</v>
      </c>
      <c r="L27" s="268">
        <v>39.679070300249769</v>
      </c>
      <c r="M27" s="1000">
        <v>47.755628597551919</v>
      </c>
      <c r="N27" s="981">
        <v>39.994394373387692</v>
      </c>
      <c r="O27" s="1000">
        <v>19.127301225471339</v>
      </c>
      <c r="P27" s="987">
        <v>17.806131409086262</v>
      </c>
    </row>
    <row r="28" spans="1:17" ht="18.600000000000001" customHeight="1">
      <c r="A28" s="988" t="s">
        <v>194</v>
      </c>
      <c r="B28" s="991"/>
      <c r="C28" s="687">
        <v>451.33626085260136</v>
      </c>
      <c r="D28" s="983">
        <v>369.82160189612114</v>
      </c>
      <c r="E28" s="268">
        <v>120.66102680844382</v>
      </c>
      <c r="F28" s="981">
        <v>99.477940140889004</v>
      </c>
      <c r="G28" s="268">
        <v>42.849335901981632</v>
      </c>
      <c r="H28" s="268">
        <v>33.802561228835501</v>
      </c>
      <c r="I28" s="1000">
        <v>16.5</v>
      </c>
      <c r="J28" s="983">
        <v>12.9</v>
      </c>
      <c r="K28" s="268">
        <v>45.27678323571083</v>
      </c>
      <c r="L28" s="268">
        <v>35.691349356597058</v>
      </c>
      <c r="M28" s="1000">
        <v>44.263123909538194</v>
      </c>
      <c r="N28" s="981">
        <v>35.502605976437131</v>
      </c>
      <c r="O28" s="1000">
        <v>17.952440171425796</v>
      </c>
      <c r="P28" s="987">
        <v>16.333342067262926</v>
      </c>
    </row>
    <row r="29" spans="1:17" ht="18.600000000000001" customHeight="1">
      <c r="A29" s="988" t="s">
        <v>195</v>
      </c>
      <c r="B29" s="991"/>
      <c r="C29" s="687">
        <v>472.7</v>
      </c>
      <c r="D29" s="983">
        <v>371</v>
      </c>
      <c r="E29" s="268">
        <v>128</v>
      </c>
      <c r="F29" s="981">
        <v>101.6</v>
      </c>
      <c r="G29" s="268">
        <v>47.2</v>
      </c>
      <c r="H29" s="268">
        <v>35.5</v>
      </c>
      <c r="I29" s="1004">
        <v>18</v>
      </c>
      <c r="J29" s="1158">
        <v>13.3</v>
      </c>
      <c r="K29" s="268">
        <v>46.1</v>
      </c>
      <c r="L29" s="268">
        <v>34.700000000000003</v>
      </c>
      <c r="M29" s="1000">
        <v>46.3</v>
      </c>
      <c r="N29" s="981">
        <v>35.700000000000003</v>
      </c>
      <c r="O29" s="1000">
        <v>16.399999999999999</v>
      </c>
      <c r="P29" s="987">
        <v>14.6</v>
      </c>
    </row>
    <row r="30" spans="1:17" ht="33">
      <c r="A30" s="653"/>
      <c r="B30" s="644"/>
      <c r="C30" s="438" t="s">
        <v>20</v>
      </c>
      <c r="D30" s="438"/>
      <c r="E30" s="263" t="s">
        <v>116</v>
      </c>
      <c r="F30" s="263"/>
      <c r="G30" s="440" t="s">
        <v>121</v>
      </c>
      <c r="H30" s="439"/>
      <c r="I30" s="439" t="s">
        <v>464</v>
      </c>
      <c r="J30" s="441"/>
      <c r="K30" s="439" t="s">
        <v>21</v>
      </c>
      <c r="L30" s="439"/>
      <c r="M30" s="439" t="s">
        <v>119</v>
      </c>
      <c r="N30" s="439"/>
      <c r="O30" s="439" t="s">
        <v>120</v>
      </c>
      <c r="P30" s="495"/>
    </row>
    <row r="31" spans="1:17" ht="18.600000000000001" customHeight="1">
      <c r="A31" s="988" t="s">
        <v>1717</v>
      </c>
      <c r="B31" s="991"/>
      <c r="C31" s="687">
        <v>479.79</v>
      </c>
      <c r="D31" s="983">
        <v>362.5</v>
      </c>
      <c r="E31" s="268">
        <v>122.5</v>
      </c>
      <c r="F31" s="981">
        <v>94.385999999999996</v>
      </c>
      <c r="G31" s="268">
        <v>55.710999999999999</v>
      </c>
      <c r="H31" s="268">
        <v>40.207999999999998</v>
      </c>
      <c r="I31" s="1000">
        <v>27.5</v>
      </c>
      <c r="J31" s="983">
        <v>19.399999999999999</v>
      </c>
      <c r="K31" s="268">
        <v>39.058999999999997</v>
      </c>
      <c r="L31" s="268">
        <v>28.199000000000002</v>
      </c>
      <c r="M31" s="1000">
        <v>35.834000000000003</v>
      </c>
      <c r="N31" s="981">
        <v>26.529</v>
      </c>
      <c r="O31" s="1000">
        <v>16.151</v>
      </c>
      <c r="P31" s="987">
        <v>14.068</v>
      </c>
    </row>
    <row r="32" spans="1:17" ht="18.600000000000001" customHeight="1">
      <c r="A32" s="988" t="s">
        <v>196</v>
      </c>
      <c r="B32" s="991"/>
      <c r="C32" s="687">
        <v>481.9</v>
      </c>
      <c r="D32" s="983">
        <v>350.5</v>
      </c>
      <c r="E32" s="268">
        <v>127.8</v>
      </c>
      <c r="F32" s="981">
        <v>95.1</v>
      </c>
      <c r="G32" s="268">
        <v>53.3</v>
      </c>
      <c r="H32" s="268">
        <v>36.700000000000003</v>
      </c>
      <c r="I32" s="1000">
        <v>27.2</v>
      </c>
      <c r="J32" s="983">
        <v>18.2</v>
      </c>
      <c r="K32" s="268">
        <v>36.9</v>
      </c>
      <c r="L32" s="268">
        <v>25.7</v>
      </c>
      <c r="M32" s="1000">
        <v>36.5</v>
      </c>
      <c r="N32" s="981">
        <v>26</v>
      </c>
      <c r="O32" s="1000">
        <v>17.5</v>
      </c>
      <c r="P32" s="987">
        <v>15.1</v>
      </c>
    </row>
    <row r="33" spans="1:22" ht="18.600000000000001" customHeight="1">
      <c r="A33" s="988" t="s">
        <v>197</v>
      </c>
      <c r="B33" s="991"/>
      <c r="C33" s="687">
        <v>489.7</v>
      </c>
      <c r="D33" s="983">
        <v>339.9</v>
      </c>
      <c r="E33" s="268">
        <v>130.6</v>
      </c>
      <c r="F33" s="981">
        <v>93.9</v>
      </c>
      <c r="G33" s="268">
        <v>54.6</v>
      </c>
      <c r="H33" s="268">
        <v>35.9</v>
      </c>
      <c r="I33" s="1000">
        <v>29.1</v>
      </c>
      <c r="J33" s="983">
        <v>18.399999999999999</v>
      </c>
      <c r="K33" s="268">
        <v>36.299999999999997</v>
      </c>
      <c r="L33" s="268">
        <v>24</v>
      </c>
      <c r="M33" s="1000">
        <v>36.1</v>
      </c>
      <c r="N33" s="981">
        <v>24.4</v>
      </c>
      <c r="O33" s="1000">
        <v>15.9</v>
      </c>
      <c r="P33" s="987">
        <v>13.1</v>
      </c>
    </row>
    <row r="34" spans="1:22" ht="18.600000000000001" customHeight="1">
      <c r="A34" s="988" t="s">
        <v>198</v>
      </c>
      <c r="B34" s="991"/>
      <c r="C34" s="982">
        <v>509.60500000000002</v>
      </c>
      <c r="D34" s="983">
        <v>340.58300000000003</v>
      </c>
      <c r="E34" s="987">
        <v>134.285</v>
      </c>
      <c r="F34" s="981">
        <v>93.377700000000004</v>
      </c>
      <c r="G34" s="987">
        <v>57.196899999999999</v>
      </c>
      <c r="H34" s="987">
        <v>35.788400000000003</v>
      </c>
      <c r="I34" s="1000">
        <v>29.2</v>
      </c>
      <c r="J34" s="983">
        <v>17.5</v>
      </c>
      <c r="K34" s="987">
        <v>38.327500000000001</v>
      </c>
      <c r="L34" s="987">
        <v>24.054500000000001</v>
      </c>
      <c r="M34" s="1000">
        <v>39.790300000000002</v>
      </c>
      <c r="N34" s="981">
        <v>25.715299999999999</v>
      </c>
      <c r="O34" s="1000">
        <v>16.021699999999999</v>
      </c>
      <c r="P34" s="987">
        <v>12.757</v>
      </c>
    </row>
    <row r="35" spans="1:22" ht="18.600000000000001" customHeight="1">
      <c r="A35" s="988" t="s">
        <v>202</v>
      </c>
      <c r="B35" s="991"/>
      <c r="C35" s="982">
        <v>522.14861926000003</v>
      </c>
      <c r="D35" s="983">
        <v>335.36151874000001</v>
      </c>
      <c r="E35" s="987">
        <v>141.20388302999999</v>
      </c>
      <c r="F35" s="981">
        <v>95.115100779000002</v>
      </c>
      <c r="G35" s="987">
        <v>59.160077618999999</v>
      </c>
      <c r="H35" s="987">
        <v>35.504306345000003</v>
      </c>
      <c r="I35" s="1000">
        <v>30.6</v>
      </c>
      <c r="J35" s="983">
        <v>17.5</v>
      </c>
      <c r="K35" s="987">
        <v>39.919487517999997</v>
      </c>
      <c r="L35" s="987">
        <v>23.907876037000001</v>
      </c>
      <c r="M35" s="1000">
        <v>40.324280594999998</v>
      </c>
      <c r="N35" s="981">
        <v>24.944325928000001</v>
      </c>
      <c r="O35" s="1000">
        <v>16.562065695000001</v>
      </c>
      <c r="P35" s="987">
        <v>12.818177183</v>
      </c>
    </row>
    <row r="36" spans="1:22" ht="18.600000000000001" customHeight="1">
      <c r="A36" s="988" t="s">
        <v>326</v>
      </c>
      <c r="B36" s="991"/>
      <c r="C36" s="982">
        <v>523.19313253999997</v>
      </c>
      <c r="D36" s="983">
        <v>322.0347683</v>
      </c>
      <c r="E36" s="987">
        <v>144.93805886999999</v>
      </c>
      <c r="F36" s="981">
        <v>94.658721231000001</v>
      </c>
      <c r="G36" s="987">
        <v>61.162352142000003</v>
      </c>
      <c r="H36" s="987">
        <v>35.104995314999996</v>
      </c>
      <c r="I36" s="1000">
        <v>28.8</v>
      </c>
      <c r="J36" s="983">
        <v>15.5</v>
      </c>
      <c r="K36" s="987">
        <v>40.409155990999999</v>
      </c>
      <c r="L36" s="987">
        <v>23.222925644</v>
      </c>
      <c r="M36" s="1000">
        <v>41.017779257000001</v>
      </c>
      <c r="N36" s="981">
        <v>24.215435799000002</v>
      </c>
      <c r="O36" s="1000">
        <v>16.167091259999999</v>
      </c>
      <c r="P36" s="987">
        <v>12.191475195000001</v>
      </c>
    </row>
    <row r="37" spans="1:22" s="681" customFormat="1" ht="18.600000000000001" customHeight="1">
      <c r="A37" s="988" t="s">
        <v>327</v>
      </c>
      <c r="B37" s="1016"/>
      <c r="C37" s="1014">
        <v>554.17750000000001</v>
      </c>
      <c r="D37" s="1017">
        <v>327.24529999999999</v>
      </c>
      <c r="E37" s="1015">
        <v>150.41399999999999</v>
      </c>
      <c r="F37" s="1018">
        <v>94.881360000000001</v>
      </c>
      <c r="G37" s="1015">
        <v>67.578000000000003</v>
      </c>
      <c r="H37" s="1015">
        <v>37.014049999999997</v>
      </c>
      <c r="I37" s="968">
        <v>34.6</v>
      </c>
      <c r="J37" s="1017">
        <v>17.8</v>
      </c>
      <c r="K37" s="1015">
        <v>40.581000000000003</v>
      </c>
      <c r="L37" s="1018">
        <v>22.408809999999999</v>
      </c>
      <c r="M37" s="1015">
        <v>42.374000000000002</v>
      </c>
      <c r="N37" s="1018">
        <v>24.03359</v>
      </c>
      <c r="O37" s="1015">
        <v>17.161000000000001</v>
      </c>
      <c r="P37" s="1015">
        <v>12.773389999999999</v>
      </c>
    </row>
    <row r="38" spans="1:22" ht="18.600000000000001" customHeight="1">
      <c r="A38" s="988" t="s">
        <v>500</v>
      </c>
      <c r="B38" s="1016"/>
      <c r="C38" s="1014">
        <v>555.70000000000005</v>
      </c>
      <c r="D38" s="1017">
        <v>316.10000000000002</v>
      </c>
      <c r="E38" s="1015">
        <v>153.5</v>
      </c>
      <c r="F38" s="1018">
        <v>93.4</v>
      </c>
      <c r="G38" s="1015">
        <v>67.7</v>
      </c>
      <c r="H38" s="1015">
        <v>35.5</v>
      </c>
      <c r="I38" s="968">
        <v>35.6</v>
      </c>
      <c r="J38" s="1017">
        <v>17.5</v>
      </c>
      <c r="K38" s="1015">
        <v>39</v>
      </c>
      <c r="L38" s="1018">
        <v>20.6</v>
      </c>
      <c r="M38" s="1015">
        <v>39.799999999999997</v>
      </c>
      <c r="N38" s="1018">
        <v>21.6</v>
      </c>
      <c r="O38" s="1015">
        <v>16.5</v>
      </c>
      <c r="P38" s="1015">
        <v>11.7</v>
      </c>
    </row>
    <row r="39" spans="1:22" s="681" customFormat="1" ht="18.600000000000001" customHeight="1">
      <c r="A39" s="988" t="s">
        <v>501</v>
      </c>
      <c r="B39" s="1016"/>
      <c r="C39" s="1014">
        <v>588.4</v>
      </c>
      <c r="D39" s="1017">
        <v>321.2</v>
      </c>
      <c r="E39" s="1015">
        <v>157.15719999999999</v>
      </c>
      <c r="F39" s="1018">
        <v>92.845129999999997</v>
      </c>
      <c r="G39" s="1015">
        <v>72.7</v>
      </c>
      <c r="H39" s="1015">
        <v>36.4</v>
      </c>
      <c r="I39" s="968">
        <v>40.261733999999997</v>
      </c>
      <c r="J39" s="1017">
        <v>18.894582</v>
      </c>
      <c r="K39" s="1015">
        <v>41.8</v>
      </c>
      <c r="L39" s="1018">
        <v>21.2</v>
      </c>
      <c r="M39" s="1015">
        <v>41.9</v>
      </c>
      <c r="N39" s="1018">
        <v>21.9</v>
      </c>
      <c r="O39" s="1015">
        <v>16.8</v>
      </c>
      <c r="P39" s="1015">
        <v>11.6</v>
      </c>
    </row>
    <row r="40" spans="1:22" s="681" customFormat="1" ht="18.600000000000001" customHeight="1">
      <c r="A40" s="988" t="s">
        <v>510</v>
      </c>
      <c r="B40" s="1016"/>
      <c r="C40" s="1014">
        <v>592.85599999999999</v>
      </c>
      <c r="D40" s="1017">
        <v>312.20389999999998</v>
      </c>
      <c r="E40" s="1015">
        <v>157.91499999999999</v>
      </c>
      <c r="F40" s="1018">
        <v>90.193110000000004</v>
      </c>
      <c r="G40" s="1015">
        <v>72.667000000000002</v>
      </c>
      <c r="H40" s="1015">
        <v>35.046010000000003</v>
      </c>
      <c r="I40" s="968">
        <v>41.593000000000004</v>
      </c>
      <c r="J40" s="1017">
        <v>18.63036</v>
      </c>
      <c r="K40" s="1015">
        <v>41.179000000000002</v>
      </c>
      <c r="L40" s="1018">
        <v>20.126200000000001</v>
      </c>
      <c r="M40" s="1015">
        <v>41.491</v>
      </c>
      <c r="N40" s="1018">
        <v>20.789750000000002</v>
      </c>
      <c r="O40" s="1015">
        <v>17.251999999999999</v>
      </c>
      <c r="P40" s="1015">
        <v>11.777710000000001</v>
      </c>
    </row>
    <row r="41" spans="1:22" s="211" customFormat="1">
      <c r="A41" s="1121" t="s">
        <v>1709</v>
      </c>
      <c r="B41" s="994"/>
      <c r="C41" s="1001">
        <v>597.69889999999998</v>
      </c>
      <c r="D41" s="1155">
        <v>304.47480000000002</v>
      </c>
      <c r="E41" s="998">
        <v>161.4992</v>
      </c>
      <c r="F41" s="1156">
        <v>89.344399999999993</v>
      </c>
      <c r="G41" s="998">
        <v>75.886099999999999</v>
      </c>
      <c r="H41" s="998">
        <v>35.124679999999998</v>
      </c>
      <c r="I41" s="1157">
        <v>45.701920000000001</v>
      </c>
      <c r="J41" s="1155">
        <v>19.504460000000002</v>
      </c>
      <c r="K41" s="998">
        <v>40.172519999999999</v>
      </c>
      <c r="L41" s="1156">
        <v>18.892399999999999</v>
      </c>
      <c r="M41" s="998">
        <v>39.63306</v>
      </c>
      <c r="N41" s="1156">
        <v>18.99644</v>
      </c>
      <c r="O41" s="998">
        <v>17.220400000000001</v>
      </c>
      <c r="P41" s="998">
        <v>11.49249</v>
      </c>
    </row>
    <row r="42" spans="1:22" s="1193" customFormat="1" ht="15.75">
      <c r="A42" s="1192" t="s">
        <v>577</v>
      </c>
      <c r="C42" s="1194"/>
      <c r="D42" s="1195"/>
      <c r="E42" s="1196"/>
      <c r="F42" s="1194"/>
      <c r="G42" s="1194"/>
      <c r="H42" s="1194"/>
      <c r="I42" s="1194"/>
      <c r="J42" s="1194"/>
      <c r="K42" s="1194"/>
      <c r="L42" s="1194"/>
      <c r="M42" s="1194"/>
      <c r="N42" s="1194"/>
      <c r="O42" s="1194"/>
      <c r="P42" s="1197"/>
    </row>
    <row r="43" spans="1:22" s="904" customFormat="1" ht="16.7" customHeight="1">
      <c r="A43" s="1192" t="s">
        <v>1710</v>
      </c>
      <c r="C43" s="212"/>
      <c r="D43" s="212"/>
      <c r="E43" s="212"/>
      <c r="F43" s="212"/>
      <c r="G43" s="212"/>
      <c r="H43" s="212"/>
      <c r="I43" s="212"/>
      <c r="J43" s="212"/>
      <c r="K43" s="212"/>
      <c r="L43" s="212"/>
      <c r="M43" s="212"/>
      <c r="N43" s="212"/>
      <c r="O43" s="212"/>
      <c r="P43" s="213"/>
      <c r="R43" s="212"/>
      <c r="V43" s="1198"/>
    </row>
    <row r="44" spans="1:22" s="904" customFormat="1" ht="16.7" customHeight="1">
      <c r="A44" s="1149"/>
      <c r="C44" s="212"/>
      <c r="D44" s="212"/>
      <c r="E44" s="212"/>
      <c r="F44" s="212"/>
      <c r="G44" s="212"/>
      <c r="H44" s="212"/>
      <c r="I44" s="212"/>
      <c r="J44" s="212"/>
      <c r="K44" s="212"/>
      <c r="L44" s="212"/>
      <c r="M44" s="212"/>
      <c r="N44" s="212"/>
      <c r="O44" s="212"/>
      <c r="P44" s="213"/>
      <c r="R44" s="212"/>
      <c r="V44" s="877"/>
    </row>
    <row r="45" spans="1:22">
      <c r="D45" s="449"/>
      <c r="E45" s="449"/>
      <c r="F45" s="449"/>
      <c r="G45" s="449"/>
      <c r="H45" s="449"/>
      <c r="I45" s="449"/>
      <c r="J45" s="449"/>
      <c r="L45" s="502"/>
      <c r="M45" s="502"/>
      <c r="N45" s="502"/>
      <c r="O45" s="502"/>
    </row>
    <row r="46" spans="1:22">
      <c r="D46" s="449"/>
      <c r="E46" s="449"/>
      <c r="F46" s="449"/>
      <c r="G46" s="449"/>
      <c r="H46" s="449"/>
      <c r="I46" s="449"/>
      <c r="J46" s="449"/>
      <c r="L46" s="502"/>
      <c r="M46" s="502"/>
      <c r="N46" s="502"/>
      <c r="O46" s="502"/>
    </row>
    <row r="47" spans="1:22">
      <c r="D47" s="449"/>
      <c r="E47" s="449"/>
      <c r="F47" s="449"/>
      <c r="G47" s="449"/>
      <c r="H47" s="449"/>
      <c r="I47" s="449"/>
      <c r="J47" s="449"/>
      <c r="L47" s="502"/>
      <c r="M47" s="502"/>
      <c r="N47" s="502"/>
      <c r="O47" s="502"/>
    </row>
    <row r="48" spans="1:22">
      <c r="D48" s="449"/>
      <c r="E48" s="449"/>
      <c r="F48" s="449"/>
      <c r="G48" s="449"/>
      <c r="H48" s="449"/>
      <c r="I48" s="449"/>
      <c r="J48" s="449"/>
      <c r="L48" s="502"/>
      <c r="M48" s="502"/>
      <c r="N48" s="502"/>
      <c r="O48" s="502"/>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83842-8A26-49EF-8FCD-11D99A56B39C}">
  <sheetPr syncVertical="1" syncRef="A4" transitionEvaluation="1" codeName="工作表33"/>
  <dimension ref="A1:V44"/>
  <sheetViews>
    <sheetView view="pageBreakPreview" topLeftCell="A4" zoomScaleNormal="90" zoomScaleSheetLayoutView="100" workbookViewId="0">
      <selection activeCell="B9" sqref="B9"/>
    </sheetView>
  </sheetViews>
  <sheetFormatPr defaultRowHeight="16.5"/>
  <cols>
    <col min="1" max="1" width="12.75" style="274" customWidth="1"/>
    <col min="2" max="2" width="3.25" style="642" customWidth="1"/>
    <col min="3" max="4" width="13.875" style="280" customWidth="1"/>
    <col min="5" max="6" width="13.875" style="501" customWidth="1"/>
    <col min="7" max="12" width="13.875" style="449" customWidth="1"/>
    <col min="13" max="16" width="9.25" style="274" customWidth="1"/>
    <col min="17" max="16384" width="9" style="274"/>
  </cols>
  <sheetData>
    <row r="1" spans="1:12" s="211" customFormat="1" ht="25.5" customHeight="1">
      <c r="A1" s="1292" t="s">
        <v>417</v>
      </c>
      <c r="B1" s="1292"/>
      <c r="C1" s="1292"/>
      <c r="D1" s="1292"/>
      <c r="E1" s="1292"/>
      <c r="F1" s="1292"/>
      <c r="G1" s="1292"/>
      <c r="H1" s="1292"/>
      <c r="I1" s="1292"/>
      <c r="J1" s="1292"/>
      <c r="K1" s="1292"/>
      <c r="L1" s="1292"/>
    </row>
    <row r="2" spans="1:12" s="211" customFormat="1" ht="15.6" customHeight="1">
      <c r="A2" s="650"/>
      <c r="C2" s="252"/>
      <c r="D2" s="252"/>
      <c r="F2" s="253"/>
      <c r="G2" s="254" t="s">
        <v>4</v>
      </c>
      <c r="H2" s="254"/>
      <c r="I2" s="209"/>
      <c r="J2" s="209"/>
      <c r="K2" s="209"/>
      <c r="L2" s="654" t="s">
        <v>325</v>
      </c>
    </row>
    <row r="3" spans="1:12" s="260" customFormat="1" ht="19.5" customHeight="1">
      <c r="A3" s="1290" t="s">
        <v>200</v>
      </c>
      <c r="B3" s="1288"/>
      <c r="C3" s="257" t="s">
        <v>214</v>
      </c>
      <c r="D3" s="257"/>
      <c r="E3" s="255" t="s">
        <v>215</v>
      </c>
      <c r="F3" s="256"/>
      <c r="G3" s="258" t="s">
        <v>216</v>
      </c>
      <c r="H3" s="259"/>
      <c r="I3" s="258" t="s">
        <v>128</v>
      </c>
      <c r="J3" s="259"/>
      <c r="K3" s="258" t="s">
        <v>217</v>
      </c>
      <c r="L3" s="258"/>
    </row>
    <row r="4" spans="1:12" s="265" customFormat="1" ht="32.25" customHeight="1">
      <c r="A4" s="1291"/>
      <c r="B4" s="1289"/>
      <c r="C4" s="263" t="s">
        <v>12</v>
      </c>
      <c r="D4" s="262" t="s">
        <v>124</v>
      </c>
      <c r="E4" s="261" t="s">
        <v>12</v>
      </c>
      <c r="F4" s="262" t="s">
        <v>124</v>
      </c>
      <c r="G4" s="261" t="s">
        <v>12</v>
      </c>
      <c r="H4" s="262" t="s">
        <v>124</v>
      </c>
      <c r="I4" s="261" t="s">
        <v>12</v>
      </c>
      <c r="J4" s="262" t="s">
        <v>124</v>
      </c>
      <c r="K4" s="261" t="s">
        <v>12</v>
      </c>
      <c r="L4" s="264" t="s">
        <v>124</v>
      </c>
    </row>
    <row r="5" spans="1:12" s="265" customFormat="1" ht="5.45" hidden="1" customHeight="1">
      <c r="A5" s="450"/>
      <c r="B5" s="643"/>
      <c r="C5" s="661"/>
      <c r="D5" s="660"/>
      <c r="E5" s="659"/>
      <c r="F5" s="660"/>
      <c r="G5" s="659"/>
      <c r="H5" s="660"/>
      <c r="I5" s="659"/>
      <c r="J5" s="660"/>
      <c r="K5" s="659"/>
      <c r="L5" s="660"/>
    </row>
    <row r="6" spans="1:12" s="265" customFormat="1" ht="5.45" hidden="1" customHeight="1">
      <c r="A6" s="450"/>
      <c r="B6" s="643"/>
      <c r="C6" s="661"/>
      <c r="D6" s="660"/>
      <c r="E6" s="659"/>
      <c r="F6" s="660"/>
      <c r="G6" s="659"/>
      <c r="H6" s="660"/>
      <c r="I6" s="659"/>
      <c r="J6" s="660"/>
      <c r="K6" s="659"/>
      <c r="L6" s="660"/>
    </row>
    <row r="7" spans="1:12" ht="17.45" hidden="1" customHeight="1">
      <c r="A7" s="630" t="s">
        <v>162</v>
      </c>
      <c r="B7" s="643"/>
      <c r="C7" s="270">
        <v>14.496780632928187</v>
      </c>
      <c r="D7" s="269">
        <v>20.79995086791488</v>
      </c>
      <c r="E7" s="266">
        <v>17.135884533299038</v>
      </c>
      <c r="F7" s="267">
        <v>23.276471442313536</v>
      </c>
      <c r="G7" s="270">
        <v>6.286815826031944</v>
      </c>
      <c r="H7" s="270">
        <v>9.3564840437801635</v>
      </c>
      <c r="I7" s="271">
        <v>4.9019000000000004</v>
      </c>
      <c r="J7" s="269">
        <v>6.8388</v>
      </c>
      <c r="K7" s="270">
        <v>1.9492787224521322</v>
      </c>
      <c r="L7" s="270">
        <v>2.7666683968213852</v>
      </c>
    </row>
    <row r="8" spans="1:12" ht="18" hidden="1" customHeight="1">
      <c r="A8" s="450" t="s">
        <v>163</v>
      </c>
      <c r="B8" s="643"/>
      <c r="C8" s="268">
        <v>15.023508329135309</v>
      </c>
      <c r="D8" s="272">
        <v>21.033819963549416</v>
      </c>
      <c r="E8" s="687">
        <v>16.93502761447921</v>
      </c>
      <c r="F8" s="277">
        <v>22.748887925133992</v>
      </c>
      <c r="G8" s="268">
        <v>7.1087852341438049</v>
      </c>
      <c r="H8" s="268">
        <v>10.444853519891776</v>
      </c>
      <c r="I8" s="692">
        <v>5.0022000000000002</v>
      </c>
      <c r="J8" s="272">
        <v>6.8540999999999999</v>
      </c>
      <c r="K8" s="268">
        <v>2.1853315072985682</v>
      </c>
      <c r="L8" s="268">
        <v>3.0025848420196009</v>
      </c>
    </row>
    <row r="9" spans="1:12" ht="18" hidden="1" customHeight="1">
      <c r="A9" s="450" t="s">
        <v>164</v>
      </c>
      <c r="B9" s="643"/>
      <c r="C9" s="268">
        <v>15.717957180808799</v>
      </c>
      <c r="D9" s="272">
        <v>21.425579421802869</v>
      </c>
      <c r="E9" s="687">
        <v>17.696119596734981</v>
      </c>
      <c r="F9" s="277">
        <v>23.098105073218985</v>
      </c>
      <c r="G9" s="268">
        <v>7.1561431067096963</v>
      </c>
      <c r="H9" s="268">
        <v>10.141434523809259</v>
      </c>
      <c r="I9" s="692">
        <v>4.9972000000000003</v>
      </c>
      <c r="J9" s="272">
        <v>6.5244</v>
      </c>
      <c r="K9" s="268">
        <v>2.2746312017755823</v>
      </c>
      <c r="L9" s="268">
        <v>3.0092757122204108</v>
      </c>
    </row>
    <row r="10" spans="1:12" ht="18" hidden="1" customHeight="1">
      <c r="A10" s="450" t="s">
        <v>165</v>
      </c>
      <c r="B10" s="643"/>
      <c r="C10" s="268">
        <v>16.681648650216605</v>
      </c>
      <c r="D10" s="272">
        <v>22.297358117371161</v>
      </c>
      <c r="E10" s="687">
        <v>18.6221979024684</v>
      </c>
      <c r="F10" s="277">
        <v>23.878359219083723</v>
      </c>
      <c r="G10" s="268">
        <v>7.6156451123527482</v>
      </c>
      <c r="H10" s="268">
        <v>10.399049531376001</v>
      </c>
      <c r="I10" s="692">
        <v>5.4284999999999997</v>
      </c>
      <c r="J10" s="272">
        <v>6.9654999999999996</v>
      </c>
      <c r="K10" s="268">
        <v>2.344830346470919</v>
      </c>
      <c r="L10" s="268">
        <v>3.109869645926775</v>
      </c>
    </row>
    <row r="11" spans="1:12" ht="18" hidden="1" customHeight="1">
      <c r="A11" s="450" t="s">
        <v>166</v>
      </c>
      <c r="B11" s="643"/>
      <c r="C11" s="268">
        <v>17.485081446589074</v>
      </c>
      <c r="D11" s="272">
        <v>22.935845941378876</v>
      </c>
      <c r="E11" s="687">
        <v>18.519790382965272</v>
      </c>
      <c r="F11" s="277">
        <v>23.216736700843292</v>
      </c>
      <c r="G11" s="268">
        <v>7.602861315112059</v>
      </c>
      <c r="H11" s="268">
        <v>10.13163184983082</v>
      </c>
      <c r="I11" s="692">
        <v>6.1208999999999998</v>
      </c>
      <c r="J11" s="272">
        <v>7.7000999999999999</v>
      </c>
      <c r="K11" s="268">
        <v>2.6042674195748736</v>
      </c>
      <c r="L11" s="268">
        <v>3.3462544985349916</v>
      </c>
    </row>
    <row r="12" spans="1:12" ht="18" hidden="1" customHeight="1">
      <c r="A12" s="450" t="s">
        <v>167</v>
      </c>
      <c r="B12" s="643"/>
      <c r="C12" s="268">
        <v>17.078424769143446</v>
      </c>
      <c r="D12" s="272">
        <v>21.75013737114222</v>
      </c>
      <c r="E12" s="687">
        <v>17.824833492773156</v>
      </c>
      <c r="F12" s="277">
        <v>21.865140745974404</v>
      </c>
      <c r="G12" s="268">
        <v>7.9979424823369296</v>
      </c>
      <c r="H12" s="268">
        <v>10.460735541030344</v>
      </c>
      <c r="I12" s="692">
        <v>6.3337000000000003</v>
      </c>
      <c r="J12" s="272">
        <v>7.7389999999999999</v>
      </c>
      <c r="K12" s="268">
        <v>2.2342830667591422</v>
      </c>
      <c r="L12" s="268">
        <v>2.8264127466895896</v>
      </c>
    </row>
    <row r="13" spans="1:12" ht="18.600000000000001" hidden="1" customHeight="1">
      <c r="A13" s="450" t="s">
        <v>168</v>
      </c>
      <c r="B13" s="643"/>
      <c r="C13" s="268">
        <v>18.377011204745816</v>
      </c>
      <c r="D13" s="272">
        <v>22.745724441894577</v>
      </c>
      <c r="E13" s="687">
        <v>18.919668359235519</v>
      </c>
      <c r="F13" s="277">
        <v>22.675635410327239</v>
      </c>
      <c r="G13" s="268">
        <v>8.1838565460879202</v>
      </c>
      <c r="H13" s="268">
        <v>10.355508550086917</v>
      </c>
      <c r="I13" s="692">
        <v>6.7140000000000004</v>
      </c>
      <c r="J13" s="272">
        <v>8.0723000000000003</v>
      </c>
      <c r="K13" s="268">
        <v>2.6839529532868989</v>
      </c>
      <c r="L13" s="268">
        <v>3.224846431334297</v>
      </c>
    </row>
    <row r="14" spans="1:12" ht="18.600000000000001" hidden="1" customHeight="1">
      <c r="A14" s="450" t="s">
        <v>169</v>
      </c>
      <c r="B14" s="643"/>
      <c r="C14" s="268">
        <v>19.472595734775304</v>
      </c>
      <c r="D14" s="272">
        <v>23.558863185207766</v>
      </c>
      <c r="E14" s="687">
        <v>21.61738934753151</v>
      </c>
      <c r="F14" s="277">
        <v>25.575855210199329</v>
      </c>
      <c r="G14" s="268">
        <v>9.0439604257981774</v>
      </c>
      <c r="H14" s="268">
        <v>11.097435184815602</v>
      </c>
      <c r="I14" s="692">
        <v>6.7645999999999997</v>
      </c>
      <c r="J14" s="272">
        <v>7.9222000000000001</v>
      </c>
      <c r="K14" s="268">
        <v>3.0307918771679119</v>
      </c>
      <c r="L14" s="268">
        <v>3.5998584542141492</v>
      </c>
    </row>
    <row r="15" spans="1:12" ht="18.600000000000001" hidden="1" customHeight="1">
      <c r="A15" s="450" t="s">
        <v>170</v>
      </c>
      <c r="B15" s="643"/>
      <c r="C15" s="268">
        <v>19.713884858441357</v>
      </c>
      <c r="D15" s="272">
        <v>23.383341631116238</v>
      </c>
      <c r="E15" s="687">
        <v>24.045183648507667</v>
      </c>
      <c r="F15" s="277">
        <v>27.900777585845322</v>
      </c>
      <c r="G15" s="268">
        <v>9.4636240451836482</v>
      </c>
      <c r="H15" s="268">
        <v>11.310169109990017</v>
      </c>
      <c r="I15" s="692">
        <v>7.6468999999999996</v>
      </c>
      <c r="J15" s="272">
        <v>8.7657000000000007</v>
      </c>
      <c r="K15" s="268">
        <v>3.3288165673377859</v>
      </c>
      <c r="L15" s="268">
        <v>3.8316249736707846</v>
      </c>
    </row>
    <row r="16" spans="1:12" ht="18.600000000000001" hidden="1" customHeight="1">
      <c r="A16" s="652" t="s">
        <v>211</v>
      </c>
      <c r="B16" s="643"/>
      <c r="C16" s="268">
        <v>21.293098072263273</v>
      </c>
      <c r="D16" s="272">
        <v>24.598802289793582</v>
      </c>
      <c r="E16" s="687">
        <v>23.74962920843975</v>
      </c>
      <c r="F16" s="277">
        <v>26.881521371526503</v>
      </c>
      <c r="G16" s="268">
        <v>9.9731370258284322</v>
      </c>
      <c r="H16" s="268">
        <v>11.647560006651879</v>
      </c>
      <c r="I16" s="692">
        <v>7.7194000000000003</v>
      </c>
      <c r="J16" s="272">
        <v>8.7091999999999992</v>
      </c>
      <c r="K16" s="268">
        <v>3.6942813804661672</v>
      </c>
      <c r="L16" s="268">
        <v>4.1590887097528562</v>
      </c>
    </row>
    <row r="17" spans="1:16" ht="18.600000000000001" hidden="1" customHeight="1">
      <c r="A17" s="450" t="s">
        <v>171</v>
      </c>
      <c r="B17" s="643"/>
      <c r="C17" s="268">
        <v>23.650941815297713</v>
      </c>
      <c r="D17" s="272">
        <v>26.738274920071333</v>
      </c>
      <c r="E17" s="687">
        <v>24.469085726999857</v>
      </c>
      <c r="F17" s="277">
        <v>27.155054169482788</v>
      </c>
      <c r="G17" s="268">
        <v>11.609179988463231</v>
      </c>
      <c r="H17" s="268">
        <v>13.31720170834669</v>
      </c>
      <c r="I17" s="692">
        <v>8.8963999999999999</v>
      </c>
      <c r="J17" s="272">
        <v>9.6975999999999996</v>
      </c>
      <c r="K17" s="268">
        <v>4.241182806639868</v>
      </c>
      <c r="L17" s="268">
        <v>4.6946809792152804</v>
      </c>
    </row>
    <row r="18" spans="1:16" ht="18.600000000000001" customHeight="1">
      <c r="A18" s="450" t="s">
        <v>172</v>
      </c>
      <c r="B18" s="643"/>
      <c r="C18" s="268">
        <v>25.366775875790385</v>
      </c>
      <c r="D18" s="272">
        <v>28.003474523243693</v>
      </c>
      <c r="E18" s="687">
        <v>27.022448873750598</v>
      </c>
      <c r="F18" s="277">
        <v>29.544936112532739</v>
      </c>
      <c r="G18" s="268">
        <v>12.321938198903879</v>
      </c>
      <c r="H18" s="268">
        <v>13.80098503635713</v>
      </c>
      <c r="I18" s="692">
        <v>9.4784000000000006</v>
      </c>
      <c r="J18" s="272">
        <v>10.111599999999999</v>
      </c>
      <c r="K18" s="268">
        <v>4.8597500390832105</v>
      </c>
      <c r="L18" s="268">
        <v>5.2762948340806322</v>
      </c>
    </row>
    <row r="19" spans="1:16" ht="18.600000000000001" customHeight="1">
      <c r="A19" s="450" t="s">
        <v>173</v>
      </c>
      <c r="B19" s="643"/>
      <c r="C19" s="268">
        <v>27.072970460925525</v>
      </c>
      <c r="D19" s="272">
        <v>29.157420350875562</v>
      </c>
      <c r="E19" s="687">
        <v>27.003635552796126</v>
      </c>
      <c r="F19" s="277">
        <v>28.875649368124254</v>
      </c>
      <c r="G19" s="268">
        <v>13.196744180628714</v>
      </c>
      <c r="H19" s="268">
        <v>14.338085375281038</v>
      </c>
      <c r="I19" s="692">
        <v>10.2003</v>
      </c>
      <c r="J19" s="272">
        <v>10.6351</v>
      </c>
      <c r="K19" s="268">
        <v>5.3757665436326425</v>
      </c>
      <c r="L19" s="268">
        <v>5.7133338813958359</v>
      </c>
    </row>
    <row r="20" spans="1:16" s="279" customFormat="1" ht="18.600000000000001" customHeight="1">
      <c r="A20" s="450" t="s">
        <v>189</v>
      </c>
      <c r="B20" s="643"/>
      <c r="C20" s="276">
        <v>26.328440169753183</v>
      </c>
      <c r="D20" s="277">
        <v>27.630429208366067</v>
      </c>
      <c r="E20" s="276">
        <v>26.859680221882481</v>
      </c>
      <c r="F20" s="277">
        <v>28.085307508326203</v>
      </c>
      <c r="G20" s="276">
        <v>13.679431342329579</v>
      </c>
      <c r="H20" s="276">
        <v>14.50691057987337</v>
      </c>
      <c r="I20" s="693">
        <v>9.3583999999999996</v>
      </c>
      <c r="J20" s="277">
        <v>9.5432000000000006</v>
      </c>
      <c r="K20" s="276">
        <v>5.3444581106456708</v>
      </c>
      <c r="L20" s="276">
        <v>5.4719122864075409</v>
      </c>
      <c r="M20" s="274"/>
    </row>
    <row r="21" spans="1:16" s="279" customFormat="1" ht="18.600000000000001" customHeight="1">
      <c r="A21" s="450" t="s">
        <v>190</v>
      </c>
      <c r="B21" s="643"/>
      <c r="C21" s="276">
        <v>27.073455751028519</v>
      </c>
      <c r="D21" s="277">
        <v>27.622162741582457</v>
      </c>
      <c r="E21" s="276">
        <v>26.178427930428985</v>
      </c>
      <c r="F21" s="277">
        <v>26.648579114791733</v>
      </c>
      <c r="G21" s="276">
        <v>14.211406207285989</v>
      </c>
      <c r="H21" s="276">
        <v>14.644599549411893</v>
      </c>
      <c r="I21" s="693">
        <v>10.0816</v>
      </c>
      <c r="J21" s="277">
        <v>10.107200000000001</v>
      </c>
      <c r="K21" s="276">
        <v>5.8971883814121533</v>
      </c>
      <c r="L21" s="276">
        <v>5.9095466271729551</v>
      </c>
      <c r="M21" s="274"/>
    </row>
    <row r="22" spans="1:16" s="279" customFormat="1" ht="18.600000000000001" customHeight="1">
      <c r="A22" s="450" t="s">
        <v>199</v>
      </c>
      <c r="B22" s="643"/>
      <c r="C22" s="276">
        <v>28.222369371809997</v>
      </c>
      <c r="D22" s="277">
        <v>28.026486314996596</v>
      </c>
      <c r="E22" s="276">
        <v>27.050381504589012</v>
      </c>
      <c r="F22" s="277">
        <v>26.97051313226056</v>
      </c>
      <c r="G22" s="276">
        <v>15.217811691300197</v>
      </c>
      <c r="H22" s="276">
        <v>15.253262574681861</v>
      </c>
      <c r="I22" s="693">
        <v>10.6073</v>
      </c>
      <c r="J22" s="277">
        <v>10.3111</v>
      </c>
      <c r="K22" s="276">
        <v>6.7344225908775162</v>
      </c>
      <c r="L22" s="276">
        <v>6.5907996444406605</v>
      </c>
      <c r="M22" s="274"/>
    </row>
    <row r="23" spans="1:16" s="279" customFormat="1" ht="18.600000000000001" customHeight="1">
      <c r="A23" s="450" t="s">
        <v>174</v>
      </c>
      <c r="B23" s="643"/>
      <c r="C23" s="276">
        <v>29.340516500515641</v>
      </c>
      <c r="D23" s="277">
        <v>28.34147491788848</v>
      </c>
      <c r="E23" s="276">
        <v>28.713869313624386</v>
      </c>
      <c r="F23" s="277">
        <v>27.973271381404096</v>
      </c>
      <c r="G23" s="276">
        <v>15.473709464879112</v>
      </c>
      <c r="H23" s="276">
        <v>14.966319339253312</v>
      </c>
      <c r="I23" s="693">
        <v>11.36</v>
      </c>
      <c r="J23" s="277">
        <v>10.7469</v>
      </c>
      <c r="K23" s="276">
        <v>6.9826400825025781</v>
      </c>
      <c r="L23" s="276">
        <v>6.6995575832758973</v>
      </c>
      <c r="M23" s="274"/>
    </row>
    <row r="24" spans="1:16" s="279" customFormat="1" ht="18.600000000000001" customHeight="1">
      <c r="A24" s="450" t="s">
        <v>191</v>
      </c>
      <c r="B24" s="643"/>
      <c r="C24" s="276">
        <v>30.476550684827593</v>
      </c>
      <c r="D24" s="277">
        <v>28.481827665988575</v>
      </c>
      <c r="E24" s="276">
        <v>30.908368595494885</v>
      </c>
      <c r="F24" s="277">
        <v>29.414763970202937</v>
      </c>
      <c r="G24" s="276">
        <v>16.244366556958209</v>
      </c>
      <c r="H24" s="276">
        <v>15.309089292030158</v>
      </c>
      <c r="I24" s="693">
        <v>10.9367</v>
      </c>
      <c r="J24" s="277">
        <v>10.1934</v>
      </c>
      <c r="K24" s="276">
        <v>7.1806421639828963</v>
      </c>
      <c r="L24" s="276">
        <v>6.7413685556343177</v>
      </c>
      <c r="M24" s="274"/>
    </row>
    <row r="25" spans="1:16" s="279" customFormat="1" ht="18.600000000000001" customHeight="1">
      <c r="A25" s="450" t="s">
        <v>192</v>
      </c>
      <c r="B25" s="643"/>
      <c r="C25" s="276">
        <v>30.630250987228372</v>
      </c>
      <c r="D25" s="277">
        <v>27.857788364137193</v>
      </c>
      <c r="E25" s="276">
        <v>31.069029000212829</v>
      </c>
      <c r="F25" s="277">
        <v>28.799206395504083</v>
      </c>
      <c r="G25" s="276">
        <v>16.447527335205393</v>
      </c>
      <c r="H25" s="276">
        <v>15.018263267034254</v>
      </c>
      <c r="I25" s="693">
        <v>12.483700000000001</v>
      </c>
      <c r="J25" s="277">
        <v>11.254099999999999</v>
      </c>
      <c r="K25" s="276">
        <v>8.2437081227383544</v>
      </c>
      <c r="L25" s="276">
        <v>7.5240872874112394</v>
      </c>
      <c r="M25" s="274"/>
    </row>
    <row r="26" spans="1:16" s="279" customFormat="1" ht="18.600000000000001" customHeight="1">
      <c r="A26" s="450" t="s">
        <v>201</v>
      </c>
      <c r="B26" s="643"/>
      <c r="C26" s="276">
        <v>31.584986088122861</v>
      </c>
      <c r="D26" s="277">
        <v>27.796958198548889</v>
      </c>
      <c r="E26" s="276">
        <v>31.169917069210022</v>
      </c>
      <c r="F26" s="277">
        <v>28.085958705635488</v>
      </c>
      <c r="G26" s="276">
        <v>17.212117401300564</v>
      </c>
      <c r="H26" s="276">
        <v>15.239441703706076</v>
      </c>
      <c r="I26" s="693">
        <v>12.042999999999999</v>
      </c>
      <c r="J26" s="277">
        <v>10.5158</v>
      </c>
      <c r="K26" s="276">
        <v>8.8003463265243749</v>
      </c>
      <c r="L26" s="276">
        <v>7.8174088417724183</v>
      </c>
      <c r="M26" s="274"/>
    </row>
    <row r="27" spans="1:16" ht="18.600000000000001" customHeight="1">
      <c r="A27" s="450" t="s">
        <v>193</v>
      </c>
      <c r="B27" s="643"/>
      <c r="C27" s="268">
        <v>32.125294809083385</v>
      </c>
      <c r="D27" s="272">
        <v>27.383159493832238</v>
      </c>
      <c r="E27" s="687">
        <v>31.271787935218391</v>
      </c>
      <c r="F27" s="277">
        <v>27.315210777346817</v>
      </c>
      <c r="G27" s="268">
        <v>18.086426589994765</v>
      </c>
      <c r="H27" s="268">
        <v>15.47007177226255</v>
      </c>
      <c r="I27" s="692">
        <v>12.873799999999999</v>
      </c>
      <c r="J27" s="272">
        <v>10.9816</v>
      </c>
      <c r="K27" s="268">
        <v>8.9794202554559259</v>
      </c>
      <c r="L27" s="268">
        <v>7.7705641269074395</v>
      </c>
    </row>
    <row r="28" spans="1:16" ht="18.600000000000001" customHeight="1">
      <c r="A28" s="450" t="s">
        <v>194</v>
      </c>
      <c r="B28" s="643"/>
      <c r="C28" s="268">
        <v>32.768921269807748</v>
      </c>
      <c r="D28" s="272">
        <v>27.040159817773343</v>
      </c>
      <c r="E28" s="687">
        <v>32.488507984439693</v>
      </c>
      <c r="F28" s="277">
        <v>27.633328129650451</v>
      </c>
      <c r="G28" s="268">
        <v>18.770164289324292</v>
      </c>
      <c r="H28" s="268">
        <v>15.46804412424401</v>
      </c>
      <c r="I28" s="692">
        <v>12.795199999999999</v>
      </c>
      <c r="J28" s="272">
        <v>10.5908</v>
      </c>
      <c r="K28" s="268">
        <v>9.6479695996947008</v>
      </c>
      <c r="L28" s="268">
        <v>8.1389559750564384</v>
      </c>
    </row>
    <row r="29" spans="1:16" ht="18.600000000000001" customHeight="1">
      <c r="A29" s="450" t="s">
        <v>195</v>
      </c>
      <c r="B29" s="643"/>
      <c r="C29" s="268">
        <v>34.9</v>
      </c>
      <c r="D29" s="272">
        <v>27.9</v>
      </c>
      <c r="E29" s="687">
        <v>34.1</v>
      </c>
      <c r="F29" s="277">
        <v>28.1</v>
      </c>
      <c r="G29" s="268">
        <v>19.5</v>
      </c>
      <c r="H29" s="268">
        <v>15.6</v>
      </c>
      <c r="I29" s="692">
        <v>13.7136</v>
      </c>
      <c r="J29" s="272">
        <v>11.077400000000001</v>
      </c>
      <c r="K29" s="268">
        <v>10.1</v>
      </c>
      <c r="L29" s="268">
        <v>8.3000000000000007</v>
      </c>
    </row>
    <row r="30" spans="1:16" ht="23.45" customHeight="1">
      <c r="A30" s="653"/>
      <c r="B30" s="644"/>
      <c r="C30" s="263" t="s">
        <v>125</v>
      </c>
      <c r="D30" s="263"/>
      <c r="E30" s="438" t="s">
        <v>126</v>
      </c>
      <c r="F30" s="438"/>
      <c r="G30" s="439" t="s">
        <v>127</v>
      </c>
      <c r="H30" s="439"/>
      <c r="I30" s="440" t="s">
        <v>158</v>
      </c>
      <c r="J30" s="439"/>
      <c r="K30" s="440" t="s">
        <v>129</v>
      </c>
      <c r="L30" s="495"/>
      <c r="M30" s="279"/>
      <c r="N30" s="279"/>
      <c r="O30" s="279"/>
      <c r="P30" s="279"/>
    </row>
    <row r="31" spans="1:16" ht="18.600000000000001" customHeight="1">
      <c r="A31" s="988" t="s">
        <v>1718</v>
      </c>
      <c r="B31" s="643"/>
      <c r="C31" s="268">
        <v>33.816000000000003</v>
      </c>
      <c r="D31" s="272">
        <v>26.31</v>
      </c>
      <c r="E31" s="687">
        <v>33.268999999999998</v>
      </c>
      <c r="F31" s="277">
        <v>26.760999999999999</v>
      </c>
      <c r="G31" s="692">
        <v>18.549684281000001</v>
      </c>
      <c r="H31" s="272">
        <v>14.379</v>
      </c>
      <c r="I31" s="692">
        <v>13.5</v>
      </c>
      <c r="J31" s="272">
        <v>10.7</v>
      </c>
      <c r="K31" s="268">
        <v>9.6440000000000001</v>
      </c>
      <c r="L31" s="268">
        <v>7.766</v>
      </c>
    </row>
    <row r="32" spans="1:16" ht="18.600000000000001" customHeight="1">
      <c r="A32" s="450" t="s">
        <v>196</v>
      </c>
      <c r="B32" s="643"/>
      <c r="C32" s="268">
        <v>34.450000000000003</v>
      </c>
      <c r="D32" s="272">
        <v>25.94</v>
      </c>
      <c r="E32" s="687">
        <v>33.619999999999997</v>
      </c>
      <c r="F32" s="277">
        <v>26.18</v>
      </c>
      <c r="G32" s="692">
        <v>19.63</v>
      </c>
      <c r="H32" s="272">
        <v>14.78</v>
      </c>
      <c r="I32" s="692">
        <v>13.9</v>
      </c>
      <c r="J32" s="272">
        <v>10.6</v>
      </c>
      <c r="K32" s="268">
        <v>9.6999999999999993</v>
      </c>
      <c r="L32" s="268">
        <v>7.63</v>
      </c>
    </row>
    <row r="33" spans="1:22" ht="18.600000000000001" customHeight="1">
      <c r="A33" s="450" t="s">
        <v>328</v>
      </c>
      <c r="B33" s="643"/>
      <c r="C33" s="268">
        <v>35.4</v>
      </c>
      <c r="D33" s="272">
        <v>25.8</v>
      </c>
      <c r="E33" s="687">
        <v>33.5</v>
      </c>
      <c r="F33" s="277">
        <v>25.2</v>
      </c>
      <c r="G33" s="692">
        <v>20.2</v>
      </c>
      <c r="H33" s="272">
        <v>14.6</v>
      </c>
      <c r="I33" s="692">
        <v>14.8</v>
      </c>
      <c r="J33" s="272">
        <v>11</v>
      </c>
      <c r="K33" s="268">
        <v>10.199999999999999</v>
      </c>
      <c r="L33" s="268">
        <v>7.8</v>
      </c>
    </row>
    <row r="34" spans="1:22" ht="18.600000000000001" customHeight="1">
      <c r="A34" s="450" t="s">
        <v>198</v>
      </c>
      <c r="B34" s="643"/>
      <c r="C34" s="268">
        <v>36.8249</v>
      </c>
      <c r="D34" s="272">
        <v>26.024000000000001</v>
      </c>
      <c r="E34" s="687">
        <v>34.587299999999999</v>
      </c>
      <c r="F34" s="277">
        <v>25.296299999999999</v>
      </c>
      <c r="G34" s="692">
        <v>21.217099999999999</v>
      </c>
      <c r="H34" s="272">
        <v>14.9587</v>
      </c>
      <c r="I34" s="692">
        <v>16.0304</v>
      </c>
      <c r="J34" s="272">
        <v>11.6183</v>
      </c>
      <c r="K34" s="268">
        <v>10.619300000000001</v>
      </c>
      <c r="L34" s="268">
        <v>7.9120699999999999</v>
      </c>
    </row>
    <row r="35" spans="1:22" ht="18.600000000000001" customHeight="1">
      <c r="A35" s="450" t="s">
        <v>202</v>
      </c>
      <c r="B35" s="643"/>
      <c r="C35" s="268">
        <v>36.901008050000002</v>
      </c>
      <c r="D35" s="272">
        <v>25.407145112999999</v>
      </c>
      <c r="E35" s="687">
        <v>34.876974652000001</v>
      </c>
      <c r="F35" s="277">
        <v>24.724144605999999</v>
      </c>
      <c r="G35" s="692">
        <v>22.049501841000001</v>
      </c>
      <c r="H35" s="272">
        <v>14.913486449000001</v>
      </c>
      <c r="I35" s="692">
        <v>16.467326889999999</v>
      </c>
      <c r="J35" s="272">
        <v>11.621821615</v>
      </c>
      <c r="K35" s="268">
        <v>11.026899576</v>
      </c>
      <c r="L35" s="268">
        <v>8.0868130975000003</v>
      </c>
    </row>
    <row r="36" spans="1:22" ht="18.600000000000001" customHeight="1">
      <c r="A36" s="988" t="s">
        <v>372</v>
      </c>
      <c r="B36" s="643"/>
      <c r="C36" s="268">
        <v>37.927287855000003</v>
      </c>
      <c r="D36" s="272">
        <v>25.284431643000001</v>
      </c>
      <c r="E36" s="687">
        <v>35.198613541999997</v>
      </c>
      <c r="F36" s="983">
        <v>24.154369272</v>
      </c>
      <c r="G36" s="436">
        <v>22.553328501999999</v>
      </c>
      <c r="H36" s="981">
        <v>14.934475761</v>
      </c>
      <c r="I36" s="987">
        <v>16.818575319000001</v>
      </c>
      <c r="J36" s="981">
        <v>11.562435059</v>
      </c>
      <c r="K36" s="268">
        <v>11.540107688999999</v>
      </c>
      <c r="L36" s="268">
        <v>8.2158743064999999</v>
      </c>
    </row>
    <row r="37" spans="1:22" s="680" customFormat="1" ht="18.600000000000001" customHeight="1">
      <c r="A37" s="988" t="s">
        <v>373</v>
      </c>
      <c r="B37" s="1016"/>
      <c r="C37" s="1014">
        <v>39.1691</v>
      </c>
      <c r="D37" s="1017">
        <v>25.325299999999999</v>
      </c>
      <c r="E37" s="1014">
        <v>34.943289999999998</v>
      </c>
      <c r="F37" s="1017">
        <v>23.342089999999999</v>
      </c>
      <c r="G37" s="1014">
        <v>23.9407</v>
      </c>
      <c r="H37" s="1017">
        <v>15.3215</v>
      </c>
      <c r="I37" s="1014">
        <v>17.682200000000002</v>
      </c>
      <c r="J37" s="1017">
        <v>11.944699999999999</v>
      </c>
      <c r="K37" s="1014">
        <v>11.609299999999999</v>
      </c>
      <c r="L37" s="1014">
        <v>8.1470000000000002</v>
      </c>
    </row>
    <row r="38" spans="1:22" s="997" customFormat="1" ht="18.600000000000001" customHeight="1">
      <c r="A38" s="988" t="s">
        <v>374</v>
      </c>
      <c r="B38" s="1016"/>
      <c r="C38" s="1014">
        <v>39.299999999999997</v>
      </c>
      <c r="D38" s="1017">
        <v>24.7</v>
      </c>
      <c r="E38" s="1014">
        <v>35.200000000000003</v>
      </c>
      <c r="F38" s="1017">
        <v>22.8</v>
      </c>
      <c r="G38" s="1014">
        <v>24.2</v>
      </c>
      <c r="H38" s="1017">
        <v>14.9</v>
      </c>
      <c r="I38" s="1014">
        <v>18.2</v>
      </c>
      <c r="J38" s="1017">
        <v>12</v>
      </c>
      <c r="K38" s="1014">
        <v>11.4</v>
      </c>
      <c r="L38" s="1014">
        <v>7.8</v>
      </c>
    </row>
    <row r="39" spans="1:22" s="997" customFormat="1" ht="18.600000000000001" customHeight="1">
      <c r="A39" s="988" t="s">
        <v>375</v>
      </c>
      <c r="B39" s="1016"/>
      <c r="C39" s="1014">
        <v>39.9</v>
      </c>
      <c r="D39" s="1017">
        <v>24.4</v>
      </c>
      <c r="E39" s="1014">
        <v>35.5</v>
      </c>
      <c r="F39" s="1017">
        <v>22.2</v>
      </c>
      <c r="G39" s="1014">
        <v>24.3</v>
      </c>
      <c r="H39" s="1017">
        <v>14.6</v>
      </c>
      <c r="I39" s="1014">
        <v>18.399999999999999</v>
      </c>
      <c r="J39" s="1017">
        <v>11.8</v>
      </c>
      <c r="K39" s="1014">
        <v>12.5</v>
      </c>
      <c r="L39" s="1014">
        <v>8.3000000000000007</v>
      </c>
    </row>
    <row r="40" spans="1:22" s="997" customFormat="1" ht="18.600000000000001" customHeight="1">
      <c r="A40" s="988" t="s">
        <v>511</v>
      </c>
      <c r="B40" s="1016"/>
      <c r="C40" s="1014">
        <v>39.205249999999999</v>
      </c>
      <c r="D40" s="1017">
        <v>23.141359999999999</v>
      </c>
      <c r="E40" s="1014">
        <v>35.66892</v>
      </c>
      <c r="F40" s="1017">
        <v>21.581479999999999</v>
      </c>
      <c r="G40" s="1014">
        <v>24.67362</v>
      </c>
      <c r="H40" s="1017">
        <v>14.390919999999999</v>
      </c>
      <c r="I40" s="1014">
        <v>20.082630000000002</v>
      </c>
      <c r="J40" s="1017">
        <v>12.55795</v>
      </c>
      <c r="K40" s="1014">
        <v>12.065110000000001</v>
      </c>
      <c r="L40" s="1014">
        <v>7.8240689999999997</v>
      </c>
    </row>
    <row r="41" spans="1:22" s="997" customFormat="1" ht="18.600000000000001" customHeight="1">
      <c r="A41" s="1187" t="s">
        <v>1719</v>
      </c>
      <c r="B41" s="994"/>
      <c r="C41" s="1002">
        <v>39.813270000000003</v>
      </c>
      <c r="D41" s="1003">
        <v>22.81494</v>
      </c>
      <c r="E41" s="1159">
        <v>34.86842</v>
      </c>
      <c r="F41" s="1158">
        <v>20.347629999999999</v>
      </c>
      <c r="G41" s="1004">
        <v>24.694569999999999</v>
      </c>
      <c r="H41" s="1003">
        <v>13.97687</v>
      </c>
      <c r="I41" s="1004">
        <v>20.381270000000001</v>
      </c>
      <c r="J41" s="1003">
        <v>12.466570000000001</v>
      </c>
      <c r="K41" s="1002">
        <v>12.837109999999999</v>
      </c>
      <c r="L41" s="1002">
        <v>8.1390170000000008</v>
      </c>
    </row>
    <row r="42" spans="1:22" s="1193" customFormat="1" ht="15.75">
      <c r="A42" s="1192" t="s">
        <v>577</v>
      </c>
      <c r="C42" s="1194"/>
      <c r="D42" s="1195"/>
      <c r="E42" s="1196"/>
      <c r="F42" s="1194"/>
      <c r="G42" s="1194"/>
      <c r="H42" s="1194"/>
      <c r="I42" s="1194"/>
      <c r="J42" s="1194"/>
      <c r="K42" s="1194"/>
      <c r="L42" s="1194"/>
      <c r="M42" s="1194"/>
      <c r="N42" s="1194"/>
      <c r="O42" s="1194"/>
      <c r="P42" s="1197"/>
    </row>
    <row r="43" spans="1:22" s="904" customFormat="1" ht="16.7" customHeight="1">
      <c r="A43" s="1192" t="s">
        <v>1710</v>
      </c>
      <c r="C43" s="212"/>
      <c r="D43" s="212"/>
      <c r="E43" s="212"/>
      <c r="F43" s="212"/>
      <c r="G43" s="212"/>
      <c r="H43" s="212"/>
      <c r="I43" s="212"/>
      <c r="J43" s="212"/>
      <c r="K43" s="212"/>
      <c r="L43" s="212"/>
      <c r="M43" s="212"/>
      <c r="N43" s="212"/>
      <c r="O43" s="212"/>
      <c r="P43" s="213"/>
      <c r="R43" s="212"/>
      <c r="V43" s="1198"/>
    </row>
    <row r="44" spans="1:22" s="904" customFormat="1" ht="16.7" customHeight="1">
      <c r="A44" s="1149"/>
      <c r="C44" s="212"/>
      <c r="D44" s="212"/>
      <c r="E44" s="212"/>
      <c r="F44" s="212"/>
      <c r="G44" s="212"/>
      <c r="H44" s="212"/>
      <c r="I44" s="212"/>
      <c r="J44" s="212"/>
      <c r="K44" s="212"/>
      <c r="L44" s="212"/>
      <c r="M44" s="212"/>
      <c r="N44" s="212"/>
      <c r="O44" s="212"/>
      <c r="P44" s="213"/>
      <c r="R44" s="212"/>
      <c r="V44" s="877"/>
    </row>
  </sheetData>
  <mergeCells count="3">
    <mergeCell ref="B3:B4"/>
    <mergeCell ref="A3:A4"/>
    <mergeCell ref="A1:L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0388B-2CFF-4F2A-B9BC-47B13C7581A0}">
  <sheetPr syncVertical="1" syncRef="A4" transitionEvaluation="1" codeName="工作表34"/>
  <dimension ref="A1:V44"/>
  <sheetViews>
    <sheetView view="pageBreakPreview" topLeftCell="A4" zoomScaleNormal="90" zoomScaleSheetLayoutView="100" workbookViewId="0">
      <selection activeCell="B9" sqref="B9"/>
    </sheetView>
  </sheetViews>
  <sheetFormatPr defaultRowHeight="16.5"/>
  <cols>
    <col min="1" max="1" width="12.75" style="274" customWidth="1"/>
    <col min="2" max="2" width="3.25" style="642" customWidth="1"/>
    <col min="3" max="3" width="13.875" style="642" customWidth="1"/>
    <col min="4" max="4" width="13.375" style="642" customWidth="1"/>
    <col min="5" max="6" width="13.875" style="280" customWidth="1"/>
    <col min="7" max="12" width="13.875" style="449" customWidth="1"/>
    <col min="13" max="16" width="9.25" style="274" customWidth="1"/>
    <col min="17" max="16384" width="9" style="274"/>
  </cols>
  <sheetData>
    <row r="1" spans="1:12" s="211" customFormat="1" ht="25.5" customHeight="1">
      <c r="A1" s="1292" t="s">
        <v>418</v>
      </c>
      <c r="B1" s="1292"/>
      <c r="C1" s="1292"/>
      <c r="D1" s="1292"/>
      <c r="E1" s="1292"/>
      <c r="F1" s="1292"/>
      <c r="G1" s="1292"/>
      <c r="H1" s="1292"/>
      <c r="I1" s="1292"/>
      <c r="J1" s="1292"/>
      <c r="K1" s="1292"/>
      <c r="L1" s="1292"/>
    </row>
    <row r="2" spans="1:12" s="211" customFormat="1" ht="15.6" customHeight="1">
      <c r="A2" s="649"/>
      <c r="E2" s="252"/>
      <c r="F2" s="252"/>
      <c r="G2" s="254" t="s">
        <v>4</v>
      </c>
      <c r="H2" s="254"/>
      <c r="I2" s="209"/>
      <c r="J2" s="209"/>
      <c r="K2" s="209"/>
      <c r="L2" s="654" t="s">
        <v>325</v>
      </c>
    </row>
    <row r="3" spans="1:12" s="260" customFormat="1" ht="19.5" customHeight="1">
      <c r="A3" s="1290" t="s">
        <v>200</v>
      </c>
      <c r="B3" s="1288"/>
      <c r="C3" s="1293" t="s">
        <v>222</v>
      </c>
      <c r="D3" s="1294"/>
      <c r="E3" s="1295" t="s">
        <v>221</v>
      </c>
      <c r="F3" s="1296"/>
      <c r="G3" s="1297" t="s">
        <v>123</v>
      </c>
      <c r="H3" s="1298"/>
      <c r="I3" s="1297" t="s">
        <v>217</v>
      </c>
      <c r="J3" s="1298"/>
      <c r="K3" s="439" t="s">
        <v>130</v>
      </c>
      <c r="L3" s="495"/>
    </row>
    <row r="4" spans="1:12" s="265" customFormat="1" ht="38.25" customHeight="1">
      <c r="A4" s="1291"/>
      <c r="B4" s="1289"/>
      <c r="C4" s="263" t="s">
        <v>12</v>
      </c>
      <c r="D4" s="262" t="s">
        <v>124</v>
      </c>
      <c r="E4" s="261" t="s">
        <v>12</v>
      </c>
      <c r="F4" s="262" t="s">
        <v>124</v>
      </c>
      <c r="G4" s="261" t="s">
        <v>12</v>
      </c>
      <c r="H4" s="262" t="s">
        <v>124</v>
      </c>
      <c r="I4" s="261" t="s">
        <v>12</v>
      </c>
      <c r="J4" s="262" t="s">
        <v>124</v>
      </c>
      <c r="K4" s="261" t="s">
        <v>12</v>
      </c>
      <c r="L4" s="264" t="s">
        <v>124</v>
      </c>
    </row>
    <row r="5" spans="1:12" s="265" customFormat="1" ht="5.45" hidden="1" customHeight="1">
      <c r="A5" s="988"/>
      <c r="B5" s="991"/>
      <c r="C5" s="661"/>
      <c r="D5" s="660"/>
      <c r="E5" s="659"/>
      <c r="F5" s="660"/>
      <c r="G5" s="659"/>
      <c r="H5" s="660"/>
      <c r="I5" s="659"/>
      <c r="J5" s="660"/>
      <c r="K5" s="659"/>
      <c r="L5" s="660"/>
    </row>
    <row r="6" spans="1:12" s="265" customFormat="1" ht="5.45" hidden="1" customHeight="1">
      <c r="A6" s="988"/>
      <c r="B6" s="991"/>
      <c r="C6" s="661"/>
      <c r="D6" s="660"/>
      <c r="E6" s="659"/>
      <c r="F6" s="660"/>
      <c r="G6" s="659"/>
      <c r="H6" s="660"/>
      <c r="I6" s="659"/>
      <c r="J6" s="660"/>
      <c r="K6" s="659"/>
      <c r="L6" s="660"/>
    </row>
    <row r="7" spans="1:12" ht="17.45" hidden="1" customHeight="1">
      <c r="A7" s="630" t="s">
        <v>162</v>
      </c>
      <c r="B7" s="991"/>
      <c r="C7" s="270">
        <v>20.100000000000001</v>
      </c>
      <c r="D7" s="269">
        <v>28.1</v>
      </c>
      <c r="E7" s="266">
        <v>26.3</v>
      </c>
      <c r="F7" s="267">
        <v>34.700000000000003</v>
      </c>
      <c r="G7" s="270">
        <v>6.8</v>
      </c>
      <c r="H7" s="270">
        <v>10</v>
      </c>
      <c r="I7" s="271">
        <v>3.2</v>
      </c>
      <c r="J7" s="269">
        <v>4.5</v>
      </c>
      <c r="K7" s="270">
        <v>4.7408999999999999</v>
      </c>
      <c r="L7" s="270">
        <v>6.8506999999999998</v>
      </c>
    </row>
    <row r="8" spans="1:12" ht="18" hidden="1" customHeight="1">
      <c r="A8" s="988" t="s">
        <v>163</v>
      </c>
      <c r="B8" s="991"/>
      <c r="C8" s="268">
        <v>20.3</v>
      </c>
      <c r="D8" s="981">
        <v>28</v>
      </c>
      <c r="E8" s="687">
        <v>26.2</v>
      </c>
      <c r="F8" s="983">
        <v>34.1</v>
      </c>
      <c r="G8" s="268">
        <v>7.8</v>
      </c>
      <c r="H8" s="268">
        <v>11.7</v>
      </c>
      <c r="I8" s="1000">
        <v>3.5</v>
      </c>
      <c r="J8" s="981">
        <v>4.7</v>
      </c>
      <c r="K8" s="268">
        <v>4.7408999999999999</v>
      </c>
      <c r="L8" s="268">
        <v>6.7611999999999997</v>
      </c>
    </row>
    <row r="9" spans="1:12" ht="18" hidden="1" customHeight="1">
      <c r="A9" s="988" t="s">
        <v>164</v>
      </c>
      <c r="B9" s="991"/>
      <c r="C9" s="268">
        <v>21.5</v>
      </c>
      <c r="D9" s="981">
        <v>28.5</v>
      </c>
      <c r="E9" s="687">
        <v>27.2</v>
      </c>
      <c r="F9" s="983">
        <v>34.4</v>
      </c>
      <c r="G9" s="268">
        <v>7.7</v>
      </c>
      <c r="H9" s="268">
        <v>10.9</v>
      </c>
      <c r="I9" s="1000">
        <v>3.7</v>
      </c>
      <c r="J9" s="981">
        <v>4.9000000000000004</v>
      </c>
      <c r="K9" s="268">
        <v>5.1783999999999999</v>
      </c>
      <c r="L9" s="268">
        <v>7.1025999999999998</v>
      </c>
    </row>
    <row r="10" spans="1:12" ht="18" hidden="1" customHeight="1">
      <c r="A10" s="988" t="s">
        <v>165</v>
      </c>
      <c r="B10" s="991"/>
      <c r="C10" s="268">
        <v>22.8</v>
      </c>
      <c r="D10" s="981">
        <v>29.9</v>
      </c>
      <c r="E10" s="687">
        <v>28.6</v>
      </c>
      <c r="F10" s="983">
        <v>35.9</v>
      </c>
      <c r="G10" s="268">
        <v>8.1999999999999993</v>
      </c>
      <c r="H10" s="268">
        <v>10.8</v>
      </c>
      <c r="I10" s="1000">
        <v>4</v>
      </c>
      <c r="J10" s="981">
        <v>5.3</v>
      </c>
      <c r="K10" s="268">
        <v>5.2606000000000002</v>
      </c>
      <c r="L10" s="268">
        <v>7.2096999999999998</v>
      </c>
    </row>
    <row r="11" spans="1:12" ht="18" hidden="1" customHeight="1">
      <c r="A11" s="988" t="s">
        <v>166</v>
      </c>
      <c r="B11" s="991"/>
      <c r="C11" s="268">
        <v>23.9</v>
      </c>
      <c r="D11" s="981">
        <v>30.7</v>
      </c>
      <c r="E11" s="687">
        <v>28.5</v>
      </c>
      <c r="F11" s="983">
        <v>34.799999999999997</v>
      </c>
      <c r="G11" s="268">
        <v>8.4</v>
      </c>
      <c r="H11" s="268">
        <v>11.1</v>
      </c>
      <c r="I11" s="1000">
        <v>4.4000000000000004</v>
      </c>
      <c r="J11" s="981">
        <v>5.6</v>
      </c>
      <c r="K11" s="268">
        <v>4.8308</v>
      </c>
      <c r="L11" s="268">
        <v>6.2739000000000003</v>
      </c>
    </row>
    <row r="12" spans="1:12" ht="18" hidden="1" customHeight="1">
      <c r="A12" s="988" t="s">
        <v>167</v>
      </c>
      <c r="B12" s="991"/>
      <c r="C12" s="268">
        <v>23.5</v>
      </c>
      <c r="D12" s="981">
        <v>29.2</v>
      </c>
      <c r="E12" s="687">
        <v>27.8</v>
      </c>
      <c r="F12" s="983">
        <v>33.4</v>
      </c>
      <c r="G12" s="268">
        <v>9.1</v>
      </c>
      <c r="H12" s="268">
        <v>11.7</v>
      </c>
      <c r="I12" s="1000">
        <v>3.7</v>
      </c>
      <c r="J12" s="981">
        <v>4.5999999999999996</v>
      </c>
      <c r="K12" s="268">
        <v>4.9058000000000002</v>
      </c>
      <c r="L12" s="268">
        <v>6.0778999999999996</v>
      </c>
    </row>
    <row r="13" spans="1:12" ht="18.600000000000001" hidden="1" customHeight="1">
      <c r="A13" s="988" t="s">
        <v>168</v>
      </c>
      <c r="B13" s="991"/>
      <c r="C13" s="268">
        <v>25.4</v>
      </c>
      <c r="D13" s="981">
        <v>31</v>
      </c>
      <c r="E13" s="687">
        <v>29.4</v>
      </c>
      <c r="F13" s="983">
        <v>34.5</v>
      </c>
      <c r="G13" s="268">
        <v>8.6999999999999993</v>
      </c>
      <c r="H13" s="268">
        <v>11.1</v>
      </c>
      <c r="I13" s="1000">
        <v>4.7</v>
      </c>
      <c r="J13" s="981">
        <v>5.5</v>
      </c>
      <c r="K13" s="268">
        <v>5.6128</v>
      </c>
      <c r="L13" s="268">
        <v>6.9603999999999999</v>
      </c>
    </row>
    <row r="14" spans="1:12" ht="18.600000000000001" hidden="1" customHeight="1">
      <c r="A14" s="988" t="s">
        <v>169</v>
      </c>
      <c r="B14" s="991"/>
      <c r="C14" s="268">
        <v>27.2</v>
      </c>
      <c r="D14" s="981">
        <v>32.200000000000003</v>
      </c>
      <c r="E14" s="687">
        <v>32.700000000000003</v>
      </c>
      <c r="F14" s="983">
        <v>37.9</v>
      </c>
      <c r="G14" s="268">
        <v>9.8000000000000007</v>
      </c>
      <c r="H14" s="268">
        <v>11.8</v>
      </c>
      <c r="I14" s="1000">
        <v>5.0999999999999996</v>
      </c>
      <c r="J14" s="981">
        <v>6</v>
      </c>
      <c r="K14" s="268">
        <v>5.0368000000000004</v>
      </c>
      <c r="L14" s="268">
        <v>5.9443999999999999</v>
      </c>
    </row>
    <row r="15" spans="1:12" ht="18.600000000000001" hidden="1" customHeight="1">
      <c r="A15" s="988" t="s">
        <v>170</v>
      </c>
      <c r="B15" s="991"/>
      <c r="C15" s="268">
        <v>27.2</v>
      </c>
      <c r="D15" s="981">
        <v>31.4</v>
      </c>
      <c r="E15" s="687">
        <v>35.9</v>
      </c>
      <c r="F15" s="983">
        <v>41</v>
      </c>
      <c r="G15" s="268">
        <v>10.3</v>
      </c>
      <c r="H15" s="268">
        <v>12.1</v>
      </c>
      <c r="I15" s="1000">
        <v>5.9</v>
      </c>
      <c r="J15" s="981">
        <v>6.7</v>
      </c>
      <c r="K15" s="268">
        <v>5.3661000000000003</v>
      </c>
      <c r="L15" s="268">
        <v>6.2438000000000002</v>
      </c>
    </row>
    <row r="16" spans="1:12" ht="18.600000000000001" hidden="1" customHeight="1">
      <c r="A16" s="652" t="s">
        <v>211</v>
      </c>
      <c r="B16" s="991"/>
      <c r="C16" s="268">
        <v>29.6</v>
      </c>
      <c r="D16" s="981">
        <v>33.299999999999997</v>
      </c>
      <c r="E16" s="687">
        <v>36</v>
      </c>
      <c r="F16" s="983">
        <v>40</v>
      </c>
      <c r="G16" s="268">
        <v>11.4</v>
      </c>
      <c r="H16" s="268">
        <v>13.1</v>
      </c>
      <c r="I16" s="1000">
        <v>6.3</v>
      </c>
      <c r="J16" s="981">
        <v>7</v>
      </c>
      <c r="K16" s="268">
        <v>5.5956000000000001</v>
      </c>
      <c r="L16" s="268">
        <v>6.3639000000000001</v>
      </c>
    </row>
    <row r="17" spans="1:16" ht="18.600000000000001" hidden="1" customHeight="1">
      <c r="A17" s="988" t="s">
        <v>171</v>
      </c>
      <c r="B17" s="991"/>
      <c r="C17" s="268">
        <v>32.4</v>
      </c>
      <c r="D17" s="981">
        <v>35.9</v>
      </c>
      <c r="E17" s="687">
        <v>36.9</v>
      </c>
      <c r="F17" s="983">
        <v>40.4</v>
      </c>
      <c r="G17" s="268">
        <v>13</v>
      </c>
      <c r="H17" s="268">
        <v>14.7</v>
      </c>
      <c r="I17" s="1000">
        <v>7.6</v>
      </c>
      <c r="J17" s="981">
        <v>8.4</v>
      </c>
      <c r="K17" s="268">
        <v>5.9550000000000001</v>
      </c>
      <c r="L17" s="268">
        <v>6.694</v>
      </c>
    </row>
    <row r="18" spans="1:16" ht="18.600000000000001" customHeight="1">
      <c r="A18" s="988" t="s">
        <v>172</v>
      </c>
      <c r="B18" s="991"/>
      <c r="C18" s="268">
        <v>34.9</v>
      </c>
      <c r="D18" s="981">
        <v>37.700000000000003</v>
      </c>
      <c r="E18" s="687">
        <v>40.5</v>
      </c>
      <c r="F18" s="983">
        <v>43.8</v>
      </c>
      <c r="G18" s="268">
        <v>14</v>
      </c>
      <c r="H18" s="268">
        <v>15.6</v>
      </c>
      <c r="I18" s="1000">
        <v>8.5</v>
      </c>
      <c r="J18" s="981">
        <v>9.3000000000000007</v>
      </c>
      <c r="K18" s="268">
        <v>6.1478999999999999</v>
      </c>
      <c r="L18" s="268">
        <v>6.8480999999999996</v>
      </c>
    </row>
    <row r="19" spans="1:16" ht="18.600000000000001" customHeight="1">
      <c r="A19" s="988" t="s">
        <v>173</v>
      </c>
      <c r="B19" s="991"/>
      <c r="C19" s="268">
        <v>37</v>
      </c>
      <c r="D19" s="981">
        <v>39.1</v>
      </c>
      <c r="E19" s="687">
        <v>39.9</v>
      </c>
      <c r="F19" s="983">
        <v>42.4</v>
      </c>
      <c r="G19" s="268">
        <v>14.9</v>
      </c>
      <c r="H19" s="268">
        <v>16</v>
      </c>
      <c r="I19" s="1000">
        <v>9.4</v>
      </c>
      <c r="J19" s="981">
        <v>10</v>
      </c>
      <c r="K19" s="268">
        <v>7.0807000000000002</v>
      </c>
      <c r="L19" s="268">
        <v>7.6483999999999996</v>
      </c>
    </row>
    <row r="20" spans="1:16" s="279" customFormat="1" ht="18.600000000000001" customHeight="1">
      <c r="A20" s="988" t="s">
        <v>189</v>
      </c>
      <c r="B20" s="991"/>
      <c r="C20" s="982">
        <v>36.1</v>
      </c>
      <c r="D20" s="983">
        <v>37.200000000000003</v>
      </c>
      <c r="E20" s="982">
        <v>40.1</v>
      </c>
      <c r="F20" s="983">
        <v>41.8</v>
      </c>
      <c r="G20" s="982">
        <v>15.7</v>
      </c>
      <c r="H20" s="982">
        <v>16.5</v>
      </c>
      <c r="I20" s="693">
        <v>9.6</v>
      </c>
      <c r="J20" s="983">
        <v>9.9</v>
      </c>
      <c r="K20" s="982">
        <v>6.7568000000000001</v>
      </c>
      <c r="L20" s="982">
        <v>7.1355000000000004</v>
      </c>
      <c r="M20" s="274"/>
    </row>
    <row r="21" spans="1:16" s="279" customFormat="1" ht="18.600000000000001" customHeight="1">
      <c r="A21" s="988" t="s">
        <v>190</v>
      </c>
      <c r="B21" s="991"/>
      <c r="C21" s="982">
        <v>37.6</v>
      </c>
      <c r="D21" s="983">
        <v>37.799999999999997</v>
      </c>
      <c r="E21" s="982">
        <v>38.6</v>
      </c>
      <c r="F21" s="983">
        <v>39.200000000000003</v>
      </c>
      <c r="G21" s="982">
        <v>15.9</v>
      </c>
      <c r="H21" s="982">
        <v>16.3</v>
      </c>
      <c r="I21" s="693">
        <v>10.5</v>
      </c>
      <c r="J21" s="983">
        <v>10.7</v>
      </c>
      <c r="K21" s="982">
        <v>6.9515000000000002</v>
      </c>
      <c r="L21" s="982">
        <v>7.1914999999999996</v>
      </c>
      <c r="M21" s="274"/>
    </row>
    <row r="22" spans="1:16" s="279" customFormat="1" ht="18.600000000000001" customHeight="1">
      <c r="A22" s="988" t="s">
        <v>199</v>
      </c>
      <c r="B22" s="991"/>
      <c r="C22" s="982">
        <v>38.700000000000003</v>
      </c>
      <c r="D22" s="983">
        <v>38</v>
      </c>
      <c r="E22" s="982">
        <v>40.200000000000003</v>
      </c>
      <c r="F22" s="983">
        <v>40.200000000000003</v>
      </c>
      <c r="G22" s="982">
        <v>17.3</v>
      </c>
      <c r="H22" s="982">
        <v>17.3</v>
      </c>
      <c r="I22" s="693">
        <v>12.1</v>
      </c>
      <c r="J22" s="983">
        <v>11.9</v>
      </c>
      <c r="K22" s="982">
        <v>7.1966999999999999</v>
      </c>
      <c r="L22" s="982">
        <v>7.2389999999999999</v>
      </c>
      <c r="M22" s="274"/>
    </row>
    <row r="23" spans="1:16" s="279" customFormat="1" ht="18.600000000000001" customHeight="1">
      <c r="A23" s="988" t="s">
        <v>174</v>
      </c>
      <c r="B23" s="991"/>
      <c r="C23" s="982">
        <v>40.299999999999997</v>
      </c>
      <c r="D23" s="983">
        <v>38.6</v>
      </c>
      <c r="E23" s="982">
        <v>41.7</v>
      </c>
      <c r="F23" s="983">
        <v>40.9</v>
      </c>
      <c r="G23" s="982">
        <v>17.7</v>
      </c>
      <c r="H23" s="982">
        <v>17.100000000000001</v>
      </c>
      <c r="I23" s="693">
        <v>12.6</v>
      </c>
      <c r="J23" s="983">
        <v>12.2</v>
      </c>
      <c r="K23" s="982">
        <v>8.0757999999999992</v>
      </c>
      <c r="L23" s="982">
        <v>7.9489000000000001</v>
      </c>
      <c r="M23" s="274"/>
    </row>
    <row r="24" spans="1:16" s="279" customFormat="1" ht="18.600000000000001" customHeight="1">
      <c r="A24" s="988" t="s">
        <v>191</v>
      </c>
      <c r="B24" s="991"/>
      <c r="C24" s="982">
        <v>41.1</v>
      </c>
      <c r="D24" s="983">
        <v>38.299999999999997</v>
      </c>
      <c r="E24" s="982">
        <v>44.5</v>
      </c>
      <c r="F24" s="983">
        <v>42.8</v>
      </c>
      <c r="G24" s="982">
        <v>18.5</v>
      </c>
      <c r="H24" s="982">
        <v>17.5</v>
      </c>
      <c r="I24" s="693">
        <v>13.1</v>
      </c>
      <c r="J24" s="983">
        <v>12.5</v>
      </c>
      <c r="K24" s="982">
        <v>8.8542000000000005</v>
      </c>
      <c r="L24" s="982">
        <v>8.5106000000000002</v>
      </c>
      <c r="M24" s="274"/>
    </row>
    <row r="25" spans="1:16" s="279" customFormat="1" ht="18.600000000000001" customHeight="1">
      <c r="A25" s="988" t="s">
        <v>192</v>
      </c>
      <c r="B25" s="991"/>
      <c r="C25" s="982">
        <v>41.3</v>
      </c>
      <c r="D25" s="983">
        <v>37.700000000000003</v>
      </c>
      <c r="E25" s="982">
        <v>44.2</v>
      </c>
      <c r="F25" s="983">
        <v>41.6</v>
      </c>
      <c r="G25" s="982">
        <v>18.5</v>
      </c>
      <c r="H25" s="982">
        <v>16.899999999999999</v>
      </c>
      <c r="I25" s="693">
        <v>15</v>
      </c>
      <c r="J25" s="983">
        <v>13.9</v>
      </c>
      <c r="K25" s="982">
        <v>8.7562999999999995</v>
      </c>
      <c r="L25" s="982">
        <v>8.1989999999999998</v>
      </c>
      <c r="M25" s="274"/>
    </row>
    <row r="26" spans="1:16" s="279" customFormat="1" ht="18.600000000000001" customHeight="1">
      <c r="A26" s="988" t="s">
        <v>201</v>
      </c>
      <c r="B26" s="991"/>
      <c r="C26" s="982">
        <v>43</v>
      </c>
      <c r="D26" s="983">
        <v>38</v>
      </c>
      <c r="E26" s="982">
        <v>44.9</v>
      </c>
      <c r="F26" s="983">
        <v>41.3</v>
      </c>
      <c r="G26" s="982">
        <v>19.8</v>
      </c>
      <c r="H26" s="982">
        <v>17.7</v>
      </c>
      <c r="I26" s="693">
        <v>15.9</v>
      </c>
      <c r="J26" s="983">
        <v>14.4</v>
      </c>
      <c r="K26" s="982">
        <v>9.6197999999999997</v>
      </c>
      <c r="L26" s="982">
        <v>8.7591000000000001</v>
      </c>
      <c r="M26" s="274"/>
    </row>
    <row r="27" spans="1:16" ht="18.600000000000001" customHeight="1">
      <c r="A27" s="988" t="s">
        <v>193</v>
      </c>
      <c r="B27" s="991"/>
      <c r="C27" s="268">
        <v>44</v>
      </c>
      <c r="D27" s="981">
        <v>37.799999999999997</v>
      </c>
      <c r="E27" s="687">
        <v>45.2</v>
      </c>
      <c r="F27" s="983">
        <v>40.4</v>
      </c>
      <c r="G27" s="268">
        <v>21</v>
      </c>
      <c r="H27" s="268">
        <v>18.2</v>
      </c>
      <c r="I27" s="1000">
        <v>16.2</v>
      </c>
      <c r="J27" s="981">
        <v>14.3</v>
      </c>
      <c r="K27" s="268">
        <v>10.283899999999999</v>
      </c>
      <c r="L27" s="268">
        <v>9.1401000000000003</v>
      </c>
    </row>
    <row r="28" spans="1:16" ht="18.600000000000001" customHeight="1">
      <c r="A28" s="988" t="s">
        <v>194</v>
      </c>
      <c r="B28" s="991"/>
      <c r="C28" s="268">
        <v>44.5</v>
      </c>
      <c r="D28" s="981">
        <v>37.200000000000003</v>
      </c>
      <c r="E28" s="687">
        <v>46.5</v>
      </c>
      <c r="F28" s="983">
        <v>40.5</v>
      </c>
      <c r="G28" s="268">
        <v>21.5</v>
      </c>
      <c r="H28" s="268">
        <v>18</v>
      </c>
      <c r="I28" s="1000">
        <v>17.7</v>
      </c>
      <c r="J28" s="981">
        <v>15.2</v>
      </c>
      <c r="K28" s="268">
        <v>10.6244</v>
      </c>
      <c r="L28" s="268">
        <v>9.1669</v>
      </c>
    </row>
    <row r="29" spans="1:16" ht="18.600000000000001" customHeight="1">
      <c r="A29" s="988" t="s">
        <v>195</v>
      </c>
      <c r="B29" s="991"/>
      <c r="C29" s="268">
        <v>47.1</v>
      </c>
      <c r="D29" s="981">
        <v>38.4</v>
      </c>
      <c r="E29" s="687">
        <v>48.7</v>
      </c>
      <c r="F29" s="983">
        <v>41.4</v>
      </c>
      <c r="G29" s="268">
        <v>22.1</v>
      </c>
      <c r="H29" s="268">
        <v>18.100000000000001</v>
      </c>
      <c r="I29" s="1000">
        <v>18.600000000000001</v>
      </c>
      <c r="J29" s="981">
        <v>15.6</v>
      </c>
      <c r="K29" s="268">
        <v>11.577299999999999</v>
      </c>
      <c r="L29" s="268">
        <v>9.7934999999999999</v>
      </c>
    </row>
    <row r="30" spans="1:16">
      <c r="A30" s="653"/>
      <c r="B30" s="644"/>
      <c r="C30" s="263" t="s">
        <v>125</v>
      </c>
      <c r="D30" s="263"/>
      <c r="E30" s="438" t="s">
        <v>126</v>
      </c>
      <c r="F30" s="438"/>
      <c r="G30" s="439" t="s">
        <v>127</v>
      </c>
      <c r="H30" s="439"/>
      <c r="I30" s="439" t="s">
        <v>129</v>
      </c>
      <c r="J30" s="439"/>
      <c r="K30" s="439" t="s">
        <v>130</v>
      </c>
      <c r="L30" s="495"/>
      <c r="M30" s="279"/>
      <c r="N30" s="279"/>
      <c r="O30" s="279"/>
      <c r="P30" s="279"/>
    </row>
    <row r="31" spans="1:16" ht="18.600000000000001" customHeight="1">
      <c r="A31" s="988" t="s">
        <v>1720</v>
      </c>
      <c r="B31" s="991"/>
      <c r="C31" s="268">
        <v>45.7</v>
      </c>
      <c r="D31" s="981">
        <v>36.5</v>
      </c>
      <c r="E31" s="687">
        <v>47.2</v>
      </c>
      <c r="F31" s="983">
        <v>39.299999999999997</v>
      </c>
      <c r="G31" s="1000">
        <v>21.3</v>
      </c>
      <c r="H31" s="981">
        <v>17</v>
      </c>
      <c r="I31" s="268">
        <v>17.899999999999999</v>
      </c>
      <c r="J31" s="981">
        <v>14.8</v>
      </c>
      <c r="K31" s="268">
        <v>11.4</v>
      </c>
      <c r="L31" s="268">
        <v>9.3000000000000007</v>
      </c>
    </row>
    <row r="32" spans="1:16" ht="18.600000000000001" customHeight="1">
      <c r="A32" s="988" t="s">
        <v>196</v>
      </c>
      <c r="B32" s="991"/>
      <c r="C32" s="268">
        <v>45.88</v>
      </c>
      <c r="D32" s="981">
        <v>35.47</v>
      </c>
      <c r="E32" s="687">
        <v>47</v>
      </c>
      <c r="F32" s="983">
        <v>37.97</v>
      </c>
      <c r="G32" s="1000">
        <v>22.03</v>
      </c>
      <c r="H32" s="981">
        <v>17.2</v>
      </c>
      <c r="I32" s="268">
        <v>18.079999999999998</v>
      </c>
      <c r="J32" s="981">
        <v>14.55</v>
      </c>
      <c r="K32" s="268">
        <v>11.8</v>
      </c>
      <c r="L32" s="268">
        <v>9.4</v>
      </c>
    </row>
    <row r="33" spans="1:22" ht="18.600000000000001" customHeight="1">
      <c r="A33" s="988" t="s">
        <v>197</v>
      </c>
      <c r="B33" s="991"/>
      <c r="C33" s="268">
        <v>46.5</v>
      </c>
      <c r="D33" s="981">
        <v>35.1</v>
      </c>
      <c r="E33" s="687">
        <v>46.9</v>
      </c>
      <c r="F33" s="983">
        <v>36.799999999999997</v>
      </c>
      <c r="G33" s="268">
        <v>23.4</v>
      </c>
      <c r="H33" s="268">
        <v>17.600000000000001</v>
      </c>
      <c r="I33" s="1000">
        <v>18.899999999999999</v>
      </c>
      <c r="J33" s="981">
        <v>14.9</v>
      </c>
      <c r="K33" s="268">
        <v>12.5</v>
      </c>
      <c r="L33" s="268">
        <v>9.6999999999999993</v>
      </c>
    </row>
    <row r="34" spans="1:22" ht="18.600000000000001" customHeight="1">
      <c r="A34" s="988" t="s">
        <v>198</v>
      </c>
      <c r="B34" s="991"/>
      <c r="C34" s="268">
        <v>49.3108</v>
      </c>
      <c r="D34" s="981">
        <v>36.313400000000001</v>
      </c>
      <c r="E34" s="687">
        <v>48.391599999999997</v>
      </c>
      <c r="F34" s="983">
        <v>36.977400000000003</v>
      </c>
      <c r="G34" s="268">
        <v>24.698399999999999</v>
      </c>
      <c r="H34" s="268">
        <v>18.225100000000001</v>
      </c>
      <c r="I34" s="1000">
        <v>19.827400000000001</v>
      </c>
      <c r="J34" s="981">
        <v>15.211399999999999</v>
      </c>
      <c r="K34" s="268">
        <v>12.155900000000001</v>
      </c>
      <c r="L34" s="268">
        <v>9.1652799999999992</v>
      </c>
    </row>
    <row r="35" spans="1:22" ht="18.600000000000001" customHeight="1">
      <c r="A35" s="988" t="s">
        <v>202</v>
      </c>
      <c r="B35" s="991"/>
      <c r="C35" s="268">
        <v>48.269665846999999</v>
      </c>
      <c r="D35" s="981">
        <v>34.682675238999998</v>
      </c>
      <c r="E35" s="687">
        <v>47.995211457000003</v>
      </c>
      <c r="F35" s="983">
        <v>35.778798969</v>
      </c>
      <c r="G35" s="268">
        <v>25.352724279</v>
      </c>
      <c r="H35" s="268">
        <v>18.058823659000002</v>
      </c>
      <c r="I35" s="1000">
        <v>20.232434564999998</v>
      </c>
      <c r="J35" s="981">
        <v>15.254364506</v>
      </c>
      <c r="K35" s="268">
        <v>12.667785439999999</v>
      </c>
      <c r="L35" s="268">
        <v>9.4211960231000003</v>
      </c>
    </row>
    <row r="36" spans="1:22" ht="18.600000000000001" customHeight="1">
      <c r="A36" s="988" t="s">
        <v>326</v>
      </c>
      <c r="B36" s="991"/>
      <c r="C36" s="268">
        <v>48.916873979999998</v>
      </c>
      <c r="D36" s="981">
        <v>34.166543705999999</v>
      </c>
      <c r="E36" s="687">
        <v>48.368881692999999</v>
      </c>
      <c r="F36" s="983">
        <v>34.940868356000003</v>
      </c>
      <c r="G36" s="268">
        <v>26.277942629999998</v>
      </c>
      <c r="H36" s="268">
        <v>18.344543851000001</v>
      </c>
      <c r="I36" s="1000">
        <v>21.448760602</v>
      </c>
      <c r="J36" s="981">
        <v>15.73116602</v>
      </c>
      <c r="K36" s="268">
        <v>13.168939643</v>
      </c>
      <c r="L36" s="268">
        <v>9.5209681589000006</v>
      </c>
    </row>
    <row r="37" spans="1:22" s="997" customFormat="1" ht="18.600000000000001" customHeight="1">
      <c r="A37" s="988" t="s">
        <v>327</v>
      </c>
      <c r="B37" s="1016"/>
      <c r="C37" s="987">
        <v>50.404899999999998</v>
      </c>
      <c r="D37" s="981">
        <v>34.371499999999997</v>
      </c>
      <c r="E37" s="982">
        <v>47.505319999999998</v>
      </c>
      <c r="F37" s="983">
        <v>33.584429999999998</v>
      </c>
      <c r="G37" s="987">
        <v>27.011500000000002</v>
      </c>
      <c r="H37" s="987">
        <v>18.381900000000002</v>
      </c>
      <c r="I37" s="1000">
        <v>21.408999999999999</v>
      </c>
      <c r="J37" s="981">
        <v>15.564299999999999</v>
      </c>
      <c r="K37" s="987">
        <v>14.343999999999999</v>
      </c>
      <c r="L37" s="987">
        <v>10.114000000000001</v>
      </c>
    </row>
    <row r="38" spans="1:22" s="997" customFormat="1" ht="18.600000000000001" customHeight="1">
      <c r="A38" s="988" t="s">
        <v>500</v>
      </c>
      <c r="B38" s="1016"/>
      <c r="C38" s="1000">
        <v>50.3</v>
      </c>
      <c r="D38" s="981">
        <v>33.5</v>
      </c>
      <c r="E38" s="982">
        <v>47.7</v>
      </c>
      <c r="F38" s="983">
        <v>32.9</v>
      </c>
      <c r="G38" s="987">
        <v>27.4</v>
      </c>
      <c r="H38" s="981">
        <v>18.100000000000001</v>
      </c>
      <c r="I38" s="987">
        <v>20.9</v>
      </c>
      <c r="J38" s="981">
        <v>14.8</v>
      </c>
      <c r="K38" s="987">
        <v>14.4</v>
      </c>
      <c r="L38" s="987">
        <v>9.9</v>
      </c>
    </row>
    <row r="39" spans="1:22" s="997" customFormat="1" ht="18.600000000000001" customHeight="1">
      <c r="A39" s="988" t="s">
        <v>501</v>
      </c>
      <c r="B39" s="991"/>
      <c r="C39" s="268">
        <v>50.9</v>
      </c>
      <c r="D39" s="981">
        <v>33.200000000000003</v>
      </c>
      <c r="E39" s="687">
        <v>48</v>
      </c>
      <c r="F39" s="983">
        <v>32.1</v>
      </c>
      <c r="G39" s="268">
        <v>28.1</v>
      </c>
      <c r="H39" s="268">
        <v>18.100000000000001</v>
      </c>
      <c r="I39" s="1000">
        <v>23</v>
      </c>
      <c r="J39" s="981">
        <v>15.9</v>
      </c>
      <c r="K39" s="268">
        <v>13.8</v>
      </c>
      <c r="L39" s="268">
        <v>9.3000000000000007</v>
      </c>
    </row>
    <row r="40" spans="1:22" s="997" customFormat="1" ht="18.600000000000001" customHeight="1">
      <c r="A40" s="988" t="s">
        <v>512</v>
      </c>
      <c r="B40" s="991"/>
      <c r="C40" s="268">
        <v>49.8</v>
      </c>
      <c r="D40" s="981">
        <v>31.6</v>
      </c>
      <c r="E40" s="687">
        <v>49.1</v>
      </c>
      <c r="F40" s="983">
        <v>31.8</v>
      </c>
      <c r="G40" s="268">
        <v>28.141310000000001</v>
      </c>
      <c r="H40" s="268">
        <v>17.64958</v>
      </c>
      <c r="I40" s="1000">
        <v>22.552299999999999</v>
      </c>
      <c r="J40" s="981">
        <v>15.173159999999999</v>
      </c>
      <c r="K40" s="268">
        <v>14.15598</v>
      </c>
      <c r="L40" s="268">
        <v>9.3327340000000003</v>
      </c>
    </row>
    <row r="41" spans="1:22" s="211" customFormat="1">
      <c r="A41" s="1187" t="s">
        <v>1721</v>
      </c>
      <c r="B41" s="1161"/>
      <c r="C41" s="1002">
        <v>50.468380000000003</v>
      </c>
      <c r="D41" s="1003">
        <v>31.099080000000001</v>
      </c>
      <c r="E41" s="1159">
        <v>47.592030000000001</v>
      </c>
      <c r="F41" s="1158">
        <v>30.000070000000001</v>
      </c>
      <c r="G41" s="1002">
        <v>28.50742</v>
      </c>
      <c r="H41" s="1002">
        <v>17.406009999999998</v>
      </c>
      <c r="I41" s="1004">
        <v>23.719200000000001</v>
      </c>
      <c r="J41" s="1003">
        <v>15.61669</v>
      </c>
      <c r="K41" s="1002">
        <v>15.295</v>
      </c>
      <c r="L41" s="1002">
        <v>9.9002309999999998</v>
      </c>
      <c r="M41" s="209"/>
      <c r="N41" s="209"/>
      <c r="O41" s="210"/>
    </row>
    <row r="42" spans="1:22" s="1193" customFormat="1" ht="15.75">
      <c r="A42" s="1192" t="s">
        <v>577</v>
      </c>
      <c r="C42" s="1194"/>
      <c r="D42" s="1195"/>
      <c r="E42" s="1196"/>
      <c r="F42" s="1194"/>
      <c r="G42" s="1194"/>
      <c r="H42" s="1194"/>
      <c r="I42" s="1194"/>
      <c r="J42" s="1194"/>
      <c r="K42" s="1194"/>
      <c r="L42" s="1194"/>
      <c r="M42" s="1194"/>
      <c r="N42" s="1194"/>
      <c r="O42" s="1194"/>
      <c r="P42" s="1197"/>
    </row>
    <row r="43" spans="1:22" s="904" customFormat="1" ht="16.7" customHeight="1">
      <c r="A43" s="1192" t="s">
        <v>1710</v>
      </c>
      <c r="C43" s="212"/>
      <c r="D43" s="212"/>
      <c r="E43" s="212"/>
      <c r="F43" s="212"/>
      <c r="G43" s="212"/>
      <c r="H43" s="212"/>
      <c r="I43" s="212"/>
      <c r="J43" s="212"/>
      <c r="K43" s="212"/>
      <c r="L43" s="212"/>
      <c r="M43" s="212"/>
      <c r="N43" s="212"/>
      <c r="O43" s="212"/>
      <c r="P43" s="213"/>
      <c r="R43" s="212"/>
      <c r="V43" s="1198"/>
    </row>
    <row r="44" spans="1:22" s="904" customFormat="1" ht="16.7" customHeight="1">
      <c r="A44" s="1149"/>
      <c r="E44" s="212"/>
      <c r="F44" s="212"/>
      <c r="G44" s="212"/>
      <c r="H44" s="212"/>
      <c r="I44" s="212"/>
      <c r="J44" s="213"/>
      <c r="K44" s="213"/>
      <c r="L44" s="213"/>
      <c r="M44" s="213"/>
      <c r="N44" s="213"/>
      <c r="R44" s="212"/>
      <c r="V44" s="877"/>
    </row>
  </sheetData>
  <mergeCells count="7">
    <mergeCell ref="A1:L1"/>
    <mergeCell ref="B3:B4"/>
    <mergeCell ref="A3:A4"/>
    <mergeCell ref="C3:D3"/>
    <mergeCell ref="E3:F3"/>
    <mergeCell ref="G3:H3"/>
    <mergeCell ref="I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drawing r:id="rId2"/>
  <legacyDrawing r:id="rId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4E469-76E9-47C3-9213-8281BF7D8E4D}">
  <sheetPr syncVertical="1" syncRef="A4" codeName="工作表35"/>
  <dimension ref="A1:V44"/>
  <sheetViews>
    <sheetView view="pageBreakPreview" topLeftCell="A4" zoomScaleNormal="90" zoomScaleSheetLayoutView="100" workbookViewId="0">
      <selection activeCell="B9" sqref="B9"/>
    </sheetView>
  </sheetViews>
  <sheetFormatPr defaultRowHeight="16.5"/>
  <cols>
    <col min="1" max="1" width="12.75" style="274" customWidth="1"/>
    <col min="2" max="2" width="3.25" style="642" customWidth="1"/>
    <col min="3" max="4" width="13.875" style="280" customWidth="1"/>
    <col min="5" max="6" width="13.875" style="501" customWidth="1"/>
    <col min="7" max="12" width="13.875" style="449" customWidth="1"/>
    <col min="13" max="16" width="9.25" style="274" customWidth="1"/>
    <col min="17" max="16384" width="9" style="274"/>
  </cols>
  <sheetData>
    <row r="1" spans="1:12" s="211" customFormat="1" ht="25.5" customHeight="1">
      <c r="A1" s="1292" t="s">
        <v>419</v>
      </c>
      <c r="B1" s="1292"/>
      <c r="C1" s="1292"/>
      <c r="D1" s="1292"/>
      <c r="E1" s="1292"/>
      <c r="F1" s="1292"/>
      <c r="G1" s="1292"/>
      <c r="H1" s="1292"/>
      <c r="I1" s="1292"/>
      <c r="J1" s="1292"/>
      <c r="K1" s="1292"/>
      <c r="L1" s="1292"/>
    </row>
    <row r="2" spans="1:12" s="211" customFormat="1" ht="15.6" customHeight="1">
      <c r="B2" s="642"/>
      <c r="C2" s="252"/>
      <c r="D2" s="252"/>
      <c r="F2" s="253"/>
      <c r="G2" s="254" t="s">
        <v>4</v>
      </c>
      <c r="H2" s="254"/>
      <c r="I2" s="209"/>
      <c r="J2" s="209"/>
      <c r="K2" s="209"/>
      <c r="L2" s="654" t="s">
        <v>325</v>
      </c>
    </row>
    <row r="3" spans="1:12" s="260" customFormat="1" ht="19.5" customHeight="1">
      <c r="A3" s="1290" t="s">
        <v>200</v>
      </c>
      <c r="B3" s="1288"/>
      <c r="C3" s="1295" t="s">
        <v>218</v>
      </c>
      <c r="D3" s="1296"/>
      <c r="E3" s="1293" t="s">
        <v>219</v>
      </c>
      <c r="F3" s="1294"/>
      <c r="G3" s="1297" t="s">
        <v>131</v>
      </c>
      <c r="H3" s="1298"/>
      <c r="I3" s="1297" t="s">
        <v>220</v>
      </c>
      <c r="J3" s="1298"/>
      <c r="K3" s="440" t="s">
        <v>122</v>
      </c>
      <c r="L3" s="495"/>
    </row>
    <row r="4" spans="1:12" s="265" customFormat="1" ht="32.25" customHeight="1">
      <c r="A4" s="1291"/>
      <c r="B4" s="1289"/>
      <c r="C4" s="496" t="s">
        <v>24</v>
      </c>
      <c r="D4" s="264" t="s">
        <v>124</v>
      </c>
      <c r="E4" s="263" t="s">
        <v>24</v>
      </c>
      <c r="F4" s="264" t="s">
        <v>124</v>
      </c>
      <c r="G4" s="261" t="s">
        <v>12</v>
      </c>
      <c r="H4" s="264" t="s">
        <v>124</v>
      </c>
      <c r="I4" s="261" t="s">
        <v>12</v>
      </c>
      <c r="J4" s="264" t="s">
        <v>124</v>
      </c>
      <c r="K4" s="261" t="s">
        <v>12</v>
      </c>
      <c r="L4" s="264" t="s">
        <v>124</v>
      </c>
    </row>
    <row r="5" spans="1:12" s="265" customFormat="1" ht="5.45" hidden="1" customHeight="1">
      <c r="A5" s="450"/>
      <c r="B5" s="643"/>
      <c r="C5" s="662"/>
      <c r="D5" s="660"/>
      <c r="E5" s="663"/>
      <c r="F5" s="660"/>
      <c r="G5" s="662"/>
      <c r="H5" s="660"/>
      <c r="I5" s="662"/>
      <c r="J5" s="660"/>
      <c r="K5" s="662"/>
      <c r="L5" s="660"/>
    </row>
    <row r="6" spans="1:12" s="265" customFormat="1" ht="5.45" hidden="1" customHeight="1">
      <c r="A6" s="450"/>
      <c r="B6" s="643"/>
      <c r="C6" s="662"/>
      <c r="D6" s="660"/>
      <c r="E6" s="663"/>
      <c r="F6" s="660"/>
      <c r="G6" s="662"/>
      <c r="H6" s="660"/>
      <c r="I6" s="662"/>
      <c r="J6" s="660"/>
      <c r="K6" s="662"/>
      <c r="L6" s="660"/>
    </row>
    <row r="7" spans="1:12" ht="17.45" hidden="1" customHeight="1">
      <c r="A7" s="630" t="s">
        <v>162</v>
      </c>
      <c r="B7" s="643"/>
      <c r="C7" s="498">
        <v>8.5</v>
      </c>
      <c r="D7" s="275">
        <v>12.6</v>
      </c>
      <c r="E7" s="499">
        <v>7.3</v>
      </c>
      <c r="F7" s="437">
        <v>10.6</v>
      </c>
      <c r="G7" s="499">
        <v>5.7</v>
      </c>
      <c r="H7" s="270">
        <v>8.6</v>
      </c>
      <c r="I7" s="499">
        <v>4.9000000000000004</v>
      </c>
      <c r="J7" s="437">
        <v>6.8</v>
      </c>
      <c r="K7" s="499">
        <v>6.4996999999999998</v>
      </c>
      <c r="L7" s="270">
        <v>9.6463999999999999</v>
      </c>
    </row>
    <row r="8" spans="1:12" ht="18" hidden="1" customHeight="1">
      <c r="A8" s="1189" t="s">
        <v>163</v>
      </c>
      <c r="B8" s="643"/>
      <c r="C8" s="694">
        <v>9.4</v>
      </c>
      <c r="D8" s="276">
        <v>13.5</v>
      </c>
      <c r="E8" s="695">
        <v>7</v>
      </c>
      <c r="F8" s="436">
        <v>10.1</v>
      </c>
      <c r="G8" s="695">
        <v>6.3</v>
      </c>
      <c r="H8" s="268">
        <v>9.1999999999999993</v>
      </c>
      <c r="I8" s="695">
        <v>5</v>
      </c>
      <c r="J8" s="436">
        <v>6.9</v>
      </c>
      <c r="K8" s="695">
        <v>6.4298000000000002</v>
      </c>
      <c r="L8" s="268">
        <v>9.4155999999999995</v>
      </c>
    </row>
    <row r="9" spans="1:12" ht="18" hidden="1" customHeight="1">
      <c r="A9" s="1189" t="s">
        <v>164</v>
      </c>
      <c r="B9" s="643"/>
      <c r="C9" s="694">
        <v>9.5</v>
      </c>
      <c r="D9" s="276">
        <v>13.5</v>
      </c>
      <c r="E9" s="695">
        <v>7.5</v>
      </c>
      <c r="F9" s="436">
        <v>10.4</v>
      </c>
      <c r="G9" s="695">
        <v>6.5</v>
      </c>
      <c r="H9" s="268">
        <v>9.4</v>
      </c>
      <c r="I9" s="695">
        <v>5</v>
      </c>
      <c r="J9" s="436">
        <v>6.5</v>
      </c>
      <c r="K9" s="695">
        <v>7.1402999999999999</v>
      </c>
      <c r="L9" s="268">
        <v>10.0168</v>
      </c>
    </row>
    <row r="10" spans="1:12" ht="18" hidden="1" customHeight="1">
      <c r="A10" s="1189" t="s">
        <v>165</v>
      </c>
      <c r="B10" s="643"/>
      <c r="C10" s="694">
        <v>10.1</v>
      </c>
      <c r="D10" s="276">
        <v>13.9</v>
      </c>
      <c r="E10" s="695">
        <v>7.9</v>
      </c>
      <c r="F10" s="436">
        <v>10.8</v>
      </c>
      <c r="G10" s="695">
        <v>7</v>
      </c>
      <c r="H10" s="268">
        <v>9.8000000000000007</v>
      </c>
      <c r="I10" s="695">
        <v>5.4</v>
      </c>
      <c r="J10" s="436">
        <v>7</v>
      </c>
      <c r="K10" s="695">
        <v>6.9375999999999998</v>
      </c>
      <c r="L10" s="268">
        <v>9.4957999999999991</v>
      </c>
    </row>
    <row r="11" spans="1:12" ht="18" hidden="1" customHeight="1">
      <c r="A11" s="1189" t="s">
        <v>166</v>
      </c>
      <c r="B11" s="643"/>
      <c r="C11" s="694">
        <v>10.6</v>
      </c>
      <c r="D11" s="276">
        <v>14.4</v>
      </c>
      <c r="E11" s="695">
        <v>7.8</v>
      </c>
      <c r="F11" s="436">
        <v>10.4</v>
      </c>
      <c r="G11" s="695">
        <v>6.7</v>
      </c>
      <c r="H11" s="268">
        <v>9.1</v>
      </c>
      <c r="I11" s="695">
        <v>6.1</v>
      </c>
      <c r="J11" s="436">
        <v>7.7</v>
      </c>
      <c r="K11" s="695">
        <v>7.0323000000000002</v>
      </c>
      <c r="L11" s="268">
        <v>9.5210000000000008</v>
      </c>
    </row>
    <row r="12" spans="1:12" ht="18" hidden="1" customHeight="1">
      <c r="A12" s="1189" t="s">
        <v>1722</v>
      </c>
      <c r="B12" s="643"/>
      <c r="C12" s="694">
        <v>10.199999999999999</v>
      </c>
      <c r="D12" s="276">
        <v>13.4</v>
      </c>
      <c r="E12" s="695">
        <v>7.1</v>
      </c>
      <c r="F12" s="436">
        <v>9.1999999999999993</v>
      </c>
      <c r="G12" s="695">
        <v>6.9</v>
      </c>
      <c r="H12" s="268">
        <v>9.1</v>
      </c>
      <c r="I12" s="695">
        <v>6.3</v>
      </c>
      <c r="J12" s="436">
        <v>7.7</v>
      </c>
      <c r="K12" s="695">
        <v>6.1494999999999997</v>
      </c>
      <c r="L12" s="268">
        <v>7.9215999999999998</v>
      </c>
    </row>
    <row r="13" spans="1:12" ht="18.600000000000001" hidden="1" customHeight="1">
      <c r="A13" s="1189" t="s">
        <v>168</v>
      </c>
      <c r="B13" s="643"/>
      <c r="C13" s="694">
        <v>10.8</v>
      </c>
      <c r="D13" s="276">
        <v>13.8</v>
      </c>
      <c r="E13" s="695">
        <v>7.7</v>
      </c>
      <c r="F13" s="436">
        <v>9.6999999999999993</v>
      </c>
      <c r="G13" s="695">
        <v>7.6</v>
      </c>
      <c r="H13" s="268">
        <v>9.6999999999999993</v>
      </c>
      <c r="I13" s="695">
        <v>6.7</v>
      </c>
      <c r="J13" s="436">
        <v>8.1</v>
      </c>
      <c r="K13" s="695">
        <v>6.4511000000000003</v>
      </c>
      <c r="L13" s="268">
        <v>8.2463999999999995</v>
      </c>
    </row>
    <row r="14" spans="1:12" ht="18.600000000000001" hidden="1" customHeight="1">
      <c r="A14" s="1189" t="s">
        <v>169</v>
      </c>
      <c r="B14" s="643"/>
      <c r="C14" s="694">
        <v>11.2</v>
      </c>
      <c r="D14" s="276">
        <v>14</v>
      </c>
      <c r="E14" s="695">
        <v>9.8000000000000007</v>
      </c>
      <c r="F14" s="436">
        <v>12.2</v>
      </c>
      <c r="G14" s="695">
        <v>8.1999999999999993</v>
      </c>
      <c r="H14" s="268">
        <v>10.3</v>
      </c>
      <c r="I14" s="695">
        <v>6.8</v>
      </c>
      <c r="J14" s="436">
        <v>7.9</v>
      </c>
      <c r="K14" s="695">
        <v>6.6044999999999998</v>
      </c>
      <c r="L14" s="268">
        <v>8.1722000000000001</v>
      </c>
    </row>
    <row r="15" spans="1:12" ht="18.600000000000001" hidden="1" customHeight="1">
      <c r="A15" s="1189" t="s">
        <v>170</v>
      </c>
      <c r="B15" s="643"/>
      <c r="C15" s="694">
        <v>11.7</v>
      </c>
      <c r="D15" s="276">
        <v>14.4</v>
      </c>
      <c r="E15" s="695">
        <v>11.5</v>
      </c>
      <c r="F15" s="436">
        <v>13.8</v>
      </c>
      <c r="G15" s="695">
        <v>8.5</v>
      </c>
      <c r="H15" s="268">
        <v>10.4</v>
      </c>
      <c r="I15" s="695">
        <v>7.6</v>
      </c>
      <c r="J15" s="436">
        <v>8.8000000000000007</v>
      </c>
      <c r="K15" s="695">
        <v>6.5374999999999996</v>
      </c>
      <c r="L15" s="268">
        <v>7.8258000000000001</v>
      </c>
    </row>
    <row r="16" spans="1:12" ht="18.600000000000001" hidden="1" customHeight="1">
      <c r="A16" s="1189" t="s">
        <v>1723</v>
      </c>
      <c r="B16" s="643"/>
      <c r="C16" s="694">
        <v>12.5</v>
      </c>
      <c r="D16" s="276">
        <v>14.8</v>
      </c>
      <c r="E16" s="695">
        <v>10.7</v>
      </c>
      <c r="F16" s="436">
        <v>12.6</v>
      </c>
      <c r="G16" s="695">
        <v>8.5</v>
      </c>
      <c r="H16" s="268">
        <v>10</v>
      </c>
      <c r="I16" s="695">
        <v>7.7</v>
      </c>
      <c r="J16" s="436">
        <v>8.6999999999999993</v>
      </c>
      <c r="K16" s="695">
        <v>6.6040000000000001</v>
      </c>
      <c r="L16" s="268">
        <v>7.6996000000000002</v>
      </c>
    </row>
    <row r="17" spans="1:16" ht="18.600000000000001" hidden="1" customHeight="1">
      <c r="A17" s="1189" t="s">
        <v>171</v>
      </c>
      <c r="B17" s="643"/>
      <c r="C17" s="694">
        <v>14.4</v>
      </c>
      <c r="D17" s="276">
        <v>16.7</v>
      </c>
      <c r="E17" s="695">
        <v>11.2</v>
      </c>
      <c r="F17" s="436">
        <v>12.9</v>
      </c>
      <c r="G17" s="695">
        <v>10.1</v>
      </c>
      <c r="H17" s="268">
        <v>11.8</v>
      </c>
      <c r="I17" s="695">
        <v>8.9</v>
      </c>
      <c r="J17" s="436">
        <v>9.6999999999999993</v>
      </c>
      <c r="K17" s="695">
        <v>7.1714000000000002</v>
      </c>
      <c r="L17" s="268">
        <v>8.1461000000000006</v>
      </c>
    </row>
    <row r="18" spans="1:16" ht="18.600000000000001" customHeight="1">
      <c r="A18" s="1189" t="s">
        <v>172</v>
      </c>
      <c r="B18" s="643"/>
      <c r="C18" s="694">
        <v>15.3</v>
      </c>
      <c r="D18" s="276">
        <v>17.3</v>
      </c>
      <c r="E18" s="695">
        <v>12.7</v>
      </c>
      <c r="F18" s="436">
        <v>14.4</v>
      </c>
      <c r="G18" s="695">
        <v>10.5</v>
      </c>
      <c r="H18" s="268">
        <v>11.9</v>
      </c>
      <c r="I18" s="695">
        <v>9.5</v>
      </c>
      <c r="J18" s="436">
        <v>10.1</v>
      </c>
      <c r="K18" s="695">
        <v>7.7497999999999996</v>
      </c>
      <c r="L18" s="268">
        <v>8.6338000000000008</v>
      </c>
    </row>
    <row r="19" spans="1:16" ht="18.600000000000001" customHeight="1">
      <c r="A19" s="1189" t="s">
        <v>173</v>
      </c>
      <c r="B19" s="643"/>
      <c r="C19" s="694">
        <v>16.5</v>
      </c>
      <c r="D19" s="276">
        <v>18.2</v>
      </c>
      <c r="E19" s="695">
        <v>13.3</v>
      </c>
      <c r="F19" s="436">
        <v>14.7</v>
      </c>
      <c r="G19" s="695">
        <v>11.4</v>
      </c>
      <c r="H19" s="268">
        <v>12.6</v>
      </c>
      <c r="I19" s="695">
        <v>10.199999999999999</v>
      </c>
      <c r="J19" s="436">
        <v>10.6</v>
      </c>
      <c r="K19" s="695">
        <v>7.3673999999999999</v>
      </c>
      <c r="L19" s="268">
        <v>7.9538000000000002</v>
      </c>
    </row>
    <row r="20" spans="1:16" s="279" customFormat="1" ht="18.600000000000001" customHeight="1">
      <c r="A20" s="1189" t="s">
        <v>1724</v>
      </c>
      <c r="B20" s="643"/>
      <c r="C20" s="694">
        <v>16.100000000000001</v>
      </c>
      <c r="D20" s="276">
        <v>17.2</v>
      </c>
      <c r="E20" s="694">
        <v>13</v>
      </c>
      <c r="F20" s="276">
        <v>13.8</v>
      </c>
      <c r="G20" s="694">
        <v>11.5</v>
      </c>
      <c r="H20" s="276">
        <v>12.4</v>
      </c>
      <c r="I20" s="694">
        <v>9.4</v>
      </c>
      <c r="J20" s="276">
        <v>9.5</v>
      </c>
      <c r="K20" s="694">
        <v>7.6372</v>
      </c>
      <c r="L20" s="276">
        <v>8.1030999999999995</v>
      </c>
    </row>
    <row r="21" spans="1:16" s="279" customFormat="1" ht="18.600000000000001" customHeight="1">
      <c r="A21" s="1189" t="s">
        <v>1725</v>
      </c>
      <c r="B21" s="643"/>
      <c r="C21" s="694">
        <v>16</v>
      </c>
      <c r="D21" s="276">
        <v>16.600000000000001</v>
      </c>
      <c r="E21" s="694">
        <v>13.1</v>
      </c>
      <c r="F21" s="276">
        <v>13.7</v>
      </c>
      <c r="G21" s="694">
        <v>12.4</v>
      </c>
      <c r="H21" s="276">
        <v>12.8</v>
      </c>
      <c r="I21" s="694">
        <v>10.1</v>
      </c>
      <c r="J21" s="276">
        <v>10.1</v>
      </c>
      <c r="K21" s="694">
        <v>7.4168000000000003</v>
      </c>
      <c r="L21" s="276">
        <v>7.6128</v>
      </c>
    </row>
    <row r="22" spans="1:16" s="279" customFormat="1" ht="18.600000000000001" customHeight="1">
      <c r="A22" s="1189" t="s">
        <v>1726</v>
      </c>
      <c r="B22" s="643"/>
      <c r="C22" s="694">
        <v>17.3</v>
      </c>
      <c r="D22" s="276">
        <v>17.399999999999999</v>
      </c>
      <c r="E22" s="694">
        <v>13.3</v>
      </c>
      <c r="F22" s="276">
        <v>13.4</v>
      </c>
      <c r="G22" s="694">
        <v>13.1</v>
      </c>
      <c r="H22" s="276">
        <v>13.1</v>
      </c>
      <c r="I22" s="694">
        <v>10.6</v>
      </c>
      <c r="J22" s="276">
        <v>10.3</v>
      </c>
      <c r="K22" s="694">
        <v>7.1822999999999997</v>
      </c>
      <c r="L22" s="276">
        <v>7.1158999999999999</v>
      </c>
    </row>
    <row r="23" spans="1:16" s="279" customFormat="1" ht="18.600000000000001" customHeight="1">
      <c r="A23" s="1189" t="s">
        <v>174</v>
      </c>
      <c r="B23" s="643"/>
      <c r="C23" s="694">
        <v>17.899999999999999</v>
      </c>
      <c r="D23" s="276">
        <v>17.5</v>
      </c>
      <c r="E23" s="694">
        <v>15.2</v>
      </c>
      <c r="F23" s="276">
        <v>14.9</v>
      </c>
      <c r="G23" s="694">
        <v>13.1</v>
      </c>
      <c r="H23" s="276">
        <v>12.7</v>
      </c>
      <c r="I23" s="694">
        <v>11.4</v>
      </c>
      <c r="J23" s="276">
        <v>10.7</v>
      </c>
      <c r="K23" s="694">
        <v>7.2865000000000002</v>
      </c>
      <c r="L23" s="276">
        <v>7.032</v>
      </c>
    </row>
    <row r="24" spans="1:16" s="279" customFormat="1" ht="18.600000000000001" customHeight="1">
      <c r="A24" s="1189" t="s">
        <v>1727</v>
      </c>
      <c r="B24" s="643"/>
      <c r="C24" s="694">
        <v>19.399999999999999</v>
      </c>
      <c r="D24" s="276">
        <v>18.2</v>
      </c>
      <c r="E24" s="694">
        <v>16.7</v>
      </c>
      <c r="F24" s="276">
        <v>15.9</v>
      </c>
      <c r="G24" s="694">
        <v>13.9</v>
      </c>
      <c r="H24" s="276">
        <v>13</v>
      </c>
      <c r="I24" s="694">
        <v>10.9</v>
      </c>
      <c r="J24" s="276">
        <v>10.199999999999999</v>
      </c>
      <c r="K24" s="694">
        <v>7.2001999999999997</v>
      </c>
      <c r="L24" s="276">
        <v>6.7336</v>
      </c>
    </row>
    <row r="25" spans="1:16" s="279" customFormat="1" ht="18.600000000000001" customHeight="1">
      <c r="A25" s="1189" t="s">
        <v>1728</v>
      </c>
      <c r="B25" s="643"/>
      <c r="C25" s="694">
        <v>19.5</v>
      </c>
      <c r="D25" s="276">
        <v>17.7</v>
      </c>
      <c r="E25" s="694">
        <v>17.399999999999999</v>
      </c>
      <c r="F25" s="276">
        <v>16</v>
      </c>
      <c r="G25" s="694">
        <v>14.4</v>
      </c>
      <c r="H25" s="276">
        <v>13.1</v>
      </c>
      <c r="I25" s="694">
        <v>12.5</v>
      </c>
      <c r="J25" s="276">
        <v>11.3</v>
      </c>
      <c r="K25" s="694">
        <v>6.8971999999999998</v>
      </c>
      <c r="L25" s="276">
        <v>6.2088999999999999</v>
      </c>
    </row>
    <row r="26" spans="1:16" s="279" customFormat="1" ht="18.600000000000001" customHeight="1">
      <c r="A26" s="1189" t="s">
        <v>201</v>
      </c>
      <c r="B26" s="643"/>
      <c r="C26" s="694">
        <v>19.7</v>
      </c>
      <c r="D26" s="276">
        <v>17.3</v>
      </c>
      <c r="E26" s="694">
        <v>16.899999999999999</v>
      </c>
      <c r="F26" s="276">
        <v>15</v>
      </c>
      <c r="G26" s="694">
        <v>14.6</v>
      </c>
      <c r="H26" s="276">
        <v>12.8</v>
      </c>
      <c r="I26" s="694">
        <v>12</v>
      </c>
      <c r="J26" s="276">
        <v>10.5</v>
      </c>
      <c r="K26" s="694">
        <v>7.7977999999999996</v>
      </c>
      <c r="L26" s="276">
        <v>6.7927</v>
      </c>
    </row>
    <row r="27" spans="1:16" ht="18.600000000000001" customHeight="1">
      <c r="A27" s="1189" t="s">
        <v>1729</v>
      </c>
      <c r="B27" s="643"/>
      <c r="C27" s="694">
        <v>19.899999999999999</v>
      </c>
      <c r="D27" s="276">
        <v>16.8</v>
      </c>
      <c r="E27" s="695">
        <v>16.899999999999999</v>
      </c>
      <c r="F27" s="436">
        <v>14.4</v>
      </c>
      <c r="G27" s="695">
        <v>15.1</v>
      </c>
      <c r="H27" s="268">
        <v>12.7</v>
      </c>
      <c r="I27" s="695">
        <v>12.9</v>
      </c>
      <c r="J27" s="436">
        <v>11</v>
      </c>
      <c r="K27" s="695">
        <v>7.3270999999999997</v>
      </c>
      <c r="L27" s="268">
        <v>6.1077000000000004</v>
      </c>
    </row>
    <row r="28" spans="1:16" ht="18.600000000000001" customHeight="1">
      <c r="A28" s="1189" t="s">
        <v>1730</v>
      </c>
      <c r="B28" s="643"/>
      <c r="C28" s="694">
        <v>20.7</v>
      </c>
      <c r="D28" s="276">
        <v>16.899999999999999</v>
      </c>
      <c r="E28" s="695">
        <v>18.100000000000001</v>
      </c>
      <c r="F28" s="436">
        <v>15</v>
      </c>
      <c r="G28" s="695">
        <v>16</v>
      </c>
      <c r="H28" s="268">
        <v>12.9</v>
      </c>
      <c r="I28" s="695">
        <v>12.8</v>
      </c>
      <c r="J28" s="436">
        <v>10.6</v>
      </c>
      <c r="K28" s="695">
        <v>7.3535000000000004</v>
      </c>
      <c r="L28" s="268">
        <v>5.9584999999999999</v>
      </c>
    </row>
    <row r="29" spans="1:16" ht="18.600000000000001" customHeight="1">
      <c r="A29" s="1189" t="s">
        <v>1731</v>
      </c>
      <c r="B29" s="643"/>
      <c r="C29" s="694">
        <v>22.4</v>
      </c>
      <c r="D29" s="276">
        <v>17.600000000000001</v>
      </c>
      <c r="E29" s="695">
        <v>19.100000000000001</v>
      </c>
      <c r="F29" s="436">
        <v>15.2</v>
      </c>
      <c r="G29" s="695">
        <v>16.899999999999999</v>
      </c>
      <c r="H29" s="268">
        <v>13.1</v>
      </c>
      <c r="I29" s="695">
        <v>13.7</v>
      </c>
      <c r="J29" s="436">
        <v>11.1</v>
      </c>
      <c r="K29" s="695">
        <v>7.4488000000000003</v>
      </c>
      <c r="L29" s="268">
        <v>5.7986000000000004</v>
      </c>
    </row>
    <row r="30" spans="1:16">
      <c r="A30" s="651"/>
      <c r="B30" s="644"/>
      <c r="C30" s="438" t="s">
        <v>125</v>
      </c>
      <c r="D30" s="441"/>
      <c r="E30" s="263" t="s">
        <v>126</v>
      </c>
      <c r="F30" s="500"/>
      <c r="G30" s="439" t="s">
        <v>127</v>
      </c>
      <c r="H30" s="495"/>
      <c r="I30" s="440" t="s">
        <v>128</v>
      </c>
      <c r="J30" s="495"/>
      <c r="K30" s="440" t="s">
        <v>122</v>
      </c>
      <c r="L30" s="495"/>
      <c r="M30" s="279"/>
      <c r="N30" s="279"/>
      <c r="O30" s="279"/>
      <c r="P30" s="279"/>
    </row>
    <row r="31" spans="1:16" ht="18.600000000000001" customHeight="1">
      <c r="A31" s="988" t="s">
        <v>1732</v>
      </c>
      <c r="B31" s="643"/>
      <c r="C31" s="694">
        <v>21.7</v>
      </c>
      <c r="D31" s="276">
        <v>16.5</v>
      </c>
      <c r="E31" s="695">
        <v>19.100000000000001</v>
      </c>
      <c r="F31" s="436">
        <v>14.7</v>
      </c>
      <c r="G31" s="695">
        <v>15.7</v>
      </c>
      <c r="H31" s="436">
        <v>11.8</v>
      </c>
      <c r="I31" s="695">
        <v>13.5</v>
      </c>
      <c r="J31" s="268">
        <v>10.7</v>
      </c>
      <c r="K31" s="695">
        <v>6.8</v>
      </c>
      <c r="L31" s="268">
        <v>5.0999999999999996</v>
      </c>
    </row>
    <row r="32" spans="1:16" ht="18.600000000000001" customHeight="1">
      <c r="A32" s="1189" t="s">
        <v>1733</v>
      </c>
      <c r="B32" s="643"/>
      <c r="C32" s="694">
        <v>22.84</v>
      </c>
      <c r="D32" s="276">
        <v>16.86</v>
      </c>
      <c r="E32" s="695">
        <v>20.02</v>
      </c>
      <c r="F32" s="436">
        <v>14.87</v>
      </c>
      <c r="G32" s="695">
        <v>17.2</v>
      </c>
      <c r="H32" s="436">
        <v>12.48</v>
      </c>
      <c r="I32" s="695">
        <v>13.87</v>
      </c>
      <c r="J32" s="268">
        <v>10.63</v>
      </c>
      <c r="K32" s="695">
        <v>7.2</v>
      </c>
      <c r="L32" s="268">
        <v>5.2</v>
      </c>
    </row>
    <row r="33" spans="1:22" ht="18.600000000000001" customHeight="1">
      <c r="A33" s="1189" t="s">
        <v>1734</v>
      </c>
      <c r="B33" s="643"/>
      <c r="C33" s="694">
        <v>24.2</v>
      </c>
      <c r="D33" s="276">
        <v>17.100000000000001</v>
      </c>
      <c r="E33" s="695">
        <v>19.899999999999999</v>
      </c>
      <c r="F33" s="436">
        <v>14.2</v>
      </c>
      <c r="G33" s="695">
        <v>17</v>
      </c>
      <c r="H33" s="436">
        <v>11.9</v>
      </c>
      <c r="I33" s="695">
        <v>14.8</v>
      </c>
      <c r="J33" s="268">
        <v>11</v>
      </c>
      <c r="K33" s="695">
        <v>7.1</v>
      </c>
      <c r="L33" s="268">
        <v>4.9000000000000004</v>
      </c>
    </row>
    <row r="34" spans="1:22" ht="18.600000000000001" customHeight="1">
      <c r="A34" s="1189" t="s">
        <v>1735</v>
      </c>
      <c r="B34" s="643"/>
      <c r="C34" s="694">
        <v>24.244599999999998</v>
      </c>
      <c r="D34" s="276">
        <v>16.538499999999999</v>
      </c>
      <c r="E34" s="695">
        <v>20.6785</v>
      </c>
      <c r="F34" s="436">
        <v>14.276199999999999</v>
      </c>
      <c r="G34" s="695">
        <v>17.709599999999998</v>
      </c>
      <c r="H34" s="436">
        <v>11.944800000000001</v>
      </c>
      <c r="I34" s="695">
        <v>16.0304</v>
      </c>
      <c r="J34" s="268">
        <v>11.6183</v>
      </c>
      <c r="K34" s="695">
        <v>6.9764999999999997</v>
      </c>
      <c r="L34" s="268">
        <v>4.6969099999999999</v>
      </c>
    </row>
    <row r="35" spans="1:22" ht="18.600000000000001" customHeight="1">
      <c r="A35" s="1189" t="s">
        <v>1736</v>
      </c>
      <c r="B35" s="643"/>
      <c r="C35" s="694">
        <v>25.484738633999999</v>
      </c>
      <c r="D35" s="276">
        <v>16.954415364999999</v>
      </c>
      <c r="E35" s="695">
        <v>21.703799039</v>
      </c>
      <c r="F35" s="436">
        <v>14.351107402</v>
      </c>
      <c r="G35" s="695">
        <v>18.732445598999998</v>
      </c>
      <c r="H35" s="436">
        <v>12.068536569000001</v>
      </c>
      <c r="I35" s="695">
        <v>16.467326889999999</v>
      </c>
      <c r="J35" s="268">
        <v>11.621821615</v>
      </c>
      <c r="K35" s="695">
        <v>7.6135549009999997</v>
      </c>
      <c r="L35" s="268">
        <v>4.9797183179999998</v>
      </c>
    </row>
    <row r="36" spans="1:22" ht="18.600000000000001" customHeight="1">
      <c r="A36" s="1189" t="s">
        <v>1737</v>
      </c>
      <c r="B36" s="991"/>
      <c r="C36" s="694">
        <v>26.925150395999999</v>
      </c>
      <c r="D36" s="982">
        <v>17.286022066000001</v>
      </c>
      <c r="E36" s="695">
        <v>22.013303476000001</v>
      </c>
      <c r="F36" s="987">
        <v>14.094988122</v>
      </c>
      <c r="G36" s="695">
        <v>18.824460449</v>
      </c>
      <c r="H36" s="987">
        <v>11.85552687</v>
      </c>
      <c r="I36" s="695">
        <v>16.818575319000001</v>
      </c>
      <c r="J36" s="806">
        <v>11.621821615</v>
      </c>
      <c r="K36" s="987">
        <v>7.0377422717</v>
      </c>
      <c r="L36" s="268">
        <v>4.4091253157999999</v>
      </c>
    </row>
    <row r="37" spans="1:22" s="997" customFormat="1" ht="18.600000000000001" customHeight="1">
      <c r="A37" s="1189" t="s">
        <v>1738</v>
      </c>
      <c r="B37" s="1016"/>
      <c r="C37" s="977">
        <v>27.953499999999998</v>
      </c>
      <c r="D37" s="1014">
        <v>17.284400000000002</v>
      </c>
      <c r="E37" s="977">
        <v>22.4038</v>
      </c>
      <c r="F37" s="1014">
        <v>13.791600000000001</v>
      </c>
      <c r="G37" s="977">
        <v>20.875499999999999</v>
      </c>
      <c r="H37" s="1014">
        <v>12.6076</v>
      </c>
      <c r="I37" s="977">
        <v>17.682200000000002</v>
      </c>
      <c r="J37" s="976">
        <v>11.944699999999999</v>
      </c>
      <c r="K37" s="1014">
        <v>6.9499500000000003</v>
      </c>
      <c r="L37" s="1014">
        <v>4.2538900000000002</v>
      </c>
    </row>
    <row r="38" spans="1:22" s="997" customFormat="1" ht="18.600000000000001" customHeight="1">
      <c r="A38" s="1189" t="s">
        <v>1739</v>
      </c>
      <c r="B38" s="1013"/>
      <c r="C38" s="977">
        <v>28.5</v>
      </c>
      <c r="D38" s="976">
        <v>17</v>
      </c>
      <c r="E38" s="1014">
        <v>22.7</v>
      </c>
      <c r="F38" s="976">
        <v>13.4</v>
      </c>
      <c r="G38" s="1014">
        <v>21</v>
      </c>
      <c r="H38" s="976">
        <v>12.2</v>
      </c>
      <c r="I38" s="1014">
        <v>18.2</v>
      </c>
      <c r="J38" s="976">
        <v>12</v>
      </c>
      <c r="K38" s="1014">
        <v>7.4</v>
      </c>
      <c r="L38" s="1014">
        <v>4.3</v>
      </c>
    </row>
    <row r="39" spans="1:22" s="997" customFormat="1" ht="18.600000000000001" customHeight="1">
      <c r="A39" s="1189" t="s">
        <v>1740</v>
      </c>
      <c r="B39" s="991"/>
      <c r="C39" s="687">
        <v>28.9</v>
      </c>
      <c r="D39" s="983">
        <v>16.7</v>
      </c>
      <c r="E39" s="268">
        <v>23.2</v>
      </c>
      <c r="F39" s="981">
        <v>13.2</v>
      </c>
      <c r="G39" s="268">
        <v>20.6</v>
      </c>
      <c r="H39" s="268">
        <v>11.6</v>
      </c>
      <c r="I39" s="1000">
        <v>18.399999999999999</v>
      </c>
      <c r="J39" s="981">
        <v>11.8</v>
      </c>
      <c r="K39" s="268">
        <v>7.6</v>
      </c>
      <c r="L39" s="268">
        <v>4.3</v>
      </c>
    </row>
    <row r="40" spans="1:22" s="997" customFormat="1" ht="18.600000000000001" customHeight="1">
      <c r="A40" s="1189" t="s">
        <v>1741</v>
      </c>
      <c r="B40" s="991"/>
      <c r="C40" s="687">
        <v>28.70879</v>
      </c>
      <c r="D40" s="983">
        <v>15.8912</v>
      </c>
      <c r="E40" s="268">
        <v>22.414480000000001</v>
      </c>
      <c r="F40" s="981">
        <v>12.25305</v>
      </c>
      <c r="G40" s="268">
        <v>21.240110000000001</v>
      </c>
      <c r="H40" s="268">
        <v>11.56118</v>
      </c>
      <c r="I40" s="1000">
        <v>20.082630000000002</v>
      </c>
      <c r="J40" s="981">
        <v>12.55795</v>
      </c>
      <c r="K40" s="268">
        <v>7.1560750000000004</v>
      </c>
      <c r="L40" s="268">
        <v>3.9444849999999998</v>
      </c>
    </row>
    <row r="41" spans="1:22" s="211" customFormat="1">
      <c r="A41" s="1187" t="s">
        <v>1742</v>
      </c>
      <c r="B41" s="1161"/>
      <c r="C41" s="1159">
        <v>29.290700000000001</v>
      </c>
      <c r="D41" s="1158">
        <v>15.717650000000001</v>
      </c>
      <c r="E41" s="1002">
        <v>22.303080000000001</v>
      </c>
      <c r="F41" s="1003">
        <v>11.570180000000001</v>
      </c>
      <c r="G41" s="1002">
        <v>20.92916</v>
      </c>
      <c r="H41" s="1002">
        <v>11.0197</v>
      </c>
      <c r="I41" s="1004">
        <v>20.381270000000001</v>
      </c>
      <c r="J41" s="1003">
        <v>12.466570000000001</v>
      </c>
      <c r="K41" s="1002">
        <v>7.7040870000000004</v>
      </c>
      <c r="L41" s="1002">
        <v>4.1212679999999997</v>
      </c>
    </row>
    <row r="42" spans="1:22" s="1193" customFormat="1" ht="15.75">
      <c r="A42" s="1192" t="s">
        <v>577</v>
      </c>
      <c r="C42" s="1194"/>
      <c r="D42" s="1195"/>
      <c r="E42" s="1196"/>
      <c r="F42" s="1194"/>
      <c r="G42" s="1194"/>
      <c r="H42" s="1194"/>
      <c r="I42" s="1194"/>
      <c r="J42" s="1194"/>
      <c r="K42" s="1194"/>
      <c r="L42" s="1194"/>
      <c r="M42" s="1194"/>
      <c r="N42" s="1194"/>
      <c r="O42" s="1194"/>
      <c r="P42" s="1197"/>
    </row>
    <row r="43" spans="1:22" s="904" customFormat="1" ht="16.7" customHeight="1">
      <c r="A43" s="1192" t="s">
        <v>1710</v>
      </c>
      <c r="C43" s="212"/>
      <c r="D43" s="212"/>
      <c r="E43" s="212"/>
      <c r="F43" s="212"/>
      <c r="G43" s="212"/>
      <c r="H43" s="212"/>
      <c r="I43" s="212"/>
      <c r="J43" s="212"/>
      <c r="K43" s="212"/>
      <c r="L43" s="212"/>
      <c r="M43" s="212"/>
      <c r="N43" s="212"/>
      <c r="O43" s="212"/>
      <c r="P43" s="213"/>
      <c r="R43" s="212"/>
      <c r="V43" s="1198"/>
    </row>
    <row r="44" spans="1:22" s="1146" customFormat="1" ht="16.7" customHeight="1">
      <c r="A44" s="1149"/>
      <c r="B44" s="1150"/>
      <c r="C44" s="1151"/>
      <c r="D44" s="1151"/>
      <c r="E44" s="1151"/>
      <c r="F44" s="1147"/>
      <c r="G44" s="1147"/>
      <c r="H44" s="1147"/>
      <c r="I44" s="1147"/>
      <c r="J44" s="1148"/>
      <c r="K44" s="1148"/>
      <c r="L44" s="1148"/>
    </row>
  </sheetData>
  <mergeCells count="7">
    <mergeCell ref="A1:L1"/>
    <mergeCell ref="B3:B4"/>
    <mergeCell ref="A3:A4"/>
    <mergeCell ref="C3:D3"/>
    <mergeCell ref="E3:F3"/>
    <mergeCell ref="G3:H3"/>
    <mergeCell ref="I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drawing r:id="rId2"/>
  <legacyDrawing r:id="rId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86B7F-5AD1-408A-A5F6-788D71F28130}">
  <sheetPr syncVertical="1" syncRef="A18" codeName="工作表36"/>
  <dimension ref="A1:V54"/>
  <sheetViews>
    <sheetView view="pageBreakPreview" topLeftCell="A18" zoomScaleNormal="90" zoomScaleSheetLayoutView="100" workbookViewId="0">
      <selection activeCell="B9" sqref="B9"/>
    </sheetView>
  </sheetViews>
  <sheetFormatPr defaultColWidth="11" defaultRowHeight="15.75"/>
  <cols>
    <col min="1" max="1" width="12.75" style="492" customWidth="1"/>
    <col min="2" max="2" width="2.375" style="246" customWidth="1"/>
    <col min="3" max="9" width="8.125" style="492" customWidth="1"/>
    <col min="10" max="10" width="8.5" style="492" customWidth="1"/>
    <col min="11" max="19" width="8.125" style="493" customWidth="1"/>
    <col min="20" max="20" width="7.5" style="492" customWidth="1"/>
    <col min="21" max="21" width="9.75" style="491" customWidth="1"/>
    <col min="22" max="22" width="9.75" style="491" hidden="1" customWidth="1"/>
    <col min="23" max="16384" width="11" style="492"/>
  </cols>
  <sheetData>
    <row r="1" spans="1:20" ht="25.5">
      <c r="A1" s="1299" t="s">
        <v>420</v>
      </c>
      <c r="B1" s="1299"/>
      <c r="C1" s="1299"/>
      <c r="D1" s="1299"/>
      <c r="E1" s="1299"/>
      <c r="F1" s="1299"/>
      <c r="G1" s="1299"/>
      <c r="H1" s="1299"/>
      <c r="I1" s="1299"/>
      <c r="J1" s="1299"/>
      <c r="K1" s="1299"/>
      <c r="L1" s="1299"/>
      <c r="M1" s="1299"/>
      <c r="N1" s="1299"/>
      <c r="O1" s="1299"/>
      <c r="P1" s="1299"/>
      <c r="Q1" s="1299"/>
      <c r="R1" s="1299"/>
      <c r="S1" s="1299"/>
      <c r="T1" s="1299"/>
    </row>
    <row r="2" spans="1:20" s="219" customFormat="1" ht="20.25" customHeight="1">
      <c r="B2" s="215"/>
      <c r="C2" s="216"/>
      <c r="D2" s="216"/>
      <c r="E2" s="217"/>
      <c r="F2" s="490"/>
      <c r="G2" s="218"/>
      <c r="H2" s="218"/>
      <c r="I2" s="218"/>
      <c r="K2" s="216"/>
      <c r="L2" s="216"/>
      <c r="M2" s="216"/>
      <c r="N2" s="216"/>
      <c r="O2" s="216"/>
      <c r="P2" s="216"/>
      <c r="Q2" s="216"/>
      <c r="R2" s="216"/>
      <c r="S2" s="216"/>
      <c r="T2" s="654" t="s">
        <v>212</v>
      </c>
    </row>
    <row r="3" spans="1:20" s="224" customFormat="1" ht="24" customHeight="1">
      <c r="A3" s="645" t="s">
        <v>4</v>
      </c>
      <c r="B3" s="454"/>
      <c r="C3" s="220" t="s">
        <v>132</v>
      </c>
      <c r="D3" s="221"/>
      <c r="E3" s="222"/>
      <c r="F3" s="222"/>
      <c r="G3" s="222"/>
      <c r="H3" s="222"/>
      <c r="I3" s="222"/>
      <c r="J3" s="222"/>
      <c r="K3" s="222"/>
      <c r="L3" s="222"/>
      <c r="M3" s="222"/>
      <c r="N3" s="222"/>
      <c r="O3" s="222"/>
      <c r="P3" s="222"/>
      <c r="Q3" s="222"/>
      <c r="R3" s="223"/>
      <c r="S3" s="220" t="s">
        <v>4</v>
      </c>
      <c r="T3" s="222"/>
    </row>
    <row r="4" spans="1:20" s="224" customFormat="1" ht="24" customHeight="1">
      <c r="A4" s="646"/>
      <c r="B4" s="455"/>
      <c r="C4" s="226"/>
      <c r="D4" s="225"/>
      <c r="E4" s="220" t="s">
        <v>133</v>
      </c>
      <c r="F4" s="220"/>
      <c r="G4" s="220"/>
      <c r="H4" s="220"/>
      <c r="I4" s="227" t="s">
        <v>134</v>
      </c>
      <c r="J4" s="228"/>
      <c r="K4" s="220" t="s">
        <v>135</v>
      </c>
      <c r="L4" s="220"/>
      <c r="M4" s="227" t="s">
        <v>136</v>
      </c>
      <c r="N4" s="228"/>
      <c r="O4" s="227" t="s">
        <v>137</v>
      </c>
      <c r="P4" s="228"/>
      <c r="Q4" s="1300" t="s">
        <v>141</v>
      </c>
      <c r="R4" s="1301"/>
      <c r="S4" s="229" t="s">
        <v>138</v>
      </c>
      <c r="T4" s="230"/>
    </row>
    <row r="5" spans="1:20" s="224" customFormat="1" ht="24" customHeight="1">
      <c r="A5" s="647" t="s">
        <v>175</v>
      </c>
      <c r="B5" s="456"/>
      <c r="C5" s="231"/>
      <c r="D5" s="232"/>
      <c r="E5" s="233"/>
      <c r="F5" s="233"/>
      <c r="G5" s="234" t="s">
        <v>139</v>
      </c>
      <c r="H5" s="222"/>
      <c r="I5" s="235"/>
      <c r="J5" s="225"/>
      <c r="K5" s="233"/>
      <c r="L5" s="233"/>
      <c r="M5" s="236"/>
      <c r="N5" s="237"/>
      <c r="O5" s="236" t="s">
        <v>140</v>
      </c>
      <c r="P5" s="237"/>
      <c r="Q5" s="238" t="s">
        <v>342</v>
      </c>
      <c r="R5" s="237" t="s">
        <v>157</v>
      </c>
      <c r="S5" s="233"/>
      <c r="T5" s="233"/>
    </row>
    <row r="6" spans="1:20" s="239" customFormat="1" ht="34.5" customHeight="1">
      <c r="A6" s="655"/>
      <c r="B6" s="656"/>
      <c r="C6" s="657" t="s">
        <v>213</v>
      </c>
      <c r="D6" s="658" t="s">
        <v>329</v>
      </c>
      <c r="E6" s="657" t="s">
        <v>213</v>
      </c>
      <c r="F6" s="658" t="s">
        <v>329</v>
      </c>
      <c r="G6" s="657" t="s">
        <v>213</v>
      </c>
      <c r="H6" s="658" t="s">
        <v>329</v>
      </c>
      <c r="I6" s="657" t="s">
        <v>213</v>
      </c>
      <c r="J6" s="658" t="s">
        <v>329</v>
      </c>
      <c r="K6" s="657" t="s">
        <v>213</v>
      </c>
      <c r="L6" s="658" t="s">
        <v>329</v>
      </c>
      <c r="M6" s="657" t="s">
        <v>213</v>
      </c>
      <c r="N6" s="658" t="s">
        <v>329</v>
      </c>
      <c r="O6" s="657" t="s">
        <v>213</v>
      </c>
      <c r="P6" s="658" t="s">
        <v>329</v>
      </c>
      <c r="Q6" s="657" t="s">
        <v>213</v>
      </c>
      <c r="R6" s="658" t="s">
        <v>329</v>
      </c>
      <c r="S6" s="657" t="s">
        <v>213</v>
      </c>
      <c r="T6" s="657" t="s">
        <v>160</v>
      </c>
    </row>
    <row r="7" spans="1:20" s="246" customFormat="1" ht="20.45" hidden="1" customHeight="1">
      <c r="A7" s="647" t="s">
        <v>176</v>
      </c>
      <c r="B7" s="456"/>
      <c r="C7" s="240">
        <v>11284</v>
      </c>
      <c r="D7" s="241">
        <v>58.969600815415163</v>
      </c>
      <c r="E7" s="242">
        <v>5742</v>
      </c>
      <c r="F7" s="243">
        <v>30.007395239464188</v>
      </c>
      <c r="G7" s="244">
        <v>5517</v>
      </c>
      <c r="H7" s="241">
        <v>28.831556868011827</v>
      </c>
      <c r="I7" s="242">
        <v>723</v>
      </c>
      <c r="J7" s="243">
        <v>3.7783606336002449</v>
      </c>
      <c r="K7" s="240">
        <v>1061</v>
      </c>
      <c r="L7" s="241">
        <v>5.5447311649375655</v>
      </c>
      <c r="M7" s="242">
        <v>234</v>
      </c>
      <c r="N7" s="243">
        <v>1.2228719063104527</v>
      </c>
      <c r="O7" s="240">
        <v>1607</v>
      </c>
      <c r="P7" s="241">
        <v>8.3980989463286235</v>
      </c>
      <c r="Q7" s="242">
        <v>1917</v>
      </c>
      <c r="R7" s="243">
        <v>10.018142924774095</v>
      </c>
      <c r="S7" s="240">
        <v>2281</v>
      </c>
      <c r="T7" s="245">
        <v>11.920388112368132</v>
      </c>
    </row>
    <row r="8" spans="1:20" s="246" customFormat="1" ht="19.149999999999999" hidden="1" customHeight="1">
      <c r="A8" s="1189" t="s">
        <v>163</v>
      </c>
      <c r="B8" s="475"/>
      <c r="C8" s="240">
        <v>12187</v>
      </c>
      <c r="D8" s="241">
        <v>62.961312244557092</v>
      </c>
      <c r="E8" s="242">
        <v>6510</v>
      </c>
      <c r="F8" s="243">
        <v>33.632406885375126</v>
      </c>
      <c r="G8" s="244">
        <v>6270</v>
      </c>
      <c r="H8" s="241">
        <v>32.392502484070974</v>
      </c>
      <c r="I8" s="242">
        <v>828</v>
      </c>
      <c r="J8" s="243">
        <v>4.2776701844993248</v>
      </c>
      <c r="K8" s="240">
        <v>1032</v>
      </c>
      <c r="L8" s="241">
        <v>5.3315889256078544</v>
      </c>
      <c r="M8" s="242">
        <v>289</v>
      </c>
      <c r="N8" s="243">
        <v>1.49305154990375</v>
      </c>
      <c r="O8" s="240">
        <v>1531</v>
      </c>
      <c r="P8" s="241">
        <v>7.9095568266527367</v>
      </c>
      <c r="Q8" s="242">
        <v>1997</v>
      </c>
      <c r="R8" s="243">
        <v>10.317037872518299</v>
      </c>
      <c r="S8" s="240">
        <v>2260</v>
      </c>
      <c r="T8" s="245">
        <v>11.6757664456141</v>
      </c>
    </row>
    <row r="9" spans="1:20" s="246" customFormat="1" ht="17.45" hidden="1" customHeight="1">
      <c r="A9" s="1189" t="s">
        <v>164</v>
      </c>
      <c r="B9" s="475"/>
      <c r="C9" s="240">
        <v>13024</v>
      </c>
      <c r="D9" s="241">
        <v>66.572577015562203</v>
      </c>
      <c r="E9" s="242">
        <v>7240</v>
      </c>
      <c r="F9" s="243">
        <v>37.007482923270146</v>
      </c>
      <c r="G9" s="244">
        <v>7034</v>
      </c>
      <c r="H9" s="241">
        <v>35.954507580425719</v>
      </c>
      <c r="I9" s="242">
        <v>914</v>
      </c>
      <c r="J9" s="243">
        <v>4.671939142523331</v>
      </c>
      <c r="K9" s="240">
        <v>1135</v>
      </c>
      <c r="L9" s="241">
        <v>5.8015874472253612</v>
      </c>
      <c r="M9" s="242">
        <v>268</v>
      </c>
      <c r="N9" s="243">
        <v>1.3698902518558564</v>
      </c>
      <c r="O9" s="240">
        <v>1569</v>
      </c>
      <c r="P9" s="241">
        <v>8.0199918103053669</v>
      </c>
      <c r="Q9" s="242">
        <v>1898</v>
      </c>
      <c r="R9" s="243">
        <v>9.7016854403821462</v>
      </c>
      <c r="S9" s="240">
        <v>1851</v>
      </c>
      <c r="T9" s="245">
        <v>9.4614434932283213</v>
      </c>
    </row>
    <row r="10" spans="1:20" s="246" customFormat="1" ht="17.45" hidden="1" customHeight="1">
      <c r="A10" s="1189" t="s">
        <v>165</v>
      </c>
      <c r="B10" s="475"/>
      <c r="C10" s="240">
        <v>13730</v>
      </c>
      <c r="D10" s="241">
        <v>69.384742795357155</v>
      </c>
      <c r="E10" s="242">
        <v>7733</v>
      </c>
      <c r="F10" s="243">
        <v>39.078821269956073</v>
      </c>
      <c r="G10" s="244">
        <v>7524</v>
      </c>
      <c r="H10" s="241">
        <v>38.022636911308609</v>
      </c>
      <c r="I10" s="242">
        <v>907</v>
      </c>
      <c r="J10" s="243">
        <v>4.5835369057093187</v>
      </c>
      <c r="K10" s="240">
        <v>1194</v>
      </c>
      <c r="L10" s="241">
        <v>6.0338953312204255</v>
      </c>
      <c r="M10" s="242">
        <v>327</v>
      </c>
      <c r="N10" s="243">
        <v>1.6524989726206694</v>
      </c>
      <c r="O10" s="240">
        <v>1517</v>
      </c>
      <c r="P10" s="241">
        <v>7.6661802491301385</v>
      </c>
      <c r="Q10" s="242">
        <v>2052</v>
      </c>
      <c r="R10" s="243">
        <v>10.369810066720531</v>
      </c>
      <c r="S10" s="240">
        <v>1790</v>
      </c>
      <c r="T10" s="245">
        <v>9.0457894831528982</v>
      </c>
    </row>
    <row r="11" spans="1:20" s="246" customFormat="1" ht="17.45" hidden="1" customHeight="1">
      <c r="A11" s="1189" t="s">
        <v>166</v>
      </c>
      <c r="B11" s="475"/>
      <c r="C11" s="240">
        <v>14047</v>
      </c>
      <c r="D11" s="241">
        <v>70.215248450610844</v>
      </c>
      <c r="E11" s="242">
        <v>7851</v>
      </c>
      <c r="F11" s="243">
        <v>39.243960673862439</v>
      </c>
      <c r="G11" s="244">
        <v>7584</v>
      </c>
      <c r="H11" s="241">
        <v>37.909336103754015</v>
      </c>
      <c r="I11" s="242">
        <v>812</v>
      </c>
      <c r="J11" s="243">
        <v>4.0588582431761946</v>
      </c>
      <c r="K11" s="240">
        <v>1260</v>
      </c>
      <c r="L11" s="241">
        <v>6.2982283083768529</v>
      </c>
      <c r="M11" s="242">
        <v>395</v>
      </c>
      <c r="N11" s="243">
        <v>1.9744445887371882</v>
      </c>
      <c r="O11" s="240">
        <v>1518</v>
      </c>
      <c r="P11" s="241">
        <v>7.5878655334254477</v>
      </c>
      <c r="Q11" s="242">
        <v>2211</v>
      </c>
      <c r="R11" s="243">
        <v>11.051891103032718</v>
      </c>
      <c r="S11" s="240">
        <v>1573</v>
      </c>
      <c r="T11" s="245">
        <v>7.8627881976799925</v>
      </c>
    </row>
    <row r="12" spans="1:20" s="246" customFormat="1" ht="17.45" hidden="1" customHeight="1">
      <c r="A12" s="1189" t="s">
        <v>1746</v>
      </c>
      <c r="B12" s="475"/>
      <c r="C12" s="240">
        <v>13927</v>
      </c>
      <c r="D12" s="241">
        <v>68.847550919407439</v>
      </c>
      <c r="E12" s="242">
        <v>7569</v>
      </c>
      <c r="F12" s="243">
        <v>37.414353310525193</v>
      </c>
      <c r="G12" s="244">
        <v>7333</v>
      </c>
      <c r="H12" s="241">
        <v>36.247780793510536</v>
      </c>
      <c r="I12" s="242">
        <v>919</v>
      </c>
      <c r="J12" s="243">
        <v>4.5427124709172482</v>
      </c>
      <c r="K12" s="240">
        <v>1118</v>
      </c>
      <c r="L12" s="241">
        <v>5.5263901441626588</v>
      </c>
      <c r="M12" s="242">
        <v>407</v>
      </c>
      <c r="N12" s="243">
        <v>2.0118432814617195</v>
      </c>
      <c r="O12" s="240">
        <v>1665</v>
      </c>
      <c r="P12" s="241">
        <v>8.2302679696161256</v>
      </c>
      <c r="Q12" s="242">
        <v>2249</v>
      </c>
      <c r="R12" s="243">
        <v>11.121983742724492</v>
      </c>
      <c r="S12" s="240">
        <v>1359</v>
      </c>
      <c r="T12" s="245">
        <v>6.7176781806055939</v>
      </c>
    </row>
    <row r="13" spans="1:20" s="246" customFormat="1" ht="19.149999999999999" hidden="1" customHeight="1">
      <c r="A13" s="1189" t="s">
        <v>168</v>
      </c>
      <c r="B13" s="475"/>
      <c r="C13" s="240">
        <v>13636</v>
      </c>
      <c r="D13" s="241">
        <v>66.66372034794199</v>
      </c>
      <c r="E13" s="242">
        <v>7498</v>
      </c>
      <c r="F13" s="243">
        <v>36.656246345619614</v>
      </c>
      <c r="G13" s="244">
        <v>7322</v>
      </c>
      <c r="H13" s="241">
        <v>35.795816983545855</v>
      </c>
      <c r="I13" s="242">
        <v>996</v>
      </c>
      <c r="J13" s="243">
        <v>4.869247980826505</v>
      </c>
      <c r="K13" s="240">
        <v>1156</v>
      </c>
      <c r="L13" s="241">
        <v>5.6514564918026506</v>
      </c>
      <c r="M13" s="242">
        <v>344</v>
      </c>
      <c r="N13" s="243">
        <v>1.6817482985987127</v>
      </c>
      <c r="O13" s="240">
        <v>1437</v>
      </c>
      <c r="P13" s="241">
        <v>7.0252101892045058</v>
      </c>
      <c r="Q13" s="242">
        <v>2205</v>
      </c>
      <c r="R13" s="243">
        <v>10.779811041890003</v>
      </c>
      <c r="S13" s="240">
        <v>1465</v>
      </c>
      <c r="T13" s="245">
        <v>7.1620966786253319</v>
      </c>
    </row>
    <row r="14" spans="1:20" s="246" customFormat="1" ht="19.149999999999999" hidden="1" customHeight="1">
      <c r="A14" s="1189" t="s">
        <v>169</v>
      </c>
      <c r="B14" s="643"/>
      <c r="C14" s="240">
        <v>13152</v>
      </c>
      <c r="D14" s="241">
        <v>63.675678543949488</v>
      </c>
      <c r="E14" s="242">
        <v>7377</v>
      </c>
      <c r="F14" s="243">
        <v>35.715897248989918</v>
      </c>
      <c r="G14" s="244">
        <v>7216</v>
      </c>
      <c r="H14" s="241">
        <v>34.936412437130436</v>
      </c>
      <c r="I14" s="242">
        <v>829</v>
      </c>
      <c r="J14" s="243">
        <v>4.0136205529907336</v>
      </c>
      <c r="K14" s="240">
        <v>1056</v>
      </c>
      <c r="L14" s="241">
        <v>5.1126457225068931</v>
      </c>
      <c r="M14" s="242">
        <v>401</v>
      </c>
      <c r="N14" s="243">
        <v>1.9414497487928637</v>
      </c>
      <c r="O14" s="240">
        <v>1245</v>
      </c>
      <c r="P14" s="241">
        <v>6.0276931103419331</v>
      </c>
      <c r="Q14" s="242">
        <v>2244</v>
      </c>
      <c r="R14" s="243">
        <v>10.864372160327148</v>
      </c>
      <c r="S14" s="240">
        <v>1381</v>
      </c>
      <c r="T14" s="245">
        <v>6.6861399079375188</v>
      </c>
    </row>
    <row r="15" spans="1:20" s="246" customFormat="1" ht="19.149999999999999" hidden="1" customHeight="1">
      <c r="A15" s="1189" t="s">
        <v>170</v>
      </c>
      <c r="B15" s="643"/>
      <c r="C15" s="240">
        <v>13270</v>
      </c>
      <c r="D15" s="241">
        <v>63.650426294772942</v>
      </c>
      <c r="E15" s="242">
        <v>7499</v>
      </c>
      <c r="F15" s="243">
        <v>35.969445876752246</v>
      </c>
      <c r="G15" s="244">
        <v>7367</v>
      </c>
      <c r="H15" s="241">
        <v>35.336299209765805</v>
      </c>
      <c r="I15" s="242">
        <v>872</v>
      </c>
      <c r="J15" s="243">
        <v>4.1826052546376795</v>
      </c>
      <c r="K15" s="240">
        <v>985</v>
      </c>
      <c r="L15" s="241">
        <v>4.7246171741033418</v>
      </c>
      <c r="M15" s="242">
        <v>489</v>
      </c>
      <c r="N15" s="243">
        <v>2.3455206072452124</v>
      </c>
      <c r="O15" s="240">
        <v>1236</v>
      </c>
      <c r="P15" s="241">
        <v>5.9285551545093718</v>
      </c>
      <c r="Q15" s="242">
        <v>2189</v>
      </c>
      <c r="R15" s="243">
        <v>10.499682227525092</v>
      </c>
      <c r="S15" s="240">
        <v>1301</v>
      </c>
      <c r="T15" s="245">
        <v>6.2403319223436018</v>
      </c>
    </row>
    <row r="16" spans="1:20" s="246" customFormat="1" ht="19.149999999999999" hidden="1" customHeight="1">
      <c r="A16" s="1189" t="s">
        <v>1747</v>
      </c>
      <c r="B16" s="643"/>
      <c r="C16" s="240">
        <v>13219</v>
      </c>
      <c r="D16" s="241">
        <v>62.688967353507401</v>
      </c>
      <c r="E16" s="242">
        <v>7420</v>
      </c>
      <c r="F16" s="243">
        <v>35.188148707392756</v>
      </c>
      <c r="G16" s="244">
        <v>7250</v>
      </c>
      <c r="H16" s="241">
        <v>34.381951230269209</v>
      </c>
      <c r="I16" s="242">
        <v>694</v>
      </c>
      <c r="J16" s="243">
        <v>3.2911826419043897</v>
      </c>
      <c r="K16" s="240">
        <v>1265</v>
      </c>
      <c r="L16" s="241">
        <v>5.9990576974193859</v>
      </c>
      <c r="M16" s="242">
        <v>441</v>
      </c>
      <c r="N16" s="243">
        <v>2.0913711024205131</v>
      </c>
      <c r="O16" s="240">
        <v>1154</v>
      </c>
      <c r="P16" s="241">
        <v>5.4726581682387128</v>
      </c>
      <c r="Q16" s="242">
        <v>2245</v>
      </c>
      <c r="R16" s="243">
        <v>10.646549036131637</v>
      </c>
      <c r="S16" s="240">
        <v>1451</v>
      </c>
      <c r="T16" s="245">
        <v>6.8811325841545683</v>
      </c>
    </row>
    <row r="17" spans="1:22" s="246" customFormat="1" ht="19.149999999999999" hidden="1" customHeight="1">
      <c r="A17" s="1189" t="s">
        <v>171</v>
      </c>
      <c r="B17" s="643"/>
      <c r="C17" s="244">
        <v>12983</v>
      </c>
      <c r="D17" s="241">
        <v>61.045760951890692</v>
      </c>
      <c r="E17" s="242">
        <v>7537</v>
      </c>
      <c r="F17" s="243">
        <v>35.438796910914284</v>
      </c>
      <c r="G17" s="244">
        <v>7427</v>
      </c>
      <c r="H17" s="241">
        <v>34.921579495470404</v>
      </c>
      <c r="I17" s="242">
        <v>568</v>
      </c>
      <c r="J17" s="243">
        <v>2.6707226542920677</v>
      </c>
      <c r="K17" s="244">
        <v>1260</v>
      </c>
      <c r="L17" s="241">
        <v>5.9244903950845167</v>
      </c>
      <c r="M17" s="242">
        <v>363</v>
      </c>
      <c r="N17" s="243">
        <v>1.7068174709648247</v>
      </c>
      <c r="O17" s="244">
        <v>1112</v>
      </c>
      <c r="P17" s="241">
        <v>5.2285978724872875</v>
      </c>
      <c r="Q17" s="242">
        <v>2143</v>
      </c>
      <c r="R17" s="243">
        <v>10.076335648147714</v>
      </c>
      <c r="S17" s="244">
        <v>1618</v>
      </c>
      <c r="T17" s="245">
        <v>7.6077979835291654</v>
      </c>
    </row>
    <row r="18" spans="1:22" s="246" customFormat="1" ht="19.149999999999999" customHeight="1">
      <c r="A18" s="1189" t="s">
        <v>172</v>
      </c>
      <c r="B18" s="643"/>
      <c r="C18" s="244">
        <v>12422</v>
      </c>
      <c r="D18" s="241">
        <v>57.934563325807716</v>
      </c>
      <c r="E18" s="242">
        <v>7160</v>
      </c>
      <c r="F18" s="243">
        <v>33.393292015197488</v>
      </c>
      <c r="G18" s="244">
        <v>7077</v>
      </c>
      <c r="H18" s="241">
        <v>33.006191004406794</v>
      </c>
      <c r="I18" s="242">
        <v>517</v>
      </c>
      <c r="J18" s="243">
        <v>2.4112195491420536</v>
      </c>
      <c r="K18" s="244">
        <v>1326</v>
      </c>
      <c r="L18" s="241">
        <v>6.1842884374513787</v>
      </c>
      <c r="M18" s="242">
        <v>354</v>
      </c>
      <c r="N18" s="243">
        <v>1.6510091303603232</v>
      </c>
      <c r="O18" s="244">
        <v>1115</v>
      </c>
      <c r="P18" s="241">
        <v>5.2002123738750283</v>
      </c>
      <c r="Q18" s="242">
        <v>1950</v>
      </c>
      <c r="R18" s="243">
        <v>9.0945418197814387</v>
      </c>
      <c r="S18" s="244">
        <v>1847</v>
      </c>
      <c r="T18" s="245">
        <v>8.6141634569929852</v>
      </c>
    </row>
    <row r="19" spans="1:22" s="246" customFormat="1" ht="19.149999999999999" customHeight="1">
      <c r="A19" s="1189" t="s">
        <v>173</v>
      </c>
      <c r="B19" s="643"/>
      <c r="C19" s="244">
        <v>11297</v>
      </c>
      <c r="D19" s="241">
        <v>52.218430475853793</v>
      </c>
      <c r="E19" s="242">
        <v>6646</v>
      </c>
      <c r="F19" s="243">
        <v>30.719986628531853</v>
      </c>
      <c r="G19" s="244">
        <v>6516</v>
      </c>
      <c r="H19" s="241">
        <v>30.119084091410404</v>
      </c>
      <c r="I19" s="242">
        <v>480</v>
      </c>
      <c r="J19" s="243">
        <v>2.2187170601407296</v>
      </c>
      <c r="K19" s="244">
        <v>1260</v>
      </c>
      <c r="L19" s="241">
        <v>5.8241322828694146</v>
      </c>
      <c r="M19" s="242">
        <v>260</v>
      </c>
      <c r="N19" s="243">
        <v>1.2018050742428952</v>
      </c>
      <c r="O19" s="244">
        <v>917</v>
      </c>
      <c r="P19" s="241">
        <v>4.2386740503105189</v>
      </c>
      <c r="Q19" s="242">
        <v>1734</v>
      </c>
      <c r="R19" s="243">
        <v>8.0151153797583845</v>
      </c>
      <c r="S19" s="244">
        <v>2172</v>
      </c>
      <c r="T19" s="245">
        <v>10.039694697136801</v>
      </c>
    </row>
    <row r="20" spans="1:22" s="246" customFormat="1" ht="19.149999999999999" customHeight="1">
      <c r="A20" s="1189" t="s">
        <v>1724</v>
      </c>
      <c r="B20" s="643"/>
      <c r="C20" s="244">
        <v>10973</v>
      </c>
      <c r="D20" s="241">
        <v>50.252561138059079</v>
      </c>
      <c r="E20" s="242">
        <v>6203</v>
      </c>
      <c r="F20" s="243">
        <v>28.407603822052351</v>
      </c>
      <c r="G20" s="244">
        <v>5903</v>
      </c>
      <c r="H20" s="241">
        <v>27.033707135511047</v>
      </c>
      <c r="I20" s="242">
        <v>382</v>
      </c>
      <c r="J20" s="243">
        <v>1.7494284475292599</v>
      </c>
      <c r="K20" s="244">
        <v>1276</v>
      </c>
      <c r="L20" s="241">
        <v>5.843640573422344</v>
      </c>
      <c r="M20" s="242">
        <v>289</v>
      </c>
      <c r="N20" s="243">
        <v>1.3235204747014557</v>
      </c>
      <c r="O20" s="244">
        <v>934</v>
      </c>
      <c r="P20" s="241">
        <v>4.2773983507652584</v>
      </c>
      <c r="Q20" s="242">
        <v>1889</v>
      </c>
      <c r="R20" s="243">
        <v>8.6509694695884072</v>
      </c>
      <c r="S20" s="244">
        <v>2177</v>
      </c>
      <c r="T20" s="245">
        <v>9.9699102886680588</v>
      </c>
    </row>
    <row r="21" spans="1:22" s="246" customFormat="1" ht="19.149999999999999" customHeight="1">
      <c r="A21" s="1189" t="s">
        <v>1725</v>
      </c>
      <c r="B21" s="643"/>
      <c r="C21" s="244">
        <v>12960</v>
      </c>
      <c r="D21" s="241">
        <v>58.881018045532748</v>
      </c>
      <c r="E21" s="242">
        <v>5648</v>
      </c>
      <c r="F21" s="243">
        <v>25.660493049472912</v>
      </c>
      <c r="G21" s="244">
        <v>5526</v>
      </c>
      <c r="H21" s="241">
        <v>25.106211861081327</v>
      </c>
      <c r="I21" s="242">
        <v>410</v>
      </c>
      <c r="J21" s="243">
        <v>1.8627482560700945</v>
      </c>
      <c r="K21" s="244">
        <v>1466</v>
      </c>
      <c r="L21" s="241">
        <v>6.6604608375579479</v>
      </c>
      <c r="M21" s="242">
        <v>217</v>
      </c>
      <c r="N21" s="243">
        <v>0.98589358918831826</v>
      </c>
      <c r="O21" s="244">
        <v>829</v>
      </c>
      <c r="P21" s="241">
        <v>3.7663861080051428</v>
      </c>
      <c r="Q21" s="242">
        <v>4390</v>
      </c>
      <c r="R21" s="243">
        <v>19.945036205238331</v>
      </c>
      <c r="S21" s="244">
        <v>2281</v>
      </c>
      <c r="T21" s="245">
        <v>10.363240907550942</v>
      </c>
    </row>
    <row r="22" spans="1:22" s="246" customFormat="1" ht="19.149999999999999" customHeight="1">
      <c r="A22" s="1189" t="s">
        <v>1726</v>
      </c>
      <c r="B22" s="643"/>
      <c r="C22" s="244">
        <v>10515</v>
      </c>
      <c r="D22" s="241">
        <v>47.397893937802607</v>
      </c>
      <c r="E22" s="242">
        <v>5534</v>
      </c>
      <c r="F22" s="243">
        <v>24.94531098923439</v>
      </c>
      <c r="G22" s="244">
        <v>5420</v>
      </c>
      <c r="H22" s="241">
        <v>24.431439385914416</v>
      </c>
      <c r="I22" s="242">
        <v>448</v>
      </c>
      <c r="J22" s="243">
        <v>2.0194252481346235</v>
      </c>
      <c r="K22" s="244">
        <v>1590</v>
      </c>
      <c r="L22" s="241">
        <v>7.1671565726206508</v>
      </c>
      <c r="M22" s="242">
        <v>234</v>
      </c>
      <c r="N22" s="243">
        <v>1.0547890804988882</v>
      </c>
      <c r="O22" s="244">
        <v>836</v>
      </c>
      <c r="P22" s="241">
        <v>3.7683917576797885</v>
      </c>
      <c r="Q22" s="242">
        <v>1873</v>
      </c>
      <c r="R22" s="243">
        <v>8.4428202896342626</v>
      </c>
      <c r="S22" s="244">
        <v>2471</v>
      </c>
      <c r="T22" s="245">
        <v>11.138392384242533</v>
      </c>
    </row>
    <row r="23" spans="1:22" s="246" customFormat="1" ht="19.149999999999999" customHeight="1">
      <c r="A23" s="1189" t="s">
        <v>174</v>
      </c>
      <c r="B23" s="643"/>
      <c r="C23" s="244">
        <v>9513</v>
      </c>
      <c r="D23" s="241">
        <v>42.580676349260912</v>
      </c>
      <c r="E23" s="242">
        <v>4868</v>
      </c>
      <c r="F23" s="243">
        <v>21.789417898475996</v>
      </c>
      <c r="G23" s="244">
        <v>4787</v>
      </c>
      <c r="H23" s="241">
        <v>21.426857740346055</v>
      </c>
      <c r="I23" s="242">
        <v>401</v>
      </c>
      <c r="J23" s="243">
        <v>1.7948965853099574</v>
      </c>
      <c r="K23" s="244">
        <v>1336</v>
      </c>
      <c r="L23" s="241">
        <v>5.9800045834765667</v>
      </c>
      <c r="M23" s="242">
        <v>188</v>
      </c>
      <c r="N23" s="243">
        <v>0.84149765096825935</v>
      </c>
      <c r="O23" s="244">
        <v>853</v>
      </c>
      <c r="P23" s="241">
        <v>3.8180717887017304</v>
      </c>
      <c r="Q23" s="242">
        <v>1867</v>
      </c>
      <c r="R23" s="243">
        <v>8.356787842328405</v>
      </c>
      <c r="S23" s="244">
        <v>2781</v>
      </c>
      <c r="T23" s="245">
        <v>12.447898762461326</v>
      </c>
    </row>
    <row r="24" spans="1:22" s="246" customFormat="1" ht="19.149999999999999" customHeight="1">
      <c r="A24" s="1189" t="s">
        <v>1748</v>
      </c>
      <c r="B24" s="643"/>
      <c r="C24" s="247">
        <v>8489</v>
      </c>
      <c r="D24" s="248">
        <v>37.790744779944703</v>
      </c>
      <c r="E24" s="242">
        <v>4627</v>
      </c>
      <c r="F24" s="243">
        <v>20.6</v>
      </c>
      <c r="G24" s="244">
        <v>4322</v>
      </c>
      <c r="H24" s="241">
        <v>19.239999999999998</v>
      </c>
      <c r="I24" s="242">
        <v>333</v>
      </c>
      <c r="J24" s="243">
        <v>1.48</v>
      </c>
      <c r="K24" s="244">
        <v>1169</v>
      </c>
      <c r="L24" s="241">
        <v>5.2</v>
      </c>
      <c r="M24" s="242">
        <v>155</v>
      </c>
      <c r="N24" s="243">
        <v>0.69</v>
      </c>
      <c r="O24" s="244">
        <v>629</v>
      </c>
      <c r="P24" s="241">
        <v>2.8</v>
      </c>
      <c r="Q24" s="242">
        <v>1576</v>
      </c>
      <c r="R24" s="243">
        <v>7.02</v>
      </c>
      <c r="S24" s="247">
        <v>3053</v>
      </c>
      <c r="T24" s="248">
        <v>13.591134858425159</v>
      </c>
    </row>
    <row r="25" spans="1:22" s="246" customFormat="1" ht="19.149999999999999" customHeight="1">
      <c r="A25" s="1189" t="s">
        <v>1749</v>
      </c>
      <c r="B25" s="643"/>
      <c r="C25" s="247">
        <v>8191</v>
      </c>
      <c r="D25" s="248">
        <v>36.299999999999997</v>
      </c>
      <c r="E25" s="242">
        <v>4484</v>
      </c>
      <c r="F25" s="243">
        <v>19.87</v>
      </c>
      <c r="G25" s="244">
        <v>4389</v>
      </c>
      <c r="H25" s="241">
        <v>19.45</v>
      </c>
      <c r="I25" s="242">
        <v>349</v>
      </c>
      <c r="J25" s="243">
        <v>1.55</v>
      </c>
      <c r="K25" s="244">
        <v>1180</v>
      </c>
      <c r="L25" s="241">
        <v>5.23</v>
      </c>
      <c r="M25" s="242">
        <v>159</v>
      </c>
      <c r="N25" s="243">
        <v>0.7</v>
      </c>
      <c r="O25" s="244">
        <v>616</v>
      </c>
      <c r="P25" s="241">
        <v>2.73</v>
      </c>
      <c r="Q25" s="242">
        <v>1403</v>
      </c>
      <c r="R25" s="243">
        <v>6.22</v>
      </c>
      <c r="S25" s="247">
        <v>3195</v>
      </c>
      <c r="T25" s="248">
        <v>14.16</v>
      </c>
    </row>
    <row r="26" spans="1:22" s="246" customFormat="1" ht="19.149999999999999" customHeight="1">
      <c r="A26" s="1189" t="s">
        <v>201</v>
      </c>
      <c r="B26" s="643"/>
      <c r="C26" s="247">
        <v>8453</v>
      </c>
      <c r="D26" s="248">
        <v>37.33</v>
      </c>
      <c r="E26" s="242">
        <v>4850</v>
      </c>
      <c r="F26" s="243">
        <v>21.415795124758265</v>
      </c>
      <c r="G26" s="244">
        <v>4735</v>
      </c>
      <c r="H26" s="241">
        <v>20.907997920769152</v>
      </c>
      <c r="I26" s="242">
        <v>324</v>
      </c>
      <c r="J26" s="243">
        <v>1.4306634268910676</v>
      </c>
      <c r="K26" s="244">
        <v>1187</v>
      </c>
      <c r="L26" s="241">
        <v>5.2413502707398072</v>
      </c>
      <c r="M26" s="242">
        <v>137</v>
      </c>
      <c r="N26" s="243">
        <v>0.60494101692616142</v>
      </c>
      <c r="O26" s="244">
        <v>570</v>
      </c>
      <c r="P26" s="241">
        <v>2.5169078806416931</v>
      </c>
      <c r="Q26" s="242">
        <v>1385</v>
      </c>
      <c r="R26" s="243">
        <v>6.1156445871732368</v>
      </c>
      <c r="S26" s="247">
        <v>3468</v>
      </c>
      <c r="T26" s="248">
        <v>15.313397421167354</v>
      </c>
    </row>
    <row r="27" spans="1:22" s="246" customFormat="1" ht="19.149999999999999" customHeight="1">
      <c r="A27" s="1189" t="s">
        <v>1750</v>
      </c>
      <c r="B27" s="643"/>
      <c r="C27" s="240">
        <v>8365</v>
      </c>
      <c r="D27" s="241">
        <v>36.801983725912024</v>
      </c>
      <c r="E27" s="242">
        <v>4846</v>
      </c>
      <c r="F27" s="243">
        <v>21.320073297760867</v>
      </c>
      <c r="G27" s="244">
        <v>4735</v>
      </c>
      <c r="H27" s="241">
        <v>20.83172659201356</v>
      </c>
      <c r="I27" s="242">
        <v>308</v>
      </c>
      <c r="J27" s="243">
        <v>1.3550521204519907</v>
      </c>
      <c r="K27" s="240">
        <v>1252</v>
      </c>
      <c r="L27" s="241">
        <v>5.5081988792399104</v>
      </c>
      <c r="M27" s="242">
        <v>122</v>
      </c>
      <c r="N27" s="243">
        <v>0.53674142433487948</v>
      </c>
      <c r="O27" s="240">
        <v>626</v>
      </c>
      <c r="P27" s="241">
        <v>2.7540994396199552</v>
      </c>
      <c r="Q27" s="242">
        <v>1211</v>
      </c>
      <c r="R27" s="243">
        <v>5.3278185645044189</v>
      </c>
      <c r="S27" s="240">
        <v>4282</v>
      </c>
      <c r="T27" s="241">
        <v>18.838744090179951</v>
      </c>
    </row>
    <row r="28" spans="1:22" s="246" customFormat="1" ht="19.149999999999999" customHeight="1">
      <c r="A28" s="1189" t="s">
        <v>1751</v>
      </c>
      <c r="B28" s="643"/>
      <c r="C28" s="240">
        <v>8011</v>
      </c>
      <c r="D28" s="241">
        <v>35.099856704429719</v>
      </c>
      <c r="E28" s="242">
        <v>4748</v>
      </c>
      <c r="F28" s="243">
        <v>20.803160608242706</v>
      </c>
      <c r="G28" s="244">
        <v>4637</v>
      </c>
      <c r="H28" s="241">
        <v>20.316818816432484</v>
      </c>
      <c r="I28" s="242">
        <v>301</v>
      </c>
      <c r="J28" s="243">
        <v>1.3188187327466414</v>
      </c>
      <c r="K28" s="240">
        <v>1166</v>
      </c>
      <c r="L28" s="241">
        <v>5.108779542799283</v>
      </c>
      <c r="M28" s="242">
        <v>126</v>
      </c>
      <c r="N28" s="243">
        <v>0.55206365556836157</v>
      </c>
      <c r="O28" s="240">
        <v>550</v>
      </c>
      <c r="P28" s="241">
        <v>2.4098016711317372</v>
      </c>
      <c r="Q28" s="242">
        <v>1120</v>
      </c>
      <c r="R28" s="243">
        <v>4.9072324939409917</v>
      </c>
      <c r="S28" s="240">
        <v>4406</v>
      </c>
      <c r="T28" s="241">
        <v>19.304702114557152</v>
      </c>
    </row>
    <row r="29" spans="1:22" s="246" customFormat="1" ht="19.149999999999999" customHeight="1">
      <c r="A29" s="1189" t="s">
        <v>1752</v>
      </c>
      <c r="B29" s="643"/>
      <c r="C29" s="240">
        <v>7130</v>
      </c>
      <c r="D29" s="241">
        <v>31.111671964814224</v>
      </c>
      <c r="E29" s="242">
        <v>4127</v>
      </c>
      <c r="F29" s="243">
        <v>18.008116437417716</v>
      </c>
      <c r="G29" s="244">
        <v>4007</v>
      </c>
      <c r="H29" s="241">
        <v>17.484497834924348</v>
      </c>
      <c r="I29" s="242">
        <v>324</v>
      </c>
      <c r="J29" s="243">
        <v>1.4137702267320911</v>
      </c>
      <c r="K29" s="240">
        <v>1137</v>
      </c>
      <c r="L29" s="241">
        <v>4.9612862586246527</v>
      </c>
      <c r="M29" s="242">
        <v>95</v>
      </c>
      <c r="N29" s="243">
        <v>0.41453139364058222</v>
      </c>
      <c r="O29" s="240">
        <v>507</v>
      </c>
      <c r="P29" s="241">
        <v>2.212288595534476</v>
      </c>
      <c r="Q29" s="242">
        <v>940</v>
      </c>
      <c r="R29" s="243">
        <v>4.1016790528647089</v>
      </c>
      <c r="S29" s="240">
        <v>3933</v>
      </c>
      <c r="T29" s="241">
        <v>17.161599696720106</v>
      </c>
    </row>
    <row r="30" spans="1:22" s="246" customFormat="1" ht="28.5">
      <c r="A30" s="651"/>
      <c r="B30" s="644"/>
      <c r="C30" s="442" t="s">
        <v>22</v>
      </c>
      <c r="D30" s="443"/>
      <c r="E30" s="443" t="s">
        <v>142</v>
      </c>
      <c r="F30" s="443"/>
      <c r="G30" s="443" t="s">
        <v>143</v>
      </c>
      <c r="H30" s="443"/>
      <c r="I30" s="443" t="s">
        <v>144</v>
      </c>
      <c r="J30" s="443"/>
      <c r="K30" s="443" t="s">
        <v>145</v>
      </c>
      <c r="L30" s="443"/>
      <c r="M30" s="443" t="s">
        <v>146</v>
      </c>
      <c r="N30" s="443"/>
      <c r="O30" s="443" t="s">
        <v>147</v>
      </c>
      <c r="P30" s="443"/>
      <c r="Q30" s="443" t="s">
        <v>343</v>
      </c>
      <c r="R30" s="443"/>
      <c r="S30" s="443" t="s">
        <v>513</v>
      </c>
      <c r="T30" s="444"/>
    </row>
    <row r="31" spans="1:22" s="246" customFormat="1" ht="18.600000000000001" customHeight="1">
      <c r="A31" s="1189" t="s">
        <v>1743</v>
      </c>
      <c r="B31" s="643"/>
      <c r="C31" s="240">
        <v>7077</v>
      </c>
      <c r="D31" s="241">
        <v>30.772647833939541</v>
      </c>
      <c r="E31" s="242">
        <v>3871</v>
      </c>
      <c r="F31" s="243">
        <v>16.832120922026274</v>
      </c>
      <c r="G31" s="244">
        <v>3646</v>
      </c>
      <c r="H31" s="241">
        <v>15.853762046424128</v>
      </c>
      <c r="I31" s="242">
        <v>323</v>
      </c>
      <c r="J31" s="243">
        <v>1.4044885191977492</v>
      </c>
      <c r="K31" s="240">
        <v>1157</v>
      </c>
      <c r="L31" s="241">
        <v>5.0309387514297086</v>
      </c>
      <c r="M31" s="242">
        <v>116</v>
      </c>
      <c r="N31" s="243">
        <v>0.50439835364377372</v>
      </c>
      <c r="O31" s="240">
        <v>492</v>
      </c>
      <c r="P31" s="241">
        <v>2.1393447413166955</v>
      </c>
      <c r="Q31" s="242">
        <v>1118</v>
      </c>
      <c r="R31" s="243">
        <v>4.8613565463253359</v>
      </c>
      <c r="S31" s="240">
        <v>4128</v>
      </c>
      <c r="T31" s="241">
        <v>17.949624171047393</v>
      </c>
    </row>
    <row r="32" spans="1:22" s="246" customFormat="1" ht="18.600000000000001" customHeight="1">
      <c r="A32" s="1189" t="s">
        <v>196</v>
      </c>
      <c r="B32" s="643"/>
      <c r="C32" s="240">
        <v>7358</v>
      </c>
      <c r="D32" s="241">
        <f>C32/$V$32*100000</f>
        <v>31.882623415607373</v>
      </c>
      <c r="E32" s="242">
        <v>3695</v>
      </c>
      <c r="F32" s="243">
        <f>E32/$V$32*100000</f>
        <v>16.010640598079537</v>
      </c>
      <c r="G32" s="244">
        <v>3464</v>
      </c>
      <c r="H32" s="241">
        <f>G32/$V$32*100000</f>
        <v>15.009704744721928</v>
      </c>
      <c r="I32" s="242">
        <v>344</v>
      </c>
      <c r="J32" s="243">
        <f>I32/$V$32*100000</f>
        <v>1.4905711409308149</v>
      </c>
      <c r="K32" s="240">
        <v>1047</v>
      </c>
      <c r="L32" s="241">
        <f>K32/$V$32*100000</f>
        <v>4.5367092574260557</v>
      </c>
      <c r="M32" s="242">
        <v>101</v>
      </c>
      <c r="N32" s="243">
        <f>M32/$V$32*100000</f>
        <v>0.4376386198663148</v>
      </c>
      <c r="O32" s="240">
        <v>465</v>
      </c>
      <c r="P32" s="241">
        <f>O32/$V$32*100000</f>
        <v>2.0148708736419443</v>
      </c>
      <c r="Q32" s="242">
        <f>C32-E32-I32-K32-M32-O32</f>
        <v>1706</v>
      </c>
      <c r="R32" s="243">
        <f>Q32/$V$32*100000</f>
        <v>7.3921929256627035</v>
      </c>
      <c r="S32" s="240">
        <v>4063</v>
      </c>
      <c r="T32" s="241">
        <f>S32/$V$32*100000</f>
        <v>17.605205074424131</v>
      </c>
      <c r="V32" s="249">
        <v>23078402</v>
      </c>
    </row>
    <row r="33" spans="1:22" s="246" customFormat="1" ht="18.600000000000001" customHeight="1">
      <c r="A33" s="1189" t="s">
        <v>197</v>
      </c>
      <c r="B33" s="643"/>
      <c r="C33" s="240">
        <v>6669</v>
      </c>
      <c r="D33" s="241">
        <v>28.8</v>
      </c>
      <c r="E33" s="242">
        <v>3773</v>
      </c>
      <c r="F33" s="243">
        <v>16.3</v>
      </c>
      <c r="G33" s="244">
        <v>3515</v>
      </c>
      <c r="H33" s="241">
        <v>15.2</v>
      </c>
      <c r="I33" s="242">
        <v>274</v>
      </c>
      <c r="J33" s="243">
        <v>1.2</v>
      </c>
      <c r="K33" s="240">
        <v>1178</v>
      </c>
      <c r="L33" s="241">
        <v>5.0999999999999996</v>
      </c>
      <c r="M33" s="242">
        <v>74</v>
      </c>
      <c r="N33" s="243">
        <v>0.3</v>
      </c>
      <c r="O33" s="240">
        <v>381</v>
      </c>
      <c r="P33" s="241">
        <v>1.6</v>
      </c>
      <c r="Q33" s="242">
        <v>989</v>
      </c>
      <c r="R33" s="243">
        <v>4.3</v>
      </c>
      <c r="S33" s="240">
        <v>3889</v>
      </c>
      <c r="T33" s="241">
        <v>16.805707718000001</v>
      </c>
      <c r="V33" s="249"/>
    </row>
    <row r="34" spans="1:22" s="246" customFormat="1" ht="18.600000000000001" customHeight="1">
      <c r="A34" s="1189" t="s">
        <v>198</v>
      </c>
      <c r="B34" s="643"/>
      <c r="C34" s="244">
        <v>6726</v>
      </c>
      <c r="D34" s="241">
        <v>28.999500000000001</v>
      </c>
      <c r="E34" s="242">
        <v>3704</v>
      </c>
      <c r="F34" s="243">
        <v>15.97</v>
      </c>
      <c r="G34" s="244">
        <v>3470</v>
      </c>
      <c r="H34" s="241">
        <v>14.9611</v>
      </c>
      <c r="I34" s="242">
        <v>242</v>
      </c>
      <c r="J34" s="243">
        <v>1.04339</v>
      </c>
      <c r="K34" s="244">
        <v>1120</v>
      </c>
      <c r="L34" s="241">
        <v>4.8289400000000002</v>
      </c>
      <c r="M34" s="242">
        <v>105</v>
      </c>
      <c r="N34" s="243">
        <v>0.45271</v>
      </c>
      <c r="O34" s="244">
        <v>344</v>
      </c>
      <c r="P34" s="241">
        <v>1.4831700000000001</v>
      </c>
      <c r="Q34" s="242">
        <v>1211</v>
      </c>
      <c r="R34" s="243">
        <v>5.2212899999999998</v>
      </c>
      <c r="S34" s="244">
        <v>3507</v>
      </c>
      <c r="T34" s="241">
        <v>15.1206</v>
      </c>
      <c r="V34" s="249"/>
    </row>
    <row r="35" spans="1:22" s="246" customFormat="1" ht="18.600000000000001" customHeight="1">
      <c r="A35" s="1189" t="s">
        <v>1744</v>
      </c>
      <c r="B35" s="643"/>
      <c r="C35" s="244">
        <v>6873</v>
      </c>
      <c r="D35" s="241">
        <v>29.535417296999999</v>
      </c>
      <c r="E35" s="242">
        <v>3497</v>
      </c>
      <c r="F35" s="243">
        <v>15.027695953</v>
      </c>
      <c r="G35" s="244">
        <v>3291</v>
      </c>
      <c r="H35" s="241">
        <v>14.142449923999999</v>
      </c>
      <c r="I35" s="242">
        <v>325</v>
      </c>
      <c r="J35" s="243">
        <v>1.3966260180000001</v>
      </c>
      <c r="K35" s="244">
        <v>1270</v>
      </c>
      <c r="L35" s="241">
        <v>5.4575847472000003</v>
      </c>
      <c r="M35" s="242">
        <v>133</v>
      </c>
      <c r="N35" s="243">
        <v>0.57154233970000001</v>
      </c>
      <c r="O35" s="244">
        <v>413</v>
      </c>
      <c r="P35" s="241">
        <v>1.7747893705</v>
      </c>
      <c r="Q35" s="242">
        <v>1235</v>
      </c>
      <c r="R35" s="243">
        <v>5.3071788683000003</v>
      </c>
      <c r="S35" s="244">
        <v>3766</v>
      </c>
      <c r="T35" s="241">
        <v>16.183672564999998</v>
      </c>
      <c r="V35" s="249"/>
    </row>
    <row r="36" spans="1:22" s="246" customFormat="1" ht="18.600000000000001" customHeight="1">
      <c r="A36" s="1189" t="s">
        <v>372</v>
      </c>
      <c r="B36" s="643"/>
      <c r="C36" s="244">
        <v>6619</v>
      </c>
      <c r="D36" s="241">
        <v>28.353367777999999</v>
      </c>
      <c r="E36" s="242">
        <v>3314</v>
      </c>
      <c r="F36" s="243">
        <v>14.195960238</v>
      </c>
      <c r="G36" s="244">
        <v>3129</v>
      </c>
      <c r="H36" s="241">
        <v>13.403488106999999</v>
      </c>
      <c r="I36" s="242">
        <v>343</v>
      </c>
      <c r="J36" s="243">
        <v>1.4692861683</v>
      </c>
      <c r="K36" s="244">
        <v>1318</v>
      </c>
      <c r="L36" s="241">
        <v>5.6458284834999999</v>
      </c>
      <c r="M36" s="242">
        <v>88</v>
      </c>
      <c r="N36" s="243">
        <v>0.37695971659999999</v>
      </c>
      <c r="O36" s="244">
        <v>359</v>
      </c>
      <c r="P36" s="241">
        <v>1.5378242985999999</v>
      </c>
      <c r="Q36" s="242">
        <v>1197</v>
      </c>
      <c r="R36" s="243">
        <v>5.1275088731</v>
      </c>
      <c r="S36" s="244">
        <v>3565</v>
      </c>
      <c r="T36" s="241">
        <v>15.271152157</v>
      </c>
      <c r="V36" s="249"/>
    </row>
    <row r="37" spans="1:22" s="679" customFormat="1" ht="18.600000000000001" customHeight="1">
      <c r="A37" s="1189" t="s">
        <v>373</v>
      </c>
      <c r="B37" s="991"/>
      <c r="C37" s="980">
        <v>7118</v>
      </c>
      <c r="D37" s="979">
        <v>30.414078838607765</v>
      </c>
      <c r="E37" s="980">
        <v>3428</v>
      </c>
      <c r="F37" s="979">
        <v>14.647297310866453</v>
      </c>
      <c r="G37" s="980">
        <v>3135</v>
      </c>
      <c r="H37" s="979">
        <v>13.395355037796479</v>
      </c>
      <c r="I37" s="980">
        <v>464</v>
      </c>
      <c r="J37" s="979">
        <v>1.9825980024043273</v>
      </c>
      <c r="K37" s="980">
        <v>1453</v>
      </c>
      <c r="L37" s="979">
        <v>6.2084372790807922</v>
      </c>
      <c r="M37" s="980">
        <v>121</v>
      </c>
      <c r="N37" s="979">
        <v>0.5170137032131974</v>
      </c>
      <c r="O37" s="980">
        <v>327</v>
      </c>
      <c r="P37" s="979">
        <v>1.39721885083236</v>
      </c>
      <c r="Q37" s="980">
        <v>1325</v>
      </c>
      <c r="R37" s="979">
        <v>5.6615136922106331</v>
      </c>
      <c r="S37" s="980">
        <v>3542</v>
      </c>
      <c r="T37" s="978">
        <v>15.134401130422688</v>
      </c>
      <c r="U37" s="678"/>
      <c r="V37" s="678"/>
    </row>
    <row r="38" spans="1:22" s="996" customFormat="1" ht="18.600000000000001" customHeight="1">
      <c r="A38" s="1189" t="s">
        <v>374</v>
      </c>
      <c r="B38" s="975"/>
      <c r="C38" s="974">
        <v>7033</v>
      </c>
      <c r="D38" s="979">
        <v>29.974964532857353</v>
      </c>
      <c r="E38" s="980">
        <v>3204</v>
      </c>
      <c r="F38" s="979">
        <v>13.655593112935399</v>
      </c>
      <c r="G38" s="980">
        <v>2922</v>
      </c>
      <c r="H38" s="979">
        <v>12.453696340823146</v>
      </c>
      <c r="I38" s="980">
        <v>570</v>
      </c>
      <c r="J38" s="979">
        <v>2.4293658159716611</v>
      </c>
      <c r="K38" s="980">
        <v>1384</v>
      </c>
      <c r="L38" s="979">
        <v>5.89867068299084</v>
      </c>
      <c r="M38" s="980">
        <v>119</v>
      </c>
      <c r="N38" s="979">
        <v>0.50718338965022391</v>
      </c>
      <c r="O38" s="980">
        <v>370</v>
      </c>
      <c r="P38" s="979">
        <v>1.5769567577359904</v>
      </c>
      <c r="Q38" s="980">
        <v>1386</v>
      </c>
      <c r="R38" s="979">
        <v>5.9071947735731971</v>
      </c>
      <c r="S38" s="980">
        <v>3675</v>
      </c>
      <c r="T38" s="978">
        <v>15.663016445080446</v>
      </c>
      <c r="U38" s="995"/>
      <c r="V38" s="995"/>
    </row>
    <row r="39" spans="1:22" s="996" customFormat="1" ht="18.600000000000001" customHeight="1">
      <c r="A39" s="988" t="s">
        <v>1745</v>
      </c>
      <c r="B39" s="975"/>
      <c r="C39" s="974">
        <v>7206</v>
      </c>
      <c r="D39" s="979">
        <v>30.643038159852814</v>
      </c>
      <c r="E39" s="980">
        <v>3245</v>
      </c>
      <c r="F39" s="979">
        <v>13.799147769736662</v>
      </c>
      <c r="G39" s="980">
        <v>2964</v>
      </c>
      <c r="H39" s="979">
        <v>12.604213864252532</v>
      </c>
      <c r="I39" s="980">
        <v>544</v>
      </c>
      <c r="J39" s="979">
        <v>2.3133240020760382</v>
      </c>
      <c r="K39" s="980">
        <v>1541</v>
      </c>
      <c r="L39" s="979">
        <v>6.5530005279396599</v>
      </c>
      <c r="M39" s="980">
        <v>128</v>
      </c>
      <c r="N39" s="979">
        <v>0.54431152990024423</v>
      </c>
      <c r="O39" s="980">
        <v>368</v>
      </c>
      <c r="P39" s="979">
        <v>1.5648956484632024</v>
      </c>
      <c r="Q39" s="980">
        <v>1380</v>
      </c>
      <c r="R39" s="979">
        <v>5.8683586817370088</v>
      </c>
      <c r="S39" s="980">
        <v>3765</v>
      </c>
      <c r="T39" s="978">
        <v>16.010413359956406</v>
      </c>
      <c r="U39" s="995"/>
      <c r="V39" s="995"/>
    </row>
    <row r="40" spans="1:22" s="904" customFormat="1" ht="16.7" customHeight="1">
      <c r="A40" s="988" t="s">
        <v>509</v>
      </c>
      <c r="B40" s="991"/>
      <c r="C40" s="980">
        <v>6965</v>
      </c>
      <c r="D40" s="978">
        <v>29.568438975125215</v>
      </c>
      <c r="E40" s="242">
        <v>3242</v>
      </c>
      <c r="F40" s="979">
        <v>13.763227445420812</v>
      </c>
      <c r="G40" s="980">
        <v>3005</v>
      </c>
      <c r="H40" s="978">
        <v>12.757093915326816</v>
      </c>
      <c r="I40" s="242">
        <v>560</v>
      </c>
      <c r="J40" s="979">
        <v>2.3773619276482587</v>
      </c>
      <c r="K40" s="980">
        <v>1499</v>
      </c>
      <c r="L40" s="978">
        <v>6.3636884456156064</v>
      </c>
      <c r="M40" s="242">
        <v>115</v>
      </c>
      <c r="N40" s="979">
        <v>0.48820825299919596</v>
      </c>
      <c r="O40" s="980">
        <v>342</v>
      </c>
      <c r="P40" s="978">
        <v>1.4518888915280437</v>
      </c>
      <c r="Q40" s="242">
        <v>1207</v>
      </c>
      <c r="R40" s="979">
        <v>5.1240640119133003</v>
      </c>
      <c r="S40" s="980">
        <v>3871</v>
      </c>
      <c r="T40" s="978">
        <v>16.433514324868586</v>
      </c>
      <c r="V40" s="212"/>
    </row>
    <row r="41" spans="1:22" ht="16.5">
      <c r="A41" s="1187" t="s">
        <v>1721</v>
      </c>
      <c r="B41" s="1161"/>
      <c r="C41" s="1168">
        <v>6846</v>
      </c>
      <c r="D41" s="1169">
        <v>29.032980995674759</v>
      </c>
      <c r="E41" s="1170">
        <v>3209</v>
      </c>
      <c r="F41" s="1171">
        <v>13.608944787484708</v>
      </c>
      <c r="G41" s="1168">
        <v>2911</v>
      </c>
      <c r="H41" s="1169">
        <v>12.345166181479582</v>
      </c>
      <c r="I41" s="1170">
        <v>519</v>
      </c>
      <c r="J41" s="1171">
        <v>2.201010390995501</v>
      </c>
      <c r="K41" s="1168">
        <v>1409</v>
      </c>
      <c r="L41" s="1169">
        <v>5.975382737789328</v>
      </c>
      <c r="M41" s="1170">
        <v>119</v>
      </c>
      <c r="N41" s="1171">
        <v>0.50466326884097235</v>
      </c>
      <c r="O41" s="1168">
        <v>326</v>
      </c>
      <c r="P41" s="1169">
        <v>1.3825229045559411</v>
      </c>
      <c r="Q41" s="1170">
        <v>1264</v>
      </c>
      <c r="R41" s="1171">
        <v>5.3604569060083112</v>
      </c>
      <c r="S41" s="1168">
        <v>3865</v>
      </c>
      <c r="T41" s="1169">
        <v>16.390954067818136</v>
      </c>
      <c r="U41" s="492"/>
      <c r="V41" s="492"/>
    </row>
    <row r="42" spans="1:22" s="904" customFormat="1" ht="15.75" customHeight="1">
      <c r="A42" s="1191" t="s">
        <v>1767</v>
      </c>
      <c r="B42" s="638"/>
      <c r="G42" s="213"/>
      <c r="H42" s="213"/>
      <c r="I42" s="213"/>
    </row>
    <row r="43" spans="1:22" s="1175" customFormat="1">
      <c r="A43" s="1172"/>
      <c r="B43" s="1173"/>
      <c r="C43" s="1174"/>
      <c r="D43" s="1174"/>
      <c r="K43" s="1176"/>
      <c r="L43" s="1176"/>
      <c r="M43" s="1176"/>
      <c r="N43" s="1176"/>
      <c r="O43" s="1176"/>
      <c r="P43" s="1176"/>
      <c r="Q43" s="1176"/>
      <c r="R43" s="1176"/>
      <c r="S43" s="1176"/>
    </row>
    <row r="44" spans="1:22">
      <c r="B44" s="457"/>
      <c r="C44" s="494"/>
      <c r="D44" s="494"/>
      <c r="U44" s="492"/>
      <c r="V44" s="492"/>
    </row>
    <row r="45" spans="1:22">
      <c r="B45" s="457"/>
      <c r="C45" s="494"/>
      <c r="D45" s="494"/>
      <c r="U45" s="492"/>
      <c r="V45" s="492"/>
    </row>
    <row r="46" spans="1:22">
      <c r="B46" s="457"/>
      <c r="C46" s="494"/>
      <c r="D46" s="494"/>
      <c r="U46" s="492"/>
      <c r="V46" s="492"/>
    </row>
    <row r="47" spans="1:22">
      <c r="B47" s="457"/>
      <c r="C47" s="494"/>
      <c r="D47" s="494"/>
      <c r="U47" s="492"/>
      <c r="V47" s="492"/>
    </row>
    <row r="48" spans="1:22">
      <c r="B48" s="457"/>
      <c r="C48" s="494"/>
      <c r="U48" s="492"/>
      <c r="V48" s="492"/>
    </row>
    <row r="49" spans="2:22">
      <c r="U49" s="492"/>
      <c r="V49" s="492"/>
    </row>
    <row r="50" spans="2:22">
      <c r="B50" s="458"/>
      <c r="U50" s="492"/>
      <c r="V50" s="492"/>
    </row>
    <row r="51" spans="2:22">
      <c r="B51" s="458"/>
      <c r="U51" s="492"/>
      <c r="V51" s="492"/>
    </row>
    <row r="52" spans="2:22">
      <c r="U52" s="492"/>
      <c r="V52" s="492"/>
    </row>
    <row r="53" spans="2:22">
      <c r="U53" s="492"/>
      <c r="V53" s="492"/>
    </row>
    <row r="54" spans="2:22">
      <c r="U54" s="492"/>
      <c r="V54" s="492"/>
    </row>
  </sheetData>
  <mergeCells count="2">
    <mergeCell ref="A1:T1"/>
    <mergeCell ref="Q4:R4"/>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047B1-B13A-4D95-89DD-96ECE7E67486}">
  <sheetPr codeName="工作表37"/>
  <dimension ref="A1:IV44"/>
  <sheetViews>
    <sheetView showGridLines="0" view="pageBreakPreview" topLeftCell="A30" zoomScaleNormal="90" zoomScaleSheetLayoutView="100" workbookViewId="0">
      <selection activeCell="B9" sqref="B9"/>
    </sheetView>
  </sheetViews>
  <sheetFormatPr defaultRowHeight="15.75"/>
  <cols>
    <col min="1" max="1" width="10.875" style="721" customWidth="1"/>
    <col min="2" max="2" width="2.875" style="451" customWidth="1"/>
    <col min="3" max="22" width="7.375" style="451" customWidth="1"/>
    <col min="23" max="23" width="9.375" style="451" bestFit="1" customWidth="1"/>
    <col min="24" max="16384" width="9" style="451"/>
  </cols>
  <sheetData>
    <row r="1" spans="1:23" ht="25.5">
      <c r="A1" s="1302" t="s">
        <v>421</v>
      </c>
      <c r="B1" s="1302"/>
      <c r="C1" s="1302"/>
      <c r="D1" s="1302"/>
      <c r="E1" s="1302"/>
      <c r="F1" s="1302"/>
      <c r="G1" s="1302"/>
      <c r="H1" s="1302"/>
      <c r="I1" s="1302"/>
      <c r="J1" s="1302"/>
      <c r="K1" s="1302"/>
      <c r="L1" s="1302"/>
      <c r="M1" s="1302"/>
      <c r="N1" s="1302"/>
      <c r="O1" s="1302"/>
      <c r="P1" s="1302"/>
      <c r="Q1" s="1302"/>
      <c r="R1" s="1302"/>
      <c r="S1" s="1302"/>
      <c r="T1" s="1302"/>
      <c r="U1" s="1302"/>
      <c r="V1" s="1302"/>
    </row>
    <row r="2" spans="1:23" ht="15.95" customHeight="1">
      <c r="C2" s="189"/>
      <c r="D2" s="189"/>
      <c r="E2" s="189"/>
      <c r="F2" s="189"/>
      <c r="G2" s="189"/>
      <c r="H2" s="190"/>
      <c r="I2" s="189" t="s">
        <v>4</v>
      </c>
      <c r="J2" s="189" t="s">
        <v>4</v>
      </c>
      <c r="K2" s="189"/>
      <c r="L2" s="189"/>
      <c r="M2" s="189"/>
      <c r="N2" s="189"/>
      <c r="O2" s="189"/>
      <c r="P2" s="189"/>
      <c r="Q2" s="189"/>
      <c r="R2" s="189"/>
      <c r="S2" s="189"/>
      <c r="T2" s="191"/>
      <c r="U2" s="191"/>
      <c r="V2" s="192" t="s">
        <v>148</v>
      </c>
    </row>
    <row r="3" spans="1:23" s="199" customFormat="1" ht="16.7" customHeight="1">
      <c r="A3" s="732" t="s">
        <v>279</v>
      </c>
      <c r="B3" s="452"/>
      <c r="C3" s="193" t="s">
        <v>149</v>
      </c>
      <c r="D3" s="194" t="s">
        <v>12</v>
      </c>
      <c r="E3" s="198" t="s">
        <v>150</v>
      </c>
      <c r="F3" s="195" t="s">
        <v>75</v>
      </c>
      <c r="G3" s="196" t="s">
        <v>74</v>
      </c>
      <c r="H3" s="197" t="s">
        <v>73</v>
      </c>
      <c r="I3" s="198" t="s">
        <v>72</v>
      </c>
      <c r="J3" s="195" t="s">
        <v>71</v>
      </c>
      <c r="K3" s="198" t="s">
        <v>70</v>
      </c>
      <c r="L3" s="195" t="s">
        <v>69</v>
      </c>
      <c r="M3" s="198" t="s">
        <v>68</v>
      </c>
      <c r="N3" s="195" t="s">
        <v>67</v>
      </c>
      <c r="O3" s="198" t="s">
        <v>66</v>
      </c>
      <c r="P3" s="195" t="s">
        <v>65</v>
      </c>
      <c r="Q3" s="198" t="s">
        <v>151</v>
      </c>
      <c r="R3" s="195" t="s">
        <v>64</v>
      </c>
      <c r="S3" s="198" t="s">
        <v>63</v>
      </c>
      <c r="T3" s="195" t="s">
        <v>62</v>
      </c>
      <c r="U3" s="198" t="s">
        <v>61</v>
      </c>
      <c r="V3" s="195" t="s">
        <v>81</v>
      </c>
    </row>
    <row r="4" spans="1:23" s="199" customFormat="1" ht="16.7" customHeight="1">
      <c r="A4" s="733" t="s">
        <v>4</v>
      </c>
      <c r="B4" s="453"/>
      <c r="C4" s="200" t="s">
        <v>12</v>
      </c>
      <c r="D4" s="201" t="s">
        <v>4</v>
      </c>
      <c r="E4" s="203" t="s">
        <v>152</v>
      </c>
      <c r="F4" s="202" t="s">
        <v>152</v>
      </c>
      <c r="G4" s="203" t="s">
        <v>152</v>
      </c>
      <c r="H4" s="202" t="s">
        <v>152</v>
      </c>
      <c r="I4" s="203" t="s">
        <v>152</v>
      </c>
      <c r="J4" s="202" t="s">
        <v>152</v>
      </c>
      <c r="K4" s="203" t="s">
        <v>152</v>
      </c>
      <c r="L4" s="202" t="s">
        <v>152</v>
      </c>
      <c r="M4" s="203" t="s">
        <v>152</v>
      </c>
      <c r="N4" s="202" t="s">
        <v>152</v>
      </c>
      <c r="O4" s="203" t="s">
        <v>152</v>
      </c>
      <c r="P4" s="202" t="s">
        <v>152</v>
      </c>
      <c r="Q4" s="203" t="s">
        <v>153</v>
      </c>
      <c r="R4" s="202" t="s">
        <v>152</v>
      </c>
      <c r="S4" s="203" t="s">
        <v>152</v>
      </c>
      <c r="T4" s="202" t="s">
        <v>152</v>
      </c>
      <c r="U4" s="203" t="s">
        <v>152</v>
      </c>
      <c r="V4" s="202" t="s">
        <v>152</v>
      </c>
      <c r="W4" s="204"/>
    </row>
    <row r="5" spans="1:23" s="487" customFormat="1" ht="19.149999999999999" hidden="1" customHeight="1">
      <c r="A5" s="685" t="s">
        <v>280</v>
      </c>
      <c r="B5" s="205"/>
      <c r="C5" s="430">
        <v>14.118997111000001</v>
      </c>
      <c r="D5" s="430">
        <v>11.335377597000001</v>
      </c>
      <c r="E5" s="431">
        <v>0</v>
      </c>
      <c r="F5" s="431">
        <v>0.84180442879999995</v>
      </c>
      <c r="G5" s="431">
        <v>7.3530220920999998</v>
      </c>
      <c r="H5" s="431">
        <v>14.378257167999999</v>
      </c>
      <c r="I5" s="431">
        <v>13.144329308</v>
      </c>
      <c r="J5" s="431">
        <v>12.511575198999999</v>
      </c>
      <c r="K5" s="431">
        <v>14.759668981000001</v>
      </c>
      <c r="L5" s="431">
        <v>17.118612967000001</v>
      </c>
      <c r="M5" s="431">
        <v>15.410942015</v>
      </c>
      <c r="N5" s="431">
        <v>21.420499170999999</v>
      </c>
      <c r="O5" s="431">
        <v>18.443997317000001</v>
      </c>
      <c r="P5" s="431">
        <v>31.340209701999999</v>
      </c>
      <c r="Q5" s="432">
        <v>45.861922305999997</v>
      </c>
      <c r="R5" s="431">
        <v>39.190476996000001</v>
      </c>
      <c r="S5" s="431">
        <v>43.770712926999998</v>
      </c>
      <c r="T5" s="431">
        <v>55.511110385000002</v>
      </c>
      <c r="U5" s="431">
        <v>66.539582058999997</v>
      </c>
      <c r="V5" s="431">
        <v>66.867268472000006</v>
      </c>
    </row>
    <row r="6" spans="1:23" s="487" customFormat="1" ht="19.149999999999999" hidden="1" customHeight="1">
      <c r="A6" s="685" t="s">
        <v>281</v>
      </c>
      <c r="B6" s="205"/>
      <c r="C6" s="430">
        <v>15.093807846000001</v>
      </c>
      <c r="D6" s="430">
        <v>12.302754221000001</v>
      </c>
      <c r="E6" s="431">
        <v>0</v>
      </c>
      <c r="F6" s="431">
        <v>0.37196391099999998</v>
      </c>
      <c r="G6" s="431">
        <v>7.9797052862999998</v>
      </c>
      <c r="H6" s="431">
        <v>15.186269567</v>
      </c>
      <c r="I6" s="431">
        <v>14.402826316000001</v>
      </c>
      <c r="J6" s="431">
        <v>14.648360740999999</v>
      </c>
      <c r="K6" s="431">
        <v>16.983126370000001</v>
      </c>
      <c r="L6" s="431">
        <v>17.505191005</v>
      </c>
      <c r="M6" s="431">
        <v>17.016365304000001</v>
      </c>
      <c r="N6" s="431">
        <v>21.834489661999999</v>
      </c>
      <c r="O6" s="431">
        <v>22.890480788000001</v>
      </c>
      <c r="P6" s="431">
        <v>28.973691888000001</v>
      </c>
      <c r="Q6" s="432">
        <v>48.740325229</v>
      </c>
      <c r="R6" s="431">
        <v>41.227414846999999</v>
      </c>
      <c r="S6" s="431">
        <v>48.976474690000003</v>
      </c>
      <c r="T6" s="431">
        <v>57.319291380999999</v>
      </c>
      <c r="U6" s="431">
        <v>64.950204842999995</v>
      </c>
      <c r="V6" s="431">
        <v>70.894052776999999</v>
      </c>
    </row>
    <row r="7" spans="1:23" s="487" customFormat="1" ht="19.149999999999999" hidden="1" customHeight="1">
      <c r="A7" s="685" t="s">
        <v>282</v>
      </c>
      <c r="B7" s="205"/>
      <c r="C7" s="430">
        <v>14.829123858000001</v>
      </c>
      <c r="D7" s="430">
        <v>11.997571446</v>
      </c>
      <c r="E7" s="431">
        <v>0</v>
      </c>
      <c r="F7" s="431">
        <v>0.4293079984</v>
      </c>
      <c r="G7" s="431">
        <v>6.8730214417999997</v>
      </c>
      <c r="H7" s="431">
        <v>12.745232376000001</v>
      </c>
      <c r="I7" s="431">
        <v>14.255175344</v>
      </c>
      <c r="J7" s="431">
        <v>11.534797634</v>
      </c>
      <c r="K7" s="431">
        <v>13.459008168</v>
      </c>
      <c r="L7" s="431">
        <v>17.425511384</v>
      </c>
      <c r="M7" s="431">
        <v>18.31841807</v>
      </c>
      <c r="N7" s="431">
        <v>21.864592700999999</v>
      </c>
      <c r="O7" s="431">
        <v>24.203330490999999</v>
      </c>
      <c r="P7" s="431">
        <v>33.010813886999998</v>
      </c>
      <c r="Q7" s="432">
        <v>51.932713874999997</v>
      </c>
      <c r="R7" s="431">
        <v>45.389932133000002</v>
      </c>
      <c r="S7" s="431">
        <v>46.989223291000002</v>
      </c>
      <c r="T7" s="431">
        <v>70.743310065000003</v>
      </c>
      <c r="U7" s="431">
        <v>61.516136156000002</v>
      </c>
      <c r="V7" s="431">
        <v>69.358253632</v>
      </c>
    </row>
    <row r="8" spans="1:23" s="487" customFormat="1" ht="19.149999999999999" hidden="1" customHeight="1">
      <c r="A8" s="685" t="s">
        <v>283</v>
      </c>
      <c r="B8" s="205"/>
      <c r="C8" s="430">
        <v>13.152598598999999</v>
      </c>
      <c r="D8" s="430">
        <v>10.867535027000001</v>
      </c>
      <c r="E8" s="431">
        <v>5.09558814E-2</v>
      </c>
      <c r="F8" s="431">
        <v>0.54427811309999996</v>
      </c>
      <c r="G8" s="431">
        <v>6.2235240912999998</v>
      </c>
      <c r="H8" s="431">
        <v>12.060221037</v>
      </c>
      <c r="I8" s="431">
        <v>11.757345644000001</v>
      </c>
      <c r="J8" s="431">
        <v>12.154413680999999</v>
      </c>
      <c r="K8" s="431">
        <v>11.280270403999999</v>
      </c>
      <c r="L8" s="431">
        <v>16.778432678000001</v>
      </c>
      <c r="M8" s="431">
        <v>15.979757372</v>
      </c>
      <c r="N8" s="431">
        <v>17.851926384999999</v>
      </c>
      <c r="O8" s="431">
        <v>19.983796921</v>
      </c>
      <c r="P8" s="431">
        <v>27.246137273999999</v>
      </c>
      <c r="Q8" s="432">
        <v>47.297898859999997</v>
      </c>
      <c r="R8" s="431">
        <v>38.568832157000003</v>
      </c>
      <c r="S8" s="431">
        <v>52.978402228999997</v>
      </c>
      <c r="T8" s="431">
        <v>54.192097437000001</v>
      </c>
      <c r="U8" s="431">
        <v>53.747387279999998</v>
      </c>
      <c r="V8" s="431">
        <v>56.991518321000001</v>
      </c>
    </row>
    <row r="9" spans="1:23" s="487" customFormat="1" ht="19.149999999999999" hidden="1" customHeight="1">
      <c r="A9" s="685" t="s">
        <v>284</v>
      </c>
      <c r="B9" s="205"/>
      <c r="C9" s="430">
        <v>14.222579901</v>
      </c>
      <c r="D9" s="430">
        <v>11.920388735</v>
      </c>
      <c r="E9" s="431">
        <v>0</v>
      </c>
      <c r="F9" s="431">
        <v>0.71623963170000005</v>
      </c>
      <c r="G9" s="431">
        <v>5.8030052247999997</v>
      </c>
      <c r="H9" s="431">
        <v>14.507485862999999</v>
      </c>
      <c r="I9" s="431">
        <v>11.410405759</v>
      </c>
      <c r="J9" s="431">
        <v>13.329149295000001</v>
      </c>
      <c r="K9" s="431">
        <v>12.505225724000001</v>
      </c>
      <c r="L9" s="431">
        <v>17.178081648999999</v>
      </c>
      <c r="M9" s="431">
        <v>15.814147453</v>
      </c>
      <c r="N9" s="431">
        <v>21.884672805000001</v>
      </c>
      <c r="O9" s="431">
        <v>23.552009379000001</v>
      </c>
      <c r="P9" s="431">
        <v>26.811391255</v>
      </c>
      <c r="Q9" s="432">
        <v>51.721644664000003</v>
      </c>
      <c r="R9" s="431">
        <v>46.817782659000002</v>
      </c>
      <c r="S9" s="431">
        <v>53.756728260999999</v>
      </c>
      <c r="T9" s="431">
        <v>54.332375145999997</v>
      </c>
      <c r="U9" s="431">
        <v>57.725610928999998</v>
      </c>
      <c r="V9" s="431">
        <v>66.969042037999998</v>
      </c>
    </row>
    <row r="10" spans="1:23" s="487" customFormat="1" ht="21" hidden="1" customHeight="1">
      <c r="A10" s="685" t="s">
        <v>259</v>
      </c>
      <c r="B10" s="205"/>
      <c r="C10" s="430">
        <v>13.548647751000001</v>
      </c>
      <c r="D10" s="430">
        <v>11.675765842000001</v>
      </c>
      <c r="E10" s="1144">
        <v>0</v>
      </c>
      <c r="F10" s="431">
        <v>0.65608331379999996</v>
      </c>
      <c r="G10" s="431">
        <v>6.9797286472</v>
      </c>
      <c r="H10" s="431">
        <v>12.945263111999999</v>
      </c>
      <c r="I10" s="431">
        <v>12.513236165</v>
      </c>
      <c r="J10" s="431">
        <v>12.748050997</v>
      </c>
      <c r="K10" s="431">
        <v>11.423821341</v>
      </c>
      <c r="L10" s="431">
        <v>14.477050481999999</v>
      </c>
      <c r="M10" s="431">
        <v>17.112933954999999</v>
      </c>
      <c r="N10" s="431">
        <v>17.340103989999999</v>
      </c>
      <c r="O10" s="431">
        <v>22.118203796</v>
      </c>
      <c r="P10" s="431">
        <v>31.105465442</v>
      </c>
      <c r="Q10" s="432">
        <v>48.108034042</v>
      </c>
      <c r="R10" s="431">
        <v>37.759866248999998</v>
      </c>
      <c r="S10" s="431">
        <v>58.803565847999998</v>
      </c>
      <c r="T10" s="431">
        <v>56.038439984999997</v>
      </c>
      <c r="U10" s="431">
        <v>46.143197723999997</v>
      </c>
      <c r="V10" s="431">
        <v>48.036168408999998</v>
      </c>
    </row>
    <row r="11" spans="1:23" s="487" customFormat="1" ht="19.149999999999999" hidden="1" customHeight="1">
      <c r="A11" s="685" t="s">
        <v>260</v>
      </c>
      <c r="B11" s="648"/>
      <c r="C11" s="430">
        <v>10.95307627</v>
      </c>
      <c r="D11" s="430">
        <v>9.4614439769000001</v>
      </c>
      <c r="E11" s="1144">
        <v>0</v>
      </c>
      <c r="F11" s="431">
        <v>0.32155857300000001</v>
      </c>
      <c r="G11" s="431">
        <v>4.5951536089999996</v>
      </c>
      <c r="H11" s="431">
        <v>10.335524566</v>
      </c>
      <c r="I11" s="431">
        <v>11.466021663999999</v>
      </c>
      <c r="J11" s="431">
        <v>9.4103529851999994</v>
      </c>
      <c r="K11" s="431">
        <v>8.6137422768</v>
      </c>
      <c r="L11" s="431">
        <v>11.489216469</v>
      </c>
      <c r="M11" s="431">
        <v>14.647116306999999</v>
      </c>
      <c r="N11" s="431">
        <v>14.617193348000001</v>
      </c>
      <c r="O11" s="431">
        <v>15.712103173999999</v>
      </c>
      <c r="P11" s="431">
        <v>22.504149203000001</v>
      </c>
      <c r="Q11" s="432">
        <v>41.115894838000003</v>
      </c>
      <c r="R11" s="431">
        <v>32.576032904000002</v>
      </c>
      <c r="S11" s="431">
        <v>46.209206447</v>
      </c>
      <c r="T11" s="431">
        <v>46.476628894999997</v>
      </c>
      <c r="U11" s="431">
        <v>54.196625357000002</v>
      </c>
      <c r="V11" s="431">
        <v>47.578769295999997</v>
      </c>
    </row>
    <row r="12" spans="1:23" s="487" customFormat="1" ht="19.149999999999999" hidden="1" customHeight="1">
      <c r="A12" s="685" t="s">
        <v>261</v>
      </c>
      <c r="B12" s="648"/>
      <c r="C12" s="430">
        <v>10.431291591000001</v>
      </c>
      <c r="D12" s="430">
        <v>9.0457899403000006</v>
      </c>
      <c r="E12" s="1144">
        <v>0</v>
      </c>
      <c r="F12" s="431">
        <v>0.47322294269999998</v>
      </c>
      <c r="G12" s="431">
        <v>3.5601278624999999</v>
      </c>
      <c r="H12" s="431">
        <v>9.6620244407999998</v>
      </c>
      <c r="I12" s="431">
        <v>8.4881830175000008</v>
      </c>
      <c r="J12" s="431">
        <v>9.6889727728999997</v>
      </c>
      <c r="K12" s="431">
        <v>7.6471328665999998</v>
      </c>
      <c r="L12" s="431">
        <v>10.638101555</v>
      </c>
      <c r="M12" s="431">
        <v>15.108072342</v>
      </c>
      <c r="N12" s="431">
        <v>13.671338536</v>
      </c>
      <c r="O12" s="431">
        <v>17.422785673</v>
      </c>
      <c r="P12" s="431">
        <v>22.579034096000001</v>
      </c>
      <c r="Q12" s="432">
        <v>39.710463214000001</v>
      </c>
      <c r="R12" s="431">
        <v>27.254182993000001</v>
      </c>
      <c r="S12" s="431">
        <v>47.827972348999999</v>
      </c>
      <c r="T12" s="431">
        <v>51.079827555000001</v>
      </c>
      <c r="U12" s="431">
        <v>52.026194058000002</v>
      </c>
      <c r="V12" s="431">
        <v>41.696303745000002</v>
      </c>
    </row>
    <row r="13" spans="1:23" s="487" customFormat="1" ht="19.149999999999999" hidden="1" customHeight="1">
      <c r="A13" s="685" t="s">
        <v>262</v>
      </c>
      <c r="B13" s="648"/>
      <c r="C13" s="430">
        <v>8.9779569480999992</v>
      </c>
      <c r="D13" s="430">
        <v>7.8627881976999996</v>
      </c>
      <c r="E13" s="1144">
        <v>0</v>
      </c>
      <c r="F13" s="431">
        <v>0.41040562949999998</v>
      </c>
      <c r="G13" s="431">
        <v>4.2138443941999997</v>
      </c>
      <c r="H13" s="431">
        <v>7.2727121606000003</v>
      </c>
      <c r="I13" s="431">
        <v>7.6167340663000003</v>
      </c>
      <c r="J13" s="431">
        <v>8.2213584315000006</v>
      </c>
      <c r="K13" s="431">
        <v>7.2183993806000002</v>
      </c>
      <c r="L13" s="431">
        <v>8.4568405651000003</v>
      </c>
      <c r="M13" s="431">
        <v>10.955926499</v>
      </c>
      <c r="N13" s="431">
        <v>13.458983137000001</v>
      </c>
      <c r="O13" s="431">
        <v>13.197886785</v>
      </c>
      <c r="P13" s="431">
        <v>20.548220783000001</v>
      </c>
      <c r="Q13" s="432">
        <v>33.947466081999998</v>
      </c>
      <c r="R13" s="431">
        <v>24.355089215</v>
      </c>
      <c r="S13" s="431">
        <v>34.667409540000001</v>
      </c>
      <c r="T13" s="431">
        <v>41.887740854999997</v>
      </c>
      <c r="U13" s="431">
        <v>59.415815217000002</v>
      </c>
      <c r="V13" s="431">
        <v>45.963275342999999</v>
      </c>
    </row>
    <row r="14" spans="1:23" s="487" customFormat="1" ht="19.149999999999999" hidden="1" customHeight="1">
      <c r="A14" s="685" t="s">
        <v>263</v>
      </c>
      <c r="B14" s="648"/>
      <c r="C14" s="430">
        <v>7.4099273688</v>
      </c>
      <c r="D14" s="430">
        <v>6.7176785127</v>
      </c>
      <c r="E14" s="1144">
        <v>0</v>
      </c>
      <c r="F14" s="431">
        <v>0.2006293743</v>
      </c>
      <c r="G14" s="431">
        <v>3.6061406473000002</v>
      </c>
      <c r="H14" s="431">
        <v>7.0250269205000002</v>
      </c>
      <c r="I14" s="431">
        <v>7.3533588114999997</v>
      </c>
      <c r="J14" s="431">
        <v>7.0601829395999998</v>
      </c>
      <c r="K14" s="431">
        <v>6.0268688772000001</v>
      </c>
      <c r="L14" s="431">
        <v>6.8421714463000001</v>
      </c>
      <c r="M14" s="431">
        <v>7.5603269619000004</v>
      </c>
      <c r="N14" s="431">
        <v>11.704245654999999</v>
      </c>
      <c r="O14" s="431">
        <v>12.925395661</v>
      </c>
      <c r="P14" s="431">
        <v>14.921043971</v>
      </c>
      <c r="Q14" s="432">
        <v>27.219816677000001</v>
      </c>
      <c r="R14" s="431">
        <v>21.724428458999999</v>
      </c>
      <c r="S14" s="431">
        <v>26.439465507000001</v>
      </c>
      <c r="T14" s="431">
        <v>37.217423267999997</v>
      </c>
      <c r="U14" s="431">
        <v>40.831366457000001</v>
      </c>
      <c r="V14" s="431">
        <v>19.275250578000001</v>
      </c>
    </row>
    <row r="15" spans="1:23" s="487" customFormat="1" ht="21" hidden="1" customHeight="1">
      <c r="A15" s="685" t="s">
        <v>264</v>
      </c>
      <c r="B15" s="648"/>
      <c r="C15" s="430">
        <v>7.6602885634</v>
      </c>
      <c r="D15" s="430">
        <v>7.1620966786000002</v>
      </c>
      <c r="E15" s="1144">
        <v>0</v>
      </c>
      <c r="F15" s="431">
        <v>0.39834765389999999</v>
      </c>
      <c r="G15" s="431">
        <v>2.7578173089</v>
      </c>
      <c r="H15" s="431">
        <v>8.9173489145999998</v>
      </c>
      <c r="I15" s="431">
        <v>8.5912749249000004</v>
      </c>
      <c r="J15" s="431">
        <v>7.2986673272999996</v>
      </c>
      <c r="K15" s="431">
        <v>8.5909338579999996</v>
      </c>
      <c r="L15" s="431">
        <v>7.0493190029999999</v>
      </c>
      <c r="M15" s="431">
        <v>8.6527547068999997</v>
      </c>
      <c r="N15" s="431">
        <v>9.6460593523</v>
      </c>
      <c r="O15" s="431">
        <v>10.520543333000001</v>
      </c>
      <c r="P15" s="431">
        <v>14.211960458</v>
      </c>
      <c r="Q15" s="432">
        <v>27.484887150999999</v>
      </c>
      <c r="R15" s="431">
        <v>22.243548921999999</v>
      </c>
      <c r="S15" s="431">
        <v>29.967202562000001</v>
      </c>
      <c r="T15" s="431">
        <v>36.167162861999998</v>
      </c>
      <c r="U15" s="431">
        <v>26.117453920999999</v>
      </c>
      <c r="V15" s="431">
        <v>31.532064168000002</v>
      </c>
    </row>
    <row r="16" spans="1:23" s="487" customFormat="1" ht="21" hidden="1" customHeight="1">
      <c r="A16" s="685" t="s">
        <v>265</v>
      </c>
      <c r="B16" s="648"/>
      <c r="C16" s="430">
        <v>7.1357036214000003</v>
      </c>
      <c r="D16" s="430">
        <v>6.6861399079000003</v>
      </c>
      <c r="E16" s="1144">
        <v>5.7268028700000001E-2</v>
      </c>
      <c r="F16" s="431">
        <v>0.64658377460000005</v>
      </c>
      <c r="G16" s="431">
        <v>2.6533673397999999</v>
      </c>
      <c r="H16" s="431">
        <v>6.0135971727999999</v>
      </c>
      <c r="I16" s="431">
        <v>8.3727141977000006</v>
      </c>
      <c r="J16" s="431">
        <v>7.8268963676999999</v>
      </c>
      <c r="K16" s="431">
        <v>7.1023588492999998</v>
      </c>
      <c r="L16" s="431">
        <v>7.2333958505</v>
      </c>
      <c r="M16" s="431">
        <v>7.6288507192999999</v>
      </c>
      <c r="N16" s="431">
        <v>8.4516275664999991</v>
      </c>
      <c r="O16" s="431">
        <v>9.4386865543000003</v>
      </c>
      <c r="P16" s="431">
        <v>15.073370649999999</v>
      </c>
      <c r="Q16" s="432">
        <v>25.362100302000002</v>
      </c>
      <c r="R16" s="431">
        <v>17.892442335999998</v>
      </c>
      <c r="S16" s="431">
        <v>25.584105810000001</v>
      </c>
      <c r="T16" s="431">
        <v>32.799734194000003</v>
      </c>
      <c r="U16" s="431">
        <v>35.660310074999998</v>
      </c>
      <c r="V16" s="431">
        <v>48.804294777999999</v>
      </c>
    </row>
    <row r="17" spans="1:22" s="487" customFormat="1" ht="21" hidden="1" customHeight="1">
      <c r="A17" s="685" t="s">
        <v>266</v>
      </c>
      <c r="B17" s="648"/>
      <c r="C17" s="430">
        <v>6.5985908543000003</v>
      </c>
      <c r="D17" s="430">
        <v>6.2403319223000002</v>
      </c>
      <c r="E17" s="1144">
        <v>0</v>
      </c>
      <c r="F17" s="431">
        <v>0.19965360100000001</v>
      </c>
      <c r="G17" s="431">
        <v>2.2877524375</v>
      </c>
      <c r="H17" s="431">
        <v>5.7003814369999999</v>
      </c>
      <c r="I17" s="431">
        <v>8.7522610008000008</v>
      </c>
      <c r="J17" s="431">
        <v>6.3150658837</v>
      </c>
      <c r="K17" s="431">
        <v>5.4361613453000004</v>
      </c>
      <c r="L17" s="431">
        <v>6.0226616332000003</v>
      </c>
      <c r="M17" s="431">
        <v>8.5032886745000003</v>
      </c>
      <c r="N17" s="431">
        <v>10.290485711000001</v>
      </c>
      <c r="O17" s="431">
        <v>8.8130277285999998</v>
      </c>
      <c r="P17" s="431">
        <v>11.059620914</v>
      </c>
      <c r="Q17" s="432">
        <v>24.715307958</v>
      </c>
      <c r="R17" s="431">
        <v>17.601000131999999</v>
      </c>
      <c r="S17" s="431">
        <v>26.134340279</v>
      </c>
      <c r="T17" s="431">
        <v>35.928143712999997</v>
      </c>
      <c r="U17" s="431">
        <v>33.94485504</v>
      </c>
      <c r="V17" s="431">
        <v>21.892893229999999</v>
      </c>
    </row>
    <row r="18" spans="1:22" s="487" customFormat="1" ht="21" hidden="1" customHeight="1">
      <c r="A18" s="685" t="s">
        <v>285</v>
      </c>
      <c r="B18" s="734"/>
      <c r="C18" s="430">
        <v>7.1396370831000002</v>
      </c>
      <c r="D18" s="430">
        <v>6.8811325842000004</v>
      </c>
      <c r="E18" s="1144">
        <v>0</v>
      </c>
      <c r="F18" s="431">
        <v>0.25331051510000002</v>
      </c>
      <c r="G18" s="431">
        <v>2.7356165925</v>
      </c>
      <c r="H18" s="431">
        <v>6.1667353082999998</v>
      </c>
      <c r="I18" s="431">
        <v>8.0977961374999996</v>
      </c>
      <c r="J18" s="431">
        <v>7.9383207840000001</v>
      </c>
      <c r="K18" s="431">
        <v>7.1198339809000002</v>
      </c>
      <c r="L18" s="431">
        <v>7.8535986218999998</v>
      </c>
      <c r="M18" s="431">
        <v>8.1920974258000001</v>
      </c>
      <c r="N18" s="431">
        <v>10.705130011</v>
      </c>
      <c r="O18" s="431">
        <v>9.9536898200999993</v>
      </c>
      <c r="P18" s="431">
        <v>14.170756237000001</v>
      </c>
      <c r="Q18" s="432">
        <v>23.975144456999999</v>
      </c>
      <c r="R18" s="431">
        <v>17.451128978</v>
      </c>
      <c r="S18" s="431">
        <v>21.946796344999999</v>
      </c>
      <c r="T18" s="431">
        <v>34.185044441000002</v>
      </c>
      <c r="U18" s="431">
        <v>36.885187760000001</v>
      </c>
      <c r="V18" s="431">
        <v>33.792086507999997</v>
      </c>
    </row>
    <row r="19" spans="1:22" s="487" customFormat="1" ht="21" hidden="1" customHeight="1">
      <c r="A19" s="685" t="s">
        <v>268</v>
      </c>
      <c r="B19" s="734"/>
      <c r="C19" s="430">
        <v>7.7940897035000001</v>
      </c>
      <c r="D19" s="430">
        <v>7.6077979835000002</v>
      </c>
      <c r="E19" s="1144">
        <v>0</v>
      </c>
      <c r="F19" s="431">
        <v>0.62554507130000003</v>
      </c>
      <c r="G19" s="431">
        <v>2.2127465264000001</v>
      </c>
      <c r="H19" s="431">
        <v>5.8654433772000001</v>
      </c>
      <c r="I19" s="431">
        <v>8.6396477144000006</v>
      </c>
      <c r="J19" s="431">
        <v>8.4226087321000005</v>
      </c>
      <c r="K19" s="431">
        <v>7.8527793422999999</v>
      </c>
      <c r="L19" s="431">
        <v>9.4342223351999994</v>
      </c>
      <c r="M19" s="431">
        <v>8.6737219224000004</v>
      </c>
      <c r="N19" s="431">
        <v>11.777937382999999</v>
      </c>
      <c r="O19" s="431">
        <v>14.255809242</v>
      </c>
      <c r="P19" s="431">
        <v>15.863805059000001</v>
      </c>
      <c r="Q19" s="432">
        <v>25.552622432</v>
      </c>
      <c r="R19" s="431">
        <v>19.072147646000001</v>
      </c>
      <c r="S19" s="431">
        <v>28.645337916999999</v>
      </c>
      <c r="T19" s="431">
        <v>25.049149468</v>
      </c>
      <c r="U19" s="431">
        <v>39.489712595</v>
      </c>
      <c r="V19" s="431">
        <v>37.977888428999997</v>
      </c>
    </row>
    <row r="20" spans="1:22" s="487" customFormat="1" ht="21" customHeight="1">
      <c r="A20" s="1199" t="s">
        <v>241</v>
      </c>
      <c r="B20" s="734"/>
      <c r="C20" s="430">
        <v>8.7003683009999992</v>
      </c>
      <c r="D20" s="430">
        <v>8.6141634570000001</v>
      </c>
      <c r="E20" s="1144">
        <v>6.2174825699999998E-2</v>
      </c>
      <c r="F20" s="431">
        <v>0.32783033690000002</v>
      </c>
      <c r="G20" s="431">
        <v>2.5449457378</v>
      </c>
      <c r="H20" s="431">
        <v>6.0481902039</v>
      </c>
      <c r="I20" s="431">
        <v>9.1636679322999992</v>
      </c>
      <c r="J20" s="431">
        <v>10.478708287</v>
      </c>
      <c r="K20" s="431">
        <v>8.8874897339000007</v>
      </c>
      <c r="L20" s="431">
        <v>10.490952887000001</v>
      </c>
      <c r="M20" s="431">
        <v>10.18323139</v>
      </c>
      <c r="N20" s="431">
        <v>10.504903880000001</v>
      </c>
      <c r="O20" s="431">
        <v>16.844757252000001</v>
      </c>
      <c r="P20" s="431">
        <v>15.303615303999999</v>
      </c>
      <c r="Q20" s="432">
        <v>30.33712126</v>
      </c>
      <c r="R20" s="431">
        <v>20.372364887</v>
      </c>
      <c r="S20" s="431">
        <v>33.102104378</v>
      </c>
      <c r="T20" s="431">
        <v>34.730589852999998</v>
      </c>
      <c r="U20" s="431">
        <v>47.286530464000002</v>
      </c>
      <c r="V20" s="431">
        <v>49.428965374000001</v>
      </c>
    </row>
    <row r="21" spans="1:22" s="487" customFormat="1" ht="21" customHeight="1">
      <c r="A21" s="1199" t="s">
        <v>242</v>
      </c>
      <c r="B21" s="734"/>
      <c r="C21" s="430">
        <v>9.9654105875999992</v>
      </c>
      <c r="D21" s="430">
        <v>10.039694697</v>
      </c>
      <c r="E21" s="1144">
        <v>6.16828564E-2</v>
      </c>
      <c r="F21" s="431">
        <v>0.577306875</v>
      </c>
      <c r="G21" s="431">
        <v>2.8415733143000002</v>
      </c>
      <c r="H21" s="431">
        <v>5.8753319834999997</v>
      </c>
      <c r="I21" s="431">
        <v>9.3670880593000003</v>
      </c>
      <c r="J21" s="431">
        <v>11.9168667</v>
      </c>
      <c r="K21" s="431">
        <v>12.390861555000001</v>
      </c>
      <c r="L21" s="431">
        <v>12.103691393</v>
      </c>
      <c r="M21" s="431">
        <v>11.994326683000001</v>
      </c>
      <c r="N21" s="431">
        <v>13.487738093999999</v>
      </c>
      <c r="O21" s="431">
        <v>18.711834155999998</v>
      </c>
      <c r="P21" s="431">
        <v>18.769294554999998</v>
      </c>
      <c r="Q21" s="432">
        <v>34.033537553999999</v>
      </c>
      <c r="R21" s="431">
        <v>26.331370629999999</v>
      </c>
      <c r="S21" s="431">
        <v>31.058992176</v>
      </c>
      <c r="T21" s="431">
        <v>47.392585035000003</v>
      </c>
      <c r="U21" s="431">
        <v>48.622161601999998</v>
      </c>
      <c r="V21" s="431">
        <v>37.580739870999999</v>
      </c>
    </row>
    <row r="22" spans="1:22" s="487" customFormat="1" ht="21" customHeight="1">
      <c r="A22" s="1199" t="s">
        <v>1754</v>
      </c>
      <c r="B22" s="734"/>
      <c r="C22" s="430">
        <v>9.7714430848999996</v>
      </c>
      <c r="D22" s="430">
        <v>9.9699102886999995</v>
      </c>
      <c r="E22" s="1144">
        <v>0</v>
      </c>
      <c r="F22" s="431">
        <v>0.2392337343</v>
      </c>
      <c r="G22" s="431">
        <v>2.7489471532</v>
      </c>
      <c r="H22" s="431">
        <v>5.8104761285000004</v>
      </c>
      <c r="I22" s="431">
        <v>9.4991232417999996</v>
      </c>
      <c r="J22" s="431">
        <v>12.803582076</v>
      </c>
      <c r="K22" s="431">
        <v>11.244170001000001</v>
      </c>
      <c r="L22" s="431">
        <v>12.026615870000001</v>
      </c>
      <c r="M22" s="431">
        <v>12.973389981</v>
      </c>
      <c r="N22" s="431">
        <v>12.960632938</v>
      </c>
      <c r="O22" s="431">
        <v>16.203046646000001</v>
      </c>
      <c r="P22" s="431">
        <v>19.458367374000002</v>
      </c>
      <c r="Q22" s="432">
        <v>32.787916080999999</v>
      </c>
      <c r="R22" s="431">
        <v>26.702946871999998</v>
      </c>
      <c r="S22" s="431">
        <v>28.569266281000001</v>
      </c>
      <c r="T22" s="431">
        <v>36.737579457000002</v>
      </c>
      <c r="U22" s="431">
        <v>48.173962887999998</v>
      </c>
      <c r="V22" s="431">
        <v>59.348438924</v>
      </c>
    </row>
    <row r="23" spans="1:22" s="487" customFormat="1" ht="21" customHeight="1">
      <c r="A23" s="1199" t="s">
        <v>1755</v>
      </c>
      <c r="B23" s="734"/>
      <c r="C23" s="430">
        <v>9.9952527453000002</v>
      </c>
      <c r="D23" s="430">
        <v>10.363240908</v>
      </c>
      <c r="E23" s="1144">
        <v>0</v>
      </c>
      <c r="F23" s="431">
        <v>0.30694280060000001</v>
      </c>
      <c r="G23" s="431">
        <v>2.0358668847999999</v>
      </c>
      <c r="H23" s="431">
        <v>6.6856213534000002</v>
      </c>
      <c r="I23" s="431">
        <v>9.2897592017000008</v>
      </c>
      <c r="J23" s="431">
        <v>12.123831763</v>
      </c>
      <c r="K23" s="431">
        <v>11.656112835</v>
      </c>
      <c r="L23" s="431">
        <v>13.140692269000001</v>
      </c>
      <c r="M23" s="431">
        <v>13.27593942</v>
      </c>
      <c r="N23" s="431">
        <v>15.296293482999999</v>
      </c>
      <c r="O23" s="431">
        <v>18.088152730000001</v>
      </c>
      <c r="P23" s="431">
        <v>21.242913390999998</v>
      </c>
      <c r="Q23" s="432">
        <v>32.048299888999999</v>
      </c>
      <c r="R23" s="431">
        <v>24.189283396</v>
      </c>
      <c r="S23" s="431">
        <v>34.265598060999999</v>
      </c>
      <c r="T23" s="431">
        <v>36.629184739000003</v>
      </c>
      <c r="U23" s="431">
        <v>38.478580256999997</v>
      </c>
      <c r="V23" s="431">
        <v>44.982056071000002</v>
      </c>
    </row>
    <row r="24" spans="1:22" s="487" customFormat="1" ht="21" customHeight="1">
      <c r="A24" s="1199" t="s">
        <v>1756</v>
      </c>
      <c r="B24" s="734"/>
      <c r="C24" s="430">
        <v>10.626953205</v>
      </c>
      <c r="D24" s="430">
        <v>11.138392383999999</v>
      </c>
      <c r="E24" s="1144">
        <v>0</v>
      </c>
      <c r="F24" s="431">
        <v>0.49987659299999998</v>
      </c>
      <c r="G24" s="431">
        <v>1.9918146899</v>
      </c>
      <c r="H24" s="431">
        <v>5.9587773800999999</v>
      </c>
      <c r="I24" s="431">
        <v>10.461725747999999</v>
      </c>
      <c r="J24" s="431">
        <v>11.935744317999999</v>
      </c>
      <c r="K24" s="431">
        <v>12.514309395</v>
      </c>
      <c r="L24" s="431">
        <v>13.675939317999999</v>
      </c>
      <c r="M24" s="431">
        <v>13.822173381000001</v>
      </c>
      <c r="N24" s="431">
        <v>15.163719883000001</v>
      </c>
      <c r="O24" s="431">
        <v>18.576756761999999</v>
      </c>
      <c r="P24" s="431">
        <v>25.725661545000001</v>
      </c>
      <c r="Q24" s="432">
        <v>35.491876744000002</v>
      </c>
      <c r="R24" s="431">
        <v>24.04587772</v>
      </c>
      <c r="S24" s="431">
        <v>34.304719945999999</v>
      </c>
      <c r="T24" s="431">
        <v>43.954483903000003</v>
      </c>
      <c r="U24" s="431">
        <v>51.600153702999997</v>
      </c>
      <c r="V24" s="431">
        <v>55.742378829000003</v>
      </c>
    </row>
    <row r="25" spans="1:22" s="487" customFormat="1" ht="21" customHeight="1">
      <c r="A25" s="1199" t="s">
        <v>243</v>
      </c>
      <c r="B25" s="734"/>
      <c r="C25" s="430">
        <v>11.706402626999999</v>
      </c>
      <c r="D25" s="430">
        <v>12.447898761999999</v>
      </c>
      <c r="E25" s="1144">
        <v>0</v>
      </c>
      <c r="F25" s="431">
        <v>0.49768978619999998</v>
      </c>
      <c r="G25" s="431">
        <v>2.8542337343000002</v>
      </c>
      <c r="H25" s="431">
        <v>6.4093576621999997</v>
      </c>
      <c r="I25" s="431">
        <v>11.14308048</v>
      </c>
      <c r="J25" s="431">
        <v>12.740776587999999</v>
      </c>
      <c r="K25" s="431">
        <v>14.83850165</v>
      </c>
      <c r="L25" s="431">
        <v>14.866745307</v>
      </c>
      <c r="M25" s="431">
        <v>15.346035036</v>
      </c>
      <c r="N25" s="431">
        <v>17.812140720999999</v>
      </c>
      <c r="O25" s="431">
        <v>22.240618782999999</v>
      </c>
      <c r="P25" s="431">
        <v>27.350471249999998</v>
      </c>
      <c r="Q25" s="432">
        <v>37.641283193</v>
      </c>
      <c r="R25" s="431">
        <v>27.375010266</v>
      </c>
      <c r="S25" s="431">
        <v>36.798277294999998</v>
      </c>
      <c r="T25" s="431">
        <v>45.313759163</v>
      </c>
      <c r="U25" s="431">
        <v>50.432712674999998</v>
      </c>
      <c r="V25" s="431">
        <v>52.529601722000002</v>
      </c>
    </row>
    <row r="26" spans="1:22" s="487" customFormat="1" ht="21" customHeight="1">
      <c r="A26" s="1199" t="s">
        <v>1770</v>
      </c>
      <c r="B26" s="734"/>
      <c r="C26" s="430">
        <v>12.542262713</v>
      </c>
      <c r="D26" s="430">
        <v>13.591134858</v>
      </c>
      <c r="E26" s="1144">
        <v>0</v>
      </c>
      <c r="F26" s="431">
        <v>0.2466968829</v>
      </c>
      <c r="G26" s="431">
        <v>3.1888938365000001</v>
      </c>
      <c r="H26" s="431">
        <v>8.1556192216000003</v>
      </c>
      <c r="I26" s="431">
        <v>12.591881384000001</v>
      </c>
      <c r="J26" s="431">
        <v>16.257685942999998</v>
      </c>
      <c r="K26" s="431">
        <v>15.645333752999999</v>
      </c>
      <c r="L26" s="431">
        <v>18.053963777</v>
      </c>
      <c r="M26" s="431">
        <v>18.965802472</v>
      </c>
      <c r="N26" s="431">
        <v>19.278907651000001</v>
      </c>
      <c r="O26" s="431">
        <v>24.404072275000001</v>
      </c>
      <c r="P26" s="431">
        <v>26.188920324000001</v>
      </c>
      <c r="Q26" s="432">
        <v>33.860586278</v>
      </c>
      <c r="R26" s="431">
        <v>27.089853562999998</v>
      </c>
      <c r="S26" s="431">
        <v>31.560595499000001</v>
      </c>
      <c r="T26" s="431">
        <v>38.639309382999997</v>
      </c>
      <c r="U26" s="431">
        <v>47.661795599999998</v>
      </c>
      <c r="V26" s="431">
        <v>41.116763546000001</v>
      </c>
    </row>
    <row r="27" spans="1:22" s="435" customFormat="1" ht="21" customHeight="1">
      <c r="A27" s="1199" t="s">
        <v>1771</v>
      </c>
      <c r="B27" s="734"/>
      <c r="C27" s="430">
        <v>12.836411902</v>
      </c>
      <c r="D27" s="430">
        <v>14.160563145999999</v>
      </c>
      <c r="E27" s="1144">
        <v>6.2844861200000005E-2</v>
      </c>
      <c r="F27" s="431">
        <v>0.37067331570000001</v>
      </c>
      <c r="G27" s="431">
        <v>3.2460116134999999</v>
      </c>
      <c r="H27" s="431">
        <v>8.4879496228000004</v>
      </c>
      <c r="I27" s="431">
        <v>11.975710066</v>
      </c>
      <c r="J27" s="431">
        <v>16.901138155000002</v>
      </c>
      <c r="K27" s="431">
        <v>18.131213225</v>
      </c>
      <c r="L27" s="431">
        <v>17.665677319</v>
      </c>
      <c r="M27" s="431">
        <v>19.126698146999999</v>
      </c>
      <c r="N27" s="431">
        <v>19.927919085999999</v>
      </c>
      <c r="O27" s="431">
        <v>20.379098628000001</v>
      </c>
      <c r="P27" s="431">
        <v>29.799893714</v>
      </c>
      <c r="Q27" s="432">
        <v>35.202531086</v>
      </c>
      <c r="R27" s="433">
        <v>27.109797660000002</v>
      </c>
      <c r="S27" s="434">
        <v>31.766254438000001</v>
      </c>
      <c r="T27" s="431">
        <v>41.250110077999999</v>
      </c>
      <c r="U27" s="431">
        <v>46.587467971000002</v>
      </c>
      <c r="V27" s="431">
        <v>51.876578852000002</v>
      </c>
    </row>
    <row r="28" spans="1:22" s="435" customFormat="1" ht="21" customHeight="1">
      <c r="A28" s="1199" t="s">
        <v>250</v>
      </c>
      <c r="B28" s="734"/>
      <c r="C28" s="430">
        <v>13.602121871</v>
      </c>
      <c r="D28" s="430">
        <v>15.313397420999999</v>
      </c>
      <c r="E28" s="1144">
        <v>0</v>
      </c>
      <c r="F28" s="431">
        <v>0.24746349910000001</v>
      </c>
      <c r="G28" s="431">
        <v>3.5199177945</v>
      </c>
      <c r="H28" s="431">
        <v>8.4500117788000004</v>
      </c>
      <c r="I28" s="431">
        <v>15.129408253999999</v>
      </c>
      <c r="J28" s="431">
        <v>16.970852146999999</v>
      </c>
      <c r="K28" s="431">
        <v>21.965381709999999</v>
      </c>
      <c r="L28" s="431">
        <v>19.086252177999999</v>
      </c>
      <c r="M28" s="431">
        <v>21.370428316000002</v>
      </c>
      <c r="N28" s="431">
        <v>21.881398804</v>
      </c>
      <c r="O28" s="431">
        <v>20.221039163</v>
      </c>
      <c r="P28" s="431">
        <v>25.518003136000001</v>
      </c>
      <c r="Q28" s="432">
        <v>36.241698149999998</v>
      </c>
      <c r="R28" s="433">
        <v>25.955391722000002</v>
      </c>
      <c r="S28" s="434">
        <v>34.801149625999997</v>
      </c>
      <c r="T28" s="431">
        <v>39.618430494000002</v>
      </c>
      <c r="U28" s="431">
        <v>54.531353508999999</v>
      </c>
      <c r="V28" s="431">
        <v>49.172842541999998</v>
      </c>
    </row>
    <row r="29" spans="1:22" s="487" customFormat="1" ht="21" customHeight="1">
      <c r="A29" s="1199" t="s">
        <v>1772</v>
      </c>
      <c r="B29" s="734"/>
      <c r="C29" s="430">
        <v>16.582354217999999</v>
      </c>
      <c r="D29" s="430">
        <v>18.838744919</v>
      </c>
      <c r="E29" s="1144">
        <v>0</v>
      </c>
      <c r="F29" s="431">
        <v>0.49476048639999998</v>
      </c>
      <c r="G29" s="431">
        <v>3.7701230316999998</v>
      </c>
      <c r="H29" s="431">
        <v>10.757780143</v>
      </c>
      <c r="I29" s="431">
        <v>21.761653845000001</v>
      </c>
      <c r="J29" s="431">
        <v>22.858829125</v>
      </c>
      <c r="K29" s="431">
        <v>23.105976924</v>
      </c>
      <c r="L29" s="431">
        <v>26.015865003999998</v>
      </c>
      <c r="M29" s="431">
        <v>24.161770289</v>
      </c>
      <c r="N29" s="431">
        <v>27.827340585000002</v>
      </c>
      <c r="O29" s="431">
        <v>29.398399133000002</v>
      </c>
      <c r="P29" s="431">
        <v>32.173414704999999</v>
      </c>
      <c r="Q29" s="432">
        <v>37.277241007999997</v>
      </c>
      <c r="R29" s="431">
        <v>29.226988712000001</v>
      </c>
      <c r="S29" s="431">
        <v>35.589370187</v>
      </c>
      <c r="T29" s="431">
        <v>42.945512088000001</v>
      </c>
      <c r="U29" s="431">
        <v>47.431187135000002</v>
      </c>
      <c r="V29" s="431">
        <v>45.687134503000003</v>
      </c>
    </row>
    <row r="30" spans="1:22" s="487" customFormat="1" ht="21" customHeight="1">
      <c r="A30" s="1199" t="s">
        <v>1773</v>
      </c>
      <c r="B30" s="734"/>
      <c r="C30" s="430">
        <v>16.760608216000001</v>
      </c>
      <c r="D30" s="430">
        <v>19.304702115000001</v>
      </c>
      <c r="E30" s="1144">
        <v>6.8024989699999996E-2</v>
      </c>
      <c r="F30" s="431">
        <v>0.49577230169999997</v>
      </c>
      <c r="G30" s="431">
        <v>2.8759688419999998</v>
      </c>
      <c r="H30" s="431">
        <v>10.537907777999999</v>
      </c>
      <c r="I30" s="431">
        <v>19.293739181999999</v>
      </c>
      <c r="J30" s="431">
        <v>25.708134717</v>
      </c>
      <c r="K30" s="431">
        <v>26.071862655</v>
      </c>
      <c r="L30" s="431">
        <v>27.513858159000002</v>
      </c>
      <c r="M30" s="431">
        <v>23.563737989</v>
      </c>
      <c r="N30" s="431">
        <v>26.114184733999998</v>
      </c>
      <c r="O30" s="431">
        <v>27.721097685</v>
      </c>
      <c r="P30" s="431">
        <v>31.036382399000001</v>
      </c>
      <c r="Q30" s="432">
        <v>39.255443251000003</v>
      </c>
      <c r="R30" s="431">
        <v>33.460566102999998</v>
      </c>
      <c r="S30" s="431">
        <v>39.214616481</v>
      </c>
      <c r="T30" s="431">
        <v>39.091915380000003</v>
      </c>
      <c r="U30" s="431">
        <v>48.437028353000002</v>
      </c>
      <c r="V30" s="431">
        <v>49.336337104000002</v>
      </c>
    </row>
    <row r="31" spans="1:22" s="487" customFormat="1" ht="21" customHeight="1">
      <c r="A31" s="1199" t="s">
        <v>1774</v>
      </c>
      <c r="B31" s="734"/>
      <c r="C31" s="430">
        <v>14.715429822000001</v>
      </c>
      <c r="D31" s="430">
        <v>17.161599697</v>
      </c>
      <c r="E31" s="1144">
        <v>0</v>
      </c>
      <c r="F31" s="431">
        <v>0.30923295379999999</v>
      </c>
      <c r="G31" s="431">
        <v>3.2827622771999998</v>
      </c>
      <c r="H31" s="431">
        <v>10.768065759000001</v>
      </c>
      <c r="I31" s="431">
        <v>16.833440576000001</v>
      </c>
      <c r="J31" s="431">
        <v>19.498999934</v>
      </c>
      <c r="K31" s="431">
        <v>20.564651205000001</v>
      </c>
      <c r="L31" s="431">
        <v>23.113757863</v>
      </c>
      <c r="M31" s="431">
        <v>21.879261054000001</v>
      </c>
      <c r="N31" s="431">
        <v>21.977810239</v>
      </c>
      <c r="O31" s="431">
        <v>25.058640360999998</v>
      </c>
      <c r="P31" s="431">
        <v>30.741210458000001</v>
      </c>
      <c r="Q31" s="432">
        <v>36.327336514999999</v>
      </c>
      <c r="R31" s="431">
        <v>29.473990213</v>
      </c>
      <c r="S31" s="431">
        <v>34.130903844000002</v>
      </c>
      <c r="T31" s="431">
        <v>40.321600220000001</v>
      </c>
      <c r="U31" s="431">
        <v>47.578612092</v>
      </c>
      <c r="V31" s="431">
        <v>41.846688948999997</v>
      </c>
    </row>
    <row r="32" spans="1:22" s="487" customFormat="1" ht="21" customHeight="1">
      <c r="A32" s="1199" t="s">
        <v>1775</v>
      </c>
      <c r="B32" s="734" t="s">
        <v>209</v>
      </c>
      <c r="C32" s="430">
        <v>15.191274349</v>
      </c>
      <c r="D32" s="430">
        <v>17.949624171</v>
      </c>
      <c r="E32" s="1144">
        <v>7.4636445900000001E-2</v>
      </c>
      <c r="F32" s="431">
        <v>0.50355509899999995</v>
      </c>
      <c r="G32" s="431">
        <v>2.7895974052999999</v>
      </c>
      <c r="H32" s="431">
        <v>9.4035270460000007</v>
      </c>
      <c r="I32" s="431">
        <v>17.648888818</v>
      </c>
      <c r="J32" s="431">
        <v>20.721904639000002</v>
      </c>
      <c r="K32" s="431">
        <v>22.513019938999999</v>
      </c>
      <c r="L32" s="431">
        <v>25.691770793</v>
      </c>
      <c r="M32" s="431">
        <v>23.422972678000001</v>
      </c>
      <c r="N32" s="431">
        <v>22.118126129</v>
      </c>
      <c r="O32" s="431">
        <v>24.060618219999999</v>
      </c>
      <c r="P32" s="431">
        <v>31.921987100999999</v>
      </c>
      <c r="Q32" s="432">
        <v>36.583443547000002</v>
      </c>
      <c r="R32" s="431">
        <v>32.288286761999998</v>
      </c>
      <c r="S32" s="431">
        <v>35.473101775000003</v>
      </c>
      <c r="T32" s="431">
        <v>38.971790884999997</v>
      </c>
      <c r="U32" s="431">
        <v>43.921949761</v>
      </c>
      <c r="V32" s="431">
        <v>38.493096567000002</v>
      </c>
    </row>
    <row r="33" spans="1:256" s="487" customFormat="1" ht="21" customHeight="1">
      <c r="A33" s="1199" t="s">
        <v>1776</v>
      </c>
      <c r="B33" s="648"/>
      <c r="C33" s="430">
        <v>14.675973925999999</v>
      </c>
      <c r="D33" s="430">
        <v>17.605205456</v>
      </c>
      <c r="E33" s="1144">
        <v>0</v>
      </c>
      <c r="F33" s="431">
        <v>0.38972958610000002</v>
      </c>
      <c r="G33" s="431">
        <v>3.6597329201000002</v>
      </c>
      <c r="H33" s="431">
        <v>8.9102542484999994</v>
      </c>
      <c r="I33" s="431">
        <v>15.815854785999999</v>
      </c>
      <c r="J33" s="431">
        <v>19.852445543999998</v>
      </c>
      <c r="K33" s="431">
        <v>22.653483552000001</v>
      </c>
      <c r="L33" s="431">
        <v>23.007348739000001</v>
      </c>
      <c r="M33" s="431">
        <v>23.09723383</v>
      </c>
      <c r="N33" s="431">
        <v>23.735268795</v>
      </c>
      <c r="O33" s="431">
        <v>26.643215158</v>
      </c>
      <c r="P33" s="431">
        <v>28.656481007</v>
      </c>
      <c r="Q33" s="432">
        <v>33.869232662000002</v>
      </c>
      <c r="R33" s="431">
        <v>31.049512837000002</v>
      </c>
      <c r="S33" s="431">
        <v>32.173081478</v>
      </c>
      <c r="T33" s="431">
        <v>31.889364090000001</v>
      </c>
      <c r="U33" s="431">
        <v>40.852074344999998</v>
      </c>
      <c r="V33" s="431">
        <v>42.374377625999998</v>
      </c>
    </row>
    <row r="34" spans="1:256" s="487" customFormat="1" ht="21" customHeight="1">
      <c r="A34" s="1199" t="s">
        <v>1777</v>
      </c>
      <c r="B34" s="648"/>
      <c r="C34" s="430">
        <v>13.756361635999999</v>
      </c>
      <c r="D34" s="430">
        <v>16.805707718000001</v>
      </c>
      <c r="E34" s="1144">
        <v>0</v>
      </c>
      <c r="F34" s="431">
        <v>0.39710838910000001</v>
      </c>
      <c r="G34" s="431">
        <v>2.9753778187000002</v>
      </c>
      <c r="H34" s="431">
        <v>8.0587711067000001</v>
      </c>
      <c r="I34" s="431">
        <v>14.332098167</v>
      </c>
      <c r="J34" s="431">
        <v>19.096510674000001</v>
      </c>
      <c r="K34" s="431">
        <v>18.350164511999999</v>
      </c>
      <c r="L34" s="431">
        <v>22.784782981999999</v>
      </c>
      <c r="M34" s="431">
        <v>21.887793303999999</v>
      </c>
      <c r="N34" s="431">
        <v>22.736772090999999</v>
      </c>
      <c r="O34" s="431">
        <v>22.472854258000002</v>
      </c>
      <c r="P34" s="431">
        <v>25.180039865000001</v>
      </c>
      <c r="Q34" s="432">
        <v>35.830255981999997</v>
      </c>
      <c r="R34" s="431">
        <v>31.847027665999999</v>
      </c>
      <c r="S34" s="431">
        <v>35.568675747999997</v>
      </c>
      <c r="T34" s="431">
        <v>35.842329993</v>
      </c>
      <c r="U34" s="431">
        <v>41.204575108999997</v>
      </c>
      <c r="V34" s="431">
        <v>41.173666189999999</v>
      </c>
      <c r="W34" s="488"/>
    </row>
    <row r="35" spans="1:256" s="487" customFormat="1" ht="21" customHeight="1">
      <c r="A35" s="1199" t="s">
        <v>1757</v>
      </c>
      <c r="B35" s="648"/>
      <c r="C35" s="430">
        <v>12.250855360999999</v>
      </c>
      <c r="D35" s="430">
        <v>15.120603955</v>
      </c>
      <c r="E35" s="1144">
        <v>0</v>
      </c>
      <c r="F35" s="431">
        <v>0.2722636819</v>
      </c>
      <c r="G35" s="431">
        <v>2.6083781104999999</v>
      </c>
      <c r="H35" s="431">
        <v>8.2739427217999992</v>
      </c>
      <c r="I35" s="431">
        <v>13.040384817</v>
      </c>
      <c r="J35" s="431">
        <v>16.484970051000001</v>
      </c>
      <c r="K35" s="431">
        <v>18.480343734000002</v>
      </c>
      <c r="L35" s="431">
        <v>19.543776981000001</v>
      </c>
      <c r="M35" s="431">
        <v>19.681908862</v>
      </c>
      <c r="N35" s="431">
        <v>17.870615625999999</v>
      </c>
      <c r="O35" s="431">
        <v>18.801223903</v>
      </c>
      <c r="P35" s="431">
        <v>23.336036196999999</v>
      </c>
      <c r="Q35" s="432">
        <v>32.176122606</v>
      </c>
      <c r="R35" s="431">
        <v>26.413245490000001</v>
      </c>
      <c r="S35" s="431">
        <v>29.419882381000001</v>
      </c>
      <c r="T35" s="431">
        <v>31.921685464999999</v>
      </c>
      <c r="U35" s="431">
        <v>39.319474800000002</v>
      </c>
      <c r="V35" s="431">
        <v>46.198390224999997</v>
      </c>
      <c r="W35" s="488"/>
    </row>
    <row r="36" spans="1:256" s="487" customFormat="1" ht="21" customHeight="1">
      <c r="A36" s="1199" t="s">
        <v>1758</v>
      </c>
      <c r="B36" s="648"/>
      <c r="C36" s="430">
        <v>13.080183892999999</v>
      </c>
      <c r="D36" s="430">
        <v>16.183672564999998</v>
      </c>
      <c r="E36" s="1144">
        <v>0</v>
      </c>
      <c r="F36" s="431">
        <v>0.57221864190000005</v>
      </c>
      <c r="G36" s="431">
        <v>3.0981218566000002</v>
      </c>
      <c r="H36" s="431">
        <v>9.0073832588999991</v>
      </c>
      <c r="I36" s="431">
        <v>15.977974622</v>
      </c>
      <c r="J36" s="431">
        <v>17.577314334</v>
      </c>
      <c r="K36" s="431">
        <v>20.113047156</v>
      </c>
      <c r="L36" s="431">
        <v>19.840913920999999</v>
      </c>
      <c r="M36" s="431">
        <v>22.059459500999999</v>
      </c>
      <c r="N36" s="431">
        <v>17.751797988</v>
      </c>
      <c r="O36" s="431">
        <v>19.663737756</v>
      </c>
      <c r="P36" s="431">
        <v>24.068553093999999</v>
      </c>
      <c r="Q36" s="432">
        <v>32.563756226999999</v>
      </c>
      <c r="R36" s="431">
        <v>27.717052373000001</v>
      </c>
      <c r="S36" s="431">
        <v>31.044285412000001</v>
      </c>
      <c r="T36" s="431">
        <v>32.515070438000002</v>
      </c>
      <c r="U36" s="431">
        <v>37.233151333999999</v>
      </c>
      <c r="V36" s="431">
        <v>43.118062414000001</v>
      </c>
      <c r="W36" s="488"/>
    </row>
    <row r="37" spans="1:256" s="487" customFormat="1" ht="21" customHeight="1">
      <c r="A37" s="1200" t="s">
        <v>372</v>
      </c>
      <c r="B37" s="648"/>
      <c r="C37" s="430">
        <v>11.979752742000001</v>
      </c>
      <c r="D37" s="430">
        <v>15.271152157</v>
      </c>
      <c r="E37" s="1144">
        <v>0</v>
      </c>
      <c r="F37" s="431">
        <v>0.298574642</v>
      </c>
      <c r="G37" s="431">
        <v>2.647773333</v>
      </c>
      <c r="H37" s="431">
        <v>7.7087557477999997</v>
      </c>
      <c r="I37" s="431">
        <v>11.680402620000001</v>
      </c>
      <c r="J37" s="431">
        <v>15.543358816</v>
      </c>
      <c r="K37" s="431">
        <v>17.375416944000001</v>
      </c>
      <c r="L37" s="431">
        <v>19.162977564999998</v>
      </c>
      <c r="M37" s="431">
        <v>19.618001069999998</v>
      </c>
      <c r="N37" s="431">
        <v>18.314790732999999</v>
      </c>
      <c r="O37" s="431">
        <v>20.048345498</v>
      </c>
      <c r="P37" s="431">
        <v>23.925361898999999</v>
      </c>
      <c r="Q37" s="432">
        <v>32.108440401999999</v>
      </c>
      <c r="R37" s="431">
        <v>22.472742058000001</v>
      </c>
      <c r="S37" s="431">
        <v>28.562729263000001</v>
      </c>
      <c r="T37" s="431">
        <v>38.336134324</v>
      </c>
      <c r="U37" s="431">
        <v>38.485059362000001</v>
      </c>
      <c r="V37" s="431">
        <v>46.592016663000003</v>
      </c>
      <c r="W37" s="488"/>
    </row>
    <row r="38" spans="1:256" s="487" customFormat="1" ht="21" customHeight="1">
      <c r="A38" s="1200" t="s">
        <v>373</v>
      </c>
      <c r="B38" s="992"/>
      <c r="C38" s="984">
        <v>11.757776818055394</v>
      </c>
      <c r="D38" s="985">
        <v>15.134401130422688</v>
      </c>
      <c r="E38" s="1145">
        <v>0</v>
      </c>
      <c r="F38" s="986">
        <v>0.15533745314148639</v>
      </c>
      <c r="G38" s="986">
        <v>2.2766056330378408</v>
      </c>
      <c r="H38" s="986">
        <v>7.8372221401525461</v>
      </c>
      <c r="I38" s="986">
        <v>10.296794305811092</v>
      </c>
      <c r="J38" s="986">
        <v>14.925815680750372</v>
      </c>
      <c r="K38" s="986">
        <v>19.292230987877367</v>
      </c>
      <c r="L38" s="986">
        <v>17.671519686986976</v>
      </c>
      <c r="M38" s="986">
        <v>19.722171340821273</v>
      </c>
      <c r="N38" s="986">
        <v>18.897641167520899</v>
      </c>
      <c r="O38" s="986">
        <v>19.590534231508187</v>
      </c>
      <c r="P38" s="984">
        <v>21.762855059739746</v>
      </c>
      <c r="Q38" s="985">
        <v>31.327819830873384</v>
      </c>
      <c r="R38" s="986">
        <v>23.883564006745299</v>
      </c>
      <c r="S38" s="986">
        <v>31.251007952521405</v>
      </c>
      <c r="T38" s="986">
        <v>35.72855698939896</v>
      </c>
      <c r="U38" s="986">
        <v>37.503179902491731</v>
      </c>
      <c r="V38" s="986">
        <v>36.234207657282113</v>
      </c>
      <c r="W38" s="488"/>
    </row>
    <row r="39" spans="1:256" s="989" customFormat="1" ht="21" customHeight="1">
      <c r="A39" s="1200" t="s">
        <v>374</v>
      </c>
      <c r="B39" s="992"/>
      <c r="C39" s="985">
        <v>12.100432572399354</v>
      </c>
      <c r="D39" s="985">
        <v>15.663016445080446</v>
      </c>
      <c r="E39" s="1145">
        <v>0</v>
      </c>
      <c r="F39" s="986">
        <v>0.49727143022308012</v>
      </c>
      <c r="G39" s="986">
        <v>2.7836359322330462</v>
      </c>
      <c r="H39" s="986">
        <v>8.7636263512921371</v>
      </c>
      <c r="I39" s="986">
        <v>12.265446915145752</v>
      </c>
      <c r="J39" s="986">
        <v>15.167923930531943</v>
      </c>
      <c r="K39" s="986">
        <v>17.292498120624394</v>
      </c>
      <c r="L39" s="986">
        <v>18.457975943104689</v>
      </c>
      <c r="M39" s="986">
        <v>21.60561181338397</v>
      </c>
      <c r="N39" s="986">
        <v>18.164969444117208</v>
      </c>
      <c r="O39" s="986">
        <v>20.282911849595834</v>
      </c>
      <c r="P39" s="984">
        <v>22.64878176853956</v>
      </c>
      <c r="Q39" s="985">
        <v>31.214825685034057</v>
      </c>
      <c r="R39" s="986">
        <v>23.549903819805252</v>
      </c>
      <c r="S39" s="986">
        <v>27.381478614409794</v>
      </c>
      <c r="T39" s="986">
        <v>36.332291504874433</v>
      </c>
      <c r="U39" s="986">
        <v>42.199478497802758</v>
      </c>
      <c r="V39" s="986">
        <v>39.248126656723805</v>
      </c>
      <c r="W39" s="990"/>
    </row>
    <row r="40" spans="1:256" s="989" customFormat="1" ht="21" customHeight="1">
      <c r="A40" s="988" t="s">
        <v>1779</v>
      </c>
      <c r="B40" s="992"/>
      <c r="C40" s="984">
        <v>12.292100343030091</v>
      </c>
      <c r="D40" s="985">
        <v>16.010413359956406</v>
      </c>
      <c r="E40" s="1145">
        <v>0</v>
      </c>
      <c r="F40" s="986">
        <v>0.52971736488565391</v>
      </c>
      <c r="G40" s="986">
        <v>3.8165194637381239</v>
      </c>
      <c r="H40" s="986">
        <v>9.5264424154574936</v>
      </c>
      <c r="I40" s="986">
        <v>11.729785878090516</v>
      </c>
      <c r="J40" s="986">
        <v>15.574586941061584</v>
      </c>
      <c r="K40" s="986">
        <v>17.915990292790713</v>
      </c>
      <c r="L40" s="986">
        <v>18.590317266448764</v>
      </c>
      <c r="M40" s="986">
        <v>18.03711875065077</v>
      </c>
      <c r="N40" s="986">
        <v>20.892527715327287</v>
      </c>
      <c r="O40" s="986">
        <v>21.007423290706964</v>
      </c>
      <c r="P40" s="984">
        <v>20.366022317386566</v>
      </c>
      <c r="Q40" s="985">
        <v>32.292837805913429</v>
      </c>
      <c r="R40" s="986">
        <v>23.577307557386163</v>
      </c>
      <c r="S40" s="986">
        <v>31.976403207502202</v>
      </c>
      <c r="T40" s="986">
        <v>36.479932091203338</v>
      </c>
      <c r="U40" s="986">
        <v>41.394101599235242</v>
      </c>
      <c r="V40" s="986">
        <v>42.147395462990573</v>
      </c>
      <c r="W40" s="1034"/>
      <c r="X40" s="992"/>
      <c r="Y40" s="984"/>
      <c r="Z40" s="985"/>
      <c r="AA40" s="1145"/>
      <c r="AB40" s="986"/>
      <c r="AC40" s="986"/>
      <c r="AD40" s="986"/>
      <c r="AE40" s="986"/>
      <c r="AF40" s="986"/>
      <c r="AG40" s="986"/>
      <c r="AH40" s="986"/>
      <c r="AI40" s="986"/>
      <c r="AJ40" s="986"/>
      <c r="AK40" s="986"/>
      <c r="AL40" s="984"/>
      <c r="AM40" s="985"/>
      <c r="AN40" s="986"/>
      <c r="AO40" s="986"/>
      <c r="AP40" s="986"/>
      <c r="AQ40" s="986"/>
      <c r="AR40" s="986"/>
      <c r="AS40" s="1034"/>
      <c r="AT40" s="992"/>
      <c r="AU40" s="984"/>
      <c r="AV40" s="985"/>
      <c r="AW40" s="1145"/>
      <c r="AX40" s="986"/>
      <c r="AY40" s="986"/>
      <c r="AZ40" s="986"/>
      <c r="BA40" s="986"/>
      <c r="BB40" s="986"/>
      <c r="BC40" s="986"/>
      <c r="BD40" s="986"/>
      <c r="BE40" s="986"/>
      <c r="BF40" s="986"/>
      <c r="BG40" s="986"/>
      <c r="BH40" s="984"/>
      <c r="BI40" s="985"/>
      <c r="BJ40" s="986"/>
      <c r="BK40" s="986"/>
      <c r="BL40" s="986"/>
      <c r="BM40" s="986"/>
      <c r="BN40" s="986"/>
      <c r="BO40" s="1034"/>
      <c r="BP40" s="992"/>
      <c r="BQ40" s="984"/>
      <c r="BR40" s="985"/>
      <c r="BS40" s="1145"/>
      <c r="BT40" s="986"/>
      <c r="BU40" s="986"/>
      <c r="BV40" s="986"/>
      <c r="BW40" s="986"/>
      <c r="BX40" s="986"/>
      <c r="BY40" s="986"/>
      <c r="BZ40" s="986"/>
      <c r="CA40" s="986"/>
      <c r="CB40" s="986"/>
      <c r="CC40" s="986"/>
      <c r="CD40" s="984"/>
      <c r="CE40" s="985"/>
      <c r="CF40" s="986"/>
      <c r="CG40" s="986"/>
      <c r="CH40" s="986"/>
      <c r="CI40" s="986"/>
      <c r="CJ40" s="986"/>
      <c r="CK40" s="1034"/>
      <c r="CL40" s="992"/>
      <c r="CM40" s="984"/>
      <c r="CN40" s="985"/>
      <c r="CO40" s="1145"/>
      <c r="CP40" s="986"/>
      <c r="CQ40" s="986"/>
      <c r="CR40" s="986"/>
      <c r="CS40" s="986"/>
      <c r="CT40" s="986"/>
      <c r="CU40" s="986"/>
      <c r="CV40" s="986"/>
      <c r="CW40" s="986"/>
      <c r="CX40" s="986"/>
      <c r="CY40" s="986"/>
      <c r="CZ40" s="984"/>
      <c r="DA40" s="985"/>
      <c r="DB40" s="986"/>
      <c r="DC40" s="986"/>
      <c r="DD40" s="986"/>
      <c r="DE40" s="986"/>
      <c r="DF40" s="986"/>
      <c r="DG40" s="1034"/>
      <c r="DH40" s="992"/>
      <c r="DI40" s="984"/>
      <c r="DJ40" s="985"/>
      <c r="DK40" s="1145"/>
      <c r="DL40" s="986"/>
      <c r="DM40" s="986"/>
      <c r="DN40" s="986"/>
      <c r="DO40" s="986"/>
      <c r="DP40" s="986"/>
      <c r="DQ40" s="986"/>
      <c r="DR40" s="986"/>
      <c r="DS40" s="986"/>
      <c r="DT40" s="986"/>
      <c r="DU40" s="986"/>
      <c r="DV40" s="984"/>
      <c r="DW40" s="985"/>
      <c r="DX40" s="986"/>
      <c r="DY40" s="986"/>
      <c r="DZ40" s="986"/>
      <c r="EA40" s="986"/>
      <c r="EB40" s="986"/>
      <c r="EC40" s="1034"/>
      <c r="ED40" s="992"/>
      <c r="EE40" s="984"/>
      <c r="EF40" s="985"/>
      <c r="EG40" s="1145"/>
      <c r="EH40" s="986"/>
      <c r="EI40" s="986"/>
      <c r="EJ40" s="986"/>
      <c r="EK40" s="986"/>
      <c r="EL40" s="986"/>
      <c r="EM40" s="986"/>
      <c r="EN40" s="986"/>
      <c r="EO40" s="986"/>
      <c r="EP40" s="986"/>
      <c r="EQ40" s="986"/>
      <c r="ER40" s="984"/>
      <c r="ES40" s="985"/>
      <c r="ET40" s="986"/>
      <c r="EU40" s="986"/>
      <c r="EV40" s="986"/>
      <c r="EW40" s="986"/>
      <c r="EX40" s="986"/>
      <c r="EY40" s="1034"/>
      <c r="EZ40" s="992"/>
      <c r="FA40" s="984"/>
      <c r="FB40" s="985"/>
      <c r="FC40" s="1145"/>
      <c r="FD40" s="986"/>
      <c r="FE40" s="986"/>
      <c r="FF40" s="986"/>
      <c r="FG40" s="986"/>
      <c r="FH40" s="986"/>
      <c r="FI40" s="986"/>
      <c r="FJ40" s="986"/>
      <c r="FK40" s="986"/>
      <c r="FL40" s="986"/>
      <c r="FM40" s="986"/>
      <c r="FN40" s="984"/>
      <c r="FO40" s="985"/>
      <c r="FP40" s="986"/>
      <c r="FQ40" s="986"/>
      <c r="FR40" s="986"/>
      <c r="FS40" s="986"/>
      <c r="FT40" s="986"/>
      <c r="FU40" s="1034"/>
      <c r="FV40" s="992"/>
      <c r="FW40" s="984"/>
      <c r="FX40" s="985"/>
      <c r="FY40" s="1145"/>
      <c r="FZ40" s="986"/>
      <c r="GA40" s="986"/>
      <c r="GB40" s="986"/>
      <c r="GC40" s="986"/>
      <c r="GD40" s="986"/>
      <c r="GE40" s="986"/>
      <c r="GF40" s="986"/>
      <c r="GG40" s="986"/>
      <c r="GH40" s="986"/>
      <c r="GI40" s="986"/>
      <c r="GJ40" s="984"/>
      <c r="GK40" s="985"/>
      <c r="GL40" s="986"/>
      <c r="GM40" s="986"/>
      <c r="GN40" s="986"/>
      <c r="GO40" s="986"/>
      <c r="GP40" s="986"/>
      <c r="GQ40" s="1034"/>
      <c r="GR40" s="992"/>
      <c r="GS40" s="984"/>
      <c r="GT40" s="985"/>
      <c r="GU40" s="1145"/>
      <c r="GV40" s="986"/>
      <c r="GW40" s="986"/>
      <c r="GX40" s="986"/>
      <c r="GY40" s="986"/>
      <c r="GZ40" s="986"/>
      <c r="HA40" s="986"/>
      <c r="HB40" s="986"/>
      <c r="HC40" s="986"/>
      <c r="HD40" s="986"/>
      <c r="HE40" s="986"/>
      <c r="HF40" s="984"/>
      <c r="HG40" s="985"/>
      <c r="HH40" s="986"/>
      <c r="HI40" s="986"/>
      <c r="HJ40" s="986"/>
      <c r="HK40" s="986"/>
      <c r="HL40" s="986"/>
      <c r="HM40" s="1034"/>
      <c r="HN40" s="992"/>
      <c r="HO40" s="984"/>
      <c r="HP40" s="985"/>
      <c r="HQ40" s="1145"/>
      <c r="HR40" s="986"/>
      <c r="HS40" s="986"/>
      <c r="HT40" s="986"/>
      <c r="HU40" s="986"/>
      <c r="HV40" s="986"/>
      <c r="HW40" s="986"/>
      <c r="HX40" s="986"/>
      <c r="HY40" s="986"/>
      <c r="HZ40" s="986"/>
      <c r="IA40" s="986"/>
      <c r="IB40" s="984"/>
      <c r="IC40" s="985"/>
      <c r="ID40" s="986"/>
      <c r="IE40" s="986"/>
      <c r="IF40" s="986"/>
      <c r="IG40" s="986"/>
      <c r="IH40" s="986"/>
      <c r="II40" s="1034"/>
      <c r="IJ40" s="992"/>
      <c r="IK40" s="984"/>
      <c r="IL40" s="985"/>
      <c r="IM40" s="1145"/>
      <c r="IN40" s="986"/>
      <c r="IO40" s="986"/>
      <c r="IP40" s="986"/>
      <c r="IQ40" s="986"/>
      <c r="IR40" s="986"/>
      <c r="IS40" s="986"/>
      <c r="IT40" s="986"/>
      <c r="IU40" s="986"/>
      <c r="IV40" s="986"/>
    </row>
    <row r="41" spans="1:256" s="989" customFormat="1" ht="21" customHeight="1">
      <c r="A41" s="988" t="s">
        <v>1780</v>
      </c>
      <c r="B41" s="992"/>
      <c r="C41" s="984">
        <v>12.507306650875799</v>
      </c>
      <c r="D41" s="985">
        <v>16.433514324868586</v>
      </c>
      <c r="E41" s="1145">
        <v>0</v>
      </c>
      <c r="F41" s="986">
        <v>0.36788476377659463</v>
      </c>
      <c r="G41" s="986">
        <v>4.0818547948187653</v>
      </c>
      <c r="H41" s="986">
        <v>8.4480104158999012</v>
      </c>
      <c r="I41" s="986">
        <v>13.315715935956383</v>
      </c>
      <c r="J41" s="986">
        <v>16.374595590579954</v>
      </c>
      <c r="K41" s="986">
        <v>17.869841098714627</v>
      </c>
      <c r="L41" s="986">
        <v>18.280922613284929</v>
      </c>
      <c r="M41" s="986">
        <v>20.076240209738955</v>
      </c>
      <c r="N41" s="986">
        <v>20.843998826919137</v>
      </c>
      <c r="O41" s="986">
        <v>21.07333718550932</v>
      </c>
      <c r="P41" s="984">
        <v>22.704957684910674</v>
      </c>
      <c r="Q41" s="985">
        <v>31.12587498380168</v>
      </c>
      <c r="R41" s="986">
        <v>23.244118362127129</v>
      </c>
      <c r="S41" s="986">
        <v>30.063718793156433</v>
      </c>
      <c r="T41" s="986">
        <v>36.00117387713874</v>
      </c>
      <c r="U41" s="986">
        <v>40.715110013499604</v>
      </c>
      <c r="V41" s="986">
        <v>40.267919568967777</v>
      </c>
      <c r="W41" s="1034"/>
      <c r="X41" s="992"/>
      <c r="Y41" s="984"/>
      <c r="Z41" s="985"/>
      <c r="AA41" s="1145"/>
      <c r="AB41" s="986"/>
      <c r="AC41" s="986"/>
      <c r="AD41" s="986"/>
      <c r="AE41" s="986"/>
      <c r="AF41" s="986"/>
      <c r="AG41" s="986"/>
      <c r="AH41" s="986"/>
      <c r="AI41" s="986"/>
      <c r="AJ41" s="986"/>
      <c r="AK41" s="986"/>
      <c r="AL41" s="984"/>
      <c r="AM41" s="985"/>
      <c r="AN41" s="986"/>
      <c r="AO41" s="986"/>
      <c r="AP41" s="986"/>
      <c r="AQ41" s="986"/>
      <c r="AR41" s="986"/>
      <c r="AS41" s="1034"/>
      <c r="AT41" s="992"/>
      <c r="AU41" s="984"/>
      <c r="AV41" s="985"/>
      <c r="AW41" s="1145"/>
      <c r="AX41" s="986"/>
      <c r="AY41" s="986"/>
      <c r="AZ41" s="986"/>
      <c r="BA41" s="986"/>
      <c r="BB41" s="986"/>
      <c r="BC41" s="986"/>
      <c r="BD41" s="986"/>
      <c r="BE41" s="986"/>
      <c r="BF41" s="986"/>
      <c r="BG41" s="986"/>
      <c r="BH41" s="984"/>
      <c r="BI41" s="985"/>
      <c r="BJ41" s="986"/>
      <c r="BK41" s="986"/>
      <c r="BL41" s="986"/>
      <c r="BM41" s="986"/>
      <c r="BN41" s="986"/>
      <c r="BO41" s="1034"/>
      <c r="BP41" s="992"/>
      <c r="BQ41" s="984"/>
      <c r="BR41" s="985"/>
      <c r="BS41" s="1145"/>
      <c r="BT41" s="986"/>
      <c r="BU41" s="986"/>
      <c r="BV41" s="986"/>
      <c r="BW41" s="986"/>
      <c r="BX41" s="986"/>
      <c r="BY41" s="986"/>
      <c r="BZ41" s="986"/>
      <c r="CA41" s="986"/>
      <c r="CB41" s="986"/>
      <c r="CC41" s="986"/>
      <c r="CD41" s="984"/>
      <c r="CE41" s="985"/>
      <c r="CF41" s="986"/>
      <c r="CG41" s="986"/>
      <c r="CH41" s="986"/>
      <c r="CI41" s="986"/>
      <c r="CJ41" s="986"/>
      <c r="CK41" s="1034"/>
      <c r="CL41" s="992"/>
      <c r="CM41" s="984"/>
      <c r="CN41" s="985"/>
      <c r="CO41" s="1145"/>
      <c r="CP41" s="986"/>
      <c r="CQ41" s="986"/>
      <c r="CR41" s="986"/>
      <c r="CS41" s="986"/>
      <c r="CT41" s="986"/>
      <c r="CU41" s="986"/>
      <c r="CV41" s="986"/>
      <c r="CW41" s="986"/>
      <c r="CX41" s="986"/>
      <c r="CY41" s="986"/>
      <c r="CZ41" s="984"/>
      <c r="DA41" s="985"/>
      <c r="DB41" s="986"/>
      <c r="DC41" s="986"/>
      <c r="DD41" s="986"/>
      <c r="DE41" s="986"/>
      <c r="DF41" s="986"/>
      <c r="DG41" s="1034"/>
      <c r="DH41" s="992"/>
      <c r="DI41" s="984"/>
      <c r="DJ41" s="985"/>
      <c r="DK41" s="1145"/>
      <c r="DL41" s="986"/>
      <c r="DM41" s="986"/>
      <c r="DN41" s="986"/>
      <c r="DO41" s="986"/>
      <c r="DP41" s="986"/>
      <c r="DQ41" s="986"/>
      <c r="DR41" s="986"/>
      <c r="DS41" s="986"/>
      <c r="DT41" s="986"/>
      <c r="DU41" s="986"/>
      <c r="DV41" s="984"/>
      <c r="DW41" s="985"/>
      <c r="DX41" s="986"/>
      <c r="DY41" s="986"/>
      <c r="DZ41" s="986"/>
      <c r="EA41" s="986"/>
      <c r="EB41" s="986"/>
      <c r="EC41" s="1034"/>
      <c r="ED41" s="992"/>
      <c r="EE41" s="984"/>
      <c r="EF41" s="985"/>
      <c r="EG41" s="1145"/>
      <c r="EH41" s="986"/>
      <c r="EI41" s="986"/>
      <c r="EJ41" s="986"/>
      <c r="EK41" s="986"/>
      <c r="EL41" s="986"/>
      <c r="EM41" s="986"/>
      <c r="EN41" s="986"/>
      <c r="EO41" s="986"/>
      <c r="EP41" s="986"/>
      <c r="EQ41" s="986"/>
      <c r="ER41" s="984"/>
      <c r="ES41" s="985"/>
      <c r="ET41" s="986"/>
      <c r="EU41" s="986"/>
      <c r="EV41" s="986"/>
      <c r="EW41" s="986"/>
      <c r="EX41" s="986"/>
      <c r="EY41" s="1034"/>
      <c r="EZ41" s="992"/>
      <c r="FA41" s="984"/>
      <c r="FB41" s="985"/>
      <c r="FC41" s="1145"/>
      <c r="FD41" s="986"/>
      <c r="FE41" s="986"/>
      <c r="FF41" s="986"/>
      <c r="FG41" s="986"/>
      <c r="FH41" s="986"/>
      <c r="FI41" s="986"/>
      <c r="FJ41" s="986"/>
      <c r="FK41" s="986"/>
      <c r="FL41" s="986"/>
      <c r="FM41" s="986"/>
      <c r="FN41" s="984"/>
      <c r="FO41" s="985"/>
      <c r="FP41" s="986"/>
      <c r="FQ41" s="986"/>
      <c r="FR41" s="986"/>
      <c r="FS41" s="986"/>
      <c r="FT41" s="986"/>
      <c r="FU41" s="1034"/>
      <c r="FV41" s="992"/>
      <c r="FW41" s="984"/>
      <c r="FX41" s="985"/>
      <c r="FY41" s="1145"/>
      <c r="FZ41" s="986"/>
      <c r="GA41" s="986"/>
      <c r="GB41" s="986"/>
      <c r="GC41" s="986"/>
      <c r="GD41" s="986"/>
      <c r="GE41" s="986"/>
      <c r="GF41" s="986"/>
      <c r="GG41" s="986"/>
      <c r="GH41" s="986"/>
      <c r="GI41" s="986"/>
      <c r="GJ41" s="984"/>
      <c r="GK41" s="985"/>
      <c r="GL41" s="986"/>
      <c r="GM41" s="986"/>
      <c r="GN41" s="986"/>
      <c r="GO41" s="986"/>
      <c r="GP41" s="986"/>
      <c r="GQ41" s="1034"/>
      <c r="GR41" s="992"/>
      <c r="GS41" s="984"/>
      <c r="GT41" s="985"/>
      <c r="GU41" s="1145"/>
      <c r="GV41" s="986"/>
      <c r="GW41" s="986"/>
      <c r="GX41" s="986"/>
      <c r="GY41" s="986"/>
      <c r="GZ41" s="986"/>
      <c r="HA41" s="986"/>
      <c r="HB41" s="986"/>
      <c r="HC41" s="986"/>
      <c r="HD41" s="986"/>
      <c r="HE41" s="986"/>
      <c r="HF41" s="984"/>
      <c r="HG41" s="985"/>
      <c r="HH41" s="986"/>
      <c r="HI41" s="986"/>
      <c r="HJ41" s="986"/>
      <c r="HK41" s="986"/>
      <c r="HL41" s="986"/>
      <c r="HM41" s="1034"/>
      <c r="HN41" s="992"/>
      <c r="HO41" s="984"/>
      <c r="HP41" s="985"/>
      <c r="HQ41" s="1145"/>
      <c r="HR41" s="986"/>
      <c r="HS41" s="986"/>
      <c r="HT41" s="986"/>
      <c r="HU41" s="986"/>
      <c r="HV41" s="986"/>
      <c r="HW41" s="986"/>
      <c r="HX41" s="986"/>
      <c r="HY41" s="986"/>
      <c r="HZ41" s="986"/>
      <c r="IA41" s="986"/>
      <c r="IB41" s="984"/>
      <c r="IC41" s="985"/>
      <c r="ID41" s="986"/>
      <c r="IE41" s="986"/>
      <c r="IF41" s="986"/>
      <c r="IG41" s="986"/>
      <c r="IH41" s="986"/>
      <c r="II41" s="1034"/>
      <c r="IJ41" s="992"/>
      <c r="IK41" s="984"/>
      <c r="IL41" s="985"/>
      <c r="IM41" s="1145"/>
      <c r="IN41" s="986"/>
      <c r="IO41" s="986"/>
      <c r="IP41" s="986"/>
      <c r="IQ41" s="986"/>
      <c r="IR41" s="986"/>
      <c r="IS41" s="986"/>
      <c r="IT41" s="986"/>
      <c r="IU41" s="986"/>
      <c r="IV41" s="986"/>
    </row>
    <row r="42" spans="1:256" ht="16.5">
      <c r="A42" s="1188" t="s">
        <v>1781</v>
      </c>
      <c r="B42" s="993"/>
      <c r="C42" s="1177">
        <v>12.450763821397379</v>
      </c>
      <c r="D42" s="1177">
        <v>16.390954067818136</v>
      </c>
      <c r="E42" s="1178">
        <v>0</v>
      </c>
      <c r="F42" s="1179">
        <v>0.94979840528847748</v>
      </c>
      <c r="G42" s="1179">
        <v>4.4090112717494101</v>
      </c>
      <c r="H42" s="1179">
        <v>9.5429103917554308</v>
      </c>
      <c r="I42" s="1179">
        <v>12.64954740480203</v>
      </c>
      <c r="J42" s="1179">
        <v>16.196640362565681</v>
      </c>
      <c r="K42" s="1179">
        <v>16.825210975070316</v>
      </c>
      <c r="L42" s="1179">
        <v>19.586362492221699</v>
      </c>
      <c r="M42" s="1179">
        <v>20.269192599418727</v>
      </c>
      <c r="N42" s="1179">
        <v>20.950149283453065</v>
      </c>
      <c r="O42" s="1179">
        <v>22.264418772671146</v>
      </c>
      <c r="P42" s="1180">
        <v>22.238845828888948</v>
      </c>
      <c r="Q42" s="1177">
        <v>28.41142246621294</v>
      </c>
      <c r="R42" s="1179">
        <v>21.969928068242705</v>
      </c>
      <c r="S42" s="1179">
        <v>23.728277327066056</v>
      </c>
      <c r="T42" s="1179">
        <v>36.397787749139098</v>
      </c>
      <c r="U42" s="1179">
        <v>37.363012597026298</v>
      </c>
      <c r="V42" s="1179">
        <v>36.601411959578151</v>
      </c>
      <c r="W42" s="1034"/>
      <c r="X42" s="992"/>
      <c r="Y42" s="984"/>
      <c r="Z42" s="985"/>
      <c r="AA42" s="1145"/>
      <c r="AB42" s="986"/>
      <c r="AC42" s="986"/>
      <c r="AD42" s="986"/>
      <c r="AE42" s="986"/>
      <c r="AF42" s="986"/>
      <c r="AG42" s="986"/>
      <c r="AH42" s="986"/>
      <c r="AI42" s="986"/>
      <c r="AJ42" s="986"/>
      <c r="AK42" s="986"/>
      <c r="AL42" s="984"/>
      <c r="AM42" s="985"/>
      <c r="AN42" s="986"/>
      <c r="AO42" s="986"/>
      <c r="AP42" s="986"/>
      <c r="AQ42" s="986"/>
      <c r="AR42" s="986"/>
      <c r="AS42" s="1034"/>
      <c r="AT42" s="992"/>
      <c r="AU42" s="984"/>
      <c r="AV42" s="985"/>
      <c r="AW42" s="1145"/>
      <c r="AX42" s="986"/>
      <c r="AY42" s="986"/>
      <c r="AZ42" s="986"/>
      <c r="BA42" s="986"/>
      <c r="BB42" s="986"/>
      <c r="BC42" s="986"/>
      <c r="BD42" s="986"/>
      <c r="BE42" s="986"/>
      <c r="BF42" s="986"/>
      <c r="BG42" s="986"/>
      <c r="BH42" s="984"/>
      <c r="BI42" s="985"/>
      <c r="BJ42" s="986"/>
      <c r="BK42" s="986"/>
      <c r="BL42" s="986"/>
      <c r="BM42" s="986"/>
      <c r="BN42" s="986"/>
      <c r="BO42" s="1034"/>
      <c r="BP42" s="992"/>
      <c r="BQ42" s="984"/>
      <c r="BR42" s="985"/>
      <c r="BS42" s="1145"/>
      <c r="BT42" s="986"/>
      <c r="BU42" s="986"/>
      <c r="BV42" s="986"/>
      <c r="BW42" s="986"/>
      <c r="BX42" s="986"/>
      <c r="BY42" s="986"/>
      <c r="BZ42" s="986"/>
      <c r="CA42" s="986"/>
      <c r="CB42" s="986"/>
      <c r="CC42" s="986"/>
      <c r="CD42" s="984"/>
      <c r="CE42" s="985"/>
      <c r="CF42" s="986"/>
      <c r="CG42" s="986"/>
      <c r="CH42" s="986"/>
      <c r="CI42" s="986"/>
      <c r="CJ42" s="986"/>
      <c r="CK42" s="1034"/>
      <c r="CL42" s="992"/>
      <c r="CM42" s="984"/>
      <c r="CN42" s="985"/>
      <c r="CO42" s="1145"/>
      <c r="CP42" s="986"/>
      <c r="CQ42" s="986"/>
      <c r="CR42" s="986"/>
      <c r="CS42" s="986"/>
      <c r="CT42" s="986"/>
      <c r="CU42" s="986"/>
      <c r="CV42" s="986"/>
      <c r="CW42" s="986"/>
      <c r="CX42" s="986"/>
      <c r="CY42" s="986"/>
      <c r="CZ42" s="984"/>
      <c r="DA42" s="985"/>
      <c r="DB42" s="986"/>
      <c r="DC42" s="986"/>
      <c r="DD42" s="986"/>
      <c r="DE42" s="986"/>
      <c r="DF42" s="986"/>
      <c r="DG42" s="1034"/>
      <c r="DH42" s="992"/>
      <c r="DI42" s="984"/>
      <c r="DJ42" s="985"/>
      <c r="DK42" s="1145"/>
      <c r="DL42" s="986"/>
      <c r="DM42" s="986"/>
      <c r="DN42" s="986"/>
      <c r="DO42" s="986"/>
      <c r="DP42" s="986"/>
      <c r="DQ42" s="986"/>
      <c r="DR42" s="986"/>
      <c r="DS42" s="986"/>
      <c r="DT42" s="986"/>
      <c r="DU42" s="986"/>
      <c r="DV42" s="984"/>
      <c r="DW42" s="985"/>
      <c r="DX42" s="986"/>
      <c r="DY42" s="986"/>
      <c r="DZ42" s="986"/>
      <c r="EA42" s="986"/>
      <c r="EB42" s="986"/>
      <c r="EC42" s="1034"/>
      <c r="ED42" s="992"/>
      <c r="EE42" s="984"/>
      <c r="EF42" s="985"/>
      <c r="EG42" s="1145"/>
      <c r="EH42" s="986"/>
      <c r="EI42" s="986"/>
      <c r="EJ42" s="986"/>
      <c r="EK42" s="986"/>
      <c r="EL42" s="986"/>
      <c r="EM42" s="986"/>
      <c r="EN42" s="986"/>
      <c r="EO42" s="986"/>
      <c r="EP42" s="986"/>
      <c r="EQ42" s="986"/>
      <c r="ER42" s="984"/>
      <c r="ES42" s="985"/>
      <c r="ET42" s="986"/>
      <c r="EU42" s="986"/>
      <c r="EV42" s="986"/>
      <c r="EW42" s="986"/>
      <c r="EX42" s="986"/>
      <c r="EY42" s="1034"/>
      <c r="EZ42" s="992"/>
      <c r="FA42" s="984"/>
      <c r="FB42" s="985"/>
      <c r="FC42" s="1145"/>
      <c r="FD42" s="986"/>
      <c r="FE42" s="986"/>
      <c r="FF42" s="986"/>
      <c r="FG42" s="986"/>
      <c r="FH42" s="986"/>
      <c r="FI42" s="986"/>
      <c r="FJ42" s="986"/>
      <c r="FK42" s="986"/>
      <c r="FL42" s="986"/>
      <c r="FM42" s="986"/>
      <c r="FN42" s="984"/>
      <c r="FO42" s="985"/>
      <c r="FP42" s="986"/>
      <c r="FQ42" s="986"/>
      <c r="FR42" s="986"/>
      <c r="FS42" s="986"/>
      <c r="FT42" s="986"/>
      <c r="FU42" s="1034"/>
      <c r="FV42" s="992"/>
      <c r="FW42" s="984"/>
      <c r="FX42" s="985"/>
      <c r="FY42" s="1145"/>
      <c r="FZ42" s="986"/>
      <c r="GA42" s="986"/>
      <c r="GB42" s="986"/>
      <c r="GC42" s="986"/>
      <c r="GD42" s="986"/>
      <c r="GE42" s="986"/>
      <c r="GF42" s="986"/>
      <c r="GG42" s="986"/>
      <c r="GH42" s="986"/>
      <c r="GI42" s="986"/>
      <c r="GJ42" s="984"/>
      <c r="GK42" s="985"/>
      <c r="GL42" s="986"/>
      <c r="GM42" s="986"/>
      <c r="GN42" s="986"/>
      <c r="GO42" s="986"/>
      <c r="GP42" s="986"/>
      <c r="GQ42" s="1034"/>
      <c r="GR42" s="992"/>
      <c r="GS42" s="984"/>
      <c r="GT42" s="985"/>
      <c r="GU42" s="1145"/>
      <c r="GV42" s="986"/>
      <c r="GW42" s="986"/>
      <c r="GX42" s="986"/>
      <c r="GY42" s="986"/>
      <c r="GZ42" s="986"/>
      <c r="HA42" s="986"/>
      <c r="HB42" s="986"/>
      <c r="HC42" s="986"/>
      <c r="HD42" s="986"/>
      <c r="HE42" s="986"/>
      <c r="HF42" s="984"/>
      <c r="HG42" s="985"/>
      <c r="HH42" s="986"/>
      <c r="HI42" s="986"/>
      <c r="HJ42" s="986"/>
      <c r="HK42" s="986"/>
      <c r="HL42" s="986"/>
      <c r="HM42" s="1034"/>
      <c r="HN42" s="992"/>
      <c r="HO42" s="984"/>
      <c r="HP42" s="985"/>
      <c r="HQ42" s="1145"/>
      <c r="HR42" s="986"/>
      <c r="HS42" s="986"/>
      <c r="HT42" s="986"/>
      <c r="HU42" s="986"/>
      <c r="HV42" s="986"/>
      <c r="HW42" s="986"/>
      <c r="HX42" s="986"/>
      <c r="HY42" s="986"/>
      <c r="HZ42" s="986"/>
      <c r="IA42" s="986"/>
      <c r="IB42" s="984"/>
      <c r="IC42" s="985"/>
      <c r="ID42" s="986"/>
      <c r="IE42" s="986"/>
      <c r="IF42" s="986"/>
      <c r="IG42" s="986"/>
      <c r="IH42" s="986"/>
      <c r="II42" s="1034"/>
      <c r="IJ42" s="992"/>
      <c r="IK42" s="984"/>
      <c r="IL42" s="985"/>
      <c r="IM42" s="1145"/>
      <c r="IN42" s="986"/>
      <c r="IO42" s="986"/>
      <c r="IP42" s="986"/>
      <c r="IQ42" s="986"/>
      <c r="IR42" s="986"/>
      <c r="IS42" s="986"/>
      <c r="IT42" s="986"/>
      <c r="IU42" s="986"/>
      <c r="IV42" s="986"/>
    </row>
    <row r="43" spans="1:256" s="904" customFormat="1" ht="15.75" customHeight="1">
      <c r="A43" s="1191" t="s">
        <v>1767</v>
      </c>
      <c r="B43" s="638"/>
      <c r="G43" s="213"/>
      <c r="H43" s="213"/>
      <c r="I43" s="213"/>
    </row>
    <row r="44" spans="1:256" s="1175" customFormat="1">
      <c r="A44" s="1172"/>
      <c r="B44" s="1173"/>
      <c r="C44" s="1174"/>
      <c r="D44" s="1174"/>
      <c r="K44" s="1176"/>
      <c r="L44" s="1176"/>
      <c r="M44" s="1176"/>
      <c r="N44" s="1176"/>
      <c r="O44" s="1176"/>
      <c r="P44" s="1176"/>
      <c r="Q44" s="1176"/>
      <c r="R44" s="1176"/>
      <c r="S44" s="1176"/>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DE5F8-FFD0-4AB3-A836-8B7DF7AD4415}">
  <dimension ref="A1:Y44"/>
  <sheetViews>
    <sheetView view="pageBreakPreview" topLeftCell="A23" zoomScaleNormal="100" zoomScaleSheetLayoutView="100" workbookViewId="0">
      <selection activeCell="B9" sqref="B9"/>
    </sheetView>
  </sheetViews>
  <sheetFormatPr defaultRowHeight="15.75"/>
  <cols>
    <col min="1" max="1" width="11.75" style="721" customWidth="1"/>
    <col min="2" max="2" width="2.875" style="451" customWidth="1"/>
    <col min="3" max="4" width="7.75" style="451" customWidth="1"/>
    <col min="5" max="24" width="6.75" style="451" customWidth="1"/>
    <col min="25" max="25" width="9.375" style="451" bestFit="1" customWidth="1"/>
    <col min="26" max="16384" width="9" style="451"/>
  </cols>
  <sheetData>
    <row r="1" spans="1:25" ht="25.5">
      <c r="A1" s="1302" t="s">
        <v>422</v>
      </c>
      <c r="B1" s="1302"/>
      <c r="C1" s="1302"/>
      <c r="D1" s="1302"/>
      <c r="E1" s="1302"/>
      <c r="F1" s="1302"/>
      <c r="G1" s="1302"/>
      <c r="H1" s="1302"/>
      <c r="I1" s="1302"/>
      <c r="J1" s="1302"/>
      <c r="K1" s="1302"/>
      <c r="L1" s="1302"/>
      <c r="M1" s="1302"/>
      <c r="N1" s="1302"/>
      <c r="O1" s="1302"/>
      <c r="P1" s="1302"/>
      <c r="Q1" s="1302"/>
      <c r="R1" s="1302"/>
      <c r="S1" s="1302"/>
      <c r="T1" s="1302"/>
      <c r="U1" s="1302"/>
      <c r="V1" s="1302"/>
      <c r="W1" s="1302"/>
      <c r="X1" s="1302"/>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275</v>
      </c>
    </row>
    <row r="3" spans="1:25" s="199" customFormat="1" ht="16.7" customHeight="1">
      <c r="A3" s="732" t="s">
        <v>279</v>
      </c>
      <c r="B3" s="452"/>
      <c r="C3" s="193" t="s">
        <v>149</v>
      </c>
      <c r="D3" s="194" t="s">
        <v>12</v>
      </c>
      <c r="E3" s="723">
        <v>0</v>
      </c>
      <c r="F3" s="196" t="s">
        <v>277</v>
      </c>
      <c r="G3" s="198" t="s">
        <v>276</v>
      </c>
      <c r="H3" s="195" t="s">
        <v>75</v>
      </c>
      <c r="I3" s="196" t="s">
        <v>74</v>
      </c>
      <c r="J3" s="197" t="s">
        <v>73</v>
      </c>
      <c r="K3" s="198" t="s">
        <v>72</v>
      </c>
      <c r="L3" s="195" t="s">
        <v>71</v>
      </c>
      <c r="M3" s="198" t="s">
        <v>70</v>
      </c>
      <c r="N3" s="195" t="s">
        <v>69</v>
      </c>
      <c r="O3" s="198" t="s">
        <v>68</v>
      </c>
      <c r="P3" s="195" t="s">
        <v>67</v>
      </c>
      <c r="Q3" s="198" t="s">
        <v>66</v>
      </c>
      <c r="R3" s="195" t="s">
        <v>65</v>
      </c>
      <c r="S3" s="198" t="s">
        <v>151</v>
      </c>
      <c r="T3" s="195" t="s">
        <v>64</v>
      </c>
      <c r="U3" s="198" t="s">
        <v>63</v>
      </c>
      <c r="V3" s="195" t="s">
        <v>62</v>
      </c>
      <c r="W3" s="198" t="s">
        <v>61</v>
      </c>
      <c r="X3" s="195" t="s">
        <v>81</v>
      </c>
    </row>
    <row r="4" spans="1:25" s="199" customFormat="1" ht="16.7" customHeight="1">
      <c r="A4" s="733" t="s">
        <v>4</v>
      </c>
      <c r="B4" s="453"/>
      <c r="C4" s="200" t="s">
        <v>12</v>
      </c>
      <c r="D4" s="201" t="s">
        <v>4</v>
      </c>
      <c r="E4" s="724" t="s">
        <v>293</v>
      </c>
      <c r="F4" s="203" t="s">
        <v>152</v>
      </c>
      <c r="G4" s="203" t="s">
        <v>152</v>
      </c>
      <c r="H4" s="202" t="s">
        <v>152</v>
      </c>
      <c r="I4" s="203" t="s">
        <v>152</v>
      </c>
      <c r="J4" s="202" t="s">
        <v>152</v>
      </c>
      <c r="K4" s="203" t="s">
        <v>152</v>
      </c>
      <c r="L4" s="202" t="s">
        <v>152</v>
      </c>
      <c r="M4" s="203" t="s">
        <v>152</v>
      </c>
      <c r="N4" s="202" t="s">
        <v>152</v>
      </c>
      <c r="O4" s="203" t="s">
        <v>152</v>
      </c>
      <c r="P4" s="202" t="s">
        <v>152</v>
      </c>
      <c r="Q4" s="203" t="s">
        <v>152</v>
      </c>
      <c r="R4" s="202" t="s">
        <v>152</v>
      </c>
      <c r="S4" s="203" t="s">
        <v>153</v>
      </c>
      <c r="T4" s="202" t="s">
        <v>152</v>
      </c>
      <c r="U4" s="203" t="s">
        <v>152</v>
      </c>
      <c r="V4" s="202" t="s">
        <v>152</v>
      </c>
      <c r="W4" s="203" t="s">
        <v>152</v>
      </c>
      <c r="X4" s="202" t="s">
        <v>152</v>
      </c>
      <c r="Y4" s="204"/>
    </row>
    <row r="5" spans="1:25" s="487" customFormat="1" ht="19.149999999999999" hidden="1" customHeight="1">
      <c r="A5" s="685" t="s">
        <v>280</v>
      </c>
      <c r="B5" s="205"/>
      <c r="C5" s="430">
        <v>73.872164295999994</v>
      </c>
      <c r="D5" s="430">
        <v>64.640032480000002</v>
      </c>
      <c r="E5" s="725">
        <v>68.135544308999997</v>
      </c>
      <c r="F5" s="725">
        <v>59.474616109999999</v>
      </c>
      <c r="G5" s="726">
        <v>21.868592120999999</v>
      </c>
      <c r="H5" s="726">
        <v>22.623494024999999</v>
      </c>
      <c r="I5" s="726">
        <v>56.023025463000003</v>
      </c>
      <c r="J5" s="726">
        <v>66.856300480000002</v>
      </c>
      <c r="K5" s="726">
        <v>62.921332904000003</v>
      </c>
      <c r="L5" s="726">
        <v>58.493606346</v>
      </c>
      <c r="M5" s="726">
        <v>66.306694739999998</v>
      </c>
      <c r="N5" s="726">
        <v>76.418383375999994</v>
      </c>
      <c r="O5" s="726">
        <v>84.451962244000001</v>
      </c>
      <c r="P5" s="726">
        <v>93.191482027999996</v>
      </c>
      <c r="Q5" s="726">
        <v>105.93866228</v>
      </c>
      <c r="R5" s="726">
        <v>115.12730095000001</v>
      </c>
      <c r="S5" s="727">
        <v>176.01754539000001</v>
      </c>
      <c r="T5" s="726">
        <v>143.79239760999999</v>
      </c>
      <c r="U5" s="726">
        <v>168.38325279</v>
      </c>
      <c r="V5" s="726">
        <v>195.92156607000001</v>
      </c>
      <c r="W5" s="726">
        <v>248.17465741000001</v>
      </c>
      <c r="X5" s="726">
        <v>455.53326647</v>
      </c>
    </row>
    <row r="6" spans="1:25" s="487" customFormat="1" ht="19.149999999999999" hidden="1" customHeight="1">
      <c r="A6" s="685" t="s">
        <v>281</v>
      </c>
      <c r="B6" s="205"/>
      <c r="C6" s="430">
        <v>69.313119841000002</v>
      </c>
      <c r="D6" s="430">
        <v>60.366024154000002</v>
      </c>
      <c r="E6" s="725">
        <v>60.720898019000003</v>
      </c>
      <c r="F6" s="725">
        <v>53.443833179000002</v>
      </c>
      <c r="G6" s="726">
        <v>20.725455024999999</v>
      </c>
      <c r="H6" s="726">
        <v>19.182710267000001</v>
      </c>
      <c r="I6" s="726">
        <v>53.534731667000003</v>
      </c>
      <c r="J6" s="726">
        <v>59.620169410999999</v>
      </c>
      <c r="K6" s="726">
        <v>54.977325356000001</v>
      </c>
      <c r="L6" s="726">
        <v>52.948464923000003</v>
      </c>
      <c r="M6" s="726">
        <v>63.574992793</v>
      </c>
      <c r="N6" s="726">
        <v>72.883248082999998</v>
      </c>
      <c r="O6" s="726">
        <v>81.382616673000001</v>
      </c>
      <c r="P6" s="726">
        <v>90.527266126000001</v>
      </c>
      <c r="Q6" s="726">
        <v>100.36595422000001</v>
      </c>
      <c r="R6" s="726">
        <v>111.89839626</v>
      </c>
      <c r="S6" s="727">
        <v>168.94202955</v>
      </c>
      <c r="T6" s="726">
        <v>137.24025345000001</v>
      </c>
      <c r="U6" s="726">
        <v>153.57030198999999</v>
      </c>
      <c r="V6" s="726">
        <v>197.17836234999999</v>
      </c>
      <c r="W6" s="726">
        <v>244.81231055999999</v>
      </c>
      <c r="X6" s="726">
        <v>441.11855061</v>
      </c>
    </row>
    <row r="7" spans="1:25" s="487" customFormat="1" ht="19.149999999999999" hidden="1" customHeight="1">
      <c r="A7" s="685" t="s">
        <v>282</v>
      </c>
      <c r="B7" s="205"/>
      <c r="C7" s="430">
        <v>68.830299976999996</v>
      </c>
      <c r="D7" s="430">
        <v>60.251362835000002</v>
      </c>
      <c r="E7" s="725">
        <v>69.355081303999995</v>
      </c>
      <c r="F7" s="725">
        <v>50.368943317999999</v>
      </c>
      <c r="G7" s="726">
        <v>21.193358786000001</v>
      </c>
      <c r="H7" s="726">
        <v>19.479850428999999</v>
      </c>
      <c r="I7" s="726">
        <v>53.753182619</v>
      </c>
      <c r="J7" s="726">
        <v>58.285509326000003</v>
      </c>
      <c r="K7" s="726">
        <v>58.396683553000003</v>
      </c>
      <c r="L7" s="726">
        <v>56.480733241999999</v>
      </c>
      <c r="M7" s="726">
        <v>57.81989909</v>
      </c>
      <c r="N7" s="726">
        <v>70.137683322000001</v>
      </c>
      <c r="O7" s="726">
        <v>81.578021805999995</v>
      </c>
      <c r="P7" s="726">
        <v>84.370151496000005</v>
      </c>
      <c r="Q7" s="726">
        <v>88.933167850000004</v>
      </c>
      <c r="R7" s="726">
        <v>106.05198255000001</v>
      </c>
      <c r="S7" s="727">
        <v>177.85495718000001</v>
      </c>
      <c r="T7" s="726">
        <v>143.23649241999999</v>
      </c>
      <c r="U7" s="726">
        <v>158.68491800000001</v>
      </c>
      <c r="V7" s="726">
        <v>214.39554172999999</v>
      </c>
      <c r="W7" s="726">
        <v>263.41524969</v>
      </c>
      <c r="X7" s="726">
        <v>441.70256260000002</v>
      </c>
    </row>
    <row r="8" spans="1:25" s="487" customFormat="1" ht="19.149999999999999" hidden="1" customHeight="1">
      <c r="A8" s="685" t="s">
        <v>283</v>
      </c>
      <c r="B8" s="205"/>
      <c r="C8" s="430">
        <v>69.615165825999995</v>
      </c>
      <c r="D8" s="430">
        <v>61.247117201999998</v>
      </c>
      <c r="E8" s="725">
        <v>67.414104882000004</v>
      </c>
      <c r="F8" s="725">
        <v>48.096965472999997</v>
      </c>
      <c r="G8" s="726">
        <v>22.1658084</v>
      </c>
      <c r="H8" s="726">
        <v>16.981477127000002</v>
      </c>
      <c r="I8" s="726">
        <v>47.454371195999997</v>
      </c>
      <c r="J8" s="726">
        <v>58.249366338000002</v>
      </c>
      <c r="K8" s="726">
        <v>58.786728222000001</v>
      </c>
      <c r="L8" s="726">
        <v>56.073197137000001</v>
      </c>
      <c r="M8" s="726">
        <v>66.674455425000005</v>
      </c>
      <c r="N8" s="726">
        <v>81.510708429000005</v>
      </c>
      <c r="O8" s="726">
        <v>83.383094858000007</v>
      </c>
      <c r="P8" s="726">
        <v>92.630275369000003</v>
      </c>
      <c r="Q8" s="726">
        <v>100.86416419</v>
      </c>
      <c r="R8" s="726">
        <v>115.11944093</v>
      </c>
      <c r="S8" s="727">
        <v>167.60149573000001</v>
      </c>
      <c r="T8" s="726">
        <v>138.42512363</v>
      </c>
      <c r="U8" s="726">
        <v>153.85508593</v>
      </c>
      <c r="V8" s="726">
        <v>188.31753859</v>
      </c>
      <c r="W8" s="726">
        <v>256.79307255999998</v>
      </c>
      <c r="X8" s="726">
        <v>362.06376345000001</v>
      </c>
    </row>
    <row r="9" spans="1:25" s="487" customFormat="1" ht="19.149999999999999" hidden="1" customHeight="1">
      <c r="A9" s="685" t="s">
        <v>284</v>
      </c>
      <c r="B9" s="205"/>
      <c r="C9" s="430">
        <v>66.466188654999996</v>
      </c>
      <c r="D9" s="430">
        <v>58.969603896999999</v>
      </c>
      <c r="E9" s="725">
        <v>79.364102817000003</v>
      </c>
      <c r="F9" s="725">
        <v>43.525043492999998</v>
      </c>
      <c r="G9" s="726">
        <v>19.705659156999999</v>
      </c>
      <c r="H9" s="726">
        <v>17.905990794000001</v>
      </c>
      <c r="I9" s="726">
        <v>47.260511020000003</v>
      </c>
      <c r="J9" s="726">
        <v>59.430666223999999</v>
      </c>
      <c r="K9" s="726">
        <v>56.415168940000001</v>
      </c>
      <c r="L9" s="726">
        <v>53.495913092000002</v>
      </c>
      <c r="M9" s="726">
        <v>55.223807029</v>
      </c>
      <c r="N9" s="726">
        <v>66.289776618999994</v>
      </c>
      <c r="O9" s="726">
        <v>77.430751604999998</v>
      </c>
      <c r="P9" s="726">
        <v>87.161369276000002</v>
      </c>
      <c r="Q9" s="726">
        <v>97.871683418999993</v>
      </c>
      <c r="R9" s="726">
        <v>105.53783309000001</v>
      </c>
      <c r="S9" s="727">
        <v>173.74250431999999</v>
      </c>
      <c r="T9" s="726">
        <v>134.12662058999999</v>
      </c>
      <c r="U9" s="726">
        <v>172.36834804</v>
      </c>
      <c r="V9" s="726">
        <v>199.63989007000001</v>
      </c>
      <c r="W9" s="726">
        <v>263.88850710999998</v>
      </c>
      <c r="X9" s="726">
        <v>337.88925755999998</v>
      </c>
    </row>
    <row r="10" spans="1:25" s="716" customFormat="1" ht="21" hidden="1" customHeight="1">
      <c r="A10" s="685" t="s">
        <v>259</v>
      </c>
      <c r="B10" s="714"/>
      <c r="C10" s="715">
        <v>70.469329094000003</v>
      </c>
      <c r="D10" s="715">
        <v>62.961308991999999</v>
      </c>
      <c r="E10" s="728">
        <v>75.411289202000006</v>
      </c>
      <c r="F10" s="728">
        <v>42.204794305999997</v>
      </c>
      <c r="G10" s="729">
        <v>20.915474781</v>
      </c>
      <c r="H10" s="729">
        <v>16.894145331000001</v>
      </c>
      <c r="I10" s="729">
        <v>56.366596499000003</v>
      </c>
      <c r="J10" s="729">
        <v>63.772982231999997</v>
      </c>
      <c r="K10" s="729">
        <v>59.359006848999996</v>
      </c>
      <c r="L10" s="729">
        <v>55.280184777000002</v>
      </c>
      <c r="M10" s="729">
        <v>59.387666971999998</v>
      </c>
      <c r="N10" s="729">
        <v>66.730154565000007</v>
      </c>
      <c r="O10" s="729">
        <v>82.256169213000007</v>
      </c>
      <c r="P10" s="729">
        <v>92.775884852000004</v>
      </c>
      <c r="Q10" s="729">
        <v>101.4608302</v>
      </c>
      <c r="R10" s="729">
        <v>125.72470849</v>
      </c>
      <c r="S10" s="730">
        <v>183.03056609999999</v>
      </c>
      <c r="T10" s="729">
        <v>143.91496193</v>
      </c>
      <c r="U10" s="729">
        <v>181.45100318999999</v>
      </c>
      <c r="V10" s="729">
        <v>211.03838037</v>
      </c>
      <c r="W10" s="729">
        <v>246.09705453000001</v>
      </c>
      <c r="X10" s="729">
        <v>389.94066120000002</v>
      </c>
    </row>
    <row r="11" spans="1:25" s="716" customFormat="1" ht="19.149999999999999" hidden="1" customHeight="1">
      <c r="A11" s="685" t="s">
        <v>260</v>
      </c>
      <c r="B11" s="717"/>
      <c r="C11" s="715">
        <v>73.436254673999997</v>
      </c>
      <c r="D11" s="715">
        <v>66.572580418000001</v>
      </c>
      <c r="E11" s="728">
        <v>73.182687462000004</v>
      </c>
      <c r="F11" s="728">
        <v>42.968279381999999</v>
      </c>
      <c r="G11" s="729">
        <v>21.836201749000001</v>
      </c>
      <c r="H11" s="729">
        <v>20.204597001</v>
      </c>
      <c r="I11" s="729">
        <v>75.820034548999999</v>
      </c>
      <c r="J11" s="729">
        <v>68.650175425</v>
      </c>
      <c r="K11" s="729">
        <v>60.909997437000001</v>
      </c>
      <c r="L11" s="729">
        <v>57.203539661999997</v>
      </c>
      <c r="M11" s="729">
        <v>61.683154440000003</v>
      </c>
      <c r="N11" s="729">
        <v>65.218199369000004</v>
      </c>
      <c r="O11" s="729">
        <v>78.267033702000006</v>
      </c>
      <c r="P11" s="729">
        <v>92.743571584999998</v>
      </c>
      <c r="Q11" s="729">
        <v>104.87509516999999</v>
      </c>
      <c r="R11" s="729">
        <v>117.52166806</v>
      </c>
      <c r="S11" s="730">
        <v>188.37696187</v>
      </c>
      <c r="T11" s="729">
        <v>142.49244325000001</v>
      </c>
      <c r="U11" s="729">
        <v>192.37449776</v>
      </c>
      <c r="V11" s="729">
        <v>207.48495041999999</v>
      </c>
      <c r="W11" s="729">
        <v>277.00497404999999</v>
      </c>
      <c r="X11" s="729">
        <v>417.63586382</v>
      </c>
    </row>
    <row r="12" spans="1:25" s="716" customFormat="1" ht="19.149999999999999" hidden="1" customHeight="1">
      <c r="A12" s="685" t="s">
        <v>261</v>
      </c>
      <c r="B12" s="717"/>
      <c r="C12" s="715">
        <v>76.563965752000001</v>
      </c>
      <c r="D12" s="715">
        <v>69.384746301999996</v>
      </c>
      <c r="E12" s="728">
        <v>78.463707210999999</v>
      </c>
      <c r="F12" s="728">
        <v>38.206713780999998</v>
      </c>
      <c r="G12" s="729">
        <v>18.944516929999999</v>
      </c>
      <c r="H12" s="729">
        <v>18.981498035000001</v>
      </c>
      <c r="I12" s="729">
        <v>78.160988982000006</v>
      </c>
      <c r="J12" s="729">
        <v>69.844102207999995</v>
      </c>
      <c r="K12" s="729">
        <v>66.780524221999997</v>
      </c>
      <c r="L12" s="729">
        <v>59.197943473999999</v>
      </c>
      <c r="M12" s="729">
        <v>65.643529916999995</v>
      </c>
      <c r="N12" s="729">
        <v>71.861461523000003</v>
      </c>
      <c r="O12" s="729">
        <v>84.583149536999997</v>
      </c>
      <c r="P12" s="729">
        <v>93.710811418999995</v>
      </c>
      <c r="Q12" s="729">
        <v>111.58269353999999</v>
      </c>
      <c r="R12" s="729">
        <v>119.32496165000001</v>
      </c>
      <c r="S12" s="730">
        <v>200.79331286999999</v>
      </c>
      <c r="T12" s="729">
        <v>137.73844790000001</v>
      </c>
      <c r="U12" s="729">
        <v>198.32665867</v>
      </c>
      <c r="V12" s="729">
        <v>251.82354984</v>
      </c>
      <c r="W12" s="729">
        <v>314.41917278</v>
      </c>
      <c r="X12" s="729">
        <v>466.01751245000003</v>
      </c>
    </row>
    <row r="13" spans="1:25" s="716" customFormat="1" ht="19.149999999999999" hidden="1" customHeight="1">
      <c r="A13" s="685" t="s">
        <v>262</v>
      </c>
      <c r="B13" s="717"/>
      <c r="C13" s="715">
        <v>76.311325486000001</v>
      </c>
      <c r="D13" s="715">
        <v>70.215248450999994</v>
      </c>
      <c r="E13" s="728">
        <v>85.374663427000002</v>
      </c>
      <c r="F13" s="728">
        <v>40.119019758999997</v>
      </c>
      <c r="G13" s="729">
        <v>19.449330695</v>
      </c>
      <c r="H13" s="729">
        <v>22.059302587000001</v>
      </c>
      <c r="I13" s="729">
        <v>79.406340467999996</v>
      </c>
      <c r="J13" s="729">
        <v>67.999858701999997</v>
      </c>
      <c r="K13" s="729">
        <v>68.601384823999993</v>
      </c>
      <c r="L13" s="729">
        <v>63.797741428000002</v>
      </c>
      <c r="M13" s="729">
        <v>65.093353707000006</v>
      </c>
      <c r="N13" s="729">
        <v>73.156765371000006</v>
      </c>
      <c r="O13" s="729">
        <v>90.167275086000004</v>
      </c>
      <c r="P13" s="729">
        <v>90.052832627000001</v>
      </c>
      <c r="Q13" s="729">
        <v>102.08953602</v>
      </c>
      <c r="R13" s="729">
        <v>115.96093826000001</v>
      </c>
      <c r="S13" s="730">
        <v>194.79175752</v>
      </c>
      <c r="T13" s="729">
        <v>148.32648596000001</v>
      </c>
      <c r="U13" s="729">
        <v>188.19450893000001</v>
      </c>
      <c r="V13" s="729">
        <v>233.51211856</v>
      </c>
      <c r="W13" s="729">
        <v>294.95708267999998</v>
      </c>
      <c r="X13" s="729">
        <v>376.89885780999998</v>
      </c>
    </row>
    <row r="14" spans="1:25" s="716" customFormat="1" ht="19.149999999999999" hidden="1" customHeight="1">
      <c r="A14" s="685" t="s">
        <v>263</v>
      </c>
      <c r="B14" s="717"/>
      <c r="C14" s="715">
        <v>74.109284263999996</v>
      </c>
      <c r="D14" s="715">
        <v>68.842611218000002</v>
      </c>
      <c r="E14" s="728">
        <v>69.481698843999993</v>
      </c>
      <c r="F14" s="728">
        <v>38.806727836999997</v>
      </c>
      <c r="G14" s="729">
        <v>18.708664405</v>
      </c>
      <c r="H14" s="729">
        <v>21.417185711999998</v>
      </c>
      <c r="I14" s="729">
        <v>66.352987909000007</v>
      </c>
      <c r="J14" s="729">
        <v>67.838692800000004</v>
      </c>
      <c r="K14" s="729">
        <v>66.078803664000006</v>
      </c>
      <c r="L14" s="729">
        <v>62.086494246999997</v>
      </c>
      <c r="M14" s="729">
        <v>65.808537942000001</v>
      </c>
      <c r="N14" s="729">
        <v>71.657876634000004</v>
      </c>
      <c r="O14" s="729">
        <v>84.386590647999995</v>
      </c>
      <c r="P14" s="729">
        <v>93.633965243000006</v>
      </c>
      <c r="Q14" s="729">
        <v>107.31995185</v>
      </c>
      <c r="R14" s="729">
        <v>126.0619042</v>
      </c>
      <c r="S14" s="730">
        <v>191.18874220999999</v>
      </c>
      <c r="T14" s="729">
        <v>152.44881536</v>
      </c>
      <c r="U14" s="729">
        <v>183.29382267</v>
      </c>
      <c r="V14" s="729">
        <v>255.00827054000001</v>
      </c>
      <c r="W14" s="729">
        <v>229.05400695</v>
      </c>
      <c r="X14" s="729">
        <v>308.40400925</v>
      </c>
    </row>
    <row r="15" spans="1:25" s="716" customFormat="1" ht="21" hidden="1" customHeight="1">
      <c r="A15" s="685" t="s">
        <v>264</v>
      </c>
      <c r="B15" s="717"/>
      <c r="C15" s="715">
        <v>71.285761855999993</v>
      </c>
      <c r="D15" s="715">
        <v>66.663720347999998</v>
      </c>
      <c r="E15" s="728">
        <v>77.320894386999996</v>
      </c>
      <c r="F15" s="728">
        <v>37.114951627000003</v>
      </c>
      <c r="G15" s="729">
        <v>17.516678925000001</v>
      </c>
      <c r="H15" s="729">
        <v>17.527296773</v>
      </c>
      <c r="I15" s="729">
        <v>63.209172721000002</v>
      </c>
      <c r="J15" s="729">
        <v>65.075415293999995</v>
      </c>
      <c r="K15" s="729">
        <v>64.815831533999997</v>
      </c>
      <c r="L15" s="729">
        <v>58.495888506</v>
      </c>
      <c r="M15" s="729">
        <v>62.019481413999998</v>
      </c>
      <c r="N15" s="729">
        <v>65.165216365000006</v>
      </c>
      <c r="O15" s="729">
        <v>82.88428193</v>
      </c>
      <c r="P15" s="729">
        <v>90.765931977999998</v>
      </c>
      <c r="Q15" s="729">
        <v>102.83831108</v>
      </c>
      <c r="R15" s="729">
        <v>126.26780253</v>
      </c>
      <c r="S15" s="730">
        <v>186.32910926</v>
      </c>
      <c r="T15" s="729">
        <v>150.50272214</v>
      </c>
      <c r="U15" s="729">
        <v>183.13290454</v>
      </c>
      <c r="V15" s="729">
        <v>228.02955122</v>
      </c>
      <c r="W15" s="729">
        <v>238.78815014</v>
      </c>
      <c r="X15" s="729">
        <v>305.46687163000001</v>
      </c>
    </row>
    <row r="16" spans="1:25" s="716" customFormat="1" ht="21" hidden="1" customHeight="1">
      <c r="A16" s="685" t="s">
        <v>265</v>
      </c>
      <c r="B16" s="717"/>
      <c r="C16" s="715">
        <v>67.306236698999996</v>
      </c>
      <c r="D16" s="715">
        <v>63.675678544</v>
      </c>
      <c r="E16" s="728">
        <v>67.976322123000003</v>
      </c>
      <c r="F16" s="728">
        <v>35.815556727000001</v>
      </c>
      <c r="G16" s="729">
        <v>15.290563661</v>
      </c>
      <c r="H16" s="729">
        <v>17.358287487999998</v>
      </c>
      <c r="I16" s="729">
        <v>62.651959431000002</v>
      </c>
      <c r="J16" s="729">
        <v>61.961528012000002</v>
      </c>
      <c r="K16" s="729">
        <v>59.687692624</v>
      </c>
      <c r="L16" s="729">
        <v>58.465339981</v>
      </c>
      <c r="M16" s="729">
        <v>55.490787431999998</v>
      </c>
      <c r="N16" s="729">
        <v>62.295776509</v>
      </c>
      <c r="O16" s="729">
        <v>75.036009313999998</v>
      </c>
      <c r="P16" s="729">
        <v>80.176250698000004</v>
      </c>
      <c r="Q16" s="729">
        <v>100.41713751</v>
      </c>
      <c r="R16" s="729">
        <v>125.20403369</v>
      </c>
      <c r="S16" s="730">
        <v>175.57259120000001</v>
      </c>
      <c r="T16" s="729">
        <v>133.50514666000001</v>
      </c>
      <c r="U16" s="729">
        <v>175.47078630999999</v>
      </c>
      <c r="V16" s="729">
        <v>235.5617274</v>
      </c>
      <c r="W16" s="729">
        <v>219.05619046000001</v>
      </c>
      <c r="X16" s="729">
        <v>271.13497099</v>
      </c>
    </row>
    <row r="17" spans="1:24" s="716" customFormat="1" ht="21" hidden="1" customHeight="1">
      <c r="A17" s="685" t="s">
        <v>266</v>
      </c>
      <c r="B17" s="717"/>
      <c r="C17" s="715">
        <v>66.258238949000003</v>
      </c>
      <c r="D17" s="715">
        <v>63.650426295000003</v>
      </c>
      <c r="E17" s="728">
        <v>61.274909227999999</v>
      </c>
      <c r="F17" s="728">
        <v>28.595917571000001</v>
      </c>
      <c r="G17" s="729">
        <v>15.615509348</v>
      </c>
      <c r="H17" s="729">
        <v>19.815619899000001</v>
      </c>
      <c r="I17" s="729">
        <v>70.760714927999999</v>
      </c>
      <c r="J17" s="729">
        <v>65.310084462999995</v>
      </c>
      <c r="K17" s="729">
        <v>60.223891172000002</v>
      </c>
      <c r="L17" s="729">
        <v>56.990881459000001</v>
      </c>
      <c r="M17" s="729">
        <v>56.513427319000002</v>
      </c>
      <c r="N17" s="729">
        <v>61.937599749999997</v>
      </c>
      <c r="O17" s="729">
        <v>68.468038677999999</v>
      </c>
      <c r="P17" s="729">
        <v>83.567790553999998</v>
      </c>
      <c r="Q17" s="729">
        <v>98.757751900000002</v>
      </c>
      <c r="R17" s="729">
        <v>113.6000568</v>
      </c>
      <c r="S17" s="730">
        <v>165.75825252999999</v>
      </c>
      <c r="T17" s="729">
        <v>132.08974864999999</v>
      </c>
      <c r="U17" s="729">
        <v>160.95822658</v>
      </c>
      <c r="V17" s="729">
        <v>213.09105926000001</v>
      </c>
      <c r="W17" s="729">
        <v>211.38387001999999</v>
      </c>
      <c r="X17" s="729">
        <v>250.92623778999999</v>
      </c>
    </row>
    <row r="18" spans="1:24" s="716" customFormat="1" ht="21" hidden="1" customHeight="1">
      <c r="A18" s="685" t="s">
        <v>285</v>
      </c>
      <c r="B18" s="735"/>
      <c r="C18" s="715">
        <v>64.877874109000004</v>
      </c>
      <c r="D18" s="715">
        <v>62.688967353999999</v>
      </c>
      <c r="E18" s="728">
        <v>60.567134674999998</v>
      </c>
      <c r="F18" s="728">
        <v>27.683841354999998</v>
      </c>
      <c r="G18" s="729">
        <v>14.184259002999999</v>
      </c>
      <c r="H18" s="729">
        <v>18.441005500999999</v>
      </c>
      <c r="I18" s="729">
        <v>66.893567997999995</v>
      </c>
      <c r="J18" s="729">
        <v>61.502172672999997</v>
      </c>
      <c r="K18" s="729">
        <v>55.264829484000003</v>
      </c>
      <c r="L18" s="729">
        <v>53.058711821000003</v>
      </c>
      <c r="M18" s="729">
        <v>55.413281525999999</v>
      </c>
      <c r="N18" s="729">
        <v>63.343779048999998</v>
      </c>
      <c r="O18" s="729">
        <v>70.410558887999997</v>
      </c>
      <c r="P18" s="729">
        <v>82.260472715999995</v>
      </c>
      <c r="Q18" s="729">
        <v>96.091390185999998</v>
      </c>
      <c r="R18" s="729">
        <v>114.46669116</v>
      </c>
      <c r="S18" s="730">
        <v>170.05321040999999</v>
      </c>
      <c r="T18" s="729">
        <v>143.69668365999999</v>
      </c>
      <c r="U18" s="729">
        <v>161.25119841</v>
      </c>
      <c r="V18" s="729">
        <v>199.94275992999999</v>
      </c>
      <c r="W18" s="729">
        <v>220.60179601999999</v>
      </c>
      <c r="X18" s="729">
        <v>261.12066847</v>
      </c>
    </row>
    <row r="19" spans="1:24" s="716" customFormat="1" ht="21" hidden="1" customHeight="1">
      <c r="A19" s="685" t="s">
        <v>268</v>
      </c>
      <c r="B19" s="735"/>
      <c r="C19" s="715">
        <v>62.608834117000001</v>
      </c>
      <c r="D19" s="715">
        <v>61.045760952000002</v>
      </c>
      <c r="E19" s="728">
        <v>63.437933199</v>
      </c>
      <c r="F19" s="728">
        <v>24.111606695999999</v>
      </c>
      <c r="G19" s="729">
        <v>11.563956763</v>
      </c>
      <c r="H19" s="729">
        <v>16.368429366000001</v>
      </c>
      <c r="I19" s="729">
        <v>62.761537838999999</v>
      </c>
      <c r="J19" s="729">
        <v>67.983281810999998</v>
      </c>
      <c r="K19" s="729">
        <v>54.859112787999997</v>
      </c>
      <c r="L19" s="729">
        <v>50.229375711000003</v>
      </c>
      <c r="M19" s="729">
        <v>52.478228846</v>
      </c>
      <c r="N19" s="729">
        <v>57.585512954999999</v>
      </c>
      <c r="O19" s="729">
        <v>67.315624483999997</v>
      </c>
      <c r="P19" s="729">
        <v>79.212402398999998</v>
      </c>
      <c r="Q19" s="729">
        <v>93.913269657000001</v>
      </c>
      <c r="R19" s="729">
        <v>116.75203899</v>
      </c>
      <c r="S19" s="730">
        <v>162.71008107</v>
      </c>
      <c r="T19" s="729">
        <v>132.28441606999999</v>
      </c>
      <c r="U19" s="729">
        <v>163.12535943</v>
      </c>
      <c r="V19" s="729">
        <v>187.48908843999999</v>
      </c>
      <c r="W19" s="729">
        <v>206.14968608999999</v>
      </c>
      <c r="X19" s="729">
        <v>257.40568824000002</v>
      </c>
    </row>
    <row r="20" spans="1:24" s="716" customFormat="1" ht="21" customHeight="1">
      <c r="A20" s="1199" t="s">
        <v>241</v>
      </c>
      <c r="B20" s="735"/>
      <c r="C20" s="715">
        <v>58.897577083000002</v>
      </c>
      <c r="D20" s="715">
        <v>57.934563326000003</v>
      </c>
      <c r="E20" s="728">
        <v>55.445544554000001</v>
      </c>
      <c r="F20" s="728">
        <v>22.908528961999998</v>
      </c>
      <c r="G20" s="729">
        <v>11.129293793</v>
      </c>
      <c r="H20" s="729">
        <v>16.500793623</v>
      </c>
      <c r="I20" s="729">
        <v>58.883058245999997</v>
      </c>
      <c r="J20" s="729">
        <v>55.876399407000001</v>
      </c>
      <c r="K20" s="729">
        <v>49.301605250000001</v>
      </c>
      <c r="L20" s="729">
        <v>52.598004035999999</v>
      </c>
      <c r="M20" s="729">
        <v>51.183374612000001</v>
      </c>
      <c r="N20" s="729">
        <v>54.055079280999998</v>
      </c>
      <c r="O20" s="729">
        <v>63.519992520999999</v>
      </c>
      <c r="P20" s="729">
        <v>79.980518177999997</v>
      </c>
      <c r="Q20" s="729">
        <v>92.402037972000002</v>
      </c>
      <c r="R20" s="729">
        <v>104.73850474</v>
      </c>
      <c r="S20" s="730">
        <v>152.88946032000001</v>
      </c>
      <c r="T20" s="729">
        <v>122.53378291999999</v>
      </c>
      <c r="U20" s="729">
        <v>152.18640439999999</v>
      </c>
      <c r="V20" s="729">
        <v>169.75461774999999</v>
      </c>
      <c r="W20" s="729">
        <v>211.81774605000001</v>
      </c>
      <c r="X20" s="729">
        <v>240.64101564000001</v>
      </c>
    </row>
    <row r="21" spans="1:24" s="716" customFormat="1" ht="21" customHeight="1">
      <c r="A21" s="1199" t="s">
        <v>242</v>
      </c>
      <c r="B21" s="735"/>
      <c r="C21" s="715">
        <v>52.486634227000003</v>
      </c>
      <c r="D21" s="715">
        <v>52.218430476000002</v>
      </c>
      <c r="E21" s="728">
        <v>47.117026916</v>
      </c>
      <c r="F21" s="728">
        <v>21.094870301</v>
      </c>
      <c r="G21" s="729">
        <v>9.2524284541000004</v>
      </c>
      <c r="H21" s="729">
        <v>11.719329562</v>
      </c>
      <c r="I21" s="729">
        <v>51.846249946</v>
      </c>
      <c r="J21" s="729">
        <v>46.730649757000002</v>
      </c>
      <c r="K21" s="729">
        <v>49.163676057000004</v>
      </c>
      <c r="L21" s="729">
        <v>46.016645437999998</v>
      </c>
      <c r="M21" s="729">
        <v>48.139815317999997</v>
      </c>
      <c r="N21" s="729">
        <v>48.182002275999999</v>
      </c>
      <c r="O21" s="729">
        <v>55.623689994999999</v>
      </c>
      <c r="P21" s="729">
        <v>68.393574584999996</v>
      </c>
      <c r="Q21" s="729">
        <v>73.887755384000002</v>
      </c>
      <c r="R21" s="729">
        <v>98.328692368000006</v>
      </c>
      <c r="S21" s="730">
        <v>142.58077592999999</v>
      </c>
      <c r="T21" s="729">
        <v>114.25137087</v>
      </c>
      <c r="U21" s="729">
        <v>138.96908038000001</v>
      </c>
      <c r="V21" s="729">
        <v>156.98793792999999</v>
      </c>
      <c r="W21" s="729">
        <v>200.17175621000001</v>
      </c>
      <c r="X21" s="729">
        <v>229.00763359000001</v>
      </c>
    </row>
    <row r="22" spans="1:24" s="716" customFormat="1" ht="21" customHeight="1">
      <c r="A22" s="1199" t="s">
        <v>1754</v>
      </c>
      <c r="B22" s="735"/>
      <c r="C22" s="715">
        <v>50.220592187000001</v>
      </c>
      <c r="D22" s="715">
        <v>50.252561137999997</v>
      </c>
      <c r="E22" s="728">
        <v>45.892611289999998</v>
      </c>
      <c r="F22" s="728">
        <v>20.830106861000001</v>
      </c>
      <c r="G22" s="729">
        <v>10.615029894999999</v>
      </c>
      <c r="H22" s="729">
        <v>14.354024061000001</v>
      </c>
      <c r="I22" s="729">
        <v>48.981240184999997</v>
      </c>
      <c r="J22" s="729">
        <v>48.562786725999999</v>
      </c>
      <c r="K22" s="729">
        <v>40.071014134999999</v>
      </c>
      <c r="L22" s="729">
        <v>40.030791307999998</v>
      </c>
      <c r="M22" s="729">
        <v>45.443028071000001</v>
      </c>
      <c r="N22" s="729">
        <v>49.246427068999999</v>
      </c>
      <c r="O22" s="729">
        <v>53.419841099999999</v>
      </c>
      <c r="P22" s="729">
        <v>64.114989488000006</v>
      </c>
      <c r="Q22" s="729">
        <v>80.305610748000007</v>
      </c>
      <c r="R22" s="729">
        <v>88.321667512999994</v>
      </c>
      <c r="S22" s="730">
        <v>133.79041784</v>
      </c>
      <c r="T22" s="729">
        <v>106.96096596</v>
      </c>
      <c r="U22" s="729">
        <v>121.08828092</v>
      </c>
      <c r="V22" s="729">
        <v>154.35957755000001</v>
      </c>
      <c r="W22" s="729">
        <v>181.71950558</v>
      </c>
      <c r="X22" s="729">
        <v>241.63292991</v>
      </c>
    </row>
    <row r="23" spans="1:24" s="716" customFormat="1" ht="21" customHeight="1">
      <c r="A23" s="1199" t="s">
        <v>1755</v>
      </c>
      <c r="B23" s="735"/>
      <c r="C23" s="715">
        <v>58.747896599999997</v>
      </c>
      <c r="D23" s="715">
        <v>58.881018046000001</v>
      </c>
      <c r="E23" s="728">
        <v>50.667438742000002</v>
      </c>
      <c r="F23" s="728">
        <v>27.530382308</v>
      </c>
      <c r="G23" s="729">
        <v>16.857314871</v>
      </c>
      <c r="H23" s="729">
        <v>17.925459555</v>
      </c>
      <c r="I23" s="729">
        <v>48.555425204000002</v>
      </c>
      <c r="J23" s="729">
        <v>44.881768155000003</v>
      </c>
      <c r="K23" s="729">
        <v>44.015763837000002</v>
      </c>
      <c r="L23" s="729">
        <v>44.278342092000003</v>
      </c>
      <c r="M23" s="729">
        <v>46.367708768</v>
      </c>
      <c r="N23" s="729">
        <v>52.952535374</v>
      </c>
      <c r="O23" s="729">
        <v>60.493812626999997</v>
      </c>
      <c r="P23" s="729">
        <v>68.138034607999998</v>
      </c>
      <c r="Q23" s="729">
        <v>87.269464143999997</v>
      </c>
      <c r="R23" s="729">
        <v>109.32658610999999</v>
      </c>
      <c r="S23" s="730">
        <v>189.95011020999999</v>
      </c>
      <c r="T23" s="729">
        <v>135.21959662</v>
      </c>
      <c r="U23" s="729">
        <v>172.41006182000001</v>
      </c>
      <c r="V23" s="729">
        <v>206.11184111</v>
      </c>
      <c r="W23" s="729">
        <v>306.07961568000002</v>
      </c>
      <c r="X23" s="729">
        <v>392.12618444999998</v>
      </c>
    </row>
    <row r="24" spans="1:24" s="716" customFormat="1" ht="21" customHeight="1">
      <c r="A24" s="1199" t="s">
        <v>1756</v>
      </c>
      <c r="B24" s="735"/>
      <c r="C24" s="715">
        <v>46.468449077000002</v>
      </c>
      <c r="D24" s="715">
        <v>47.397893938000003</v>
      </c>
      <c r="E24" s="728">
        <v>42.278040288</v>
      </c>
      <c r="F24" s="728">
        <v>15.450856824000001</v>
      </c>
      <c r="G24" s="729">
        <v>8.1470518164999994</v>
      </c>
      <c r="H24" s="729">
        <v>9.7475935628000006</v>
      </c>
      <c r="I24" s="729">
        <v>42.404686425000001</v>
      </c>
      <c r="J24" s="729">
        <v>44.488837897000003</v>
      </c>
      <c r="K24" s="729">
        <v>35.748891727999997</v>
      </c>
      <c r="L24" s="729">
        <v>38.724859344000002</v>
      </c>
      <c r="M24" s="729">
        <v>37.491640031000003</v>
      </c>
      <c r="N24" s="729">
        <v>44.911784720999997</v>
      </c>
      <c r="O24" s="729">
        <v>48.377606833999998</v>
      </c>
      <c r="P24" s="729">
        <v>56.308590391999999</v>
      </c>
      <c r="Q24" s="729">
        <v>69.632875346000006</v>
      </c>
      <c r="R24" s="729">
        <v>82.981749292000003</v>
      </c>
      <c r="S24" s="730">
        <v>144.66108690999999</v>
      </c>
      <c r="T24" s="729">
        <v>105.10619506</v>
      </c>
      <c r="U24" s="729">
        <v>123.98457157999999</v>
      </c>
      <c r="V24" s="729">
        <v>160.52941946999999</v>
      </c>
      <c r="W24" s="729">
        <v>191.57929407</v>
      </c>
      <c r="X24" s="729">
        <v>360.95474815</v>
      </c>
    </row>
    <row r="25" spans="1:24" s="716" customFormat="1" ht="21" customHeight="1">
      <c r="A25" s="1199" t="s">
        <v>243</v>
      </c>
      <c r="B25" s="735"/>
      <c r="C25" s="715">
        <v>41.473901257000001</v>
      </c>
      <c r="D25" s="715">
        <v>42.580676349000001</v>
      </c>
      <c r="E25" s="728">
        <v>37.840565085999998</v>
      </c>
      <c r="F25" s="728">
        <v>15.650663722999999</v>
      </c>
      <c r="G25" s="729">
        <v>8.1011167790999998</v>
      </c>
      <c r="H25" s="729">
        <v>7.9630365795999998</v>
      </c>
      <c r="I25" s="729">
        <v>36.665925664</v>
      </c>
      <c r="J25" s="729">
        <v>37.354537624999999</v>
      </c>
      <c r="K25" s="729">
        <v>32.043286154999997</v>
      </c>
      <c r="L25" s="729">
        <v>32.066072167999998</v>
      </c>
      <c r="M25" s="729">
        <v>32.603628192999999</v>
      </c>
      <c r="N25" s="729">
        <v>38.815720474999999</v>
      </c>
      <c r="O25" s="729">
        <v>41.524565391000003</v>
      </c>
      <c r="P25" s="729">
        <v>48.749016709999999</v>
      </c>
      <c r="Q25" s="729">
        <v>69.069477222000003</v>
      </c>
      <c r="R25" s="729">
        <v>77.428798891</v>
      </c>
      <c r="S25" s="730">
        <v>133.41344301999999</v>
      </c>
      <c r="T25" s="729">
        <v>99.006287126999993</v>
      </c>
      <c r="U25" s="729">
        <v>117.37969008</v>
      </c>
      <c r="V25" s="729">
        <v>144.95253640999999</v>
      </c>
      <c r="W25" s="729">
        <v>187.60969115</v>
      </c>
      <c r="X25" s="729">
        <v>278.14854681999998</v>
      </c>
    </row>
    <row r="26" spans="1:24" s="716" customFormat="1" ht="21" customHeight="1">
      <c r="A26" s="1199" t="s">
        <v>1770</v>
      </c>
      <c r="B26" s="735"/>
      <c r="C26" s="715">
        <v>36.306205925</v>
      </c>
      <c r="D26" s="715">
        <v>37.790744779999997</v>
      </c>
      <c r="E26" s="728">
        <v>38.917916318000003</v>
      </c>
      <c r="F26" s="728">
        <v>14.120600387</v>
      </c>
      <c r="G26" s="729">
        <v>5.1229160378999996</v>
      </c>
      <c r="H26" s="729">
        <v>6.1674220731</v>
      </c>
      <c r="I26" s="729">
        <v>30.265501502999999</v>
      </c>
      <c r="J26" s="729">
        <v>32.422338992</v>
      </c>
      <c r="K26" s="729">
        <v>31.371152760000001</v>
      </c>
      <c r="L26" s="729">
        <v>25.331743212999999</v>
      </c>
      <c r="M26" s="729">
        <v>31.497890470000002</v>
      </c>
      <c r="N26" s="729">
        <v>32.699509614</v>
      </c>
      <c r="O26" s="729">
        <v>37.340769975999997</v>
      </c>
      <c r="P26" s="729">
        <v>42.765513400000003</v>
      </c>
      <c r="Q26" s="729">
        <v>53.738260162000003</v>
      </c>
      <c r="R26" s="729">
        <v>65.472300809999993</v>
      </c>
      <c r="S26" s="730">
        <v>123.05676192999999</v>
      </c>
      <c r="T26" s="729">
        <v>89.593258712999997</v>
      </c>
      <c r="U26" s="729">
        <v>106.15836668</v>
      </c>
      <c r="V26" s="729">
        <v>136.4603458</v>
      </c>
      <c r="W26" s="729">
        <v>170.28680370000001</v>
      </c>
      <c r="X26" s="729">
        <v>255.56890283000001</v>
      </c>
    </row>
    <row r="27" spans="1:24" s="718" customFormat="1" ht="21" customHeight="1">
      <c r="A27" s="1199" t="s">
        <v>1771</v>
      </c>
      <c r="B27" s="735"/>
      <c r="C27" s="715">
        <v>34.494976921000003</v>
      </c>
      <c r="D27" s="715">
        <v>36.303340448</v>
      </c>
      <c r="E27" s="728">
        <v>31.707445965000002</v>
      </c>
      <c r="F27" s="728">
        <v>14.864497417000001</v>
      </c>
      <c r="G27" s="729">
        <v>7.2271590351999997</v>
      </c>
      <c r="H27" s="729">
        <v>6.1778885953999998</v>
      </c>
      <c r="I27" s="729">
        <v>28.973659217000002</v>
      </c>
      <c r="J27" s="729">
        <v>29.682711402999999</v>
      </c>
      <c r="K27" s="729">
        <v>27.517520464</v>
      </c>
      <c r="L27" s="729">
        <v>29.004533866999999</v>
      </c>
      <c r="M27" s="729">
        <v>29.535483573</v>
      </c>
      <c r="N27" s="729">
        <v>30.456256743000001</v>
      </c>
      <c r="O27" s="729">
        <v>34.775814812</v>
      </c>
      <c r="P27" s="729">
        <v>41.132359678</v>
      </c>
      <c r="Q27" s="729">
        <v>49.881398384999997</v>
      </c>
      <c r="R27" s="729">
        <v>61.958945679999999</v>
      </c>
      <c r="S27" s="730">
        <v>115.31863632</v>
      </c>
      <c r="T27" s="731">
        <v>87.585500131000003</v>
      </c>
      <c r="U27" s="728">
        <v>99.691968713999998</v>
      </c>
      <c r="V27" s="729">
        <v>133.25176008</v>
      </c>
      <c r="W27" s="729">
        <v>142.78196202000001</v>
      </c>
      <c r="X27" s="729">
        <v>218.78383255</v>
      </c>
    </row>
    <row r="28" spans="1:24" s="718" customFormat="1" ht="21" customHeight="1">
      <c r="A28" s="1199" t="s">
        <v>250</v>
      </c>
      <c r="B28" s="735"/>
      <c r="C28" s="715">
        <v>34.958107179999999</v>
      </c>
      <c r="D28" s="715">
        <v>37.325302307000001</v>
      </c>
      <c r="E28" s="728">
        <v>37.229731002999998</v>
      </c>
      <c r="F28" s="728">
        <v>10.800921177999999</v>
      </c>
      <c r="G28" s="729">
        <v>5.5806830496000002</v>
      </c>
      <c r="H28" s="729">
        <v>5.6916604801000004</v>
      </c>
      <c r="I28" s="729">
        <v>31.617507206999999</v>
      </c>
      <c r="J28" s="729">
        <v>30.983376522</v>
      </c>
      <c r="K28" s="729">
        <v>27.305473115000002</v>
      </c>
      <c r="L28" s="729">
        <v>29.906289940000001</v>
      </c>
      <c r="M28" s="729">
        <v>29.287175612999999</v>
      </c>
      <c r="N28" s="729">
        <v>32.243804769</v>
      </c>
      <c r="O28" s="729">
        <v>36.505453144000001</v>
      </c>
      <c r="P28" s="729">
        <v>40.617764751999999</v>
      </c>
      <c r="Q28" s="729">
        <v>51.823318946999997</v>
      </c>
      <c r="R28" s="729">
        <v>67.801457608000007</v>
      </c>
      <c r="S28" s="730">
        <v>115.80355111999999</v>
      </c>
      <c r="T28" s="731">
        <v>84.719565115999998</v>
      </c>
      <c r="U28" s="728">
        <v>106.94987446</v>
      </c>
      <c r="V28" s="729">
        <v>126.99907997</v>
      </c>
      <c r="W28" s="729">
        <v>153.89959768</v>
      </c>
      <c r="X28" s="729">
        <v>200.20371606</v>
      </c>
    </row>
    <row r="29" spans="1:24" s="716" customFormat="1" ht="21" customHeight="1">
      <c r="A29" s="1199" t="s">
        <v>1772</v>
      </c>
      <c r="B29" s="735"/>
      <c r="C29" s="715">
        <v>34.010487732000001</v>
      </c>
      <c r="D29" s="715">
        <v>36.801985344999999</v>
      </c>
      <c r="E29" s="728">
        <v>26.350330124999999</v>
      </c>
      <c r="F29" s="728">
        <v>10.875990546000001</v>
      </c>
      <c r="G29" s="729">
        <v>5.0265281638000001</v>
      </c>
      <c r="H29" s="729">
        <v>6.1845060806000003</v>
      </c>
      <c r="I29" s="729">
        <v>32.611564223999999</v>
      </c>
      <c r="J29" s="729">
        <v>31.429592966000001</v>
      </c>
      <c r="K29" s="729">
        <v>28.628440209000001</v>
      </c>
      <c r="L29" s="729">
        <v>27.609441534999998</v>
      </c>
      <c r="M29" s="729">
        <v>29.776293588000001</v>
      </c>
      <c r="N29" s="729">
        <v>30.689373688</v>
      </c>
      <c r="O29" s="729">
        <v>36.019966306999997</v>
      </c>
      <c r="P29" s="729">
        <v>40.562965566999999</v>
      </c>
      <c r="Q29" s="729">
        <v>50.425728681999999</v>
      </c>
      <c r="R29" s="729">
        <v>65.226571218999993</v>
      </c>
      <c r="S29" s="730">
        <v>109.63355648</v>
      </c>
      <c r="T29" s="729">
        <v>82.998972799000001</v>
      </c>
      <c r="U29" s="729">
        <v>98.424191235999999</v>
      </c>
      <c r="V29" s="729">
        <v>124.60545132999999</v>
      </c>
      <c r="W29" s="729">
        <v>139.65849545</v>
      </c>
      <c r="X29" s="729">
        <v>176.87447786000001</v>
      </c>
    </row>
    <row r="30" spans="1:24" s="716" customFormat="1" ht="21" customHeight="1">
      <c r="A30" s="1199" t="s">
        <v>1773</v>
      </c>
      <c r="B30" s="735"/>
      <c r="C30" s="715">
        <v>31.900946749999999</v>
      </c>
      <c r="D30" s="715">
        <v>35.099856703999997</v>
      </c>
      <c r="E30" s="728">
        <v>26.789072119</v>
      </c>
      <c r="F30" s="728">
        <v>10.599865878999999</v>
      </c>
      <c r="G30" s="729">
        <v>4.8977992554999998</v>
      </c>
      <c r="H30" s="729">
        <v>5.5154668563999998</v>
      </c>
      <c r="I30" s="729">
        <v>28.134477801999999</v>
      </c>
      <c r="J30" s="729">
        <v>30.344760617999999</v>
      </c>
      <c r="K30" s="729">
        <v>26.191500858000001</v>
      </c>
      <c r="L30" s="729">
        <v>26.703288318999999</v>
      </c>
      <c r="M30" s="729">
        <v>28.652170711</v>
      </c>
      <c r="N30" s="729">
        <v>32.705152151999997</v>
      </c>
      <c r="O30" s="729">
        <v>33.560475316999998</v>
      </c>
      <c r="P30" s="729">
        <v>38.095987141000002</v>
      </c>
      <c r="Q30" s="729">
        <v>48.424195957000002</v>
      </c>
      <c r="R30" s="729">
        <v>53.667077898999999</v>
      </c>
      <c r="S30" s="730">
        <v>103.55621455000001</v>
      </c>
      <c r="T30" s="729">
        <v>74.081417956999999</v>
      </c>
      <c r="U30" s="729">
        <v>94.797072885000006</v>
      </c>
      <c r="V30" s="729">
        <v>115.21827691</v>
      </c>
      <c r="W30" s="729">
        <v>139.34420476</v>
      </c>
      <c r="X30" s="729">
        <v>167.03024970999999</v>
      </c>
    </row>
    <row r="31" spans="1:24" s="716" customFormat="1" ht="21" customHeight="1">
      <c r="A31" s="1199" t="s">
        <v>1774</v>
      </c>
      <c r="B31" s="735"/>
      <c r="C31" s="715">
        <v>27.852425409999999</v>
      </c>
      <c r="D31" s="715">
        <v>31.111671964999999</v>
      </c>
      <c r="E31" s="728">
        <v>23.381967826</v>
      </c>
      <c r="F31" s="728">
        <v>8.8605351763000009</v>
      </c>
      <c r="G31" s="729">
        <v>4.4334070088999997</v>
      </c>
      <c r="H31" s="729">
        <v>4.0200284000000002</v>
      </c>
      <c r="I31" s="729">
        <v>22.359946831999999</v>
      </c>
      <c r="J31" s="729">
        <v>25.377711733999998</v>
      </c>
      <c r="K31" s="729">
        <v>22.909416168</v>
      </c>
      <c r="L31" s="729">
        <v>23.442011000000001</v>
      </c>
      <c r="M31" s="729">
        <v>24.028171406999999</v>
      </c>
      <c r="N31" s="729">
        <v>29.964215509999999</v>
      </c>
      <c r="O31" s="729">
        <v>29.820622473</v>
      </c>
      <c r="P31" s="729">
        <v>33.297887842000002</v>
      </c>
      <c r="Q31" s="729">
        <v>39.826741890000001</v>
      </c>
      <c r="R31" s="729">
        <v>53.893586534999997</v>
      </c>
      <c r="S31" s="730">
        <v>92.481364421999999</v>
      </c>
      <c r="T31" s="729">
        <v>66.619292947000005</v>
      </c>
      <c r="U31" s="729">
        <v>86.678978573999999</v>
      </c>
      <c r="V31" s="729">
        <v>101.91841664</v>
      </c>
      <c r="W31" s="729">
        <v>118.28571617</v>
      </c>
      <c r="X31" s="729">
        <v>147.82207005000001</v>
      </c>
    </row>
    <row r="32" spans="1:24" s="716" customFormat="1" ht="21" customHeight="1">
      <c r="A32" s="1199" t="s">
        <v>1775</v>
      </c>
      <c r="B32" s="735"/>
      <c r="C32" s="715">
        <v>27.020428916</v>
      </c>
      <c r="D32" s="715">
        <v>30.772647834000001</v>
      </c>
      <c r="E32" s="728">
        <v>27.397837677999998</v>
      </c>
      <c r="F32" s="728">
        <v>8.4745762712000001</v>
      </c>
      <c r="G32" s="729">
        <v>3.7318222936000001</v>
      </c>
      <c r="H32" s="729">
        <v>3.7137188551000002</v>
      </c>
      <c r="I32" s="729">
        <v>21.014967120000001</v>
      </c>
      <c r="J32" s="729">
        <v>24.232165849000001</v>
      </c>
      <c r="K32" s="729">
        <v>18.596145562</v>
      </c>
      <c r="L32" s="729">
        <v>22.942108707999999</v>
      </c>
      <c r="M32" s="729">
        <v>22.294976162000001</v>
      </c>
      <c r="N32" s="729">
        <v>26.009607132999999</v>
      </c>
      <c r="O32" s="729">
        <v>28.415624450999999</v>
      </c>
      <c r="P32" s="729">
        <v>29.667779846999998</v>
      </c>
      <c r="Q32" s="729">
        <v>36.345344742999998</v>
      </c>
      <c r="R32" s="729">
        <v>50.656126248</v>
      </c>
      <c r="S32" s="730">
        <v>103.13327922000001</v>
      </c>
      <c r="T32" s="729">
        <v>68.149457716000001</v>
      </c>
      <c r="U32" s="729">
        <v>87.522419331999998</v>
      </c>
      <c r="V32" s="729">
        <v>110.85758133</v>
      </c>
      <c r="W32" s="729">
        <v>135.19238437000001</v>
      </c>
      <c r="X32" s="729">
        <v>213.23149545999999</v>
      </c>
    </row>
    <row r="33" spans="1:25" s="716" customFormat="1" ht="21" customHeight="1">
      <c r="A33" s="1199" t="s">
        <v>1776</v>
      </c>
      <c r="B33" s="717"/>
      <c r="C33" s="715">
        <v>27.660259740000001</v>
      </c>
      <c r="D33" s="715">
        <v>31.882624106000002</v>
      </c>
      <c r="E33" s="728">
        <v>26.474537168000001</v>
      </c>
      <c r="F33" s="728">
        <v>8.4428949721999995</v>
      </c>
      <c r="G33" s="729">
        <v>6.5998989827000001</v>
      </c>
      <c r="H33" s="729">
        <v>6.5604480331000001</v>
      </c>
      <c r="I33" s="729">
        <v>19.353163917</v>
      </c>
      <c r="J33" s="729">
        <v>23.080033574000002</v>
      </c>
      <c r="K33" s="729">
        <v>21.645416646000001</v>
      </c>
      <c r="L33" s="729">
        <v>21.699184665000001</v>
      </c>
      <c r="M33" s="729">
        <v>23.921196742999999</v>
      </c>
      <c r="N33" s="729">
        <v>26.423753193</v>
      </c>
      <c r="O33" s="729">
        <v>28.095496275999999</v>
      </c>
      <c r="P33" s="729">
        <v>32.434360028</v>
      </c>
      <c r="Q33" s="729">
        <v>38.766220513</v>
      </c>
      <c r="R33" s="729">
        <v>50.091528799999999</v>
      </c>
      <c r="S33" s="730">
        <v>102.43076560999999</v>
      </c>
      <c r="T33" s="729">
        <v>67.732481590000006</v>
      </c>
      <c r="U33" s="729">
        <v>83.261994779999995</v>
      </c>
      <c r="V33" s="729">
        <v>118.87870537000001</v>
      </c>
      <c r="W33" s="729">
        <v>133.13661639</v>
      </c>
      <c r="X33" s="729">
        <v>195.39296350000001</v>
      </c>
    </row>
    <row r="34" spans="1:25" s="716" customFormat="1" ht="21" customHeight="1">
      <c r="A34" s="1199" t="s">
        <v>1777</v>
      </c>
      <c r="B34" s="717"/>
      <c r="C34" s="715">
        <v>24.401480593999999</v>
      </c>
      <c r="D34" s="715">
        <v>28.819044683000001</v>
      </c>
      <c r="E34" s="728">
        <v>21.772326197000002</v>
      </c>
      <c r="F34" s="728">
        <v>5.7797355095</v>
      </c>
      <c r="G34" s="729">
        <v>2.8994739940000001</v>
      </c>
      <c r="H34" s="729">
        <v>4.5005617429000004</v>
      </c>
      <c r="I34" s="729">
        <v>21.013605845000001</v>
      </c>
      <c r="J34" s="729">
        <v>22.161620543000002</v>
      </c>
      <c r="K34" s="729">
        <v>19.491653506999999</v>
      </c>
      <c r="L34" s="729">
        <v>16.653353956</v>
      </c>
      <c r="M34" s="729">
        <v>20.463213758999999</v>
      </c>
      <c r="N34" s="729">
        <v>23.910619316999998</v>
      </c>
      <c r="O34" s="729">
        <v>24.774672515999999</v>
      </c>
      <c r="P34" s="729">
        <v>29.071395161000002</v>
      </c>
      <c r="Q34" s="729">
        <v>33.937266864000001</v>
      </c>
      <c r="R34" s="729">
        <v>41.588344530999997</v>
      </c>
      <c r="S34" s="730">
        <v>95.399067564000006</v>
      </c>
      <c r="T34" s="729">
        <v>58.097506537999998</v>
      </c>
      <c r="U34" s="729">
        <v>77.561649759999995</v>
      </c>
      <c r="V34" s="729">
        <v>106.92290577</v>
      </c>
      <c r="W34" s="729">
        <v>132.02282228999999</v>
      </c>
      <c r="X34" s="729">
        <v>184.63138734</v>
      </c>
      <c r="Y34" s="719"/>
    </row>
    <row r="35" spans="1:25" s="716" customFormat="1" ht="21" customHeight="1">
      <c r="A35" s="1199" t="s">
        <v>1757</v>
      </c>
      <c r="B35" s="717"/>
      <c r="C35" s="715">
        <v>24.057009787999998</v>
      </c>
      <c r="D35" s="715">
        <v>28.999481666000001</v>
      </c>
      <c r="E35" s="728">
        <v>20.306099952</v>
      </c>
      <c r="F35" s="728">
        <v>6.4706031616999997</v>
      </c>
      <c r="G35" s="729">
        <v>1.5882189447999999</v>
      </c>
      <c r="H35" s="729">
        <v>3.1310323422000002</v>
      </c>
      <c r="I35" s="729">
        <v>20.867024883999999</v>
      </c>
      <c r="J35" s="729">
        <v>23.630881863999999</v>
      </c>
      <c r="K35" s="729">
        <v>17.077993504999998</v>
      </c>
      <c r="L35" s="729">
        <v>17.570806400999999</v>
      </c>
      <c r="M35" s="729">
        <v>19.965371355999999</v>
      </c>
      <c r="N35" s="729">
        <v>23.214983706000002</v>
      </c>
      <c r="O35" s="729">
        <v>24.772962621000001</v>
      </c>
      <c r="P35" s="729">
        <v>26.191621027</v>
      </c>
      <c r="Q35" s="729">
        <v>33.326584175999997</v>
      </c>
      <c r="R35" s="729">
        <v>43.403211292999998</v>
      </c>
      <c r="S35" s="730">
        <v>97.764377483999994</v>
      </c>
      <c r="T35" s="729">
        <v>59.669300692</v>
      </c>
      <c r="U35" s="729">
        <v>77.947523422000003</v>
      </c>
      <c r="V35" s="729">
        <v>98.977301472999997</v>
      </c>
      <c r="W35" s="729">
        <v>133.68621432</v>
      </c>
      <c r="X35" s="729">
        <v>205.5031841</v>
      </c>
      <c r="Y35" s="719"/>
    </row>
    <row r="36" spans="1:25" s="716" customFormat="1" ht="21" customHeight="1">
      <c r="A36" s="1199" t="s">
        <v>1758</v>
      </c>
      <c r="B36" s="717"/>
      <c r="C36" s="715">
        <v>23.766447209999999</v>
      </c>
      <c r="D36" s="715">
        <v>29.535417296999999</v>
      </c>
      <c r="E36" s="728">
        <v>21.654289272</v>
      </c>
      <c r="F36" s="728">
        <v>5.9962705804</v>
      </c>
      <c r="G36" s="729">
        <v>2.3889812833000001</v>
      </c>
      <c r="H36" s="729">
        <v>4.1485851536</v>
      </c>
      <c r="I36" s="729">
        <v>17.907144331000001</v>
      </c>
      <c r="J36" s="729">
        <v>20.437442014999998</v>
      </c>
      <c r="K36" s="729">
        <v>16.958572342</v>
      </c>
      <c r="L36" s="729">
        <v>17.281897286</v>
      </c>
      <c r="M36" s="729">
        <v>18.177031922000001</v>
      </c>
      <c r="N36" s="729">
        <v>19.786555253</v>
      </c>
      <c r="O36" s="729">
        <v>24.228375183000001</v>
      </c>
      <c r="P36" s="729">
        <v>30.777111063</v>
      </c>
      <c r="Q36" s="729">
        <v>34.026279752999997</v>
      </c>
      <c r="R36" s="729">
        <v>43.502283462999998</v>
      </c>
      <c r="S36" s="730">
        <v>102.52708398</v>
      </c>
      <c r="T36" s="729">
        <v>54.347161516</v>
      </c>
      <c r="U36" s="729">
        <v>78.793352975000005</v>
      </c>
      <c r="V36" s="729">
        <v>110.23401929000001</v>
      </c>
      <c r="W36" s="729">
        <v>142.81573047000001</v>
      </c>
      <c r="X36" s="729">
        <v>222.22386014</v>
      </c>
      <c r="Y36" s="719"/>
    </row>
    <row r="37" spans="1:25" s="716" customFormat="1" ht="21" customHeight="1">
      <c r="A37" s="1200" t="s">
        <v>372</v>
      </c>
      <c r="B37" s="717"/>
      <c r="C37" s="715">
        <v>22.388391691999999</v>
      </c>
      <c r="D37" s="715">
        <v>28.353367777999999</v>
      </c>
      <c r="E37" s="728">
        <v>22.349809281999999</v>
      </c>
      <c r="F37" s="728">
        <v>4.3368840509000002</v>
      </c>
      <c r="G37" s="729">
        <v>2.5613697066999999</v>
      </c>
      <c r="H37" s="729">
        <v>3.5082520433000002</v>
      </c>
      <c r="I37" s="729">
        <v>16.895315553</v>
      </c>
      <c r="J37" s="729">
        <v>19.271889369</v>
      </c>
      <c r="K37" s="729">
        <v>14.196181645999999</v>
      </c>
      <c r="L37" s="729">
        <v>15.839422794000001</v>
      </c>
      <c r="M37" s="729">
        <v>17.691333616000001</v>
      </c>
      <c r="N37" s="729">
        <v>17.848944818</v>
      </c>
      <c r="O37" s="729">
        <v>24.066892024000001</v>
      </c>
      <c r="P37" s="729">
        <v>27.769328722000001</v>
      </c>
      <c r="Q37" s="729">
        <v>29.227106087999999</v>
      </c>
      <c r="R37" s="729">
        <v>41.305105920999999</v>
      </c>
      <c r="S37" s="730">
        <v>100.93382677</v>
      </c>
      <c r="T37" s="729">
        <v>56.246805266000003</v>
      </c>
      <c r="U37" s="729">
        <v>81.628510532999996</v>
      </c>
      <c r="V37" s="729">
        <v>103.39139256999999</v>
      </c>
      <c r="W37" s="729">
        <v>138.65165221999999</v>
      </c>
      <c r="X37" s="729">
        <v>211.03442842000001</v>
      </c>
      <c r="Y37" s="719"/>
    </row>
    <row r="38" spans="1:25" s="716" customFormat="1" ht="21" customHeight="1">
      <c r="A38" s="1200" t="s">
        <v>373</v>
      </c>
      <c r="B38" s="1007"/>
      <c r="C38" s="1005">
        <v>23.688556346688117</v>
      </c>
      <c r="D38" s="1005">
        <v>30.414078838607765</v>
      </c>
      <c r="E38" s="1010">
        <v>29.763536534741096</v>
      </c>
      <c r="F38" s="1010">
        <v>4.3503714595744842</v>
      </c>
      <c r="G38" s="1010">
        <v>3.5978480978809162</v>
      </c>
      <c r="H38" s="1010">
        <v>3.6504301488249302</v>
      </c>
      <c r="I38" s="1010">
        <v>18.928349691828906</v>
      </c>
      <c r="J38" s="1010">
        <v>18.162451308924947</v>
      </c>
      <c r="K38" s="1010">
        <v>14.551158420188129</v>
      </c>
      <c r="L38" s="1010">
        <v>16.433473830321116</v>
      </c>
      <c r="M38" s="1010">
        <v>19.189884934891278</v>
      </c>
      <c r="N38" s="1010">
        <v>21.050713106755644</v>
      </c>
      <c r="O38" s="1010">
        <v>25.665839416137274</v>
      </c>
      <c r="P38" s="1010">
        <v>26.338921967196264</v>
      </c>
      <c r="Q38" s="1010">
        <v>30.801984544720707</v>
      </c>
      <c r="R38" s="1010">
        <v>44.872596914707685</v>
      </c>
      <c r="S38" s="1011">
        <v>106.08573791916405</v>
      </c>
      <c r="T38" s="1012">
        <v>55.848940076379158</v>
      </c>
      <c r="U38" s="1010">
        <v>86.155301740666815</v>
      </c>
      <c r="V38" s="1010">
        <v>111.32266177749571</v>
      </c>
      <c r="W38" s="1010">
        <v>146.34107961951318</v>
      </c>
      <c r="X38" s="1010">
        <v>226.06297697684857</v>
      </c>
      <c r="Y38" s="719"/>
    </row>
    <row r="39" spans="1:25" s="1006" customFormat="1" ht="21" customHeight="1">
      <c r="A39" s="1200" t="s">
        <v>374</v>
      </c>
      <c r="B39" s="1007"/>
      <c r="C39" s="1019">
        <v>22.801896693442167</v>
      </c>
      <c r="D39" s="1019">
        <v>29.974964532857353</v>
      </c>
      <c r="E39" s="1010">
        <v>22.954206358315162</v>
      </c>
      <c r="F39" s="1010">
        <v>4.7079189006647217</v>
      </c>
      <c r="G39" s="1010">
        <v>1.2034116720903762</v>
      </c>
      <c r="H39" s="1010">
        <v>2.1548428643000137</v>
      </c>
      <c r="I39" s="1010">
        <v>18.02735651350925</v>
      </c>
      <c r="J39" s="1010">
        <v>18.459553378253652</v>
      </c>
      <c r="K39" s="1010">
        <v>15.599132486954597</v>
      </c>
      <c r="L39" s="1010">
        <v>15.840903490589675</v>
      </c>
      <c r="M39" s="1010">
        <v>18.837361065118216</v>
      </c>
      <c r="N39" s="1010">
        <v>21.981771350424673</v>
      </c>
      <c r="O39" s="1010">
        <v>24.048457370173615</v>
      </c>
      <c r="P39" s="1010">
        <v>26.820043120431876</v>
      </c>
      <c r="Q39" s="1010">
        <v>28.569930119573559</v>
      </c>
      <c r="R39" s="1020">
        <v>40.039810626525295</v>
      </c>
      <c r="S39" s="1011">
        <v>103.84062412947785</v>
      </c>
      <c r="T39" s="1010">
        <v>54.045401392917121</v>
      </c>
      <c r="U39" s="1010">
        <v>81.707497354701573</v>
      </c>
      <c r="V39" s="1010">
        <v>113.53841095273259</v>
      </c>
      <c r="W39" s="1010">
        <v>154.47093055059901</v>
      </c>
      <c r="X39" s="1010">
        <v>213.44942727925948</v>
      </c>
      <c r="Y39" s="1008"/>
    </row>
    <row r="40" spans="1:25" s="1006" customFormat="1" ht="21" customHeight="1">
      <c r="A40" s="988" t="s">
        <v>501</v>
      </c>
      <c r="B40" s="1007"/>
      <c r="C40" s="1005">
        <v>23.068712433813996</v>
      </c>
      <c r="D40" s="1005">
        <v>30.643038159852814</v>
      </c>
      <c r="E40" s="1010">
        <v>23.092601331338667</v>
      </c>
      <c r="F40" s="1010">
        <v>3.8436406964676944</v>
      </c>
      <c r="G40" s="1010">
        <v>3.3867273130321265</v>
      </c>
      <c r="H40" s="1010">
        <v>3.2665904167948656</v>
      </c>
      <c r="I40" s="1010">
        <v>17.242489720102597</v>
      </c>
      <c r="J40" s="1010">
        <v>19.301942148966162</v>
      </c>
      <c r="K40" s="1010">
        <v>15.806984177961551</v>
      </c>
      <c r="L40" s="1010">
        <v>17.52819366537593</v>
      </c>
      <c r="M40" s="1010">
        <v>18.261477708905137</v>
      </c>
      <c r="N40" s="1010">
        <v>20.582136973568275</v>
      </c>
      <c r="O40" s="1010">
        <v>24.705386894830752</v>
      </c>
      <c r="P40" s="1010">
        <v>29.014431072692371</v>
      </c>
      <c r="Q40" s="1010">
        <v>31.139068855979804</v>
      </c>
      <c r="R40" s="1010">
        <v>36.828014797574426</v>
      </c>
      <c r="S40" s="1011">
        <v>101.64303047107177</v>
      </c>
      <c r="T40" s="1012">
        <v>50.495529141122596</v>
      </c>
      <c r="U40" s="1010">
        <v>76.056024451488881</v>
      </c>
      <c r="V40" s="1010">
        <v>117.33208927411074</v>
      </c>
      <c r="W40" s="1010">
        <v>155.48659413212738</v>
      </c>
      <c r="X40" s="1010">
        <v>219.05176961717549</v>
      </c>
      <c r="Y40" s="1008"/>
    </row>
    <row r="41" spans="1:25" s="1006" customFormat="1" ht="21" customHeight="1">
      <c r="A41" s="988" t="s">
        <v>1780</v>
      </c>
      <c r="B41" s="1007"/>
      <c r="C41" s="1005">
        <v>21.862396244853837</v>
      </c>
      <c r="D41" s="1005">
        <v>29.568438975125215</v>
      </c>
      <c r="E41" s="1010">
        <v>31.026911901975993</v>
      </c>
      <c r="F41" s="1010">
        <v>3.401466266544761</v>
      </c>
      <c r="G41" s="1010">
        <v>2.3306503831893228</v>
      </c>
      <c r="H41" s="1010">
        <v>3.1270204921010545</v>
      </c>
      <c r="I41" s="1010">
        <v>17.115145543187456</v>
      </c>
      <c r="J41" s="1010">
        <v>18.076257581079936</v>
      </c>
      <c r="K41" s="1010">
        <v>12.506817304332866</v>
      </c>
      <c r="L41" s="1010">
        <v>13.961497293020802</v>
      </c>
      <c r="M41" s="1010">
        <v>18.263666797859852</v>
      </c>
      <c r="N41" s="1010">
        <v>22.661853772089898</v>
      </c>
      <c r="O41" s="1010">
        <v>22.166369327465205</v>
      </c>
      <c r="P41" s="1010">
        <v>24.075626552022879</v>
      </c>
      <c r="Q41" s="1010">
        <v>28.285602318517856</v>
      </c>
      <c r="R41" s="1010">
        <v>35.651885802991764</v>
      </c>
      <c r="S41" s="1011">
        <v>98.680319379088999</v>
      </c>
      <c r="T41" s="1012">
        <v>52.299266314786038</v>
      </c>
      <c r="U41" s="1010">
        <v>78.343385426501243</v>
      </c>
      <c r="V41" s="1010">
        <v>113.80465865427271</v>
      </c>
      <c r="W41" s="1010">
        <v>134.10539360696433</v>
      </c>
      <c r="X41" s="1010">
        <v>223.40421130728697</v>
      </c>
      <c r="Y41" s="1008"/>
    </row>
    <row r="42" spans="1:25" s="721" customFormat="1" ht="16.5">
      <c r="A42" s="1188" t="s">
        <v>1781</v>
      </c>
      <c r="B42" s="1009"/>
      <c r="C42" s="1181">
        <v>21.059417493205775</v>
      </c>
      <c r="D42" s="1181">
        <v>29.032980995674759</v>
      </c>
      <c r="E42" s="1182">
        <v>28.81241984780263</v>
      </c>
      <c r="F42" s="1182">
        <v>3.9347452312080144</v>
      </c>
      <c r="G42" s="1182">
        <v>1.8971429027884006</v>
      </c>
      <c r="H42" s="1182">
        <v>3.0393548969231281</v>
      </c>
      <c r="I42" s="1182">
        <v>16.365652008696962</v>
      </c>
      <c r="J42" s="1182">
        <v>16.873887911249671</v>
      </c>
      <c r="K42" s="1182">
        <v>14.269686481279138</v>
      </c>
      <c r="L42" s="1182">
        <v>12.670434527173152</v>
      </c>
      <c r="M42" s="1182">
        <v>16.775870180422018</v>
      </c>
      <c r="N42" s="1182">
        <v>20.062787525816283</v>
      </c>
      <c r="O42" s="1182">
        <v>21.487559367689798</v>
      </c>
      <c r="P42" s="1182">
        <v>23.35068722218206</v>
      </c>
      <c r="Q42" s="1182">
        <v>31.01511072809911</v>
      </c>
      <c r="R42" s="1182">
        <v>34.232830096154899</v>
      </c>
      <c r="S42" s="1183">
        <v>93.739787779805511</v>
      </c>
      <c r="T42" s="1184">
        <v>47.417110938653323</v>
      </c>
      <c r="U42" s="1182">
        <v>72.173510203159253</v>
      </c>
      <c r="V42" s="1182">
        <v>105.85411666492747</v>
      </c>
      <c r="W42" s="1182">
        <v>143.76099548922039</v>
      </c>
      <c r="X42" s="1182">
        <v>217.73832662084811</v>
      </c>
    </row>
    <row r="43" spans="1:25" s="904" customFormat="1" ht="15.75" customHeight="1">
      <c r="A43" s="1191" t="s">
        <v>1767</v>
      </c>
      <c r="B43" s="638"/>
      <c r="G43" s="213"/>
      <c r="H43" s="213"/>
      <c r="I43" s="213"/>
    </row>
    <row r="44" spans="1:25" s="1175" customFormat="1">
      <c r="A44" s="1172"/>
      <c r="B44" s="1173"/>
      <c r="C44" s="1174"/>
      <c r="D44" s="1174"/>
      <c r="K44" s="1176"/>
      <c r="L44" s="1176"/>
      <c r="M44" s="1176"/>
      <c r="N44" s="1176"/>
      <c r="O44" s="1176"/>
      <c r="P44" s="1176"/>
      <c r="Q44" s="1176"/>
      <c r="R44" s="1176"/>
      <c r="S44" s="1176"/>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24"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D155D-B2C2-45B4-96EA-38BAC9421F30}">
  <dimension ref="A1:Y44"/>
  <sheetViews>
    <sheetView view="pageBreakPreview" zoomScaleNormal="100" zoomScaleSheetLayoutView="100" workbookViewId="0">
      <selection activeCell="B9" sqref="B9"/>
    </sheetView>
  </sheetViews>
  <sheetFormatPr defaultRowHeight="15.75"/>
  <cols>
    <col min="1" max="1" width="11.75" style="721" customWidth="1"/>
    <col min="2" max="2" width="2.875" style="451" customWidth="1"/>
    <col min="3" max="4" width="7.75" style="451" customWidth="1"/>
    <col min="5" max="24" width="6.75" style="451" customWidth="1"/>
    <col min="25" max="25" width="9.375" style="451" bestFit="1" customWidth="1"/>
    <col min="26" max="16384" width="9" style="451"/>
  </cols>
  <sheetData>
    <row r="1" spans="1:25" ht="25.5">
      <c r="A1" s="1302" t="s">
        <v>395</v>
      </c>
      <c r="B1" s="1302"/>
      <c r="C1" s="1302"/>
      <c r="D1" s="1302"/>
      <c r="E1" s="1302"/>
      <c r="F1" s="1302"/>
      <c r="G1" s="1302"/>
      <c r="H1" s="1302"/>
      <c r="I1" s="1302"/>
      <c r="J1" s="1302"/>
      <c r="K1" s="1302"/>
      <c r="L1" s="1302"/>
      <c r="M1" s="1302"/>
      <c r="N1" s="1302"/>
      <c r="O1" s="1302"/>
      <c r="P1" s="1302"/>
      <c r="Q1" s="1302"/>
      <c r="R1" s="1302"/>
      <c r="S1" s="1302"/>
      <c r="T1" s="1302"/>
      <c r="U1" s="1302"/>
      <c r="V1" s="1302"/>
      <c r="W1" s="1302"/>
      <c r="X1" s="1302"/>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274</v>
      </c>
    </row>
    <row r="3" spans="1:25" s="199" customFormat="1" ht="16.7" customHeight="1">
      <c r="A3" s="732" t="s">
        <v>279</v>
      </c>
      <c r="B3" s="452"/>
      <c r="C3" s="193" t="s">
        <v>149</v>
      </c>
      <c r="D3" s="194" t="s">
        <v>12</v>
      </c>
      <c r="E3" s="723">
        <v>0</v>
      </c>
      <c r="F3" s="722" t="s">
        <v>278</v>
      </c>
      <c r="G3" s="198" t="s">
        <v>150</v>
      </c>
      <c r="H3" s="195" t="s">
        <v>75</v>
      </c>
      <c r="I3" s="196" t="s">
        <v>74</v>
      </c>
      <c r="J3" s="197" t="s">
        <v>73</v>
      </c>
      <c r="K3" s="198" t="s">
        <v>72</v>
      </c>
      <c r="L3" s="195" t="s">
        <v>71</v>
      </c>
      <c r="M3" s="198" t="s">
        <v>70</v>
      </c>
      <c r="N3" s="195" t="s">
        <v>69</v>
      </c>
      <c r="O3" s="198" t="s">
        <v>68</v>
      </c>
      <c r="P3" s="195" t="s">
        <v>67</v>
      </c>
      <c r="Q3" s="198" t="s">
        <v>66</v>
      </c>
      <c r="R3" s="195" t="s">
        <v>65</v>
      </c>
      <c r="S3" s="198" t="s">
        <v>151</v>
      </c>
      <c r="T3" s="195" t="s">
        <v>64</v>
      </c>
      <c r="U3" s="198" t="s">
        <v>63</v>
      </c>
      <c r="V3" s="195" t="s">
        <v>62</v>
      </c>
      <c r="W3" s="198" t="s">
        <v>61</v>
      </c>
      <c r="X3" s="195" t="s">
        <v>81</v>
      </c>
    </row>
    <row r="4" spans="1:25" s="199" customFormat="1" ht="16.7" customHeight="1">
      <c r="A4" s="733" t="s">
        <v>4</v>
      </c>
      <c r="B4" s="453"/>
      <c r="C4" s="200" t="s">
        <v>12</v>
      </c>
      <c r="D4" s="201" t="s">
        <v>4</v>
      </c>
      <c r="E4" s="724" t="s">
        <v>293</v>
      </c>
      <c r="F4" s="203" t="s">
        <v>152</v>
      </c>
      <c r="G4" s="203" t="s">
        <v>152</v>
      </c>
      <c r="H4" s="202" t="s">
        <v>152</v>
      </c>
      <c r="I4" s="203" t="s">
        <v>152</v>
      </c>
      <c r="J4" s="202" t="s">
        <v>152</v>
      </c>
      <c r="K4" s="203" t="s">
        <v>152</v>
      </c>
      <c r="L4" s="202" t="s">
        <v>152</v>
      </c>
      <c r="M4" s="203" t="s">
        <v>152</v>
      </c>
      <c r="N4" s="202" t="s">
        <v>152</v>
      </c>
      <c r="O4" s="203" t="s">
        <v>152</v>
      </c>
      <c r="P4" s="202" t="s">
        <v>152</v>
      </c>
      <c r="Q4" s="203" t="s">
        <v>152</v>
      </c>
      <c r="R4" s="202" t="s">
        <v>152</v>
      </c>
      <c r="S4" s="203" t="s">
        <v>153</v>
      </c>
      <c r="T4" s="202" t="s">
        <v>152</v>
      </c>
      <c r="U4" s="203" t="s">
        <v>152</v>
      </c>
      <c r="V4" s="202" t="s">
        <v>152</v>
      </c>
      <c r="W4" s="203" t="s">
        <v>152</v>
      </c>
      <c r="X4" s="202" t="s">
        <v>152</v>
      </c>
      <c r="Y4" s="204"/>
    </row>
    <row r="5" spans="1:25" s="487" customFormat="1" ht="19.149999999999999" hidden="1" customHeight="1">
      <c r="A5" s="685" t="s">
        <v>280</v>
      </c>
      <c r="B5" s="205"/>
      <c r="C5" s="430">
        <v>37.999383672</v>
      </c>
      <c r="D5" s="430">
        <v>33.666683583000001</v>
      </c>
      <c r="E5" s="725">
        <v>6.1455588985</v>
      </c>
      <c r="F5" s="725">
        <v>17.470668482000001</v>
      </c>
      <c r="G5" s="726">
        <v>7.4167793725999998</v>
      </c>
      <c r="H5" s="726">
        <v>6.5765971002999999</v>
      </c>
      <c r="I5" s="726">
        <v>34.564205889</v>
      </c>
      <c r="J5" s="726">
        <v>39.864626373</v>
      </c>
      <c r="K5" s="726">
        <v>37.489913156</v>
      </c>
      <c r="L5" s="726">
        <v>33.789222193999997</v>
      </c>
      <c r="M5" s="726">
        <v>38.688223237999999</v>
      </c>
      <c r="N5" s="726">
        <v>45.985293657</v>
      </c>
      <c r="O5" s="726">
        <v>48.328714159999997</v>
      </c>
      <c r="P5" s="726">
        <v>53.428141611999997</v>
      </c>
      <c r="Q5" s="726">
        <v>63.715627095999999</v>
      </c>
      <c r="R5" s="726">
        <v>67.370790924999994</v>
      </c>
      <c r="S5" s="727">
        <v>80.450522927999998</v>
      </c>
      <c r="T5" s="726">
        <v>73.869819949000004</v>
      </c>
      <c r="U5" s="726">
        <v>84.414946358999998</v>
      </c>
      <c r="V5" s="726">
        <v>93.879083739999999</v>
      </c>
      <c r="W5" s="726">
        <v>70.136316225000002</v>
      </c>
      <c r="X5" s="726">
        <v>96.121698429000006</v>
      </c>
    </row>
    <row r="6" spans="1:25" s="487" customFormat="1" ht="19.149999999999999" hidden="1" customHeight="1">
      <c r="A6" s="685" t="s">
        <v>281</v>
      </c>
      <c r="B6" s="205"/>
      <c r="C6" s="430">
        <v>35.710305112</v>
      </c>
      <c r="D6" s="430">
        <v>31.634092151000001</v>
      </c>
      <c r="E6" s="725">
        <v>7.5901122523</v>
      </c>
      <c r="F6" s="725">
        <v>17.486231132</v>
      </c>
      <c r="G6" s="726">
        <v>7.2645924831000004</v>
      </c>
      <c r="H6" s="726">
        <v>6.8016258011000001</v>
      </c>
      <c r="I6" s="726">
        <v>32.625883639000001</v>
      </c>
      <c r="J6" s="726">
        <v>34.667645678</v>
      </c>
      <c r="K6" s="726">
        <v>34.017570327000001</v>
      </c>
      <c r="L6" s="726">
        <v>30.940196102000002</v>
      </c>
      <c r="M6" s="726">
        <v>36.759530104</v>
      </c>
      <c r="N6" s="726">
        <v>41.1757323</v>
      </c>
      <c r="O6" s="726">
        <v>43.404062226000001</v>
      </c>
      <c r="P6" s="726">
        <v>51.519582348</v>
      </c>
      <c r="Q6" s="726">
        <v>59.280475887000001</v>
      </c>
      <c r="R6" s="726">
        <v>63.742122152999997</v>
      </c>
      <c r="S6" s="727">
        <v>79.401532326999998</v>
      </c>
      <c r="T6" s="726">
        <v>71.38706732</v>
      </c>
      <c r="U6" s="726">
        <v>78.860425348000007</v>
      </c>
      <c r="V6" s="726">
        <v>92.475123428000003</v>
      </c>
      <c r="W6" s="726">
        <v>103.25417179999999</v>
      </c>
      <c r="X6" s="726">
        <v>74.832611263999993</v>
      </c>
    </row>
    <row r="7" spans="1:25" s="487" customFormat="1" ht="19.149999999999999" hidden="1" customHeight="1">
      <c r="A7" s="685" t="s">
        <v>282</v>
      </c>
      <c r="B7" s="205"/>
      <c r="C7" s="430">
        <v>34.359564194000001</v>
      </c>
      <c r="D7" s="430">
        <v>30.442963674000001</v>
      </c>
      <c r="E7" s="725">
        <v>4.7350858722</v>
      </c>
      <c r="F7" s="725">
        <v>15.747954298</v>
      </c>
      <c r="G7" s="726">
        <v>7.2737700525999998</v>
      </c>
      <c r="H7" s="726">
        <v>6.2249659773000001</v>
      </c>
      <c r="I7" s="726">
        <v>31.544090945000001</v>
      </c>
      <c r="J7" s="726">
        <v>32.946173811000001</v>
      </c>
      <c r="K7" s="726">
        <v>32.913493652</v>
      </c>
      <c r="L7" s="726">
        <v>31.356087820999999</v>
      </c>
      <c r="M7" s="726">
        <v>33.593684387000003</v>
      </c>
      <c r="N7" s="726">
        <v>35.831207784</v>
      </c>
      <c r="O7" s="726">
        <v>45.551799600999999</v>
      </c>
      <c r="P7" s="726">
        <v>46.693875937999998</v>
      </c>
      <c r="Q7" s="726">
        <v>49.532397283999998</v>
      </c>
      <c r="R7" s="726">
        <v>62.227281351000002</v>
      </c>
      <c r="S7" s="727">
        <v>84.025964023</v>
      </c>
      <c r="T7" s="726">
        <v>78.277248228999994</v>
      </c>
      <c r="U7" s="726">
        <v>84.349507383000002</v>
      </c>
      <c r="V7" s="726">
        <v>84.458849771999994</v>
      </c>
      <c r="W7" s="726">
        <v>113.56825136</v>
      </c>
      <c r="X7" s="726">
        <v>87.610425641000006</v>
      </c>
    </row>
    <row r="8" spans="1:25" s="487" customFormat="1" ht="19.149999999999999" hidden="1" customHeight="1">
      <c r="A8" s="685" t="s">
        <v>283</v>
      </c>
      <c r="B8" s="205"/>
      <c r="C8" s="430">
        <v>34.841254544000002</v>
      </c>
      <c r="D8" s="430">
        <v>31.336227279999999</v>
      </c>
      <c r="E8" s="725">
        <v>6.3652802893000002</v>
      </c>
      <c r="F8" s="725">
        <v>15.928619872000001</v>
      </c>
      <c r="G8" s="726">
        <v>8.0510292577999998</v>
      </c>
      <c r="H8" s="726">
        <v>6.3680539226999997</v>
      </c>
      <c r="I8" s="726">
        <v>29.924778339</v>
      </c>
      <c r="J8" s="726">
        <v>35.830366235</v>
      </c>
      <c r="K8" s="726">
        <v>33.438322475</v>
      </c>
      <c r="L8" s="726">
        <v>28.694440545999999</v>
      </c>
      <c r="M8" s="726">
        <v>36.056578612999999</v>
      </c>
      <c r="N8" s="726">
        <v>42.433197481999997</v>
      </c>
      <c r="O8" s="726">
        <v>40.850507567999998</v>
      </c>
      <c r="P8" s="726">
        <v>49.685781128000002</v>
      </c>
      <c r="Q8" s="726">
        <v>59.276262490000001</v>
      </c>
      <c r="R8" s="726">
        <v>60.988042374000003</v>
      </c>
      <c r="S8" s="727">
        <v>80.684650997000006</v>
      </c>
      <c r="T8" s="726">
        <v>78.194344646999994</v>
      </c>
      <c r="U8" s="726">
        <v>85.273455643000005</v>
      </c>
      <c r="V8" s="726">
        <v>79.255942501999996</v>
      </c>
      <c r="W8" s="726">
        <v>92.564944760000003</v>
      </c>
      <c r="X8" s="726">
        <v>50.286633813000002</v>
      </c>
    </row>
    <row r="9" spans="1:25" s="487" customFormat="1" ht="19.149999999999999" hidden="1" customHeight="1">
      <c r="A9" s="685" t="s">
        <v>284</v>
      </c>
      <c r="B9" s="205"/>
      <c r="C9" s="430">
        <v>33.156166266</v>
      </c>
      <c r="D9" s="430">
        <v>30.007396807999999</v>
      </c>
      <c r="E9" s="725">
        <v>5.5370304290999997</v>
      </c>
      <c r="F9" s="725">
        <v>15.189091424000001</v>
      </c>
      <c r="G9" s="726">
        <v>6.8671236455000004</v>
      </c>
      <c r="H9" s="726">
        <v>5.1789634911000002</v>
      </c>
      <c r="I9" s="726">
        <v>27.708042965000001</v>
      </c>
      <c r="J9" s="726">
        <v>33.867475616999997</v>
      </c>
      <c r="K9" s="726">
        <v>33.594357422000002</v>
      </c>
      <c r="L9" s="726">
        <v>29.168721328</v>
      </c>
      <c r="M9" s="726">
        <v>28.661612243</v>
      </c>
      <c r="N9" s="726">
        <v>36.448365549999998</v>
      </c>
      <c r="O9" s="726">
        <v>40.882499713000001</v>
      </c>
      <c r="P9" s="726">
        <v>46.536373206999997</v>
      </c>
      <c r="Q9" s="726">
        <v>57.048200496</v>
      </c>
      <c r="R9" s="726">
        <v>61.307576181999998</v>
      </c>
      <c r="S9" s="727">
        <v>80.960207054999998</v>
      </c>
      <c r="T9" s="726">
        <v>73.136968586999998</v>
      </c>
      <c r="U9" s="726">
        <v>87.398035625000006</v>
      </c>
      <c r="V9" s="726">
        <v>90.975139780000006</v>
      </c>
      <c r="W9" s="726">
        <v>83.839577778000006</v>
      </c>
      <c r="X9" s="726">
        <v>63.924994673</v>
      </c>
    </row>
    <row r="10" spans="1:25" s="716" customFormat="1" ht="21" hidden="1" customHeight="1">
      <c r="A10" s="685" t="s">
        <v>259</v>
      </c>
      <c r="B10" s="714"/>
      <c r="C10" s="715">
        <v>36.703483540000001</v>
      </c>
      <c r="D10" s="715">
        <v>33.632405147999997</v>
      </c>
      <c r="E10" s="728">
        <v>5.2920202949000004</v>
      </c>
      <c r="F10" s="728">
        <v>15.05898764</v>
      </c>
      <c r="G10" s="729">
        <v>7.8618451305999999</v>
      </c>
      <c r="H10" s="729">
        <v>5.1393192916999997</v>
      </c>
      <c r="I10" s="729">
        <v>37.225219451999997</v>
      </c>
      <c r="J10" s="729">
        <v>38.334034953</v>
      </c>
      <c r="K10" s="729">
        <v>36.067563063000001</v>
      </c>
      <c r="L10" s="729">
        <v>31.232724942000001</v>
      </c>
      <c r="M10" s="729">
        <v>31.840863737999999</v>
      </c>
      <c r="N10" s="729">
        <v>36.418830118999999</v>
      </c>
      <c r="O10" s="729">
        <v>46.547180359000002</v>
      </c>
      <c r="P10" s="729">
        <v>52.653162481000003</v>
      </c>
      <c r="Q10" s="729">
        <v>59.667712565999999</v>
      </c>
      <c r="R10" s="729">
        <v>73.447983844999996</v>
      </c>
      <c r="S10" s="730">
        <v>86.614464616000006</v>
      </c>
      <c r="T10" s="729">
        <v>80.981851516000006</v>
      </c>
      <c r="U10" s="729">
        <v>94.421725733000002</v>
      </c>
      <c r="V10" s="729">
        <v>88.826888913000005</v>
      </c>
      <c r="W10" s="729">
        <v>82.032351508999994</v>
      </c>
      <c r="X10" s="729">
        <v>87.595365923000003</v>
      </c>
    </row>
    <row r="11" spans="1:25" s="716" customFormat="1" ht="19.149999999999999" hidden="1" customHeight="1">
      <c r="A11" s="685" t="s">
        <v>260</v>
      </c>
      <c r="B11" s="717"/>
      <c r="C11" s="715">
        <v>39.785513322</v>
      </c>
      <c r="D11" s="715">
        <v>37.007484814999998</v>
      </c>
      <c r="E11" s="728">
        <v>5.5232216952000002</v>
      </c>
      <c r="F11" s="728">
        <v>14.276332696000001</v>
      </c>
      <c r="G11" s="729">
        <v>8.5661290307000009</v>
      </c>
      <c r="H11" s="729">
        <v>8.5748952790999997</v>
      </c>
      <c r="I11" s="729">
        <v>52.737402467000003</v>
      </c>
      <c r="J11" s="729">
        <v>41.899405960999999</v>
      </c>
      <c r="K11" s="729">
        <v>35.331949109999996</v>
      </c>
      <c r="L11" s="729">
        <v>33.706173419999999</v>
      </c>
      <c r="M11" s="729">
        <v>35.622934162</v>
      </c>
      <c r="N11" s="729">
        <v>38.184748853999999</v>
      </c>
      <c r="O11" s="729">
        <v>44.835829306000001</v>
      </c>
      <c r="P11" s="729">
        <v>55.444526490999998</v>
      </c>
      <c r="Q11" s="729">
        <v>64.636782160999999</v>
      </c>
      <c r="R11" s="729">
        <v>70.638023885999999</v>
      </c>
      <c r="S11" s="730">
        <v>92.061796716999993</v>
      </c>
      <c r="T11" s="729">
        <v>84.653364417000006</v>
      </c>
      <c r="U11" s="729">
        <v>96.678836183000001</v>
      </c>
      <c r="V11" s="729">
        <v>101.25265580999999</v>
      </c>
      <c r="W11" s="729">
        <v>99.962664547000003</v>
      </c>
      <c r="X11" s="729">
        <v>81.941213786999995</v>
      </c>
    </row>
    <row r="12" spans="1:25" s="716" customFormat="1" ht="19.149999999999999" hidden="1" customHeight="1">
      <c r="A12" s="685" t="s">
        <v>261</v>
      </c>
      <c r="B12" s="717"/>
      <c r="C12" s="715">
        <v>41.889324776000002</v>
      </c>
      <c r="D12" s="715">
        <v>39.078823245000002</v>
      </c>
      <c r="E12" s="728">
        <v>6.6494667127999998</v>
      </c>
      <c r="F12" s="728">
        <v>13.766195524</v>
      </c>
      <c r="G12" s="729">
        <v>7.4584712322</v>
      </c>
      <c r="H12" s="729">
        <v>8.2025310065999992</v>
      </c>
      <c r="I12" s="729">
        <v>55.020157875000002</v>
      </c>
      <c r="J12" s="729">
        <v>44.969528646999997</v>
      </c>
      <c r="K12" s="729">
        <v>40.293302517000001</v>
      </c>
      <c r="L12" s="729">
        <v>32.875300680000002</v>
      </c>
      <c r="M12" s="729">
        <v>37.288231942000003</v>
      </c>
      <c r="N12" s="729">
        <v>42.660958276000002</v>
      </c>
      <c r="O12" s="729">
        <v>48.963387736999998</v>
      </c>
      <c r="P12" s="729">
        <v>55.803918205999999</v>
      </c>
      <c r="Q12" s="729">
        <v>69.819251410000007</v>
      </c>
      <c r="R12" s="729">
        <v>72.821123209999996</v>
      </c>
      <c r="S12" s="730">
        <v>96.900701432000005</v>
      </c>
      <c r="T12" s="729">
        <v>78.827483118000004</v>
      </c>
      <c r="U12" s="729">
        <v>110.6420427</v>
      </c>
      <c r="V12" s="729">
        <v>116.9728051</v>
      </c>
      <c r="W12" s="729">
        <v>100.65937546000001</v>
      </c>
      <c r="X12" s="729">
        <v>98.108949988999996</v>
      </c>
    </row>
    <row r="13" spans="1:25" s="716" customFormat="1" ht="19.149999999999999" hidden="1" customHeight="1">
      <c r="A13" s="685" t="s">
        <v>262</v>
      </c>
      <c r="B13" s="717"/>
      <c r="C13" s="715">
        <v>41.696909110999997</v>
      </c>
      <c r="D13" s="715">
        <v>39.243960674</v>
      </c>
      <c r="E13" s="728">
        <v>7.2240099823000001</v>
      </c>
      <c r="F13" s="728">
        <v>15.196598393</v>
      </c>
      <c r="G13" s="729">
        <v>7.9519398934999996</v>
      </c>
      <c r="H13" s="729">
        <v>9.4393294792999995</v>
      </c>
      <c r="I13" s="729">
        <v>55.381954895</v>
      </c>
      <c r="J13" s="729">
        <v>43.012897635999998</v>
      </c>
      <c r="K13" s="729">
        <v>41.841259137999998</v>
      </c>
      <c r="L13" s="729">
        <v>35.461459368</v>
      </c>
      <c r="M13" s="729">
        <v>34.750524452000001</v>
      </c>
      <c r="N13" s="729">
        <v>41.163416726999998</v>
      </c>
      <c r="O13" s="729">
        <v>53.793599110000002</v>
      </c>
      <c r="P13" s="729">
        <v>53.958286940999997</v>
      </c>
      <c r="Q13" s="729">
        <v>63.013439847999997</v>
      </c>
      <c r="R13" s="729">
        <v>68.685661077999995</v>
      </c>
      <c r="S13" s="730">
        <v>96.797308830000006</v>
      </c>
      <c r="T13" s="729">
        <v>87.039499164000006</v>
      </c>
      <c r="U13" s="729">
        <v>104.00222862</v>
      </c>
      <c r="V13" s="729">
        <v>112.18211056</v>
      </c>
      <c r="W13" s="729">
        <v>92.306712926000003</v>
      </c>
      <c r="X13" s="729">
        <v>91.926550685999999</v>
      </c>
    </row>
    <row r="14" spans="1:25" s="716" customFormat="1" ht="19.149999999999999" hidden="1" customHeight="1">
      <c r="A14" s="685" t="s">
        <v>263</v>
      </c>
      <c r="B14" s="717"/>
      <c r="C14" s="715">
        <v>39.727390876999998</v>
      </c>
      <c r="D14" s="715">
        <v>37.41435516</v>
      </c>
      <c r="E14" s="728">
        <v>6.4634138458999999</v>
      </c>
      <c r="F14" s="728">
        <v>13.038443349</v>
      </c>
      <c r="G14" s="729">
        <v>6.6704987292000002</v>
      </c>
      <c r="H14" s="729">
        <v>9.9311540302000001</v>
      </c>
      <c r="I14" s="729">
        <v>45.381893067999997</v>
      </c>
      <c r="J14" s="729">
        <v>41.573480209000003</v>
      </c>
      <c r="K14" s="729">
        <v>35.296122295000004</v>
      </c>
      <c r="L14" s="729">
        <v>34.061340594000001</v>
      </c>
      <c r="M14" s="729">
        <v>35.430683703</v>
      </c>
      <c r="N14" s="729">
        <v>38.464098941000003</v>
      </c>
      <c r="O14" s="729">
        <v>47.696768626999997</v>
      </c>
      <c r="P14" s="729">
        <v>53.505122995999997</v>
      </c>
      <c r="Q14" s="729">
        <v>61.362989499999998</v>
      </c>
      <c r="R14" s="729">
        <v>77.812547064</v>
      </c>
      <c r="S14" s="730">
        <v>98.478859139999997</v>
      </c>
      <c r="T14" s="729">
        <v>91.998231820000001</v>
      </c>
      <c r="U14" s="729">
        <v>98.331045873999997</v>
      </c>
      <c r="V14" s="729">
        <v>118.08491085999999</v>
      </c>
      <c r="W14" s="729">
        <v>96.601037714</v>
      </c>
      <c r="X14" s="729">
        <v>85.667780347999994</v>
      </c>
    </row>
    <row r="15" spans="1:25" s="716" customFormat="1" ht="21" hidden="1" customHeight="1">
      <c r="A15" s="685" t="s">
        <v>264</v>
      </c>
      <c r="B15" s="717"/>
      <c r="C15" s="715">
        <v>38.645737601</v>
      </c>
      <c r="D15" s="715">
        <v>36.656246346000003</v>
      </c>
      <c r="E15" s="728">
        <v>5.0702225827999996</v>
      </c>
      <c r="F15" s="728">
        <v>13.321341559</v>
      </c>
      <c r="G15" s="729">
        <v>7.4527484866</v>
      </c>
      <c r="H15" s="729">
        <v>8.6142680163000005</v>
      </c>
      <c r="I15" s="729">
        <v>43.683826173999996</v>
      </c>
      <c r="J15" s="729">
        <v>40.818103067999999</v>
      </c>
      <c r="K15" s="729">
        <v>35.890178087999999</v>
      </c>
      <c r="L15" s="729">
        <v>31.858416509000001</v>
      </c>
      <c r="M15" s="729">
        <v>30.950898693999999</v>
      </c>
      <c r="N15" s="729">
        <v>36.476127398999999</v>
      </c>
      <c r="O15" s="729">
        <v>46.907038673999999</v>
      </c>
      <c r="P15" s="729">
        <v>51.135736326</v>
      </c>
      <c r="Q15" s="729">
        <v>57.205454375999999</v>
      </c>
      <c r="R15" s="729">
        <v>78.712396382999998</v>
      </c>
      <c r="S15" s="730">
        <v>99.805456133999996</v>
      </c>
      <c r="T15" s="729">
        <v>91.306180656999999</v>
      </c>
      <c r="U15" s="729">
        <v>108.21489814</v>
      </c>
      <c r="V15" s="729">
        <v>117.32274782</v>
      </c>
      <c r="W15" s="729">
        <v>85.814491455999999</v>
      </c>
      <c r="X15" s="729">
        <v>84.742422450999996</v>
      </c>
    </row>
    <row r="16" spans="1:25" s="716" customFormat="1" ht="21" hidden="1" customHeight="1">
      <c r="A16" s="685" t="s">
        <v>265</v>
      </c>
      <c r="B16" s="717"/>
      <c r="C16" s="715">
        <v>37.447620332</v>
      </c>
      <c r="D16" s="715">
        <v>35.715897249000001</v>
      </c>
      <c r="E16" s="728">
        <v>3.9029467248</v>
      </c>
      <c r="F16" s="728">
        <v>12.622892604</v>
      </c>
      <c r="G16" s="729">
        <v>6.6430913281999997</v>
      </c>
      <c r="H16" s="729">
        <v>9.3505961253999992</v>
      </c>
      <c r="I16" s="729">
        <v>42.724629204999999</v>
      </c>
      <c r="J16" s="729">
        <v>37.262825337999999</v>
      </c>
      <c r="K16" s="729">
        <v>32.925826997999998</v>
      </c>
      <c r="L16" s="729">
        <v>31.360114976999999</v>
      </c>
      <c r="M16" s="729">
        <v>29.448804984999999</v>
      </c>
      <c r="N16" s="729">
        <v>34.690776018000001</v>
      </c>
      <c r="O16" s="729">
        <v>42.812654782999999</v>
      </c>
      <c r="P16" s="729">
        <v>47.511852265999998</v>
      </c>
      <c r="Q16" s="729">
        <v>63.448948504000001</v>
      </c>
      <c r="R16" s="729">
        <v>76.181630041999995</v>
      </c>
      <c r="S16" s="730">
        <v>98.614241000999996</v>
      </c>
      <c r="T16" s="729">
        <v>83.268673946000007</v>
      </c>
      <c r="U16" s="729">
        <v>106.72965352999999</v>
      </c>
      <c r="V16" s="729">
        <v>123.53146645</v>
      </c>
      <c r="W16" s="729">
        <v>101.88660021</v>
      </c>
      <c r="X16" s="729">
        <v>90.378323663000003</v>
      </c>
    </row>
    <row r="17" spans="1:24" s="716" customFormat="1" ht="21" hidden="1" customHeight="1">
      <c r="A17" s="685" t="s">
        <v>266</v>
      </c>
      <c r="B17" s="717"/>
      <c r="C17" s="715">
        <v>37.175323124999998</v>
      </c>
      <c r="D17" s="715">
        <v>35.969445876999998</v>
      </c>
      <c r="E17" s="728">
        <v>6.8445377330000001</v>
      </c>
      <c r="F17" s="728">
        <v>10.142018765</v>
      </c>
      <c r="G17" s="729">
        <v>5.5812086642000001</v>
      </c>
      <c r="H17" s="729">
        <v>10.232247051</v>
      </c>
      <c r="I17" s="729">
        <v>50.490164260999997</v>
      </c>
      <c r="J17" s="729">
        <v>40.445563528999998</v>
      </c>
      <c r="K17" s="729">
        <v>33.810817794999998</v>
      </c>
      <c r="L17" s="729">
        <v>31.057701068</v>
      </c>
      <c r="M17" s="729">
        <v>28.483220381999999</v>
      </c>
      <c r="N17" s="729">
        <v>33.672153676000001</v>
      </c>
      <c r="O17" s="729">
        <v>38.872176797999998</v>
      </c>
      <c r="P17" s="729">
        <v>49.077701083000001</v>
      </c>
      <c r="Q17" s="729">
        <v>59.876747215000002</v>
      </c>
      <c r="R17" s="729">
        <v>68.132726374000001</v>
      </c>
      <c r="S17" s="730">
        <v>93.959592542999999</v>
      </c>
      <c r="T17" s="729">
        <v>84.879589420000002</v>
      </c>
      <c r="U17" s="729">
        <v>91.103821719999999</v>
      </c>
      <c r="V17" s="729">
        <v>113.15300434</v>
      </c>
      <c r="W17" s="729">
        <v>108.00635695</v>
      </c>
      <c r="X17" s="729">
        <v>97.675985179999998</v>
      </c>
    </row>
    <row r="18" spans="1:24" s="716" customFormat="1" ht="21" hidden="1" customHeight="1">
      <c r="A18" s="685" t="s">
        <v>285</v>
      </c>
      <c r="B18" s="735"/>
      <c r="C18" s="715">
        <v>36.020688767999999</v>
      </c>
      <c r="D18" s="715">
        <v>35.188148707000003</v>
      </c>
      <c r="E18" s="728">
        <v>10.316380082</v>
      </c>
      <c r="F18" s="728">
        <v>9.7122868840999992</v>
      </c>
      <c r="G18" s="729">
        <v>5.8441582160000003</v>
      </c>
      <c r="H18" s="729">
        <v>9.1698406473999992</v>
      </c>
      <c r="I18" s="729">
        <v>49.344329479999999</v>
      </c>
      <c r="J18" s="729">
        <v>39.312937589999997</v>
      </c>
      <c r="K18" s="729">
        <v>32.286018366</v>
      </c>
      <c r="L18" s="729">
        <v>27.246365528999998</v>
      </c>
      <c r="M18" s="729">
        <v>29.638378665000001</v>
      </c>
      <c r="N18" s="729">
        <v>32.573122153</v>
      </c>
      <c r="O18" s="729">
        <v>38.368051235000003</v>
      </c>
      <c r="P18" s="729">
        <v>45.074231625000003</v>
      </c>
      <c r="Q18" s="729">
        <v>55.766185274000001</v>
      </c>
      <c r="R18" s="729">
        <v>67.139116928000007</v>
      </c>
      <c r="S18" s="730">
        <v>93.738884475000006</v>
      </c>
      <c r="T18" s="729">
        <v>89.142253428000004</v>
      </c>
      <c r="U18" s="729">
        <v>91.252469015000003</v>
      </c>
      <c r="V18" s="729">
        <v>104.14513538999999</v>
      </c>
      <c r="W18" s="729">
        <v>100.72493581000001</v>
      </c>
      <c r="X18" s="729">
        <v>99.840255591000002</v>
      </c>
    </row>
    <row r="19" spans="1:24" s="716" customFormat="1" ht="21" hidden="1" customHeight="1">
      <c r="A19" s="685" t="s">
        <v>268</v>
      </c>
      <c r="B19" s="735"/>
      <c r="C19" s="715">
        <v>35.883541133999998</v>
      </c>
      <c r="D19" s="715">
        <v>35.438796910999997</v>
      </c>
      <c r="E19" s="728">
        <v>8.0556105649000003</v>
      </c>
      <c r="F19" s="728">
        <v>9.2440664647999995</v>
      </c>
      <c r="G19" s="729">
        <v>4.9737448443999996</v>
      </c>
      <c r="H19" s="729">
        <v>9.4874335813999995</v>
      </c>
      <c r="I19" s="729">
        <v>46.115649197000003</v>
      </c>
      <c r="J19" s="729">
        <v>45.247706053000002</v>
      </c>
      <c r="K19" s="729">
        <v>34.028551120000003</v>
      </c>
      <c r="L19" s="729">
        <v>26.646071260999999</v>
      </c>
      <c r="M19" s="729">
        <v>26.970235257999999</v>
      </c>
      <c r="N19" s="729">
        <v>32.652211069000003</v>
      </c>
      <c r="O19" s="729">
        <v>37.617554859000002</v>
      </c>
      <c r="P19" s="729">
        <v>45.379699917000003</v>
      </c>
      <c r="Q19" s="729">
        <v>55.647676427999997</v>
      </c>
      <c r="R19" s="729">
        <v>70.969654211000005</v>
      </c>
      <c r="S19" s="730">
        <v>91.563563713999997</v>
      </c>
      <c r="T19" s="729">
        <v>84.070026823000006</v>
      </c>
      <c r="U19" s="729">
        <v>97.962682341000004</v>
      </c>
      <c r="V19" s="729">
        <v>103.23285841000001</v>
      </c>
      <c r="W19" s="729">
        <v>91.027134118000006</v>
      </c>
      <c r="X19" s="729">
        <v>77.362365319000006</v>
      </c>
    </row>
    <row r="20" spans="1:24" s="716" customFormat="1" ht="21" customHeight="1">
      <c r="A20" s="1199" t="s">
        <v>241</v>
      </c>
      <c r="B20" s="735"/>
      <c r="C20" s="715">
        <v>33.544411838000002</v>
      </c>
      <c r="D20" s="715">
        <v>33.393292015</v>
      </c>
      <c r="E20" s="728">
        <v>5.9405940594000004</v>
      </c>
      <c r="F20" s="728">
        <v>8.3091952506000002</v>
      </c>
      <c r="G20" s="729">
        <v>4.0413636679999998</v>
      </c>
      <c r="H20" s="729">
        <v>8.3596735902999999</v>
      </c>
      <c r="I20" s="729">
        <v>44.112392788000001</v>
      </c>
      <c r="J20" s="729">
        <v>37.287924926999999</v>
      </c>
      <c r="K20" s="729">
        <v>29.688140552</v>
      </c>
      <c r="L20" s="729">
        <v>28.164723250000002</v>
      </c>
      <c r="M20" s="729">
        <v>26.983703770000002</v>
      </c>
      <c r="N20" s="729">
        <v>29.872543813</v>
      </c>
      <c r="O20" s="729">
        <v>35.808248083999999</v>
      </c>
      <c r="P20" s="729">
        <v>45.242711028999999</v>
      </c>
      <c r="Q20" s="729">
        <v>53.829985133000001</v>
      </c>
      <c r="R20" s="729">
        <v>68.796068796</v>
      </c>
      <c r="S20" s="730">
        <v>84.811515585999999</v>
      </c>
      <c r="T20" s="729">
        <v>76.546165126999995</v>
      </c>
      <c r="U20" s="729">
        <v>91.603307712000003</v>
      </c>
      <c r="V20" s="729">
        <v>92.142381243000003</v>
      </c>
      <c r="W20" s="729">
        <v>90.038736088999997</v>
      </c>
      <c r="X20" s="729">
        <v>76.744972554</v>
      </c>
    </row>
    <row r="21" spans="1:24" s="716" customFormat="1" ht="21" customHeight="1">
      <c r="A21" s="1199" t="s">
        <v>242</v>
      </c>
      <c r="B21" s="735"/>
      <c r="C21" s="715">
        <v>30.491625317</v>
      </c>
      <c r="D21" s="715">
        <v>30.719986629000001</v>
      </c>
      <c r="E21" s="728">
        <v>6.8712330918999998</v>
      </c>
      <c r="F21" s="728">
        <v>8.6085683951000007</v>
      </c>
      <c r="G21" s="729">
        <v>3.5776056689</v>
      </c>
      <c r="H21" s="729">
        <v>6.1194528747000003</v>
      </c>
      <c r="I21" s="729">
        <v>40.330400198</v>
      </c>
      <c r="J21" s="729">
        <v>34.381572347999999</v>
      </c>
      <c r="K21" s="729">
        <v>29.509034637999999</v>
      </c>
      <c r="L21" s="729">
        <v>26.258377274000001</v>
      </c>
      <c r="M21" s="729">
        <v>26.732624717</v>
      </c>
      <c r="N21" s="729">
        <v>27.698832227</v>
      </c>
      <c r="O21" s="729">
        <v>31.784965711000002</v>
      </c>
      <c r="P21" s="729">
        <v>39.627690684000001</v>
      </c>
      <c r="Q21" s="729">
        <v>43.540998707999996</v>
      </c>
      <c r="R21" s="729">
        <v>62.190796882999997</v>
      </c>
      <c r="S21" s="730">
        <v>76.023721260000002</v>
      </c>
      <c r="T21" s="729">
        <v>71.258341986000005</v>
      </c>
      <c r="U21" s="729">
        <v>77.448384335</v>
      </c>
      <c r="V21" s="729">
        <v>79.316756898999998</v>
      </c>
      <c r="W21" s="729">
        <v>88.403930185999997</v>
      </c>
      <c r="X21" s="729">
        <v>70.463887258</v>
      </c>
    </row>
    <row r="22" spans="1:24" s="716" customFormat="1" ht="21" customHeight="1">
      <c r="A22" s="1199" t="s">
        <v>1754</v>
      </c>
      <c r="B22" s="735"/>
      <c r="C22" s="715">
        <v>28.064366417999999</v>
      </c>
      <c r="D22" s="715">
        <v>28.407603821999999</v>
      </c>
      <c r="E22" s="728">
        <v>4.2690801199999999</v>
      </c>
      <c r="F22" s="728">
        <v>7.4337927830000003</v>
      </c>
      <c r="G22" s="729">
        <v>5.3692302375000001</v>
      </c>
      <c r="H22" s="729">
        <v>8.1339469679</v>
      </c>
      <c r="I22" s="729">
        <v>36.386064136999998</v>
      </c>
      <c r="J22" s="729">
        <v>32.890493315000001</v>
      </c>
      <c r="K22" s="729">
        <v>24.020771415999999</v>
      </c>
      <c r="L22" s="729">
        <v>21.269624103000002</v>
      </c>
      <c r="M22" s="729">
        <v>24.560998068</v>
      </c>
      <c r="N22" s="729">
        <v>25.820175303999999</v>
      </c>
      <c r="O22" s="729">
        <v>29.138095146000001</v>
      </c>
      <c r="P22" s="729">
        <v>37.505548413</v>
      </c>
      <c r="Q22" s="729">
        <v>46.243731668000002</v>
      </c>
      <c r="R22" s="729">
        <v>52.302987479999999</v>
      </c>
      <c r="S22" s="730">
        <v>69.393603212000002</v>
      </c>
      <c r="T22" s="729">
        <v>63.699208458999998</v>
      </c>
      <c r="U22" s="729">
        <v>69.625761531999999</v>
      </c>
      <c r="V22" s="729">
        <v>80.884418636000007</v>
      </c>
      <c r="W22" s="729">
        <v>74.395233826999998</v>
      </c>
      <c r="X22" s="729">
        <v>60.408232476000002</v>
      </c>
    </row>
    <row r="23" spans="1:24" s="716" customFormat="1" ht="21" customHeight="1">
      <c r="A23" s="1199" t="s">
        <v>1755</v>
      </c>
      <c r="B23" s="735"/>
      <c r="C23" s="715">
        <v>25.114542019999998</v>
      </c>
      <c r="D23" s="715">
        <v>25.660493048999999</v>
      </c>
      <c r="E23" s="728">
        <v>5.7143727903999997</v>
      </c>
      <c r="F23" s="728">
        <v>5.5377205793000002</v>
      </c>
      <c r="G23" s="729">
        <v>2.9021750875999999</v>
      </c>
      <c r="H23" s="729">
        <v>6.3230216923000002</v>
      </c>
      <c r="I23" s="729">
        <v>32.981043534000001</v>
      </c>
      <c r="J23" s="729">
        <v>28.919199341999999</v>
      </c>
      <c r="K23" s="729">
        <v>22.89262089</v>
      </c>
      <c r="L23" s="729">
        <v>20.188815502000001</v>
      </c>
      <c r="M23" s="729">
        <v>19.974572215999999</v>
      </c>
      <c r="N23" s="729">
        <v>23.218935069</v>
      </c>
      <c r="O23" s="729">
        <v>25.570898094</v>
      </c>
      <c r="P23" s="729">
        <v>30.913488228999999</v>
      </c>
      <c r="Q23" s="729">
        <v>40.052338186999997</v>
      </c>
      <c r="R23" s="729">
        <v>52.498410163999999</v>
      </c>
      <c r="S23" s="730">
        <v>65.021593154000001</v>
      </c>
      <c r="T23" s="729">
        <v>57.242962571</v>
      </c>
      <c r="U23" s="729">
        <v>67.449124604000005</v>
      </c>
      <c r="V23" s="729">
        <v>65.699966278000005</v>
      </c>
      <c r="W23" s="729">
        <v>85.702292391</v>
      </c>
      <c r="X23" s="729">
        <v>65.517342537999994</v>
      </c>
    </row>
    <row r="24" spans="1:24" s="716" customFormat="1" ht="21" customHeight="1">
      <c r="A24" s="1199" t="s">
        <v>1756</v>
      </c>
      <c r="B24" s="735"/>
      <c r="C24" s="715">
        <v>24.141808207</v>
      </c>
      <c r="D24" s="715">
        <v>24.945310988999999</v>
      </c>
      <c r="E24" s="728">
        <v>4.6186094432999996</v>
      </c>
      <c r="F24" s="728">
        <v>5.1776807441999999</v>
      </c>
      <c r="G24" s="729">
        <v>2.9625642969000001</v>
      </c>
      <c r="H24" s="729">
        <v>4.3739201884999996</v>
      </c>
      <c r="I24" s="729">
        <v>31.187624750000001</v>
      </c>
      <c r="J24" s="729">
        <v>31.763313322999998</v>
      </c>
      <c r="K24" s="729">
        <v>21.426957013999999</v>
      </c>
      <c r="L24" s="729">
        <v>21.166053258000002</v>
      </c>
      <c r="M24" s="729">
        <v>19.027904857999999</v>
      </c>
      <c r="N24" s="729">
        <v>22.702059267999999</v>
      </c>
      <c r="O24" s="729">
        <v>24.904816903</v>
      </c>
      <c r="P24" s="729">
        <v>29.554766141000002</v>
      </c>
      <c r="Q24" s="729">
        <v>40.509314744999998</v>
      </c>
      <c r="R24" s="729">
        <v>45.646558433999999</v>
      </c>
      <c r="S24" s="730">
        <v>61.160109032000001</v>
      </c>
      <c r="T24" s="729">
        <v>55.199656400999999</v>
      </c>
      <c r="U24" s="729">
        <v>63.037099597000001</v>
      </c>
      <c r="V24" s="729">
        <v>67.706285764</v>
      </c>
      <c r="W24" s="729">
        <v>68.068287862999995</v>
      </c>
      <c r="X24" s="729">
        <v>53.914759850999999</v>
      </c>
    </row>
    <row r="25" spans="1:24" s="716" customFormat="1" ht="21" customHeight="1">
      <c r="A25" s="1199" t="s">
        <v>243</v>
      </c>
      <c r="B25" s="735"/>
      <c r="C25" s="715">
        <v>21.025488502000002</v>
      </c>
      <c r="D25" s="715">
        <v>21.789417898</v>
      </c>
      <c r="E25" s="728">
        <v>4.0808452542999998</v>
      </c>
      <c r="F25" s="728">
        <v>4.7120277875000003</v>
      </c>
      <c r="G25" s="729">
        <v>3.5867539937999999</v>
      </c>
      <c r="H25" s="729">
        <v>3.3594060570000002</v>
      </c>
      <c r="I25" s="729">
        <v>26.895664034999999</v>
      </c>
      <c r="J25" s="729">
        <v>25.036553368</v>
      </c>
      <c r="K25" s="729">
        <v>18.793553644999999</v>
      </c>
      <c r="L25" s="729">
        <v>15.363877649999999</v>
      </c>
      <c r="M25" s="729">
        <v>16.584207726999999</v>
      </c>
      <c r="N25" s="729">
        <v>18.921312209</v>
      </c>
      <c r="O25" s="729">
        <v>20.822463225</v>
      </c>
      <c r="P25" s="729">
        <v>25.397214998999999</v>
      </c>
      <c r="Q25" s="729">
        <v>35.832108040000001</v>
      </c>
      <c r="R25" s="729">
        <v>40.961503891</v>
      </c>
      <c r="S25" s="730">
        <v>58.901162104000001</v>
      </c>
      <c r="T25" s="729">
        <v>53.685436799000001</v>
      </c>
      <c r="U25" s="729">
        <v>59.28611342</v>
      </c>
      <c r="V25" s="729">
        <v>66.425851499999993</v>
      </c>
      <c r="W25" s="729">
        <v>64.553872224000003</v>
      </c>
      <c r="X25" s="729">
        <v>51.668460709999998</v>
      </c>
    </row>
    <row r="26" spans="1:24" s="716" customFormat="1" ht="21" customHeight="1">
      <c r="A26" s="1199" t="s">
        <v>1770</v>
      </c>
      <c r="B26" s="735"/>
      <c r="C26" s="715">
        <v>19.637141688</v>
      </c>
      <c r="D26" s="715">
        <v>20.598159511999999</v>
      </c>
      <c r="E26" s="728">
        <v>4.5542242499999999</v>
      </c>
      <c r="F26" s="728">
        <v>4.0095531962999997</v>
      </c>
      <c r="G26" s="729">
        <v>1.9751001591999999</v>
      </c>
      <c r="H26" s="729">
        <v>3.3304079194999998</v>
      </c>
      <c r="I26" s="729">
        <v>22.786095959000001</v>
      </c>
      <c r="J26" s="729">
        <v>24.366788716999999</v>
      </c>
      <c r="K26" s="729">
        <v>19.376300233999999</v>
      </c>
      <c r="L26" s="729">
        <v>12.962938958000001</v>
      </c>
      <c r="M26" s="729">
        <v>16.059779680999998</v>
      </c>
      <c r="N26" s="729">
        <v>17.148602761999999</v>
      </c>
      <c r="O26" s="729">
        <v>20.265639402000001</v>
      </c>
      <c r="P26" s="729">
        <v>23.027584138999998</v>
      </c>
      <c r="Q26" s="729">
        <v>31.182981241</v>
      </c>
      <c r="R26" s="729">
        <v>38.150206048999998</v>
      </c>
      <c r="S26" s="730">
        <v>58.681694508</v>
      </c>
      <c r="T26" s="729">
        <v>51.606927738000003</v>
      </c>
      <c r="U26" s="729">
        <v>59.408179764000003</v>
      </c>
      <c r="V26" s="729">
        <v>66.518304760999996</v>
      </c>
      <c r="W26" s="729">
        <v>66.633966665000003</v>
      </c>
      <c r="X26" s="729">
        <v>53.209929295000002</v>
      </c>
    </row>
    <row r="27" spans="1:24" s="718" customFormat="1" ht="21" customHeight="1">
      <c r="A27" s="1199" t="s">
        <v>1771</v>
      </c>
      <c r="B27" s="735"/>
      <c r="C27" s="715">
        <v>18.854079385999999</v>
      </c>
      <c r="D27" s="715">
        <v>19.873541517</v>
      </c>
      <c r="E27" s="728">
        <v>3.0826683576999998</v>
      </c>
      <c r="F27" s="728">
        <v>5.5288679415999997</v>
      </c>
      <c r="G27" s="729">
        <v>2.9537084753</v>
      </c>
      <c r="H27" s="729">
        <v>3.2125020696000002</v>
      </c>
      <c r="I27" s="729">
        <v>23.022637925000002</v>
      </c>
      <c r="J27" s="729">
        <v>22.852172061000001</v>
      </c>
      <c r="K27" s="729">
        <v>16.978895605000002</v>
      </c>
      <c r="L27" s="729">
        <v>14.938425337</v>
      </c>
      <c r="M27" s="729">
        <v>15.188175716</v>
      </c>
      <c r="N27" s="729">
        <v>15.464020205000001</v>
      </c>
      <c r="O27" s="729">
        <v>18.431181850000002</v>
      </c>
      <c r="P27" s="729">
        <v>21.346276316000001</v>
      </c>
      <c r="Q27" s="729">
        <v>29.383816626000002</v>
      </c>
      <c r="R27" s="729">
        <v>35.263207561000002</v>
      </c>
      <c r="S27" s="730">
        <v>55.887052799999999</v>
      </c>
      <c r="T27" s="731">
        <v>50.048857218000002</v>
      </c>
      <c r="U27" s="728">
        <v>52.718464810999997</v>
      </c>
      <c r="V27" s="729">
        <v>66.741751136999994</v>
      </c>
      <c r="W27" s="729">
        <v>62.116623961000002</v>
      </c>
      <c r="X27" s="729">
        <v>53.380247805000003</v>
      </c>
    </row>
    <row r="28" spans="1:24" s="718" customFormat="1" ht="21" customHeight="1">
      <c r="A28" s="1199" t="s">
        <v>250</v>
      </c>
      <c r="B28" s="735"/>
      <c r="C28" s="715">
        <v>19.987999348999999</v>
      </c>
      <c r="D28" s="715">
        <v>21.415795124999999</v>
      </c>
      <c r="E28" s="728">
        <v>1.8850496711</v>
      </c>
      <c r="F28" s="728">
        <v>3.1933158264000001</v>
      </c>
      <c r="G28" s="729">
        <v>2.0116415644000001</v>
      </c>
      <c r="H28" s="729">
        <v>3.2170254887</v>
      </c>
      <c r="I28" s="729">
        <v>26.800777592999999</v>
      </c>
      <c r="J28" s="729">
        <v>24.223367099000001</v>
      </c>
      <c r="K28" s="729">
        <v>17.460995142000002</v>
      </c>
      <c r="L28" s="729">
        <v>17.026131796000001</v>
      </c>
      <c r="M28" s="729">
        <v>15.704717358</v>
      </c>
      <c r="N28" s="729">
        <v>17.162025118999999</v>
      </c>
      <c r="O28" s="729">
        <v>21.540484773999999</v>
      </c>
      <c r="P28" s="729">
        <v>23.219710657</v>
      </c>
      <c r="Q28" s="729">
        <v>28.397852813</v>
      </c>
      <c r="R28" s="729">
        <v>38.831743903000003</v>
      </c>
      <c r="S28" s="730">
        <v>59.081518338000002</v>
      </c>
      <c r="T28" s="731">
        <v>52.202417058999998</v>
      </c>
      <c r="U28" s="728">
        <v>63.151354443999999</v>
      </c>
      <c r="V28" s="729">
        <v>66.030717490000001</v>
      </c>
      <c r="W28" s="729">
        <v>65.033688257999998</v>
      </c>
      <c r="X28" s="729">
        <v>42.850619928999997</v>
      </c>
    </row>
    <row r="29" spans="1:24" s="716" customFormat="1" ht="21" customHeight="1">
      <c r="A29" s="1199" t="s">
        <v>1772</v>
      </c>
      <c r="B29" s="735"/>
      <c r="C29" s="715">
        <v>19.788294992000001</v>
      </c>
      <c r="D29" s="715">
        <v>21.320074236</v>
      </c>
      <c r="E29" s="728">
        <v>2.4858802005</v>
      </c>
      <c r="F29" s="728">
        <v>3.4239229496000001</v>
      </c>
      <c r="G29" s="729">
        <v>1.4550476264000001</v>
      </c>
      <c r="H29" s="729">
        <v>3.0304079795000001</v>
      </c>
      <c r="I29" s="729">
        <v>28.213087353999999</v>
      </c>
      <c r="J29" s="729">
        <v>25.101486998999999</v>
      </c>
      <c r="K29" s="729">
        <v>19.287591111000001</v>
      </c>
      <c r="L29" s="729">
        <v>17.158094233</v>
      </c>
      <c r="M29" s="729">
        <v>15.581859726999999</v>
      </c>
      <c r="N29" s="729">
        <v>16.253424642999999</v>
      </c>
      <c r="O29" s="729">
        <v>19.262609492999999</v>
      </c>
      <c r="P29" s="729">
        <v>23.560906215999999</v>
      </c>
      <c r="Q29" s="729">
        <v>29.099432362000002</v>
      </c>
      <c r="R29" s="729">
        <v>35.692381939000001</v>
      </c>
      <c r="S29" s="730">
        <v>56.099042056999998</v>
      </c>
      <c r="T29" s="729">
        <v>48.238719234000001</v>
      </c>
      <c r="U29" s="729">
        <v>58.237151216000001</v>
      </c>
      <c r="V29" s="729">
        <v>63.466274022</v>
      </c>
      <c r="W29" s="729">
        <v>57.971450943000001</v>
      </c>
      <c r="X29" s="729">
        <v>58.087928153999997</v>
      </c>
    </row>
    <row r="30" spans="1:24" s="716" customFormat="1" ht="21" customHeight="1">
      <c r="A30" s="1199" t="s">
        <v>1773</v>
      </c>
      <c r="B30" s="735"/>
      <c r="C30" s="715">
        <v>19.010845360000001</v>
      </c>
      <c r="D30" s="715">
        <v>20.803160607999999</v>
      </c>
      <c r="E30" s="728">
        <v>1.0303489277</v>
      </c>
      <c r="F30" s="728">
        <v>4.1101520756000003</v>
      </c>
      <c r="G30" s="729">
        <v>1.9046997105000001</v>
      </c>
      <c r="H30" s="729">
        <v>3.0366053479000001</v>
      </c>
      <c r="I30" s="729">
        <v>24.258171972</v>
      </c>
      <c r="J30" s="729">
        <v>24.330980787000001</v>
      </c>
      <c r="K30" s="729">
        <v>18.094128455</v>
      </c>
      <c r="L30" s="729">
        <v>16.198889186999999</v>
      </c>
      <c r="M30" s="729">
        <v>16.288194607000001</v>
      </c>
      <c r="N30" s="729">
        <v>18.221441913</v>
      </c>
      <c r="O30" s="729">
        <v>19.114640605999998</v>
      </c>
      <c r="P30" s="729">
        <v>22.857592283999999</v>
      </c>
      <c r="Q30" s="729">
        <v>27.808822677999999</v>
      </c>
      <c r="R30" s="729">
        <v>32.846838038999998</v>
      </c>
      <c r="S30" s="730">
        <v>53.376745235000001</v>
      </c>
      <c r="T30" s="729">
        <v>44.476390334999998</v>
      </c>
      <c r="U30" s="729">
        <v>54.559466407999999</v>
      </c>
      <c r="V30" s="729">
        <v>61.106836147000003</v>
      </c>
      <c r="W30" s="729">
        <v>65.986676306999996</v>
      </c>
      <c r="X30" s="729">
        <v>43.986613802999997</v>
      </c>
    </row>
    <row r="31" spans="1:24" s="716" customFormat="1" ht="21" customHeight="1">
      <c r="A31" s="1199" t="s">
        <v>1774</v>
      </c>
      <c r="B31" s="735"/>
      <c r="C31" s="715">
        <v>16.276792628999999</v>
      </c>
      <c r="D31" s="715">
        <v>18.008116437000002</v>
      </c>
      <c r="E31" s="728">
        <v>2.0783971400999999</v>
      </c>
      <c r="F31" s="728">
        <v>3.8622845639999999</v>
      </c>
      <c r="G31" s="729">
        <v>1.8591706812</v>
      </c>
      <c r="H31" s="729">
        <v>2.5357102215</v>
      </c>
      <c r="I31" s="729">
        <v>18.829428911000001</v>
      </c>
      <c r="J31" s="729">
        <v>20.837662387000002</v>
      </c>
      <c r="K31" s="729">
        <v>14.791514352</v>
      </c>
      <c r="L31" s="729">
        <v>13.341421006999999</v>
      </c>
      <c r="M31" s="729">
        <v>12.230555716</v>
      </c>
      <c r="N31" s="729">
        <v>15.740364518</v>
      </c>
      <c r="O31" s="729">
        <v>16.422951507000001</v>
      </c>
      <c r="P31" s="729">
        <v>19.448856731999999</v>
      </c>
      <c r="Q31" s="729">
        <v>22.780582146</v>
      </c>
      <c r="R31" s="729">
        <v>31.255707703999999</v>
      </c>
      <c r="S31" s="730">
        <v>48.767613466999997</v>
      </c>
      <c r="T31" s="729">
        <v>39.702406908</v>
      </c>
      <c r="U31" s="729">
        <v>51.196355766000003</v>
      </c>
      <c r="V31" s="729">
        <v>57.747015390999998</v>
      </c>
      <c r="W31" s="729">
        <v>54.847566716999999</v>
      </c>
      <c r="X31" s="729">
        <v>43.477079427</v>
      </c>
    </row>
    <row r="32" spans="1:24" s="716" customFormat="1" ht="21" customHeight="1">
      <c r="A32" s="1199" t="s">
        <v>1775</v>
      </c>
      <c r="B32" s="735"/>
      <c r="C32" s="715">
        <v>15.049273457</v>
      </c>
      <c r="D32" s="715">
        <v>16.832120922000001</v>
      </c>
      <c r="E32" s="728">
        <v>3.1612889629000001</v>
      </c>
      <c r="F32" s="728">
        <v>3.2956685498999998</v>
      </c>
      <c r="G32" s="729">
        <v>1.6420018091999999</v>
      </c>
      <c r="H32" s="729">
        <v>1.6994984591</v>
      </c>
      <c r="I32" s="729">
        <v>17.543468127000001</v>
      </c>
      <c r="J32" s="729">
        <v>20.072913501999999</v>
      </c>
      <c r="K32" s="729">
        <v>12.214626442</v>
      </c>
      <c r="L32" s="729">
        <v>13.479810415999999</v>
      </c>
      <c r="M32" s="729">
        <v>11.937896772</v>
      </c>
      <c r="N32" s="729">
        <v>12.660480865</v>
      </c>
      <c r="O32" s="729">
        <v>15.031068635</v>
      </c>
      <c r="P32" s="729">
        <v>16.337922500000001</v>
      </c>
      <c r="Q32" s="729">
        <v>19.771867539999999</v>
      </c>
      <c r="R32" s="729">
        <v>28.840714213999998</v>
      </c>
      <c r="S32" s="730">
        <v>48.384554369</v>
      </c>
      <c r="T32" s="729">
        <v>38.640080879999999</v>
      </c>
      <c r="U32" s="729">
        <v>47.905263611999999</v>
      </c>
      <c r="V32" s="729">
        <v>58.154796761</v>
      </c>
      <c r="W32" s="729">
        <v>57.005083732000003</v>
      </c>
      <c r="X32" s="729">
        <v>48.622858821999998</v>
      </c>
    </row>
    <row r="33" spans="1:25" s="716" customFormat="1" ht="21" customHeight="1">
      <c r="A33" s="1199" t="s">
        <v>1776</v>
      </c>
      <c r="B33" s="717"/>
      <c r="C33" s="715">
        <v>14.075293006000001</v>
      </c>
      <c r="D33" s="715">
        <v>16.010640944999999</v>
      </c>
      <c r="E33" s="728">
        <v>3.2417800614000001</v>
      </c>
      <c r="F33" s="728">
        <v>2.653481277</v>
      </c>
      <c r="G33" s="729">
        <v>1.7082091484999999</v>
      </c>
      <c r="H33" s="729">
        <v>2.3383775168000001</v>
      </c>
      <c r="I33" s="729">
        <v>14.638931681000001</v>
      </c>
      <c r="J33" s="729">
        <v>17.944262028000001</v>
      </c>
      <c r="K33" s="729">
        <v>13.078495304</v>
      </c>
      <c r="L33" s="729">
        <v>11.747312738</v>
      </c>
      <c r="M33" s="729">
        <v>11.464536688000001</v>
      </c>
      <c r="N33" s="729">
        <v>12.864898019</v>
      </c>
      <c r="O33" s="729">
        <v>12.679802627000001</v>
      </c>
      <c r="P33" s="729">
        <v>15.785105946</v>
      </c>
      <c r="Q33" s="729">
        <v>19.79405959</v>
      </c>
      <c r="R33" s="729">
        <v>24.873825514</v>
      </c>
      <c r="S33" s="730">
        <v>46.338707141999997</v>
      </c>
      <c r="T33" s="729">
        <v>37.338021765999997</v>
      </c>
      <c r="U33" s="729">
        <v>44.621962250999999</v>
      </c>
      <c r="V33" s="729">
        <v>56.512797120999998</v>
      </c>
      <c r="W33" s="729">
        <v>54.66536567</v>
      </c>
      <c r="X33" s="729">
        <v>46.611815389</v>
      </c>
    </row>
    <row r="34" spans="1:25" s="716" customFormat="1" ht="21" customHeight="1">
      <c r="A34" s="1199" t="s">
        <v>1777</v>
      </c>
      <c r="B34" s="717"/>
      <c r="C34" s="715">
        <v>14.246314696000001</v>
      </c>
      <c r="D34" s="715">
        <v>16.304431786999999</v>
      </c>
      <c r="E34" s="728">
        <v>4.1190887398999996</v>
      </c>
      <c r="F34" s="728">
        <v>2.7054081108000001</v>
      </c>
      <c r="G34" s="729">
        <v>0.74557902700000001</v>
      </c>
      <c r="H34" s="729">
        <v>2.5812045289999999</v>
      </c>
      <c r="I34" s="729">
        <v>18.410150253000001</v>
      </c>
      <c r="J34" s="729">
        <v>19.013663080000001</v>
      </c>
      <c r="K34" s="729">
        <v>14.175748005000001</v>
      </c>
      <c r="L34" s="729">
        <v>10.12164926</v>
      </c>
      <c r="M34" s="729">
        <v>11.065705266</v>
      </c>
      <c r="N34" s="729">
        <v>12.598644707</v>
      </c>
      <c r="O34" s="729">
        <v>12.912223387999999</v>
      </c>
      <c r="P34" s="729">
        <v>16.062794214</v>
      </c>
      <c r="Q34" s="729">
        <v>20.062722061999999</v>
      </c>
      <c r="R34" s="729">
        <v>24.251267902999999</v>
      </c>
      <c r="S34" s="730">
        <v>45.091123498999998</v>
      </c>
      <c r="T34" s="729">
        <v>34.512050901999999</v>
      </c>
      <c r="U34" s="729">
        <v>42.463044615999998</v>
      </c>
      <c r="V34" s="729">
        <v>56.179831843000002</v>
      </c>
      <c r="W34" s="729">
        <v>56.621252871000003</v>
      </c>
      <c r="X34" s="729">
        <v>45.074329302999999</v>
      </c>
      <c r="Y34" s="719"/>
    </row>
    <row r="35" spans="1:25" s="716" customFormat="1" ht="21" customHeight="1">
      <c r="A35" s="1199" t="s">
        <v>1757</v>
      </c>
      <c r="B35" s="717"/>
      <c r="C35" s="715">
        <v>13.797304253</v>
      </c>
      <c r="D35" s="715">
        <v>15.969979198000001</v>
      </c>
      <c r="E35" s="728">
        <v>1.1603485686999999</v>
      </c>
      <c r="F35" s="728">
        <v>2.9181151513999999</v>
      </c>
      <c r="G35" s="729">
        <v>0.35293754329999999</v>
      </c>
      <c r="H35" s="729">
        <v>1.3613184097</v>
      </c>
      <c r="I35" s="729">
        <v>17.823917088000002</v>
      </c>
      <c r="J35" s="729">
        <v>20.998263726000001</v>
      </c>
      <c r="K35" s="729">
        <v>12.058263784999999</v>
      </c>
      <c r="L35" s="729">
        <v>10.858363506</v>
      </c>
      <c r="M35" s="729">
        <v>10.945203580999999</v>
      </c>
      <c r="N35" s="729">
        <v>12.147375195</v>
      </c>
      <c r="O35" s="729">
        <v>12.753876942</v>
      </c>
      <c r="P35" s="729">
        <v>14.073109805</v>
      </c>
      <c r="Q35" s="729">
        <v>18.172420427999999</v>
      </c>
      <c r="R35" s="729">
        <v>26.241690510000002</v>
      </c>
      <c r="S35" s="730">
        <v>43.659051118999997</v>
      </c>
      <c r="T35" s="729">
        <v>35.445754309999998</v>
      </c>
      <c r="U35" s="729">
        <v>44.129823571999999</v>
      </c>
      <c r="V35" s="729">
        <v>45.573727048000002</v>
      </c>
      <c r="W35" s="729">
        <v>53.691420762</v>
      </c>
      <c r="X35" s="729">
        <v>47.791438163999999</v>
      </c>
      <c r="Y35" s="719"/>
    </row>
    <row r="36" spans="1:25" s="716" customFormat="1" ht="21" customHeight="1">
      <c r="A36" s="1200" t="s">
        <v>1778</v>
      </c>
      <c r="B36" s="717"/>
      <c r="C36" s="715">
        <v>12.669390271999999</v>
      </c>
      <c r="D36" s="715">
        <v>15.027695953</v>
      </c>
      <c r="E36" s="728">
        <v>0.98428587599999995</v>
      </c>
      <c r="F36" s="728">
        <v>1.6945982074999999</v>
      </c>
      <c r="G36" s="729">
        <v>0.55130337309999999</v>
      </c>
      <c r="H36" s="729">
        <v>2.2888745675000002</v>
      </c>
      <c r="I36" s="729">
        <v>15.490609283</v>
      </c>
      <c r="J36" s="729">
        <v>17.517807440999999</v>
      </c>
      <c r="K36" s="729">
        <v>11.363397114</v>
      </c>
      <c r="L36" s="729">
        <v>9.601054048</v>
      </c>
      <c r="M36" s="729">
        <v>9.2498505638000008</v>
      </c>
      <c r="N36" s="729">
        <v>10.491222978</v>
      </c>
      <c r="O36" s="729">
        <v>11.373582237000001</v>
      </c>
      <c r="P36" s="729">
        <v>14.729046007999999</v>
      </c>
      <c r="Q36" s="729">
        <v>18.184334287999999</v>
      </c>
      <c r="R36" s="729">
        <v>24.312491132000002</v>
      </c>
      <c r="S36" s="730">
        <v>42.040394267000003</v>
      </c>
      <c r="T36" s="729">
        <v>31.113749968</v>
      </c>
      <c r="U36" s="729">
        <v>40.653230897</v>
      </c>
      <c r="V36" s="729">
        <v>52.737858148999997</v>
      </c>
      <c r="W36" s="729">
        <v>51.860460787000001</v>
      </c>
      <c r="X36" s="729">
        <v>41.643940622000002</v>
      </c>
      <c r="Y36" s="719"/>
    </row>
    <row r="37" spans="1:25" s="716" customFormat="1" ht="21" customHeight="1">
      <c r="A37" s="1200" t="s">
        <v>372</v>
      </c>
      <c r="B37" s="717"/>
      <c r="C37" s="715">
        <v>11.818135248999999</v>
      </c>
      <c r="D37" s="715">
        <v>14.195960238</v>
      </c>
      <c r="E37" s="728">
        <v>0.49666242849999997</v>
      </c>
      <c r="F37" s="728">
        <v>2.0408866122</v>
      </c>
      <c r="G37" s="729">
        <v>1.2332520810000001</v>
      </c>
      <c r="H37" s="729">
        <v>2.0153788333999998</v>
      </c>
      <c r="I37" s="729">
        <v>14.058415554</v>
      </c>
      <c r="J37" s="729">
        <v>16.971696122000001</v>
      </c>
      <c r="K37" s="729">
        <v>9.7636186006999992</v>
      </c>
      <c r="L37" s="729">
        <v>8.9806073160000004</v>
      </c>
      <c r="M37" s="729">
        <v>7.7399584570000002</v>
      </c>
      <c r="N37" s="729">
        <v>7.6651910260999996</v>
      </c>
      <c r="O37" s="729">
        <v>11.041825739</v>
      </c>
      <c r="P37" s="729">
        <v>13.938690293000001</v>
      </c>
      <c r="Q37" s="729">
        <v>14.975872540999999</v>
      </c>
      <c r="R37" s="729">
        <v>22.270148183</v>
      </c>
      <c r="S37" s="730">
        <v>42.345366695000003</v>
      </c>
      <c r="T37" s="729">
        <v>30.136856400999999</v>
      </c>
      <c r="U37" s="729">
        <v>42.626611183999998</v>
      </c>
      <c r="V37" s="729">
        <v>51.695696284999997</v>
      </c>
      <c r="W37" s="729">
        <v>51.928470509</v>
      </c>
      <c r="X37" s="729">
        <v>44.879074873999997</v>
      </c>
      <c r="Y37" s="719"/>
    </row>
    <row r="38" spans="1:25" s="716" customFormat="1" ht="21" customHeight="1">
      <c r="A38" s="1200" t="s">
        <v>373</v>
      </c>
      <c r="B38" s="1007"/>
      <c r="C38" s="1005">
        <v>12.10296922254367</v>
      </c>
      <c r="D38" s="1005">
        <v>14.647297310866453</v>
      </c>
      <c r="E38" s="1010">
        <v>2.6108365381351839</v>
      </c>
      <c r="F38" s="1010">
        <v>1.367259601580552</v>
      </c>
      <c r="G38" s="1010">
        <v>1.5558262044890447</v>
      </c>
      <c r="H38" s="1010">
        <v>1.9417181642685799</v>
      </c>
      <c r="I38" s="1010">
        <v>16.456606433102106</v>
      </c>
      <c r="J38" s="1010">
        <v>15.612244104589596</v>
      </c>
      <c r="K38" s="1010">
        <v>10.728396462342095</v>
      </c>
      <c r="L38" s="1010">
        <v>9.0962041690768256</v>
      </c>
      <c r="M38" s="1010">
        <v>8.5458954243382497</v>
      </c>
      <c r="N38" s="1010">
        <v>9.2512344442847176</v>
      </c>
      <c r="O38" s="1010">
        <v>9.9421356896194926</v>
      </c>
      <c r="P38" s="1010">
        <v>12.259376281479563</v>
      </c>
      <c r="Q38" s="1010">
        <v>15.046946472995748</v>
      </c>
      <c r="R38" s="1010">
        <v>23.393296969752821</v>
      </c>
      <c r="S38" s="1012">
        <v>42.884950580545933</v>
      </c>
      <c r="T38" s="1012">
        <v>28.949774553630665</v>
      </c>
      <c r="U38" s="1010">
        <v>45.012919711429916</v>
      </c>
      <c r="V38" s="1010">
        <v>51.712385116235339</v>
      </c>
      <c r="W38" s="1010">
        <v>52.97651986226105</v>
      </c>
      <c r="X38" s="1010">
        <v>47.777849034823319</v>
      </c>
      <c r="Y38" s="719"/>
    </row>
    <row r="39" spans="1:25" s="1006" customFormat="1" ht="21" customHeight="1">
      <c r="A39" s="1200" t="s">
        <v>374</v>
      </c>
      <c r="B39" s="1007"/>
      <c r="C39" s="1019">
        <v>10.99638003724314</v>
      </c>
      <c r="D39" s="1019">
        <v>13.655593112935442</v>
      </c>
      <c r="E39" s="1010">
        <v>2.4950224302516482</v>
      </c>
      <c r="F39" s="1010">
        <v>1.5693063002215739</v>
      </c>
      <c r="G39" s="1010">
        <v>0.30085291802259406</v>
      </c>
      <c r="H39" s="1010">
        <v>0.82878571703846682</v>
      </c>
      <c r="I39" s="1010">
        <v>15.376274673287302</v>
      </c>
      <c r="J39" s="1010">
        <v>13.673743243150852</v>
      </c>
      <c r="K39" s="1010">
        <v>8.8059618877969488</v>
      </c>
      <c r="L39" s="1010">
        <v>8.5416636468865903</v>
      </c>
      <c r="M39" s="1010">
        <v>7.1263032600844047</v>
      </c>
      <c r="N39" s="1010">
        <v>8.9493216693840907</v>
      </c>
      <c r="O39" s="1010">
        <v>10.097094968063866</v>
      </c>
      <c r="P39" s="1010">
        <v>11.753803757958194</v>
      </c>
      <c r="Q39" s="1010">
        <v>14.198038294717083</v>
      </c>
      <c r="R39" s="1020">
        <v>19.548055693084741</v>
      </c>
      <c r="S39" s="1011">
        <v>40.784588297502694</v>
      </c>
      <c r="T39" s="1010">
        <v>28.216474622808136</v>
      </c>
      <c r="U39" s="1010">
        <v>38.887525478975611</v>
      </c>
      <c r="V39" s="1010">
        <v>52.681822682067924</v>
      </c>
      <c r="W39" s="1010">
        <v>56.26597133040368</v>
      </c>
      <c r="X39" s="1010">
        <v>41.965304656035457</v>
      </c>
      <c r="Y39" s="1008"/>
    </row>
    <row r="40" spans="1:25" s="720" customFormat="1" ht="21" customHeight="1">
      <c r="A40" s="988" t="s">
        <v>1779</v>
      </c>
      <c r="B40" s="1007"/>
      <c r="C40" s="1005">
        <v>11.088364734422628</v>
      </c>
      <c r="D40" s="1005">
        <v>13.799147769736662</v>
      </c>
      <c r="E40" s="1010">
        <v>3.0120784345224352</v>
      </c>
      <c r="F40" s="1010">
        <v>1.0482656444911893</v>
      </c>
      <c r="G40" s="729">
        <v>1.2315372047389552</v>
      </c>
      <c r="H40" s="729">
        <v>1.0594347297713078</v>
      </c>
      <c r="I40" s="729">
        <v>15.129773588390421</v>
      </c>
      <c r="J40" s="729">
        <v>14.694381765019402</v>
      </c>
      <c r="K40" s="729">
        <v>9.9107281750711316</v>
      </c>
      <c r="L40" s="729">
        <v>9.3881656473994912</v>
      </c>
      <c r="M40" s="729">
        <v>7.7981445351540852</v>
      </c>
      <c r="N40" s="729">
        <v>7.5799805520936934</v>
      </c>
      <c r="O40" s="729">
        <v>9.8384284094458749</v>
      </c>
      <c r="P40" s="729">
        <v>10.579847794462411</v>
      </c>
      <c r="Q40" s="729">
        <v>14.252992913858403</v>
      </c>
      <c r="R40" s="729">
        <v>17.958537251114031</v>
      </c>
      <c r="S40" s="1011">
        <v>40.332960333410313</v>
      </c>
      <c r="T40" s="729">
        <v>25.677310659663476</v>
      </c>
      <c r="U40" s="729">
        <v>38.700413227771357</v>
      </c>
      <c r="V40" s="729">
        <v>56.999893892505213</v>
      </c>
      <c r="W40" s="729">
        <v>53.294905809015376</v>
      </c>
      <c r="X40" s="729">
        <v>45.874716150193819</v>
      </c>
    </row>
    <row r="41" spans="1:25" s="720" customFormat="1" ht="21" customHeight="1">
      <c r="A41" s="988" t="s">
        <v>1780</v>
      </c>
      <c r="B41" s="1007"/>
      <c r="C41" s="1005">
        <v>10.8851589685659</v>
      </c>
      <c r="D41" s="1005">
        <v>13.763227445420812</v>
      </c>
      <c r="E41" s="1010">
        <v>4.7329187647082023</v>
      </c>
      <c r="F41" s="1010">
        <v>1.5247952229338584</v>
      </c>
      <c r="G41" s="729">
        <v>0.91199362820451757</v>
      </c>
      <c r="H41" s="729">
        <v>1.5635102460505272</v>
      </c>
      <c r="I41" s="729">
        <v>14.179074550423081</v>
      </c>
      <c r="J41" s="729">
        <v>15.405195464288054</v>
      </c>
      <c r="K41" s="729">
        <v>7.6534255145917536</v>
      </c>
      <c r="L41" s="729">
        <v>6.9520212858251735</v>
      </c>
      <c r="M41" s="729">
        <v>9.0087628679470431</v>
      </c>
      <c r="N41" s="729">
        <v>9.3027180162278338</v>
      </c>
      <c r="O41" s="729">
        <v>8.7455402557492992</v>
      </c>
      <c r="P41" s="729">
        <v>10.933673803267661</v>
      </c>
      <c r="Q41" s="729">
        <v>14.424530266017074</v>
      </c>
      <c r="R41" s="729">
        <v>17.092496234708037</v>
      </c>
      <c r="S41" s="1011">
        <v>39.629012202158791</v>
      </c>
      <c r="T41" s="729">
        <v>27.516934237518143</v>
      </c>
      <c r="U41" s="729">
        <v>37.172381364937266</v>
      </c>
      <c r="V41" s="729">
        <v>54.257693331422374</v>
      </c>
      <c r="W41" s="729">
        <v>52.675173579965112</v>
      </c>
      <c r="X41" s="729">
        <v>45.508265266299198</v>
      </c>
    </row>
    <row r="42" spans="1:25" s="721" customFormat="1" ht="21" customHeight="1">
      <c r="A42" s="1188" t="s">
        <v>1781</v>
      </c>
      <c r="B42" s="1009"/>
      <c r="C42" s="1181">
        <v>10.730468329168442</v>
      </c>
      <c r="D42" s="1181">
        <v>13.608944787484708</v>
      </c>
      <c r="E42" s="1182">
        <v>0.56494940878044375</v>
      </c>
      <c r="F42" s="1182">
        <v>1.9077552636160071</v>
      </c>
      <c r="G42" s="1182">
        <v>0.49924813231273701</v>
      </c>
      <c r="H42" s="1182">
        <v>1.9945766511058027</v>
      </c>
      <c r="I42" s="1182">
        <v>14.721613907366674</v>
      </c>
      <c r="J42" s="1182">
        <v>14.156370382471632</v>
      </c>
      <c r="K42" s="1182">
        <v>10.717843121310095</v>
      </c>
      <c r="L42" s="1182">
        <v>7.5305412755840431</v>
      </c>
      <c r="M42" s="1182">
        <v>8.1412311169695073</v>
      </c>
      <c r="N42" s="1182">
        <v>7.6757366523571529</v>
      </c>
      <c r="O42" s="1182">
        <v>9.0269901467356632</v>
      </c>
      <c r="P42" s="1182">
        <v>9.7658247961929643</v>
      </c>
      <c r="Q42" s="1182">
        <v>14.067568080244953</v>
      </c>
      <c r="R42" s="1182">
        <v>17.616164392546864</v>
      </c>
      <c r="S42" s="1183">
        <v>37.573509332943374</v>
      </c>
      <c r="T42" s="1182">
        <v>22.286042141167062</v>
      </c>
      <c r="U42" s="1182">
        <v>40.112087862421191</v>
      </c>
      <c r="V42" s="1182">
        <v>51.424397370343314</v>
      </c>
      <c r="W42" s="1182">
        <v>55.673363141264353</v>
      </c>
      <c r="X42" s="1182">
        <v>42.746174551332146</v>
      </c>
    </row>
    <row r="43" spans="1:25" s="904" customFormat="1" ht="15.75" customHeight="1">
      <c r="A43" s="1191" t="s">
        <v>1767</v>
      </c>
      <c r="B43" s="638"/>
      <c r="G43" s="213"/>
      <c r="H43" s="213"/>
      <c r="I43" s="213"/>
    </row>
    <row r="44" spans="1:25" s="1175" customFormat="1">
      <c r="A44" s="1172"/>
      <c r="B44" s="1173"/>
      <c r="C44" s="1174"/>
      <c r="D44" s="1174"/>
      <c r="K44" s="1176"/>
      <c r="L44" s="1176"/>
      <c r="M44" s="1176"/>
      <c r="N44" s="1176"/>
      <c r="O44" s="1176"/>
      <c r="P44" s="1176"/>
      <c r="Q44" s="1176"/>
      <c r="R44" s="1176"/>
      <c r="S44" s="1176"/>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24"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5F021-C2CC-4C58-ABAF-3EAAF736AEEF}">
  <dimension ref="A1:Y44"/>
  <sheetViews>
    <sheetView view="pageBreakPreview" topLeftCell="A20" zoomScaleNormal="100" zoomScaleSheetLayoutView="100" workbookViewId="0">
      <selection activeCell="B9" sqref="B9"/>
    </sheetView>
  </sheetViews>
  <sheetFormatPr defaultRowHeight="15.75"/>
  <cols>
    <col min="1" max="1" width="11.75" style="721" customWidth="1"/>
    <col min="2" max="2" width="2.875" style="451" customWidth="1"/>
    <col min="3" max="4" width="7.75" style="451" customWidth="1"/>
    <col min="5" max="24" width="6.75" style="451" customWidth="1"/>
    <col min="25" max="25" width="9.375" style="451" bestFit="1" customWidth="1"/>
    <col min="26" max="16384" width="9" style="451"/>
  </cols>
  <sheetData>
    <row r="1" spans="1:25" ht="25.5">
      <c r="A1" s="1302" t="s">
        <v>394</v>
      </c>
      <c r="B1" s="1302"/>
      <c r="C1" s="1302"/>
      <c r="D1" s="1302"/>
      <c r="E1" s="1302"/>
      <c r="F1" s="1302"/>
      <c r="G1" s="1302"/>
      <c r="H1" s="1302"/>
      <c r="I1" s="1302"/>
      <c r="J1" s="1302"/>
      <c r="K1" s="1302"/>
      <c r="L1" s="1302"/>
      <c r="M1" s="1302"/>
      <c r="N1" s="1302"/>
      <c r="O1" s="1302"/>
      <c r="P1" s="1302"/>
      <c r="Q1" s="1302"/>
      <c r="R1" s="1302"/>
      <c r="S1" s="1302"/>
      <c r="T1" s="1302"/>
      <c r="U1" s="1302"/>
      <c r="V1" s="1302"/>
      <c r="W1" s="1302"/>
      <c r="X1" s="1302"/>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148</v>
      </c>
    </row>
    <row r="3" spans="1:25" s="199" customFormat="1" ht="16.7" customHeight="1">
      <c r="A3" s="732" t="s">
        <v>279</v>
      </c>
      <c r="B3" s="452"/>
      <c r="C3" s="193" t="s">
        <v>149</v>
      </c>
      <c r="D3" s="194" t="s">
        <v>12</v>
      </c>
      <c r="E3" s="723">
        <v>0</v>
      </c>
      <c r="F3" s="722" t="s">
        <v>278</v>
      </c>
      <c r="G3" s="198" t="s">
        <v>150</v>
      </c>
      <c r="H3" s="195" t="s">
        <v>75</v>
      </c>
      <c r="I3" s="196" t="s">
        <v>74</v>
      </c>
      <c r="J3" s="197" t="s">
        <v>73</v>
      </c>
      <c r="K3" s="198" t="s">
        <v>72</v>
      </c>
      <c r="L3" s="195" t="s">
        <v>71</v>
      </c>
      <c r="M3" s="198" t="s">
        <v>70</v>
      </c>
      <c r="N3" s="195" t="s">
        <v>69</v>
      </c>
      <c r="O3" s="198" t="s">
        <v>68</v>
      </c>
      <c r="P3" s="195" t="s">
        <v>67</v>
      </c>
      <c r="Q3" s="198" t="s">
        <v>66</v>
      </c>
      <c r="R3" s="195" t="s">
        <v>65</v>
      </c>
      <c r="S3" s="198" t="s">
        <v>151</v>
      </c>
      <c r="T3" s="195" t="s">
        <v>64</v>
      </c>
      <c r="U3" s="198" t="s">
        <v>63</v>
      </c>
      <c r="V3" s="195" t="s">
        <v>62</v>
      </c>
      <c r="W3" s="198" t="s">
        <v>61</v>
      </c>
      <c r="X3" s="195" t="s">
        <v>81</v>
      </c>
    </row>
    <row r="4" spans="1:25" s="199" customFormat="1" ht="16.7" customHeight="1">
      <c r="A4" s="733" t="s">
        <v>4</v>
      </c>
      <c r="B4" s="453"/>
      <c r="C4" s="200" t="s">
        <v>12</v>
      </c>
      <c r="D4" s="201" t="s">
        <v>4</v>
      </c>
      <c r="E4" s="724" t="s">
        <v>293</v>
      </c>
      <c r="F4" s="203" t="s">
        <v>152</v>
      </c>
      <c r="G4" s="203" t="s">
        <v>152</v>
      </c>
      <c r="H4" s="202" t="s">
        <v>152</v>
      </c>
      <c r="I4" s="203" t="s">
        <v>152</v>
      </c>
      <c r="J4" s="202" t="s">
        <v>152</v>
      </c>
      <c r="K4" s="203" t="s">
        <v>152</v>
      </c>
      <c r="L4" s="202" t="s">
        <v>152</v>
      </c>
      <c r="M4" s="203" t="s">
        <v>152</v>
      </c>
      <c r="N4" s="202" t="s">
        <v>152</v>
      </c>
      <c r="O4" s="203" t="s">
        <v>152</v>
      </c>
      <c r="P4" s="202" t="s">
        <v>152</v>
      </c>
      <c r="Q4" s="203" t="s">
        <v>152</v>
      </c>
      <c r="R4" s="202" t="s">
        <v>152</v>
      </c>
      <c r="S4" s="203" t="s">
        <v>153</v>
      </c>
      <c r="T4" s="202" t="s">
        <v>152</v>
      </c>
      <c r="U4" s="203" t="s">
        <v>152</v>
      </c>
      <c r="V4" s="202" t="s">
        <v>152</v>
      </c>
      <c r="W4" s="203" t="s">
        <v>152</v>
      </c>
      <c r="X4" s="202" t="s">
        <v>152</v>
      </c>
      <c r="Y4" s="204"/>
    </row>
    <row r="5" spans="1:25" s="487" customFormat="1" ht="19.149999999999999" hidden="1" customHeight="1">
      <c r="A5" s="685" t="s">
        <v>280</v>
      </c>
      <c r="B5" s="205"/>
      <c r="C5" s="430">
        <v>35.178715455000003</v>
      </c>
      <c r="D5" s="430">
        <v>31.262715433</v>
      </c>
      <c r="E5" s="725">
        <v>5.6111624725000002</v>
      </c>
      <c r="F5" s="725">
        <v>16.665283056</v>
      </c>
      <c r="G5" s="726">
        <v>6.7623576633000004</v>
      </c>
      <c r="H5" s="726">
        <v>5.9452437787000001</v>
      </c>
      <c r="I5" s="726">
        <v>32.763465783999997</v>
      </c>
      <c r="J5" s="726">
        <v>37.528808421000001</v>
      </c>
      <c r="K5" s="726">
        <v>35.203942841999996</v>
      </c>
      <c r="L5" s="726">
        <v>29.884335666999998</v>
      </c>
      <c r="M5" s="726">
        <v>35.445568688999998</v>
      </c>
      <c r="N5" s="726">
        <v>43.076248315999997</v>
      </c>
      <c r="O5" s="726">
        <v>44.50680054</v>
      </c>
      <c r="P5" s="726">
        <v>48.257676293999999</v>
      </c>
      <c r="Q5" s="726">
        <v>59.600024388999998</v>
      </c>
      <c r="R5" s="726">
        <v>63.320015521000002</v>
      </c>
      <c r="S5" s="727">
        <v>74.173332445</v>
      </c>
      <c r="T5" s="726">
        <v>68.794794151000005</v>
      </c>
      <c r="U5" s="726">
        <v>78.161987369000002</v>
      </c>
      <c r="V5" s="726">
        <v>84.899345295000003</v>
      </c>
      <c r="W5" s="726">
        <v>64.741214976999998</v>
      </c>
      <c r="X5" s="726">
        <v>83.584085590000001</v>
      </c>
    </row>
    <row r="6" spans="1:25" s="487" customFormat="1" ht="19.149999999999999" hidden="1" customHeight="1">
      <c r="A6" s="685" t="s">
        <v>281</v>
      </c>
      <c r="B6" s="205"/>
      <c r="C6" s="430">
        <v>33.742979955000003</v>
      </c>
      <c r="D6" s="430">
        <v>29.923402648</v>
      </c>
      <c r="E6" s="725">
        <v>7.3190368147999996</v>
      </c>
      <c r="F6" s="725">
        <v>16.316377640999999</v>
      </c>
      <c r="G6" s="726">
        <v>6.7304312710999996</v>
      </c>
      <c r="H6" s="726">
        <v>6.3765241885000004</v>
      </c>
      <c r="I6" s="726">
        <v>31.363272042999998</v>
      </c>
      <c r="J6" s="726">
        <v>33.031414613999999</v>
      </c>
      <c r="K6" s="726">
        <v>32.056095925999998</v>
      </c>
      <c r="L6" s="726">
        <v>29.439632319000001</v>
      </c>
      <c r="M6" s="726">
        <v>34.524908213000003</v>
      </c>
      <c r="N6" s="726">
        <v>39.304108104999997</v>
      </c>
      <c r="O6" s="726">
        <v>41.554457300999999</v>
      </c>
      <c r="P6" s="726">
        <v>47.839612180000003</v>
      </c>
      <c r="Q6" s="726">
        <v>56.199065011999998</v>
      </c>
      <c r="R6" s="726">
        <v>59.745750858000001</v>
      </c>
      <c r="S6" s="727">
        <v>74.637440388000002</v>
      </c>
      <c r="T6" s="726">
        <v>66.683268310000003</v>
      </c>
      <c r="U6" s="726">
        <v>74.709876645999998</v>
      </c>
      <c r="V6" s="726">
        <v>88.653837335000006</v>
      </c>
      <c r="W6" s="726">
        <v>93.261832595000001</v>
      </c>
      <c r="X6" s="726">
        <v>70.894052776999999</v>
      </c>
    </row>
    <row r="7" spans="1:25" s="487" customFormat="1" ht="19.149999999999999" hidden="1" customHeight="1">
      <c r="A7" s="685" t="s">
        <v>282</v>
      </c>
      <c r="B7" s="205"/>
      <c r="C7" s="430">
        <v>32.928127809999999</v>
      </c>
      <c r="D7" s="430">
        <v>29.222233634999998</v>
      </c>
      <c r="E7" s="725">
        <v>4.4565514091000002</v>
      </c>
      <c r="F7" s="725">
        <v>14.644984736</v>
      </c>
      <c r="G7" s="726">
        <v>6.9597943668999998</v>
      </c>
      <c r="H7" s="726">
        <v>5.9029849785000001</v>
      </c>
      <c r="I7" s="726">
        <v>30.620849259</v>
      </c>
      <c r="J7" s="726">
        <v>31.837892735</v>
      </c>
      <c r="K7" s="726">
        <v>31.867747198</v>
      </c>
      <c r="L7" s="726">
        <v>30.229124834</v>
      </c>
      <c r="M7" s="726">
        <v>31.440243079999998</v>
      </c>
      <c r="N7" s="726">
        <v>34.415384983999999</v>
      </c>
      <c r="O7" s="726">
        <v>44.086326155999998</v>
      </c>
      <c r="P7" s="726">
        <v>46.076232075999997</v>
      </c>
      <c r="Q7" s="726">
        <v>46.295905415999997</v>
      </c>
      <c r="R7" s="726">
        <v>59.571238854000001</v>
      </c>
      <c r="S7" s="727">
        <v>80.174774005000003</v>
      </c>
      <c r="T7" s="726">
        <v>75.015696219000006</v>
      </c>
      <c r="U7" s="726">
        <v>80.883089272000007</v>
      </c>
      <c r="V7" s="726">
        <v>80.127626706000001</v>
      </c>
      <c r="W7" s="726">
        <v>107.25890407</v>
      </c>
      <c r="X7" s="726">
        <v>80.309556837000002</v>
      </c>
    </row>
    <row r="8" spans="1:25" s="487" customFormat="1" ht="19.149999999999999" hidden="1" customHeight="1">
      <c r="A8" s="685" t="s">
        <v>283</v>
      </c>
      <c r="B8" s="205"/>
      <c r="C8" s="430">
        <v>33.405575040999999</v>
      </c>
      <c r="D8" s="430">
        <v>30.075148129999999</v>
      </c>
      <c r="E8" s="725">
        <v>6.3652802893000002</v>
      </c>
      <c r="F8" s="725">
        <v>15.057523473</v>
      </c>
      <c r="G8" s="726">
        <v>7.8472057323</v>
      </c>
      <c r="H8" s="726">
        <v>6.0959148662000002</v>
      </c>
      <c r="I8" s="726">
        <v>28.731936221000002</v>
      </c>
      <c r="J8" s="726">
        <v>34.879560427000001</v>
      </c>
      <c r="K8" s="726">
        <v>31.982137464000001</v>
      </c>
      <c r="L8" s="726">
        <v>27.190801740000001</v>
      </c>
      <c r="M8" s="726">
        <v>34.445111412999999</v>
      </c>
      <c r="N8" s="726">
        <v>41.025974095999999</v>
      </c>
      <c r="O8" s="726">
        <v>39.288576396000003</v>
      </c>
      <c r="P8" s="726">
        <v>47.688362791000003</v>
      </c>
      <c r="Q8" s="726">
        <v>56.980826356999998</v>
      </c>
      <c r="R8" s="726">
        <v>58.461910441000001</v>
      </c>
      <c r="S8" s="727">
        <v>77.012108261999998</v>
      </c>
      <c r="T8" s="726">
        <v>75.024303648</v>
      </c>
      <c r="U8" s="726">
        <v>80.919066419000004</v>
      </c>
      <c r="V8" s="726">
        <v>77.223738847999996</v>
      </c>
      <c r="W8" s="726">
        <v>86.59301284</v>
      </c>
      <c r="X8" s="726">
        <v>43.581749303999999</v>
      </c>
    </row>
    <row r="9" spans="1:25" s="487" customFormat="1" ht="19.149999999999999" hidden="1" customHeight="1">
      <c r="A9" s="685" t="s">
        <v>284</v>
      </c>
      <c r="B9" s="205"/>
      <c r="C9" s="430">
        <v>31.855849482</v>
      </c>
      <c r="D9" s="430">
        <v>28.831558375</v>
      </c>
      <c r="E9" s="725">
        <v>5.5370304290999997</v>
      </c>
      <c r="F9" s="725">
        <v>14.869992865</v>
      </c>
      <c r="G9" s="726">
        <v>6.4690295212000004</v>
      </c>
      <c r="H9" s="726">
        <v>4.8483913533000003</v>
      </c>
      <c r="I9" s="726">
        <v>26.401059806999999</v>
      </c>
      <c r="J9" s="726">
        <v>32.466752843999998</v>
      </c>
      <c r="K9" s="726">
        <v>32.426781018</v>
      </c>
      <c r="L9" s="726">
        <v>27.793966019999999</v>
      </c>
      <c r="M9" s="726">
        <v>27.474984984999999</v>
      </c>
      <c r="N9" s="726">
        <v>35.457322378000001</v>
      </c>
      <c r="O9" s="726">
        <v>39.711081383</v>
      </c>
      <c r="P9" s="726">
        <v>45.027085427000003</v>
      </c>
      <c r="Q9" s="726">
        <v>55.216377543999997</v>
      </c>
      <c r="R9" s="726">
        <v>58.745978291</v>
      </c>
      <c r="S9" s="727">
        <v>77.265803864999995</v>
      </c>
      <c r="T9" s="726">
        <v>69.847070345999995</v>
      </c>
      <c r="U9" s="726">
        <v>85.317130015000004</v>
      </c>
      <c r="V9" s="726">
        <v>84.025649935000004</v>
      </c>
      <c r="W9" s="726">
        <v>76.967481238999994</v>
      </c>
      <c r="X9" s="726">
        <v>63.924994673</v>
      </c>
    </row>
    <row r="10" spans="1:25" s="716" customFormat="1" ht="21" hidden="1" customHeight="1">
      <c r="A10" s="685" t="s">
        <v>259</v>
      </c>
      <c r="B10" s="714"/>
      <c r="C10" s="715">
        <v>35.390134947999996</v>
      </c>
      <c r="D10" s="715">
        <v>32.392500810999998</v>
      </c>
      <c r="E10" s="728">
        <v>5.2920202949000004</v>
      </c>
      <c r="F10" s="728">
        <v>14.332457534</v>
      </c>
      <c r="G10" s="729">
        <v>7.8123995636999997</v>
      </c>
      <c r="H10" s="729">
        <v>4.8659512442999997</v>
      </c>
      <c r="I10" s="729">
        <v>36.273438272</v>
      </c>
      <c r="J10" s="729">
        <v>36.076140224</v>
      </c>
      <c r="K10" s="729">
        <v>34.490264387000003</v>
      </c>
      <c r="L10" s="729">
        <v>29.957919842999999</v>
      </c>
      <c r="M10" s="729">
        <v>30.868623624000001</v>
      </c>
      <c r="N10" s="729">
        <v>35.62711642</v>
      </c>
      <c r="O10" s="729">
        <v>44.835886963</v>
      </c>
      <c r="P10" s="729">
        <v>51.134321255000003</v>
      </c>
      <c r="Q10" s="729">
        <v>57.353016820000001</v>
      </c>
      <c r="R10" s="729">
        <v>71.819425444999993</v>
      </c>
      <c r="S10" s="730">
        <v>83.213896720999998</v>
      </c>
      <c r="T10" s="729">
        <v>77.894566854000004</v>
      </c>
      <c r="U10" s="729">
        <v>90.053460842000007</v>
      </c>
      <c r="V10" s="729">
        <v>85.846120827999997</v>
      </c>
      <c r="W10" s="729">
        <v>79.468840524000001</v>
      </c>
      <c r="X10" s="729">
        <v>84.769708957000006</v>
      </c>
    </row>
    <row r="11" spans="1:25" s="716" customFormat="1" ht="19.149999999999999" hidden="1" customHeight="1">
      <c r="A11" s="685" t="s">
        <v>260</v>
      </c>
      <c r="B11" s="717"/>
      <c r="C11" s="715">
        <v>38.637652178000003</v>
      </c>
      <c r="D11" s="715">
        <v>35.954509418000001</v>
      </c>
      <c r="E11" s="728">
        <v>5.1780203392999997</v>
      </c>
      <c r="F11" s="728">
        <v>13.858488811999999</v>
      </c>
      <c r="G11" s="729">
        <v>8.3680682437999998</v>
      </c>
      <c r="H11" s="729">
        <v>8.2533367061000007</v>
      </c>
      <c r="I11" s="729">
        <v>51.829058148000001</v>
      </c>
      <c r="J11" s="729">
        <v>40.531468885999999</v>
      </c>
      <c r="K11" s="729">
        <v>34.449947442999999</v>
      </c>
      <c r="L11" s="729">
        <v>32.508492130999997</v>
      </c>
      <c r="M11" s="729">
        <v>34.673962555000003</v>
      </c>
      <c r="N11" s="729">
        <v>36.833076327999997</v>
      </c>
      <c r="O11" s="729">
        <v>43.829538872999997</v>
      </c>
      <c r="P11" s="729">
        <v>53.050331028999999</v>
      </c>
      <c r="Q11" s="729">
        <v>62.976153371000002</v>
      </c>
      <c r="R11" s="729">
        <v>68.606399304999997</v>
      </c>
      <c r="S11" s="730">
        <v>89.415256360000001</v>
      </c>
      <c r="T11" s="729">
        <v>81.994096424999995</v>
      </c>
      <c r="U11" s="729">
        <v>94.712486972999997</v>
      </c>
      <c r="V11" s="729">
        <v>97.379603399000004</v>
      </c>
      <c r="W11" s="729">
        <v>97.553925641999996</v>
      </c>
      <c r="X11" s="729">
        <v>79.297948825999995</v>
      </c>
    </row>
    <row r="12" spans="1:25" s="716" customFormat="1" ht="19.149999999999999" hidden="1" customHeight="1">
      <c r="A12" s="685" t="s">
        <v>261</v>
      </c>
      <c r="B12" s="717"/>
      <c r="C12" s="715">
        <v>40.743211701</v>
      </c>
      <c r="D12" s="715">
        <v>38.022638833000002</v>
      </c>
      <c r="E12" s="728">
        <v>6.6494667127999998</v>
      </c>
      <c r="F12" s="728">
        <v>13.030035335999999</v>
      </c>
      <c r="G12" s="729">
        <v>7.2098555244</v>
      </c>
      <c r="H12" s="729">
        <v>7.9922096988</v>
      </c>
      <c r="I12" s="729">
        <v>53.833448588000003</v>
      </c>
      <c r="J12" s="729">
        <v>43.838866213000003</v>
      </c>
      <c r="K12" s="729">
        <v>39.270629864</v>
      </c>
      <c r="L12" s="729">
        <v>31.867199466999999</v>
      </c>
      <c r="M12" s="729">
        <v>36.543820777999997</v>
      </c>
      <c r="N12" s="729">
        <v>41.466885652000002</v>
      </c>
      <c r="O12" s="729">
        <v>47.309219231999997</v>
      </c>
      <c r="P12" s="729">
        <v>54.436784351999997</v>
      </c>
      <c r="Q12" s="729">
        <v>67.641403199999999</v>
      </c>
      <c r="R12" s="729">
        <v>70.877232856999996</v>
      </c>
      <c r="S12" s="730">
        <v>94.211505278000004</v>
      </c>
      <c r="T12" s="729">
        <v>77.150302625999998</v>
      </c>
      <c r="U12" s="729">
        <v>108.09121751000001</v>
      </c>
      <c r="V12" s="729">
        <v>112.37562062000001</v>
      </c>
      <c r="W12" s="729">
        <v>95.004354366000001</v>
      </c>
      <c r="X12" s="729">
        <v>98.108949988999996</v>
      </c>
    </row>
    <row r="13" spans="1:25" s="716" customFormat="1" ht="19.149999999999999" hidden="1" customHeight="1">
      <c r="A13" s="685" t="s">
        <v>262</v>
      </c>
      <c r="B13" s="717"/>
      <c r="C13" s="715">
        <v>40.295082858999997</v>
      </c>
      <c r="D13" s="715">
        <v>37.909336103999998</v>
      </c>
      <c r="E13" s="728">
        <v>6.8956458922000001</v>
      </c>
      <c r="F13" s="728">
        <v>14.588734457999999</v>
      </c>
      <c r="G13" s="729">
        <v>7.8506412961000001</v>
      </c>
      <c r="H13" s="729">
        <v>9.0289238496999999</v>
      </c>
      <c r="I13" s="729">
        <v>54.451625614000001</v>
      </c>
      <c r="J13" s="729">
        <v>41.194719595000002</v>
      </c>
      <c r="K13" s="729">
        <v>39.860908279999997</v>
      </c>
      <c r="L13" s="729">
        <v>33.817187681999997</v>
      </c>
      <c r="M13" s="729">
        <v>33.472931641000002</v>
      </c>
      <c r="N13" s="729">
        <v>39.838851337000001</v>
      </c>
      <c r="O13" s="729">
        <v>52.369328664999998</v>
      </c>
      <c r="P13" s="729">
        <v>52.122971057999997</v>
      </c>
      <c r="Q13" s="729">
        <v>62.107702519999997</v>
      </c>
      <c r="R13" s="729">
        <v>66.673947154999993</v>
      </c>
      <c r="S13" s="730">
        <v>92.949359274000003</v>
      </c>
      <c r="T13" s="729">
        <v>83.645757223999993</v>
      </c>
      <c r="U13" s="729">
        <v>100.59739374999999</v>
      </c>
      <c r="V13" s="729">
        <v>106.40449114</v>
      </c>
      <c r="W13" s="729">
        <v>89.123722825000002</v>
      </c>
      <c r="X13" s="729">
        <v>87.330223152000002</v>
      </c>
    </row>
    <row r="14" spans="1:25" s="716" customFormat="1" ht="19.149999999999999" hidden="1" customHeight="1">
      <c r="A14" s="685" t="s">
        <v>263</v>
      </c>
      <c r="B14" s="717"/>
      <c r="C14" s="715">
        <v>38.465935246000001</v>
      </c>
      <c r="D14" s="715">
        <v>36.247782585000003</v>
      </c>
      <c r="E14" s="728">
        <v>6.4634138458999999</v>
      </c>
      <c r="F14" s="728">
        <v>12.652690587</v>
      </c>
      <c r="G14" s="729">
        <v>6.3578191012999996</v>
      </c>
      <c r="H14" s="729">
        <v>9.5298952815</v>
      </c>
      <c r="I14" s="729">
        <v>44.494227678000001</v>
      </c>
      <c r="J14" s="729">
        <v>40.420117580000003</v>
      </c>
      <c r="K14" s="729">
        <v>34.281865906999997</v>
      </c>
      <c r="L14" s="729">
        <v>32.983450069</v>
      </c>
      <c r="M14" s="729">
        <v>34.334889361000002</v>
      </c>
      <c r="N14" s="729">
        <v>36.984710520999997</v>
      </c>
      <c r="O14" s="729">
        <v>45.473143049999997</v>
      </c>
      <c r="P14" s="729">
        <v>51.713656823999997</v>
      </c>
      <c r="Q14" s="729">
        <v>59.404596218000002</v>
      </c>
      <c r="R14" s="729">
        <v>75.441913909999997</v>
      </c>
      <c r="S14" s="730">
        <v>95.391238143999999</v>
      </c>
      <c r="T14" s="729">
        <v>89.353518790999999</v>
      </c>
      <c r="U14" s="729">
        <v>94.469101473999999</v>
      </c>
      <c r="V14" s="729">
        <v>114.86859033</v>
      </c>
      <c r="W14" s="729">
        <v>94.609263741000007</v>
      </c>
      <c r="X14" s="729">
        <v>81.38439133</v>
      </c>
    </row>
    <row r="15" spans="1:25" s="716" customFormat="1" ht="21" hidden="1" customHeight="1">
      <c r="A15" s="685" t="s">
        <v>264</v>
      </c>
      <c r="B15" s="717"/>
      <c r="C15" s="715">
        <v>37.748413266</v>
      </c>
      <c r="D15" s="715">
        <v>35.795816983999998</v>
      </c>
      <c r="E15" s="728">
        <v>5.0702225827999996</v>
      </c>
      <c r="F15" s="728">
        <v>12.62832379</v>
      </c>
      <c r="G15" s="729">
        <v>7.3439492385999996</v>
      </c>
      <c r="H15" s="729">
        <v>8.3653007325999997</v>
      </c>
      <c r="I15" s="729">
        <v>43.352888096999997</v>
      </c>
      <c r="J15" s="729">
        <v>39.544196079999999</v>
      </c>
      <c r="K15" s="729">
        <v>34.873459162000003</v>
      </c>
      <c r="L15" s="729">
        <v>31.165842237</v>
      </c>
      <c r="M15" s="729">
        <v>30.009426489999999</v>
      </c>
      <c r="N15" s="729">
        <v>35.492501492000002</v>
      </c>
      <c r="O15" s="729">
        <v>45.882370354000003</v>
      </c>
      <c r="P15" s="729">
        <v>50.089778082999999</v>
      </c>
      <c r="Q15" s="729">
        <v>56.153400042000001</v>
      </c>
      <c r="R15" s="729">
        <v>76.799247859000005</v>
      </c>
      <c r="S15" s="730">
        <v>97.579026728000002</v>
      </c>
      <c r="T15" s="729">
        <v>89.512346066999996</v>
      </c>
      <c r="U15" s="729">
        <v>105.99510536</v>
      </c>
      <c r="V15" s="729">
        <v>114.23530709000001</v>
      </c>
      <c r="W15" s="729">
        <v>82.083426610000004</v>
      </c>
      <c r="X15" s="729">
        <v>84.742422450999996</v>
      </c>
    </row>
    <row r="16" spans="1:25" s="716" customFormat="1" ht="21" hidden="1" customHeight="1">
      <c r="A16" s="685" t="s">
        <v>265</v>
      </c>
      <c r="B16" s="717"/>
      <c r="C16" s="715">
        <v>36.635692542999998</v>
      </c>
      <c r="D16" s="715">
        <v>34.936412437000001</v>
      </c>
      <c r="E16" s="728">
        <v>3.9029467248</v>
      </c>
      <c r="F16" s="728">
        <v>12.242684995999999</v>
      </c>
      <c r="G16" s="729">
        <v>6.3567511847000002</v>
      </c>
      <c r="H16" s="729">
        <v>9.0521728447999994</v>
      </c>
      <c r="I16" s="729">
        <v>42.237276021</v>
      </c>
      <c r="J16" s="729">
        <v>36.027890204999999</v>
      </c>
      <c r="K16" s="729">
        <v>31.949866448000002</v>
      </c>
      <c r="L16" s="729">
        <v>30.939878929999999</v>
      </c>
      <c r="M16" s="729">
        <v>28.524920906999998</v>
      </c>
      <c r="N16" s="729">
        <v>34.247915046999999</v>
      </c>
      <c r="O16" s="729">
        <v>41.787883790999999</v>
      </c>
      <c r="P16" s="729">
        <v>46.712373982000003</v>
      </c>
      <c r="Q16" s="729">
        <v>61.875834077999997</v>
      </c>
      <c r="R16" s="729">
        <v>74.959464854999993</v>
      </c>
      <c r="S16" s="730">
        <v>96.652130088999996</v>
      </c>
      <c r="T16" s="729">
        <v>82.580503086999997</v>
      </c>
      <c r="U16" s="729">
        <v>104.14540042</v>
      </c>
      <c r="V16" s="729">
        <v>118.41981955999999</v>
      </c>
      <c r="W16" s="729">
        <v>101.88660021</v>
      </c>
      <c r="X16" s="729">
        <v>88.570757189999995</v>
      </c>
    </row>
    <row r="17" spans="1:24" s="716" customFormat="1" ht="21" hidden="1" customHeight="1">
      <c r="A17" s="685" t="s">
        <v>266</v>
      </c>
      <c r="B17" s="717"/>
      <c r="C17" s="715">
        <v>36.517941442000001</v>
      </c>
      <c r="D17" s="715">
        <v>35.33629921</v>
      </c>
      <c r="E17" s="728">
        <v>6.8445377330000001</v>
      </c>
      <c r="F17" s="728">
        <v>9.9895072046000006</v>
      </c>
      <c r="G17" s="729">
        <v>5.5812086642000001</v>
      </c>
      <c r="H17" s="729">
        <v>9.9327666498999996</v>
      </c>
      <c r="I17" s="729">
        <v>49.958128809999998</v>
      </c>
      <c r="J17" s="729">
        <v>39.739802017999999</v>
      </c>
      <c r="K17" s="729">
        <v>33.081462711</v>
      </c>
      <c r="L17" s="729">
        <v>30.333021376000001</v>
      </c>
      <c r="M17" s="729">
        <v>27.973580256000002</v>
      </c>
      <c r="N17" s="729">
        <v>33.261517656000002</v>
      </c>
      <c r="O17" s="729">
        <v>38.209582875000002</v>
      </c>
      <c r="P17" s="729">
        <v>47.494549435000003</v>
      </c>
      <c r="Q17" s="729">
        <v>58.580713725999999</v>
      </c>
      <c r="R17" s="729">
        <v>67.586572254999993</v>
      </c>
      <c r="S17" s="730">
        <v>92.302700388999995</v>
      </c>
      <c r="T17" s="729">
        <v>83.399131464999996</v>
      </c>
      <c r="U17" s="729">
        <v>90.126837037000001</v>
      </c>
      <c r="V17" s="729">
        <v>109.84926698</v>
      </c>
      <c r="W17" s="729">
        <v>105.69193500999999</v>
      </c>
      <c r="X17" s="729">
        <v>97.675985179999998</v>
      </c>
    </row>
    <row r="18" spans="1:24" s="716" customFormat="1" ht="21" hidden="1" customHeight="1">
      <c r="A18" s="685" t="s">
        <v>285</v>
      </c>
      <c r="B18" s="735"/>
      <c r="C18" s="715">
        <v>35.211429105000001</v>
      </c>
      <c r="D18" s="715">
        <v>34.381951229999999</v>
      </c>
      <c r="E18" s="728">
        <v>10.316380082</v>
      </c>
      <c r="F18" s="728">
        <v>9.5593374844000003</v>
      </c>
      <c r="G18" s="729">
        <v>5.7224049197999998</v>
      </c>
      <c r="H18" s="729">
        <v>9.0178543382999994</v>
      </c>
      <c r="I18" s="729">
        <v>49.034637035000003</v>
      </c>
      <c r="J18" s="729">
        <v>38.266794992999998</v>
      </c>
      <c r="K18" s="729">
        <v>30.918857978999998</v>
      </c>
      <c r="L18" s="729">
        <v>26.324496019000001</v>
      </c>
      <c r="M18" s="729">
        <v>28.920876016000001</v>
      </c>
      <c r="N18" s="729">
        <v>31.414394487999999</v>
      </c>
      <c r="O18" s="729">
        <v>37.331076877000001</v>
      </c>
      <c r="P18" s="729">
        <v>44.060061414000003</v>
      </c>
      <c r="Q18" s="729">
        <v>54.872905418000002</v>
      </c>
      <c r="R18" s="729">
        <v>65.625735194000001</v>
      </c>
      <c r="S18" s="730">
        <v>92.035732135999993</v>
      </c>
      <c r="T18" s="729">
        <v>87.412862267999998</v>
      </c>
      <c r="U18" s="729">
        <v>89.635336652000007</v>
      </c>
      <c r="V18" s="729">
        <v>102.55513332</v>
      </c>
      <c r="W18" s="729">
        <v>99.306274737999999</v>
      </c>
      <c r="X18" s="729">
        <v>96.768247727000002</v>
      </c>
    </row>
    <row r="19" spans="1:24" s="716" customFormat="1" ht="21" hidden="1" customHeight="1">
      <c r="A19" s="685" t="s">
        <v>268</v>
      </c>
      <c r="B19" s="735"/>
      <c r="C19" s="715">
        <v>35.348879279000002</v>
      </c>
      <c r="D19" s="715">
        <v>34.921579495000003</v>
      </c>
      <c r="E19" s="728">
        <v>8.0556105649000003</v>
      </c>
      <c r="F19" s="728">
        <v>9.0899986903999999</v>
      </c>
      <c r="G19" s="729">
        <v>4.9737448443999996</v>
      </c>
      <c r="H19" s="729">
        <v>9.3831760695999993</v>
      </c>
      <c r="I19" s="729">
        <v>45.813911034999997</v>
      </c>
      <c r="J19" s="729">
        <v>44.689092398</v>
      </c>
      <c r="K19" s="729">
        <v>33.498511383</v>
      </c>
      <c r="L19" s="729">
        <v>25.982471786000001</v>
      </c>
      <c r="M19" s="729">
        <v>26.645292664999999</v>
      </c>
      <c r="N19" s="729">
        <v>32.100860412999999</v>
      </c>
      <c r="O19" s="729">
        <v>36.580479412000003</v>
      </c>
      <c r="P19" s="729">
        <v>44.686880070999997</v>
      </c>
      <c r="Q19" s="729">
        <v>54.647268762000003</v>
      </c>
      <c r="R19" s="729">
        <v>69.995560917999995</v>
      </c>
      <c r="S19" s="730">
        <v>90.310984183000002</v>
      </c>
      <c r="T19" s="729">
        <v>83.001986555000002</v>
      </c>
      <c r="U19" s="729">
        <v>97.088015533999993</v>
      </c>
      <c r="V19" s="729">
        <v>102.47379328</v>
      </c>
      <c r="W19" s="729">
        <v>87.680548305000002</v>
      </c>
      <c r="X19" s="729">
        <v>74.549188397999998</v>
      </c>
    </row>
    <row r="20" spans="1:24" s="716" customFormat="1" ht="21" customHeight="1">
      <c r="A20" s="1199" t="s">
        <v>241</v>
      </c>
      <c r="B20" s="735"/>
      <c r="C20" s="715">
        <v>33.156019655000001</v>
      </c>
      <c r="D20" s="715">
        <v>33.006191004000001</v>
      </c>
      <c r="E20" s="728">
        <v>5.9405940594000004</v>
      </c>
      <c r="F20" s="728">
        <v>8.1538831898000002</v>
      </c>
      <c r="G20" s="729">
        <v>3.9170140167</v>
      </c>
      <c r="H20" s="729">
        <v>8.3050352008000008</v>
      </c>
      <c r="I20" s="729">
        <v>43.812987407000001</v>
      </c>
      <c r="J20" s="729">
        <v>36.899509041999998</v>
      </c>
      <c r="K20" s="729">
        <v>29.580963149999999</v>
      </c>
      <c r="L20" s="729">
        <v>27.960260648999999</v>
      </c>
      <c r="M20" s="729">
        <v>26.501851917</v>
      </c>
      <c r="N20" s="729">
        <v>29.398376451000001</v>
      </c>
      <c r="O20" s="729">
        <v>35.557840753999997</v>
      </c>
      <c r="P20" s="729">
        <v>44.884589306000002</v>
      </c>
      <c r="Q20" s="729">
        <v>53.463794757999999</v>
      </c>
      <c r="R20" s="729">
        <v>67.532467531999998</v>
      </c>
      <c r="S20" s="730">
        <v>83.366890764000004</v>
      </c>
      <c r="T20" s="729">
        <v>75.497587523000007</v>
      </c>
      <c r="U20" s="729">
        <v>89.729603690999994</v>
      </c>
      <c r="V20" s="729">
        <v>90.370412372999994</v>
      </c>
      <c r="W20" s="729">
        <v>88.095454015000001</v>
      </c>
      <c r="X20" s="729">
        <v>76.744972554</v>
      </c>
    </row>
    <row r="21" spans="1:24" s="716" customFormat="1" ht="21" customHeight="1">
      <c r="A21" s="1199" t="s">
        <v>242</v>
      </c>
      <c r="B21" s="735"/>
      <c r="C21" s="715">
        <v>29.913458748</v>
      </c>
      <c r="D21" s="715">
        <v>30.119084091000001</v>
      </c>
      <c r="E21" s="728">
        <v>6.2168299403000002</v>
      </c>
      <c r="F21" s="728">
        <v>8.4534590545999997</v>
      </c>
      <c r="G21" s="729">
        <v>3.3925570997999999</v>
      </c>
      <c r="H21" s="729">
        <v>6.0617221872</v>
      </c>
      <c r="I21" s="729">
        <v>40.031287218000003</v>
      </c>
      <c r="J21" s="729">
        <v>33.891961348999999</v>
      </c>
      <c r="K21" s="729">
        <v>29.238309549</v>
      </c>
      <c r="L21" s="729">
        <v>25.175025755</v>
      </c>
      <c r="M21" s="729">
        <v>25.88899159</v>
      </c>
      <c r="N21" s="729">
        <v>26.825969866000001</v>
      </c>
      <c r="O21" s="729">
        <v>31.035320294000002</v>
      </c>
      <c r="P21" s="729">
        <v>39.030888114</v>
      </c>
      <c r="Q21" s="729">
        <v>43.181155744000002</v>
      </c>
      <c r="R21" s="729">
        <v>61.630519433000003</v>
      </c>
      <c r="S21" s="730">
        <v>74.397545403999999</v>
      </c>
      <c r="T21" s="729">
        <v>70.216988345999994</v>
      </c>
      <c r="U21" s="729">
        <v>75.457423297999995</v>
      </c>
      <c r="V21" s="729">
        <v>77.012950681999996</v>
      </c>
      <c r="W21" s="729">
        <v>85.878103608999993</v>
      </c>
      <c r="X21" s="729">
        <v>70.463887258</v>
      </c>
    </row>
    <row r="22" spans="1:24" s="716" customFormat="1" ht="21" customHeight="1">
      <c r="A22" s="1199" t="s">
        <v>1754</v>
      </c>
      <c r="B22" s="735"/>
      <c r="C22" s="715">
        <v>26.715109344999998</v>
      </c>
      <c r="D22" s="715">
        <v>27.033707136</v>
      </c>
      <c r="E22" s="728">
        <v>3.9133234432999999</v>
      </c>
      <c r="F22" s="728">
        <v>6.9691807341000001</v>
      </c>
      <c r="G22" s="729">
        <v>3.8263479854</v>
      </c>
      <c r="H22" s="729">
        <v>7.1770120305000003</v>
      </c>
      <c r="I22" s="729">
        <v>35.986217279000002</v>
      </c>
      <c r="J22" s="729">
        <v>32.197500749</v>
      </c>
      <c r="K22" s="729">
        <v>22.328398884999999</v>
      </c>
      <c r="L22" s="729">
        <v>19.336021911</v>
      </c>
      <c r="M22" s="729">
        <v>23.006504519</v>
      </c>
      <c r="N22" s="729">
        <v>23.768240842000001</v>
      </c>
      <c r="O22" s="729">
        <v>27.334308303</v>
      </c>
      <c r="P22" s="729">
        <v>35.899806279000003</v>
      </c>
      <c r="Q22" s="729">
        <v>44.587945879000003</v>
      </c>
      <c r="R22" s="729">
        <v>50.922961426000001</v>
      </c>
      <c r="S22" s="730">
        <v>67.540861379000006</v>
      </c>
      <c r="T22" s="729">
        <v>62.505780666</v>
      </c>
      <c r="U22" s="729">
        <v>67.355356263999994</v>
      </c>
      <c r="V22" s="729">
        <v>79.032103704999997</v>
      </c>
      <c r="W22" s="729">
        <v>70.736451834999997</v>
      </c>
      <c r="X22" s="729">
        <v>59.348438924</v>
      </c>
    </row>
    <row r="23" spans="1:24" s="716" customFormat="1" ht="21" customHeight="1">
      <c r="A23" s="1199" t="s">
        <v>1755</v>
      </c>
      <c r="B23" s="735"/>
      <c r="C23" s="715">
        <v>24.580012818</v>
      </c>
      <c r="D23" s="715">
        <v>25.106211860999998</v>
      </c>
      <c r="E23" s="728">
        <v>5.7143727903999997</v>
      </c>
      <c r="F23" s="728">
        <v>5.3794999913000003</v>
      </c>
      <c r="G23" s="729">
        <v>2.7169298691999999</v>
      </c>
      <c r="H23" s="729">
        <v>6.1388560118999997</v>
      </c>
      <c r="I23" s="729">
        <v>32.675663501999999</v>
      </c>
      <c r="J23" s="729">
        <v>28.660066732000001</v>
      </c>
      <c r="K23" s="729">
        <v>22.505547589999999</v>
      </c>
      <c r="L23" s="729">
        <v>19.714404693999999</v>
      </c>
      <c r="M23" s="729">
        <v>19.307041524999999</v>
      </c>
      <c r="N23" s="729">
        <v>22.717806973999998</v>
      </c>
      <c r="O23" s="729">
        <v>24.262923767</v>
      </c>
      <c r="P23" s="729">
        <v>30.164718617999998</v>
      </c>
      <c r="Q23" s="729">
        <v>39.465060501000004</v>
      </c>
      <c r="R23" s="729">
        <v>51.551273897999998</v>
      </c>
      <c r="S23" s="730">
        <v>63.606897404000001</v>
      </c>
      <c r="T23" s="729">
        <v>56.191254596999997</v>
      </c>
      <c r="U23" s="729">
        <v>66.186707833</v>
      </c>
      <c r="V23" s="729">
        <v>63.083595938999999</v>
      </c>
      <c r="W23" s="729">
        <v>85.119283598999999</v>
      </c>
      <c r="X23" s="729">
        <v>63.561600970000001</v>
      </c>
    </row>
    <row r="24" spans="1:24" s="716" customFormat="1" ht="21" customHeight="1">
      <c r="A24" s="1199" t="s">
        <v>1756</v>
      </c>
      <c r="B24" s="735"/>
      <c r="C24" s="715">
        <v>23.649494982</v>
      </c>
      <c r="D24" s="715">
        <v>24.431439386000001</v>
      </c>
      <c r="E24" s="728">
        <v>4.6186094432999996</v>
      </c>
      <c r="F24" s="728">
        <v>5.1776807441999999</v>
      </c>
      <c r="G24" s="729">
        <v>2.9625642969000001</v>
      </c>
      <c r="H24" s="729">
        <v>4.3114356142999997</v>
      </c>
      <c r="I24" s="729">
        <v>30.820711518</v>
      </c>
      <c r="J24" s="729">
        <v>31.510822756</v>
      </c>
      <c r="K24" s="729">
        <v>20.923451496999999</v>
      </c>
      <c r="L24" s="729">
        <v>20.582527979999998</v>
      </c>
      <c r="M24" s="729">
        <v>18.463735173</v>
      </c>
      <c r="N24" s="729">
        <v>21.990910423999999</v>
      </c>
      <c r="O24" s="729">
        <v>24.593506691999998</v>
      </c>
      <c r="P24" s="729">
        <v>28.685508313</v>
      </c>
      <c r="Q24" s="729">
        <v>39.67036444</v>
      </c>
      <c r="R24" s="729">
        <v>44.723073147999997</v>
      </c>
      <c r="S24" s="730">
        <v>59.628465540999997</v>
      </c>
      <c r="T24" s="729">
        <v>53.687337048000003</v>
      </c>
      <c r="U24" s="729">
        <v>61.644014523000003</v>
      </c>
      <c r="V24" s="729">
        <v>65.795221247000001</v>
      </c>
      <c r="W24" s="729">
        <v>66.421474446999994</v>
      </c>
      <c r="X24" s="729">
        <v>53.000950361999998</v>
      </c>
    </row>
    <row r="25" spans="1:24" s="716" customFormat="1" ht="21" customHeight="1">
      <c r="A25" s="1199" t="s">
        <v>243</v>
      </c>
      <c r="B25" s="735"/>
      <c r="C25" s="715">
        <v>20.673456049999999</v>
      </c>
      <c r="D25" s="715">
        <v>21.426857739999999</v>
      </c>
      <c r="E25" s="728">
        <v>4.0808452542999998</v>
      </c>
      <c r="F25" s="728">
        <v>4.6278844342000003</v>
      </c>
      <c r="G25" s="729">
        <v>3.5867539937999999</v>
      </c>
      <c r="H25" s="729">
        <v>3.2971948336999999</v>
      </c>
      <c r="I25" s="729">
        <v>26.511440263000001</v>
      </c>
      <c r="J25" s="729">
        <v>24.786187834</v>
      </c>
      <c r="K25" s="729">
        <v>18.627239011</v>
      </c>
      <c r="L25" s="729">
        <v>14.721485553000001</v>
      </c>
      <c r="M25" s="729">
        <v>16.276141947999999</v>
      </c>
      <c r="N25" s="729">
        <v>18.705068641</v>
      </c>
      <c r="O25" s="729">
        <v>20.341018988999998</v>
      </c>
      <c r="P25" s="729">
        <v>25.056312784999999</v>
      </c>
      <c r="Q25" s="729">
        <v>34.843636093999997</v>
      </c>
      <c r="R25" s="729">
        <v>40.319474049</v>
      </c>
      <c r="S25" s="730">
        <v>58.028171907000001</v>
      </c>
      <c r="T25" s="729">
        <v>52.468769676000001</v>
      </c>
      <c r="U25" s="729">
        <v>58.434301445999999</v>
      </c>
      <c r="V25" s="729">
        <v>65.910922417999998</v>
      </c>
      <c r="W25" s="729">
        <v>64.049545097000006</v>
      </c>
      <c r="X25" s="729">
        <v>50.807319698999997</v>
      </c>
    </row>
    <row r="26" spans="1:24" s="716" customFormat="1" ht="21" customHeight="1">
      <c r="A26" s="1199" t="s">
        <v>1770</v>
      </c>
      <c r="B26" s="735"/>
      <c r="C26" s="715">
        <v>18.329906894000001</v>
      </c>
      <c r="D26" s="715">
        <v>19.240381545000002</v>
      </c>
      <c r="E26" s="728">
        <v>3.3121630908999999</v>
      </c>
      <c r="F26" s="728">
        <v>3.8352247964999999</v>
      </c>
      <c r="G26" s="729">
        <v>1.7899345193</v>
      </c>
      <c r="H26" s="729">
        <v>3.1453852573000001</v>
      </c>
      <c r="I26" s="729">
        <v>22.438216631</v>
      </c>
      <c r="J26" s="729">
        <v>24.016547401</v>
      </c>
      <c r="K26" s="729">
        <v>18.39934392</v>
      </c>
      <c r="L26" s="729">
        <v>12.098743026999999</v>
      </c>
      <c r="M26" s="729">
        <v>14.29838449</v>
      </c>
      <c r="N26" s="729">
        <v>16.030215625</v>
      </c>
      <c r="O26" s="729">
        <v>18.847635478000001</v>
      </c>
      <c r="P26" s="729">
        <v>20.196950871999999</v>
      </c>
      <c r="Q26" s="729">
        <v>26.622624300999998</v>
      </c>
      <c r="R26" s="729">
        <v>35.757948904000003</v>
      </c>
      <c r="S26" s="730">
        <v>54.936054433000002</v>
      </c>
      <c r="T26" s="729">
        <v>48.126108565000003</v>
      </c>
      <c r="U26" s="729">
        <v>55.020075577</v>
      </c>
      <c r="V26" s="729">
        <v>62.605463305000001</v>
      </c>
      <c r="W26" s="729">
        <v>62.932079627999997</v>
      </c>
      <c r="X26" s="729">
        <v>51.597507194999999</v>
      </c>
    </row>
    <row r="27" spans="1:24" s="718" customFormat="1" ht="21" customHeight="1">
      <c r="A27" s="1199" t="s">
        <v>1771</v>
      </c>
      <c r="B27" s="735"/>
      <c r="C27" s="715">
        <v>18.453816745000001</v>
      </c>
      <c r="D27" s="715">
        <v>19.452491908999999</v>
      </c>
      <c r="E27" s="728">
        <v>3.0826683576999998</v>
      </c>
      <c r="F27" s="728">
        <v>5.2569564035000003</v>
      </c>
      <c r="G27" s="729">
        <v>2.8280187528999998</v>
      </c>
      <c r="H27" s="729">
        <v>3.0271654117</v>
      </c>
      <c r="I27" s="729">
        <v>22.722081294999999</v>
      </c>
      <c r="J27" s="729">
        <v>22.801947507000001</v>
      </c>
      <c r="K27" s="729">
        <v>16.819219471</v>
      </c>
      <c r="L27" s="729">
        <v>14.611306534000001</v>
      </c>
      <c r="M27" s="729">
        <v>14.557524820999999</v>
      </c>
      <c r="N27" s="729">
        <v>15.149497759999999</v>
      </c>
      <c r="O27" s="729">
        <v>17.967504319</v>
      </c>
      <c r="P27" s="729">
        <v>20.849851285</v>
      </c>
      <c r="Q27" s="729">
        <v>28.791400968000001</v>
      </c>
      <c r="R27" s="729">
        <v>34.518210218</v>
      </c>
      <c r="S27" s="730">
        <v>54.527506772000002</v>
      </c>
      <c r="T27" s="731">
        <v>48.559307896</v>
      </c>
      <c r="U27" s="728">
        <v>51.535678742000002</v>
      </c>
      <c r="V27" s="729">
        <v>65.351297987999999</v>
      </c>
      <c r="W27" s="729">
        <v>60.391162184999999</v>
      </c>
      <c r="X27" s="729">
        <v>52.628413328999997</v>
      </c>
    </row>
    <row r="28" spans="1:24" s="718" customFormat="1" ht="21" customHeight="1">
      <c r="A28" s="1199" t="s">
        <v>250</v>
      </c>
      <c r="B28" s="735"/>
      <c r="C28" s="715">
        <v>19.527520371000001</v>
      </c>
      <c r="D28" s="715">
        <v>20.907997921</v>
      </c>
      <c r="E28" s="728">
        <v>1.8850496711</v>
      </c>
      <c r="F28" s="728">
        <v>3.0054737189999998</v>
      </c>
      <c r="G28" s="729">
        <v>2.0116415644000001</v>
      </c>
      <c r="H28" s="729">
        <v>3.0314278643999999</v>
      </c>
      <c r="I28" s="729">
        <v>26.553765817999999</v>
      </c>
      <c r="J28" s="729">
        <v>23.864881750999999</v>
      </c>
      <c r="K28" s="729">
        <v>17.15011689</v>
      </c>
      <c r="L28" s="729">
        <v>16.694453902999999</v>
      </c>
      <c r="M28" s="729">
        <v>15.333322015</v>
      </c>
      <c r="N28" s="729">
        <v>16.901994434999999</v>
      </c>
      <c r="O28" s="729">
        <v>20.746887966999999</v>
      </c>
      <c r="P28" s="729">
        <v>22.483639138000001</v>
      </c>
      <c r="Q28" s="729">
        <v>27.624370441</v>
      </c>
      <c r="R28" s="729">
        <v>38.338642393000001</v>
      </c>
      <c r="S28" s="730">
        <v>57.241119603999998</v>
      </c>
      <c r="T28" s="731">
        <v>51.181699407000004</v>
      </c>
      <c r="U28" s="728">
        <v>60.435167155999999</v>
      </c>
      <c r="V28" s="729">
        <v>64.049795965000001</v>
      </c>
      <c r="W28" s="729">
        <v>62.610072547000001</v>
      </c>
      <c r="X28" s="729">
        <v>42.148150749999999</v>
      </c>
    </row>
    <row r="29" spans="1:24" s="716" customFormat="1" ht="21" customHeight="1">
      <c r="A29" s="1199" t="s">
        <v>1772</v>
      </c>
      <c r="B29" s="735"/>
      <c r="C29" s="715">
        <v>19.363235230000001</v>
      </c>
      <c r="D29" s="715">
        <v>20.831727509</v>
      </c>
      <c r="E29" s="728">
        <v>2.4858802005</v>
      </c>
      <c r="F29" s="728">
        <v>3.4239229496000001</v>
      </c>
      <c r="G29" s="729">
        <v>1.4550476264000001</v>
      </c>
      <c r="H29" s="729">
        <v>2.9685629187</v>
      </c>
      <c r="I29" s="729">
        <v>27.898910434000001</v>
      </c>
      <c r="J29" s="729">
        <v>25.101486998999999</v>
      </c>
      <c r="K29" s="729">
        <v>19.287591111000001</v>
      </c>
      <c r="L29" s="729">
        <v>16.710977771</v>
      </c>
      <c r="M29" s="729">
        <v>15.315047059999999</v>
      </c>
      <c r="N29" s="729">
        <v>15.941857398</v>
      </c>
      <c r="O29" s="729">
        <v>18.650214393999999</v>
      </c>
      <c r="P29" s="729">
        <v>22.987803092</v>
      </c>
      <c r="Q29" s="729">
        <v>28.700810001000001</v>
      </c>
      <c r="R29" s="729">
        <v>34.561285327999997</v>
      </c>
      <c r="S29" s="730">
        <v>53.671899830000001</v>
      </c>
      <c r="T29" s="729">
        <v>47.103690546000003</v>
      </c>
      <c r="U29" s="729">
        <v>55.682890196999999</v>
      </c>
      <c r="V29" s="729">
        <v>59.869851826999998</v>
      </c>
      <c r="W29" s="729">
        <v>55.336384991000003</v>
      </c>
      <c r="X29" s="729">
        <v>54.171888053000004</v>
      </c>
    </row>
    <row r="30" spans="1:24" s="716" customFormat="1" ht="21" customHeight="1">
      <c r="A30" s="1199" t="s">
        <v>1773</v>
      </c>
      <c r="B30" s="735"/>
      <c r="C30" s="715">
        <v>18.577078934999999</v>
      </c>
      <c r="D30" s="715">
        <v>20.316818816000001</v>
      </c>
      <c r="E30" s="728">
        <v>1.0303489277</v>
      </c>
      <c r="F30" s="728">
        <v>4.0019901788999999</v>
      </c>
      <c r="G30" s="729">
        <v>1.7006247415</v>
      </c>
      <c r="H30" s="729">
        <v>2.7887191969999998</v>
      </c>
      <c r="I30" s="729">
        <v>23.945566663000001</v>
      </c>
      <c r="J30" s="729">
        <v>24.110291619000002</v>
      </c>
      <c r="K30" s="729">
        <v>18.044144674999998</v>
      </c>
      <c r="L30" s="729">
        <v>15.922457631</v>
      </c>
      <c r="M30" s="729">
        <v>15.911899682</v>
      </c>
      <c r="N30" s="729">
        <v>17.702312513999999</v>
      </c>
      <c r="O30" s="729">
        <v>18.620296453000002</v>
      </c>
      <c r="P30" s="729">
        <v>22.366031159999999</v>
      </c>
      <c r="Q30" s="729">
        <v>27.019297743999999</v>
      </c>
      <c r="R30" s="729">
        <v>32.329564998999999</v>
      </c>
      <c r="S30" s="730">
        <v>51.556074225000003</v>
      </c>
      <c r="T30" s="729">
        <v>42.961714503000003</v>
      </c>
      <c r="U30" s="729">
        <v>53.706974746</v>
      </c>
      <c r="V30" s="729">
        <v>59.049366917</v>
      </c>
      <c r="W30" s="729">
        <v>62.476746716000001</v>
      </c>
      <c r="X30" s="729">
        <v>41.014545302999998</v>
      </c>
    </row>
    <row r="31" spans="1:24" s="716" customFormat="1" ht="21" customHeight="1">
      <c r="A31" s="1199" t="s">
        <v>1774</v>
      </c>
      <c r="B31" s="735"/>
      <c r="C31" s="715">
        <v>15.821002263</v>
      </c>
      <c r="D31" s="715">
        <v>17.484497834999999</v>
      </c>
      <c r="E31" s="728">
        <v>2.0783971400999999</v>
      </c>
      <c r="F31" s="728">
        <v>3.8622845639999999</v>
      </c>
      <c r="G31" s="729">
        <v>1.7161575518000001</v>
      </c>
      <c r="H31" s="729">
        <v>2.4738636306999999</v>
      </c>
      <c r="I31" s="729">
        <v>18.457795445999999</v>
      </c>
      <c r="J31" s="729">
        <v>20.546633582999998</v>
      </c>
      <c r="K31" s="729">
        <v>14.542498959</v>
      </c>
      <c r="L31" s="729">
        <v>13.125365606000001</v>
      </c>
      <c r="M31" s="729">
        <v>11.743498188</v>
      </c>
      <c r="N31" s="729">
        <v>15.426603098999999</v>
      </c>
      <c r="O31" s="729">
        <v>16.152837173000002</v>
      </c>
      <c r="P31" s="729">
        <v>19.087577660000001</v>
      </c>
      <c r="Q31" s="729">
        <v>21.916491099000002</v>
      </c>
      <c r="R31" s="729">
        <v>30.483961834999999</v>
      </c>
      <c r="S31" s="730">
        <v>46.435061537999999</v>
      </c>
      <c r="T31" s="729">
        <v>37.952809315000003</v>
      </c>
      <c r="U31" s="729">
        <v>48.830847577999997</v>
      </c>
      <c r="V31" s="729">
        <v>55.518183217999997</v>
      </c>
      <c r="W31" s="729">
        <v>50.882682375999998</v>
      </c>
      <c r="X31" s="729">
        <v>41.303225456</v>
      </c>
    </row>
    <row r="32" spans="1:24" s="716" customFormat="1" ht="21" customHeight="1">
      <c r="A32" s="1199" t="s">
        <v>1775</v>
      </c>
      <c r="B32" s="735"/>
      <c r="C32" s="715">
        <v>14.197548233999999</v>
      </c>
      <c r="D32" s="715">
        <v>15.853762046</v>
      </c>
      <c r="E32" s="728">
        <v>3.1612889629000001</v>
      </c>
      <c r="F32" s="728">
        <v>3.0602636534999998</v>
      </c>
      <c r="G32" s="729">
        <v>1.4927289174</v>
      </c>
      <c r="H32" s="729">
        <v>1.6365540717</v>
      </c>
      <c r="I32" s="729">
        <v>16.799575484999998</v>
      </c>
      <c r="J32" s="729">
        <v>19.470123307000001</v>
      </c>
      <c r="K32" s="729">
        <v>11.516647788</v>
      </c>
      <c r="L32" s="729">
        <v>12.475432385</v>
      </c>
      <c r="M32" s="729">
        <v>11.174743553000001</v>
      </c>
      <c r="N32" s="729">
        <v>11.653999123</v>
      </c>
      <c r="O32" s="729">
        <v>14.287482199999999</v>
      </c>
      <c r="P32" s="729">
        <v>15.217270777</v>
      </c>
      <c r="Q32" s="729">
        <v>18.826888576999998</v>
      </c>
      <c r="R32" s="729">
        <v>27.238452314</v>
      </c>
      <c r="S32" s="730">
        <v>45.307836190000003</v>
      </c>
      <c r="T32" s="729">
        <v>36.390487129999997</v>
      </c>
      <c r="U32" s="729">
        <v>45.253069085999996</v>
      </c>
      <c r="V32" s="729">
        <v>54.722048340999997</v>
      </c>
      <c r="W32" s="729">
        <v>52.021032695000002</v>
      </c>
      <c r="X32" s="729">
        <v>45.077442032</v>
      </c>
    </row>
    <row r="33" spans="1:25" s="716" customFormat="1" ht="21" customHeight="1">
      <c r="A33" s="1199" t="s">
        <v>1776</v>
      </c>
      <c r="B33" s="717"/>
      <c r="C33" s="715">
        <v>13.217694133</v>
      </c>
      <c r="D33" s="715">
        <v>15.009705070000001</v>
      </c>
      <c r="E33" s="728">
        <v>2.7014833844999999</v>
      </c>
      <c r="F33" s="728">
        <v>2.5328684916999999</v>
      </c>
      <c r="G33" s="729">
        <v>1.7082091484999999</v>
      </c>
      <c r="H33" s="729">
        <v>1.9486479306</v>
      </c>
      <c r="I33" s="729">
        <v>14.018637965</v>
      </c>
      <c r="J33" s="729">
        <v>17.201740840999999</v>
      </c>
      <c r="K33" s="729">
        <v>12.267425828</v>
      </c>
      <c r="L33" s="729">
        <v>11.388224576000001</v>
      </c>
      <c r="M33" s="729">
        <v>10.582649249999999</v>
      </c>
      <c r="N33" s="729">
        <v>11.957415586</v>
      </c>
      <c r="O33" s="729">
        <v>11.785376715</v>
      </c>
      <c r="P33" s="729">
        <v>14.575298556</v>
      </c>
      <c r="Q33" s="729">
        <v>18.150262254000001</v>
      </c>
      <c r="R33" s="729">
        <v>23.612940349999999</v>
      </c>
      <c r="S33" s="730">
        <v>43.375663701000001</v>
      </c>
      <c r="T33" s="729">
        <v>34.979830917999998</v>
      </c>
      <c r="U33" s="729">
        <v>42.681876936000002</v>
      </c>
      <c r="V33" s="729">
        <v>51.063348826999999</v>
      </c>
      <c r="W33" s="729">
        <v>52.608066962000002</v>
      </c>
      <c r="X33" s="729">
        <v>42.845204043999999</v>
      </c>
    </row>
    <row r="34" spans="1:25" s="716" customFormat="1" ht="21" customHeight="1">
      <c r="A34" s="1199" t="s">
        <v>1777</v>
      </c>
      <c r="B34" s="717"/>
      <c r="C34" s="715">
        <v>13.282964483000001</v>
      </c>
      <c r="D34" s="715">
        <v>15.189524974999999</v>
      </c>
      <c r="E34" s="728">
        <v>3.5306474912999999</v>
      </c>
      <c r="F34" s="728">
        <v>2.4594619189000002</v>
      </c>
      <c r="G34" s="729">
        <v>0.74557902700000001</v>
      </c>
      <c r="H34" s="729">
        <v>2.5150197974999999</v>
      </c>
      <c r="I34" s="729">
        <v>17.728292837000001</v>
      </c>
      <c r="J34" s="729">
        <v>17.628561796</v>
      </c>
      <c r="K34" s="729">
        <v>13.446113917</v>
      </c>
      <c r="L34" s="729">
        <v>9.5233251661999994</v>
      </c>
      <c r="M34" s="729">
        <v>10.17600032</v>
      </c>
      <c r="N34" s="729">
        <v>11.740864642</v>
      </c>
      <c r="O34" s="729">
        <v>11.967426554999999</v>
      </c>
      <c r="P34" s="729">
        <v>14.931611522000001</v>
      </c>
      <c r="Q34" s="729">
        <v>18.694809194000001</v>
      </c>
      <c r="R34" s="729">
        <v>21.568148901000001</v>
      </c>
      <c r="S34" s="730">
        <v>41.936766876999997</v>
      </c>
      <c r="T34" s="729">
        <v>31.980278827999999</v>
      </c>
      <c r="U34" s="729">
        <v>39.015860181999997</v>
      </c>
      <c r="V34" s="729">
        <v>52.555326563000001</v>
      </c>
      <c r="W34" s="729">
        <v>52.977310854999999</v>
      </c>
      <c r="X34" s="729">
        <v>42.473887226999999</v>
      </c>
      <c r="Y34" s="719"/>
    </row>
    <row r="35" spans="1:25" s="716" customFormat="1" ht="21" customHeight="1">
      <c r="A35" s="1199" t="s">
        <v>1757</v>
      </c>
      <c r="B35" s="717"/>
      <c r="C35" s="715">
        <v>12.933352235999999</v>
      </c>
      <c r="D35" s="715">
        <v>14.961076625</v>
      </c>
      <c r="E35" s="728">
        <v>1.1603485686999999</v>
      </c>
      <c r="F35" s="728">
        <v>2.4106168642000001</v>
      </c>
      <c r="G35" s="729">
        <v>0.35293754329999999</v>
      </c>
      <c r="H35" s="729">
        <v>1.2251865687000001</v>
      </c>
      <c r="I35" s="729">
        <v>17.202874681000001</v>
      </c>
      <c r="J35" s="729">
        <v>20.120724345999999</v>
      </c>
      <c r="K35" s="729">
        <v>11.185267312000001</v>
      </c>
      <c r="L35" s="729">
        <v>10.414157726999999</v>
      </c>
      <c r="M35" s="729">
        <v>9.9001841434000006</v>
      </c>
      <c r="N35" s="729">
        <v>10.959631843</v>
      </c>
      <c r="O35" s="729">
        <v>11.599204955999999</v>
      </c>
      <c r="P35" s="729">
        <v>13.067887676</v>
      </c>
      <c r="Q35" s="729">
        <v>16.914813477999999</v>
      </c>
      <c r="R35" s="729">
        <v>24.425656564000001</v>
      </c>
      <c r="S35" s="730">
        <v>41.346516905000001</v>
      </c>
      <c r="T35" s="729">
        <v>33.666623784999999</v>
      </c>
      <c r="U35" s="729">
        <v>41.400143763000003</v>
      </c>
      <c r="V35" s="729">
        <v>42.763012603999996</v>
      </c>
      <c r="W35" s="729">
        <v>51.793239219999997</v>
      </c>
      <c r="X35" s="729">
        <v>45.401866255999998</v>
      </c>
      <c r="Y35" s="719"/>
    </row>
    <row r="36" spans="1:25" s="716" customFormat="1" ht="21" customHeight="1">
      <c r="A36" s="1200" t="s">
        <v>1778</v>
      </c>
      <c r="B36" s="717"/>
      <c r="C36" s="715">
        <v>11.948421912000001</v>
      </c>
      <c r="D36" s="715">
        <v>14.142449923999999</v>
      </c>
      <c r="E36" s="728">
        <v>0.98428587599999995</v>
      </c>
      <c r="F36" s="728">
        <v>1.4338907910000001</v>
      </c>
      <c r="G36" s="729">
        <v>0.55130337309999999</v>
      </c>
      <c r="H36" s="729">
        <v>2.1458199070999999</v>
      </c>
      <c r="I36" s="729">
        <v>14.932947349000001</v>
      </c>
      <c r="J36" s="729">
        <v>16.896608596</v>
      </c>
      <c r="K36" s="729">
        <v>10.55584605</v>
      </c>
      <c r="L36" s="729">
        <v>8.9609837781999993</v>
      </c>
      <c r="M36" s="729">
        <v>8.6582903533</v>
      </c>
      <c r="N36" s="729">
        <v>9.8932776265999998</v>
      </c>
      <c r="O36" s="729">
        <v>10.580076499</v>
      </c>
      <c r="P36" s="729">
        <v>13.849699978</v>
      </c>
      <c r="Q36" s="729">
        <v>16.64328901</v>
      </c>
      <c r="R36" s="729">
        <v>22.279674148000002</v>
      </c>
      <c r="S36" s="730">
        <v>39.973473212999998</v>
      </c>
      <c r="T36" s="729">
        <v>30.298542545</v>
      </c>
      <c r="U36" s="729">
        <v>38.287952007999998</v>
      </c>
      <c r="V36" s="729">
        <v>50.358706654000002</v>
      </c>
      <c r="W36" s="729">
        <v>48.669047814999999</v>
      </c>
      <c r="X36" s="729">
        <v>39.064227486</v>
      </c>
      <c r="Y36" s="719"/>
    </row>
    <row r="37" spans="1:25" s="716" customFormat="1" ht="21" customHeight="1">
      <c r="A37" s="1200" t="s">
        <v>372</v>
      </c>
      <c r="B37" s="717"/>
      <c r="C37" s="715">
        <v>11.183436357</v>
      </c>
      <c r="D37" s="715">
        <v>13.403488106999999</v>
      </c>
      <c r="E37" s="728">
        <v>0.49666242849999997</v>
      </c>
      <c r="F37" s="728">
        <v>2.0408866122</v>
      </c>
      <c r="G37" s="729">
        <v>1.2332520810000001</v>
      </c>
      <c r="H37" s="729">
        <v>1.8660915123999999</v>
      </c>
      <c r="I37" s="729">
        <v>13.554077776</v>
      </c>
      <c r="J37" s="729">
        <v>16.039185346</v>
      </c>
      <c r="K37" s="729">
        <v>9.4042215969999994</v>
      </c>
      <c r="L37" s="729">
        <v>8.7338873348000003</v>
      </c>
      <c r="M37" s="729">
        <v>7.0554723349000001</v>
      </c>
      <c r="N37" s="729">
        <v>7.0081746525000002</v>
      </c>
      <c r="O37" s="729">
        <v>10.13060711</v>
      </c>
      <c r="P37" s="729">
        <v>13.074275391</v>
      </c>
      <c r="Q37" s="729">
        <v>14.130460381000001</v>
      </c>
      <c r="R37" s="729">
        <v>20.765408441000002</v>
      </c>
      <c r="S37" s="730">
        <v>40.192212456999997</v>
      </c>
      <c r="T37" s="729">
        <v>28.448153241</v>
      </c>
      <c r="U37" s="729">
        <v>41.031737976999999</v>
      </c>
      <c r="V37" s="729">
        <v>49.759527884999997</v>
      </c>
      <c r="W37" s="729">
        <v>47.974526054000002</v>
      </c>
      <c r="X37" s="729">
        <v>42.138368012000001</v>
      </c>
      <c r="Y37" s="719"/>
    </row>
    <row r="38" spans="1:25" s="716" customFormat="1" ht="21" customHeight="1">
      <c r="A38" s="1200" t="s">
        <v>373</v>
      </c>
      <c r="B38" s="1007"/>
      <c r="C38" s="1005">
        <v>11.060612128944255</v>
      </c>
      <c r="D38" s="1005">
        <v>13.395355037796479</v>
      </c>
      <c r="E38" s="1010">
        <v>2.6108365381351839</v>
      </c>
      <c r="F38" s="1010">
        <v>1.367259601580552</v>
      </c>
      <c r="G38" s="1010">
        <v>1.3613479289279142</v>
      </c>
      <c r="H38" s="1010">
        <v>1.4757058048441207</v>
      </c>
      <c r="I38" s="1010">
        <v>15.415872429427665</v>
      </c>
      <c r="J38" s="1010">
        <v>14.492640941710661</v>
      </c>
      <c r="K38" s="1010">
        <v>9.495247443682084</v>
      </c>
      <c r="L38" s="1010">
        <v>8.0910987360296627</v>
      </c>
      <c r="M38" s="1010">
        <v>7.3177427885052078</v>
      </c>
      <c r="N38" s="1010">
        <v>8.4756818561410885</v>
      </c>
      <c r="O38" s="1010">
        <v>9.1856688436701823</v>
      </c>
      <c r="P38" s="1010">
        <v>11.02808521390738</v>
      </c>
      <c r="Q38" s="1010">
        <v>13.689770908764757</v>
      </c>
      <c r="R38" s="1010">
        <v>21.550188723651083</v>
      </c>
      <c r="S38" s="1011">
        <v>39.723094054692119</v>
      </c>
      <c r="T38" s="1012">
        <v>26.89916552274849</v>
      </c>
      <c r="U38" s="1010">
        <v>42.002501514168678</v>
      </c>
      <c r="V38" s="1010">
        <v>47.575394306936509</v>
      </c>
      <c r="W38" s="1010">
        <v>48.51809987385294</v>
      </c>
      <c r="X38" s="1010">
        <v>44.571281985506317</v>
      </c>
      <c r="Y38" s="719"/>
    </row>
    <row r="39" spans="1:25" s="1006" customFormat="1" ht="21" customHeight="1">
      <c r="A39" s="1200" t="s">
        <v>374</v>
      </c>
      <c r="B39" s="1007"/>
      <c r="C39" s="1019">
        <v>10.049016146225538</v>
      </c>
      <c r="D39" s="1019">
        <v>12.453696340823146</v>
      </c>
      <c r="E39" s="1010">
        <v>2.4950224302516482</v>
      </c>
      <c r="F39" s="1010">
        <v>1.5693063002215739</v>
      </c>
      <c r="G39" s="1010">
        <v>0.30085291802259406</v>
      </c>
      <c r="H39" s="1010">
        <v>0.74590714533462021</v>
      </c>
      <c r="I39" s="1010">
        <v>14.050733753176328</v>
      </c>
      <c r="J39" s="1010">
        <v>13.052209459371269</v>
      </c>
      <c r="K39" s="1010">
        <v>7.8624659712472766</v>
      </c>
      <c r="L39" s="1010">
        <v>7.8169164283628785</v>
      </c>
      <c r="M39" s="1010">
        <v>6.3289546435714641</v>
      </c>
      <c r="N39" s="1010">
        <v>7.9984562420120309</v>
      </c>
      <c r="O39" s="1010">
        <v>8.7942440044427226</v>
      </c>
      <c r="P39" s="1010">
        <v>10.738702524316349</v>
      </c>
      <c r="Q39" s="1010">
        <v>12.575405346749417</v>
      </c>
      <c r="R39" s="1020">
        <v>18.267321009744705</v>
      </c>
      <c r="S39" s="1011">
        <v>37.339473757013984</v>
      </c>
      <c r="T39" s="1010">
        <v>25.611876965318153</v>
      </c>
      <c r="U39" s="1010">
        <v>36.26589454780872</v>
      </c>
      <c r="V39" s="1010">
        <v>48.503609159007368</v>
      </c>
      <c r="W39" s="1010">
        <v>50.535177954158861</v>
      </c>
      <c r="X39" s="1010">
        <v>38.342400656953259</v>
      </c>
      <c r="Y39" s="1008"/>
    </row>
    <row r="40" spans="1:25" s="720" customFormat="1" ht="21" customHeight="1">
      <c r="A40" s="988" t="s">
        <v>1779</v>
      </c>
      <c r="B40" s="1007"/>
      <c r="C40" s="1005">
        <v>10.137663536906347</v>
      </c>
      <c r="D40" s="1005">
        <v>12.604213864252532</v>
      </c>
      <c r="E40" s="1010">
        <v>3.0120784345224352</v>
      </c>
      <c r="F40" s="1010">
        <v>1.0482656444911893</v>
      </c>
      <c r="G40" s="729">
        <v>1.1289091043440422</v>
      </c>
      <c r="H40" s="729">
        <v>1.0594347297713078</v>
      </c>
      <c r="I40" s="729">
        <v>13.903035189331737</v>
      </c>
      <c r="J40" s="729">
        <v>13.075509197686756</v>
      </c>
      <c r="K40" s="729">
        <v>9.2207407704775708</v>
      </c>
      <c r="L40" s="729">
        <v>8.2485617248827907</v>
      </c>
      <c r="M40" s="729">
        <v>7.0578143577660386</v>
      </c>
      <c r="N40" s="729">
        <v>7.303338926104872</v>
      </c>
      <c r="O40" s="729">
        <v>9.0185593753253848</v>
      </c>
      <c r="P40" s="729">
        <v>9.4043091506332548</v>
      </c>
      <c r="Q40" s="729">
        <v>13.050933270520947</v>
      </c>
      <c r="R40" s="729">
        <v>16.136656660421302</v>
      </c>
      <c r="S40" s="1011">
        <v>37.090441783226389</v>
      </c>
      <c r="T40" s="729">
        <v>23.290943497984713</v>
      </c>
      <c r="U40" s="729">
        <v>35.861386774768825</v>
      </c>
      <c r="V40" s="729">
        <v>52.089133803304769</v>
      </c>
      <c r="W40" s="729">
        <v>51.483913864048837</v>
      </c>
      <c r="X40" s="729">
        <v>40.427093607358302</v>
      </c>
    </row>
    <row r="41" spans="1:25" s="720" customFormat="1" ht="21" customHeight="1">
      <c r="A41" s="988" t="s">
        <v>1780</v>
      </c>
      <c r="B41" s="1007"/>
      <c r="C41" s="1005">
        <v>10.093965376403684</v>
      </c>
      <c r="D41" s="1005">
        <v>12.757093915326816</v>
      </c>
      <c r="E41" s="1010">
        <v>4.2070389019628465</v>
      </c>
      <c r="F41" s="1010">
        <v>1.1729194022568141</v>
      </c>
      <c r="G41" s="729">
        <v>0.8106610028484601</v>
      </c>
      <c r="H41" s="729">
        <v>1.4715390551063785</v>
      </c>
      <c r="I41" s="729">
        <v>13.176513723625488</v>
      </c>
      <c r="J41" s="729">
        <v>14.784018227824827</v>
      </c>
      <c r="K41" s="729">
        <v>6.9067498546315829</v>
      </c>
      <c r="L41" s="729">
        <v>6.6072929576024375</v>
      </c>
      <c r="M41" s="729">
        <v>8.0734268324771321</v>
      </c>
      <c r="N41" s="729">
        <v>8.5455200381627776</v>
      </c>
      <c r="O41" s="729">
        <v>8.0854994817304835</v>
      </c>
      <c r="P41" s="729">
        <v>9.9103250236514757</v>
      </c>
      <c r="Q41" s="729">
        <v>13.579342945742637</v>
      </c>
      <c r="R41" s="729">
        <v>15.689380872157376</v>
      </c>
      <c r="S41" s="1011">
        <v>36.867845872950582</v>
      </c>
      <c r="T41" s="729">
        <v>25.636895252346097</v>
      </c>
      <c r="U41" s="729">
        <v>35.099021448167854</v>
      </c>
      <c r="V41" s="729">
        <v>51.015881465708453</v>
      </c>
      <c r="W41" s="729">
        <v>48.349193141030781</v>
      </c>
      <c r="X41" s="729">
        <v>41.095342573809582</v>
      </c>
    </row>
    <row r="42" spans="1:25" s="721" customFormat="1" ht="21" customHeight="1">
      <c r="A42" s="1188" t="s">
        <v>1781</v>
      </c>
      <c r="B42" s="1009"/>
      <c r="C42" s="1181">
        <v>9.669401709788163</v>
      </c>
      <c r="D42" s="1181">
        <v>12.345166181479582</v>
      </c>
      <c r="E42" s="1182">
        <v>0</v>
      </c>
      <c r="F42" s="1182">
        <v>1.7885205596400067</v>
      </c>
      <c r="G42" s="1182">
        <v>0.3993985058501896</v>
      </c>
      <c r="H42" s="1182">
        <v>1.5196774484615641</v>
      </c>
      <c r="I42" s="1182">
        <v>12.629201778400851</v>
      </c>
      <c r="J42" s="1182">
        <v>12.892408741179523</v>
      </c>
      <c r="K42" s="1182">
        <v>9.7831475002656099</v>
      </c>
      <c r="L42" s="1182">
        <v>6.8133468683855627</v>
      </c>
      <c r="M42" s="1182">
        <v>7.2037560186518075</v>
      </c>
      <c r="N42" s="1182">
        <v>6.9875671593872006</v>
      </c>
      <c r="O42" s="1182">
        <v>7.6978627631672216</v>
      </c>
      <c r="P42" s="1182">
        <v>9.1111326310850576</v>
      </c>
      <c r="Q42" s="1182">
        <v>12.239891912339113</v>
      </c>
      <c r="R42" s="1182">
        <v>16.49172836749068</v>
      </c>
      <c r="S42" s="1183">
        <v>34.708491941392488</v>
      </c>
      <c r="T42" s="1182">
        <v>20.389357703620927</v>
      </c>
      <c r="U42" s="1182">
        <v>37.993491672504575</v>
      </c>
      <c r="V42" s="1182">
        <v>46.749452154857558</v>
      </c>
      <c r="W42" s="1182">
        <v>51.961805598513401</v>
      </c>
      <c r="X42" s="1182">
        <v>39.005884278090583</v>
      </c>
    </row>
    <row r="43" spans="1:25" s="904" customFormat="1" ht="15.75" customHeight="1">
      <c r="A43" s="1191" t="s">
        <v>1767</v>
      </c>
      <c r="B43" s="638"/>
      <c r="G43" s="213"/>
      <c r="H43" s="213"/>
      <c r="I43" s="213"/>
    </row>
    <row r="44" spans="1:25" s="1175" customFormat="1">
      <c r="A44" s="1172"/>
      <c r="B44" s="1173"/>
      <c r="C44" s="1174"/>
      <c r="D44" s="1174"/>
      <c r="K44" s="1176"/>
      <c r="L44" s="1176"/>
      <c r="M44" s="1176"/>
      <c r="N44" s="1176"/>
      <c r="O44" s="1176"/>
      <c r="P44" s="1176"/>
      <c r="Q44" s="1176"/>
      <c r="R44" s="1176"/>
      <c r="S44" s="1176"/>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colBreaks count="1" manualBreakCount="1">
    <brk id="24" max="1048575" man="1"/>
  </colBreak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0A9A7-920A-4C50-B50B-996E31998546}">
  <sheetPr codeName="工作表40"/>
  <dimension ref="A1:AE81"/>
  <sheetViews>
    <sheetView showZeros="0" view="pageBreakPreview" topLeftCell="B10" zoomScaleNormal="90" zoomScaleSheetLayoutView="100" workbookViewId="0">
      <selection activeCell="B9" sqref="B9:S25"/>
    </sheetView>
  </sheetViews>
  <sheetFormatPr defaultRowHeight="16.5"/>
  <cols>
    <col min="1" max="1" width="3.375" style="675" customWidth="1"/>
    <col min="2" max="2" width="9.75" style="12" customWidth="1"/>
    <col min="3" max="3" width="18.75" style="13" customWidth="1"/>
    <col min="4" max="6" width="7" style="675" customWidth="1"/>
    <col min="7" max="7" width="7.25" style="675" customWidth="1"/>
    <col min="8" max="8" width="9.75" style="14" customWidth="1"/>
    <col min="9" max="9" width="18.75" style="15" customWidth="1"/>
    <col min="10" max="12" width="7" style="675" customWidth="1"/>
    <col min="13" max="13" width="7.25" style="675" customWidth="1"/>
    <col min="14" max="14" width="9.75" style="14" customWidth="1"/>
    <col min="15" max="15" width="18.75" style="15" customWidth="1"/>
    <col min="16" max="18" width="7" style="675" customWidth="1"/>
    <col min="19" max="19" width="7.25" style="675" customWidth="1"/>
    <col min="20" max="16384" width="9" style="481"/>
  </cols>
  <sheetData>
    <row r="1" spans="1:31" s="8" customFormat="1" ht="25.5">
      <c r="A1" s="1227" t="s">
        <v>390</v>
      </c>
      <c r="B1" s="1227"/>
      <c r="C1" s="1227"/>
      <c r="D1" s="1227"/>
      <c r="E1" s="1227"/>
      <c r="F1" s="1227"/>
      <c r="G1" s="1227"/>
      <c r="H1" s="1227"/>
      <c r="I1" s="1227"/>
      <c r="J1" s="1227"/>
      <c r="K1" s="1227"/>
      <c r="L1" s="1227"/>
      <c r="M1" s="1227"/>
      <c r="N1" s="1227"/>
      <c r="O1" s="1227"/>
      <c r="P1" s="1227"/>
      <c r="Q1" s="1227"/>
      <c r="R1" s="1227"/>
      <c r="S1" s="1227"/>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788" t="s">
        <v>1711</v>
      </c>
      <c r="B3" s="9"/>
      <c r="C3" s="10"/>
      <c r="D3" s="7"/>
      <c r="E3" s="7"/>
      <c r="F3" s="7"/>
      <c r="G3" s="7"/>
      <c r="H3" s="9"/>
      <c r="I3" s="6"/>
      <c r="J3" s="7"/>
      <c r="K3" s="7"/>
      <c r="L3" s="7"/>
      <c r="M3" s="7"/>
      <c r="N3" s="9"/>
      <c r="O3" s="6"/>
      <c r="P3" s="7"/>
      <c r="Q3" s="7"/>
      <c r="R3" s="7"/>
      <c r="S3" s="11"/>
    </row>
    <row r="4" spans="1:31" ht="17.25" customHeight="1">
      <c r="A4" s="676"/>
      <c r="D4" s="676"/>
      <c r="E4" s="676"/>
      <c r="F4" s="676"/>
      <c r="G4" s="676"/>
      <c r="J4" s="676"/>
      <c r="K4" s="676"/>
      <c r="L4" s="676"/>
      <c r="M4" s="676"/>
      <c r="P4" s="676"/>
      <c r="Q4" s="676"/>
      <c r="R4" s="676"/>
      <c r="S4" s="390" t="s">
        <v>314</v>
      </c>
    </row>
    <row r="5" spans="1:31" s="25" customFormat="1" ht="14.25" customHeight="1">
      <c r="A5" s="16" t="s">
        <v>0</v>
      </c>
      <c r="B5" s="1229" t="s">
        <v>206</v>
      </c>
      <c r="C5" s="1230"/>
      <c r="D5" s="1230"/>
      <c r="E5" s="1230"/>
      <c r="F5" s="1230"/>
      <c r="G5" s="1231"/>
      <c r="H5" s="1229" t="s">
        <v>207</v>
      </c>
      <c r="I5" s="1230"/>
      <c r="J5" s="1230"/>
      <c r="K5" s="1230"/>
      <c r="L5" s="1230"/>
      <c r="M5" s="1231"/>
      <c r="N5" s="1229" t="s">
        <v>208</v>
      </c>
      <c r="O5" s="1230"/>
      <c r="P5" s="1230"/>
      <c r="Q5" s="1230"/>
      <c r="R5" s="1230"/>
      <c r="S5" s="1232"/>
      <c r="T5" s="24"/>
      <c r="U5" s="24"/>
      <c r="V5" s="24"/>
      <c r="W5" s="24"/>
      <c r="X5" s="24"/>
      <c r="Y5" s="24"/>
      <c r="Z5" s="24"/>
      <c r="AA5" s="24"/>
      <c r="AB5" s="24"/>
    </row>
    <row r="6" spans="1:31" s="25" customFormat="1" ht="14.25" customHeight="1">
      <c r="A6" s="26" t="s">
        <v>4</v>
      </c>
      <c r="B6" s="27" t="s">
        <v>5</v>
      </c>
      <c r="C6" s="28"/>
      <c r="D6" s="16" t="s">
        <v>6</v>
      </c>
      <c r="E6" s="1222" t="s">
        <v>180</v>
      </c>
      <c r="F6" s="1223"/>
      <c r="G6" s="16" t="s">
        <v>344</v>
      </c>
      <c r="H6" s="27" t="s">
        <v>5</v>
      </c>
      <c r="I6" s="28"/>
      <c r="J6" s="16" t="s">
        <v>6</v>
      </c>
      <c r="K6" s="1222" t="s">
        <v>180</v>
      </c>
      <c r="L6" s="1223"/>
      <c r="M6" s="16" t="s">
        <v>344</v>
      </c>
      <c r="N6" s="27" t="s">
        <v>5</v>
      </c>
      <c r="O6" s="28"/>
      <c r="P6" s="16" t="s">
        <v>6</v>
      </c>
      <c r="Q6" s="1222" t="s">
        <v>180</v>
      </c>
      <c r="R6" s="1226"/>
      <c r="S6" s="936" t="s">
        <v>344</v>
      </c>
    </row>
    <row r="7" spans="1:31" s="25" customFormat="1" ht="14.25" customHeight="1">
      <c r="A7" s="26"/>
      <c r="B7" s="30" t="s">
        <v>7</v>
      </c>
      <c r="C7" s="31" t="s">
        <v>8</v>
      </c>
      <c r="D7" s="32"/>
      <c r="E7" s="1224" t="s">
        <v>160</v>
      </c>
      <c r="F7" s="33" t="s">
        <v>159</v>
      </c>
      <c r="G7" s="32" t="s">
        <v>303</v>
      </c>
      <c r="H7" s="30" t="s">
        <v>7</v>
      </c>
      <c r="I7" s="31" t="s">
        <v>8</v>
      </c>
      <c r="J7" s="32"/>
      <c r="K7" s="1224" t="s">
        <v>160</v>
      </c>
      <c r="L7" s="33" t="s">
        <v>159</v>
      </c>
      <c r="M7" s="32" t="s">
        <v>301</v>
      </c>
      <c r="N7" s="30" t="s">
        <v>7</v>
      </c>
      <c r="O7" s="31" t="s">
        <v>8</v>
      </c>
      <c r="P7" s="32"/>
      <c r="Q7" s="1224" t="s">
        <v>160</v>
      </c>
      <c r="R7" s="33" t="s">
        <v>159</v>
      </c>
      <c r="S7" s="34" t="s">
        <v>301</v>
      </c>
    </row>
    <row r="8" spans="1:31" s="25" customFormat="1" ht="14.25" customHeight="1">
      <c r="A8" s="35" t="s">
        <v>9</v>
      </c>
      <c r="B8" s="36" t="s">
        <v>10</v>
      </c>
      <c r="C8" s="37"/>
      <c r="D8" s="35" t="s">
        <v>11</v>
      </c>
      <c r="E8" s="1225"/>
      <c r="F8" s="38" t="s">
        <v>160</v>
      </c>
      <c r="G8" s="35" t="s">
        <v>13</v>
      </c>
      <c r="H8" s="36" t="s">
        <v>10</v>
      </c>
      <c r="I8" s="37"/>
      <c r="J8" s="35" t="s">
        <v>11</v>
      </c>
      <c r="K8" s="1225"/>
      <c r="L8" s="38" t="s">
        <v>160</v>
      </c>
      <c r="M8" s="35" t="s">
        <v>13</v>
      </c>
      <c r="N8" s="36" t="s">
        <v>10</v>
      </c>
      <c r="O8" s="37"/>
      <c r="P8" s="35" t="s">
        <v>11</v>
      </c>
      <c r="Q8" s="1225"/>
      <c r="R8" s="38" t="s">
        <v>160</v>
      </c>
      <c r="S8" s="36" t="s">
        <v>13</v>
      </c>
    </row>
    <row r="9" spans="1:31" s="25" customFormat="1" ht="29.65" customHeight="1">
      <c r="A9" s="41"/>
      <c r="B9" s="42" t="s">
        <v>1854</v>
      </c>
      <c r="C9" s="43" t="s">
        <v>20</v>
      </c>
      <c r="D9" s="44">
        <v>2242</v>
      </c>
      <c r="E9" s="45">
        <v>1107.6856188612874</v>
      </c>
      <c r="F9" s="45">
        <v>808.43983436144401</v>
      </c>
      <c r="G9" s="46">
        <v>100</v>
      </c>
      <c r="H9" s="42" t="s">
        <v>1854</v>
      </c>
      <c r="I9" s="43" t="s">
        <v>20</v>
      </c>
      <c r="J9" s="44">
        <v>1410</v>
      </c>
      <c r="K9" s="45">
        <v>1333.3081171041683</v>
      </c>
      <c r="L9" s="45">
        <v>1035.69434943289</v>
      </c>
      <c r="M9" s="46">
        <v>100</v>
      </c>
      <c r="N9" s="42" t="s">
        <v>1854</v>
      </c>
      <c r="O9" s="43" t="s">
        <v>20</v>
      </c>
      <c r="P9" s="44">
        <v>832</v>
      </c>
      <c r="Q9" s="45">
        <v>860.86479663103876</v>
      </c>
      <c r="R9" s="45">
        <v>572.363728892788</v>
      </c>
      <c r="S9" s="47">
        <v>100</v>
      </c>
      <c r="U9" s="481"/>
      <c r="V9" s="481"/>
      <c r="W9" s="481"/>
      <c r="X9" s="481"/>
      <c r="Y9" s="481"/>
      <c r="Z9" s="481"/>
      <c r="AA9" s="481"/>
      <c r="AB9" s="481"/>
      <c r="AC9" s="481"/>
      <c r="AD9" s="481"/>
    </row>
    <row r="10" spans="1:31" s="25" customFormat="1" ht="29.65" customHeight="1">
      <c r="A10" s="48">
        <v>1</v>
      </c>
      <c r="B10" s="49" t="s">
        <v>1855</v>
      </c>
      <c r="C10" s="43" t="s">
        <v>1856</v>
      </c>
      <c r="D10" s="44">
        <v>472</v>
      </c>
      <c r="E10" s="45">
        <v>233.19697239184995</v>
      </c>
      <c r="F10" s="45">
        <v>165.43695457727199</v>
      </c>
      <c r="G10" s="46">
        <v>21.05263157894737</v>
      </c>
      <c r="H10" s="49" t="s">
        <v>1855</v>
      </c>
      <c r="I10" s="43" t="s">
        <v>1856</v>
      </c>
      <c r="J10" s="44">
        <v>285</v>
      </c>
      <c r="K10" s="45">
        <v>269.49844920190634</v>
      </c>
      <c r="L10" s="45">
        <v>199.34648411679399</v>
      </c>
      <c r="M10" s="46">
        <v>20.212765957446809</v>
      </c>
      <c r="N10" s="49" t="s">
        <v>1855</v>
      </c>
      <c r="O10" s="43" t="s">
        <v>1856</v>
      </c>
      <c r="P10" s="44">
        <v>187</v>
      </c>
      <c r="Q10" s="45">
        <v>193.48764058894739</v>
      </c>
      <c r="R10" s="45">
        <v>131.358246157298</v>
      </c>
      <c r="S10" s="47">
        <v>22.47596153846154</v>
      </c>
      <c r="U10" s="674"/>
      <c r="V10" s="481"/>
      <c r="W10" s="481"/>
      <c r="X10" s="481"/>
      <c r="Y10" s="481"/>
      <c r="Z10" s="481"/>
      <c r="AA10" s="481"/>
      <c r="AB10" s="481"/>
      <c r="AC10" s="481"/>
      <c r="AD10" s="481"/>
      <c r="AE10" s="481"/>
    </row>
    <row r="11" spans="1:31" s="25" customFormat="1" ht="32.25" customHeight="1">
      <c r="A11" s="48">
        <v>2</v>
      </c>
      <c r="B11" s="49" t="s">
        <v>1857</v>
      </c>
      <c r="C11" s="43" t="s">
        <v>1784</v>
      </c>
      <c r="D11" s="44">
        <v>259</v>
      </c>
      <c r="E11" s="45">
        <v>127.9618979862058</v>
      </c>
      <c r="F11" s="45">
        <v>90.787044948938103</v>
      </c>
      <c r="G11" s="46">
        <v>11.552185548617306</v>
      </c>
      <c r="H11" s="49" t="s">
        <v>1857</v>
      </c>
      <c r="I11" s="43" t="s">
        <v>1784</v>
      </c>
      <c r="J11" s="44">
        <v>158</v>
      </c>
      <c r="K11" s="45">
        <v>149.40615780316213</v>
      </c>
      <c r="L11" s="45">
        <v>115.52936831924799</v>
      </c>
      <c r="M11" s="46">
        <v>11.205673758865249</v>
      </c>
      <c r="N11" s="49" t="s">
        <v>1857</v>
      </c>
      <c r="O11" s="43" t="s">
        <v>1784</v>
      </c>
      <c r="P11" s="44">
        <v>101</v>
      </c>
      <c r="Q11" s="45">
        <v>104.50401978333522</v>
      </c>
      <c r="R11" s="45">
        <v>63.793445051217297</v>
      </c>
      <c r="S11" s="47">
        <v>12.139423076923077</v>
      </c>
    </row>
    <row r="12" spans="1:31" s="25" customFormat="1" ht="29.65" customHeight="1">
      <c r="A12" s="48">
        <v>3</v>
      </c>
      <c r="B12" s="49" t="s">
        <v>1858</v>
      </c>
      <c r="C12" s="43" t="s">
        <v>1782</v>
      </c>
      <c r="D12" s="44">
        <v>183</v>
      </c>
      <c r="E12" s="45">
        <v>90.413232940060482</v>
      </c>
      <c r="F12" s="45">
        <v>69.930566163537307</v>
      </c>
      <c r="G12" s="46">
        <v>8.1623550401427298</v>
      </c>
      <c r="H12" s="49" t="s">
        <v>1858</v>
      </c>
      <c r="I12" s="43" t="s">
        <v>1782</v>
      </c>
      <c r="J12" s="44">
        <v>140</v>
      </c>
      <c r="K12" s="45">
        <v>132.38520311672593</v>
      </c>
      <c r="L12" s="45">
        <v>101.39740377362099</v>
      </c>
      <c r="M12" s="46">
        <v>9.9290780141843964</v>
      </c>
      <c r="N12" s="49" t="s">
        <v>1859</v>
      </c>
      <c r="O12" s="43" t="s">
        <v>21</v>
      </c>
      <c r="P12" s="44">
        <v>66</v>
      </c>
      <c r="Q12" s="45">
        <v>68.289755501981432</v>
      </c>
      <c r="R12" s="45">
        <v>44.852832865548201</v>
      </c>
      <c r="S12" s="47">
        <v>7.9326923076923075</v>
      </c>
    </row>
    <row r="13" spans="1:31" s="25" customFormat="1" ht="29.65" customHeight="1">
      <c r="A13" s="48">
        <v>4</v>
      </c>
      <c r="B13" s="49" t="s">
        <v>1859</v>
      </c>
      <c r="C13" s="43" t="s">
        <v>21</v>
      </c>
      <c r="D13" s="44">
        <v>170</v>
      </c>
      <c r="E13" s="45">
        <v>83.99043497164088</v>
      </c>
      <c r="F13" s="45">
        <v>60.601247624269902</v>
      </c>
      <c r="G13" s="46">
        <v>7.5825156110615524</v>
      </c>
      <c r="H13" s="49" t="s">
        <v>1859</v>
      </c>
      <c r="I13" s="43" t="s">
        <v>21</v>
      </c>
      <c r="J13" s="44">
        <v>104</v>
      </c>
      <c r="K13" s="45">
        <v>98.34329374385355</v>
      </c>
      <c r="L13" s="45">
        <v>77.274238139587297</v>
      </c>
      <c r="M13" s="46">
        <v>7.375886524822695</v>
      </c>
      <c r="N13" s="49" t="s">
        <v>1860</v>
      </c>
      <c r="O13" s="43" t="s">
        <v>1783</v>
      </c>
      <c r="P13" s="44">
        <v>53</v>
      </c>
      <c r="Q13" s="45">
        <v>54.83874305462146</v>
      </c>
      <c r="R13" s="45">
        <v>34.352060199289099</v>
      </c>
      <c r="S13" s="47">
        <v>6.3701923076923075</v>
      </c>
    </row>
    <row r="14" spans="1:31" s="25" customFormat="1" ht="29.65" customHeight="1">
      <c r="A14" s="48">
        <v>5</v>
      </c>
      <c r="B14" s="49" t="s">
        <v>1861</v>
      </c>
      <c r="C14" s="43" t="s">
        <v>1785</v>
      </c>
      <c r="D14" s="44">
        <v>123</v>
      </c>
      <c r="E14" s="45">
        <v>60.769550008893106</v>
      </c>
      <c r="F14" s="45">
        <v>41.328463990792102</v>
      </c>
      <c r="G14" s="46">
        <v>5.4861730597680642</v>
      </c>
      <c r="H14" s="49" t="s">
        <v>1862</v>
      </c>
      <c r="I14" s="43" t="s">
        <v>22</v>
      </c>
      <c r="J14" s="44">
        <v>89</v>
      </c>
      <c r="K14" s="45">
        <v>84.159164838490042</v>
      </c>
      <c r="L14" s="45">
        <v>71.963658246524901</v>
      </c>
      <c r="M14" s="46">
        <v>6.3120567375886525</v>
      </c>
      <c r="N14" s="49" t="s">
        <v>1861</v>
      </c>
      <c r="O14" s="43" t="s">
        <v>1785</v>
      </c>
      <c r="P14" s="44">
        <v>47</v>
      </c>
      <c r="Q14" s="45">
        <v>48.63058346353224</v>
      </c>
      <c r="R14" s="45">
        <v>28.605088425229798</v>
      </c>
      <c r="S14" s="47">
        <v>5.6490384615384617</v>
      </c>
    </row>
    <row r="15" spans="1:31" s="25" customFormat="1" ht="29.65" customHeight="1">
      <c r="A15" s="48">
        <v>6</v>
      </c>
      <c r="B15" s="49" t="s">
        <v>1862</v>
      </c>
      <c r="C15" s="43" t="s">
        <v>22</v>
      </c>
      <c r="D15" s="44">
        <v>123</v>
      </c>
      <c r="E15" s="45">
        <v>60.769550008893106</v>
      </c>
      <c r="F15" s="45">
        <v>51.098114198126403</v>
      </c>
      <c r="G15" s="46">
        <v>5.4861730597680642</v>
      </c>
      <c r="H15" s="49" t="s">
        <v>1861</v>
      </c>
      <c r="I15" s="43" t="s">
        <v>1785</v>
      </c>
      <c r="J15" s="44">
        <v>76</v>
      </c>
      <c r="K15" s="45">
        <v>71.866253120508361</v>
      </c>
      <c r="L15" s="45">
        <v>54.471753226968602</v>
      </c>
      <c r="M15" s="46">
        <v>5.3900709219858154</v>
      </c>
      <c r="N15" s="49" t="s">
        <v>1863</v>
      </c>
      <c r="O15" s="43" t="s">
        <v>1864</v>
      </c>
      <c r="P15" s="44">
        <v>46</v>
      </c>
      <c r="Q15" s="45">
        <v>47.595890198350702</v>
      </c>
      <c r="R15" s="45">
        <v>27.490897189439401</v>
      </c>
      <c r="S15" s="47">
        <v>5.5288461538461542</v>
      </c>
    </row>
    <row r="16" spans="1:31" s="25" customFormat="1" ht="29.65" customHeight="1">
      <c r="A16" s="48">
        <v>7</v>
      </c>
      <c r="B16" s="49" t="s">
        <v>1860</v>
      </c>
      <c r="C16" s="43" t="s">
        <v>1783</v>
      </c>
      <c r="D16" s="44">
        <v>118</v>
      </c>
      <c r="E16" s="45">
        <v>58.299243097962488</v>
      </c>
      <c r="F16" s="45">
        <v>40.5380586346065</v>
      </c>
      <c r="G16" s="46">
        <v>5.2631578947368425</v>
      </c>
      <c r="H16" s="49" t="s">
        <v>1865</v>
      </c>
      <c r="I16" s="43" t="s">
        <v>1866</v>
      </c>
      <c r="J16" s="44">
        <v>68</v>
      </c>
      <c r="K16" s="45">
        <v>64.301384370981168</v>
      </c>
      <c r="L16" s="45">
        <v>51.241898452712803</v>
      </c>
      <c r="M16" s="46">
        <v>4.8226950354609928</v>
      </c>
      <c r="N16" s="49" t="s">
        <v>1858</v>
      </c>
      <c r="O16" s="43" t="s">
        <v>1782</v>
      </c>
      <c r="P16" s="44">
        <v>43</v>
      </c>
      <c r="Q16" s="45">
        <v>44.491810402806088</v>
      </c>
      <c r="R16" s="45">
        <v>34.036613489077403</v>
      </c>
      <c r="S16" s="47">
        <v>5.1682692307692308</v>
      </c>
    </row>
    <row r="17" spans="1:20" s="25" customFormat="1" ht="29.65" customHeight="1">
      <c r="A17" s="48">
        <v>8</v>
      </c>
      <c r="B17" s="49" t="s">
        <v>1865</v>
      </c>
      <c r="C17" s="43" t="s">
        <v>1866</v>
      </c>
      <c r="D17" s="44">
        <v>106</v>
      </c>
      <c r="E17" s="45">
        <v>52.370506511729012</v>
      </c>
      <c r="F17" s="45">
        <v>35.854969918900203</v>
      </c>
      <c r="G17" s="46">
        <v>4.7279214986619094</v>
      </c>
      <c r="H17" s="49" t="s">
        <v>1860</v>
      </c>
      <c r="I17" s="43" t="s">
        <v>1783</v>
      </c>
      <c r="J17" s="44">
        <v>65</v>
      </c>
      <c r="K17" s="45">
        <v>61.464558589908464</v>
      </c>
      <c r="L17" s="45">
        <v>45.998613712284502</v>
      </c>
      <c r="M17" s="46">
        <v>4.6099290780141846</v>
      </c>
      <c r="N17" s="49" t="s">
        <v>1865</v>
      </c>
      <c r="O17" s="43" t="s">
        <v>1866</v>
      </c>
      <c r="P17" s="44">
        <v>38</v>
      </c>
      <c r="Q17" s="45">
        <v>39.318344076898398</v>
      </c>
      <c r="R17" s="45">
        <v>23.322028469284401</v>
      </c>
      <c r="S17" s="47">
        <v>4.5673076923076925</v>
      </c>
    </row>
    <row r="18" spans="1:20" s="25" customFormat="1" ht="29.65" customHeight="1">
      <c r="A18" s="48">
        <v>9</v>
      </c>
      <c r="B18" s="49" t="s">
        <v>1863</v>
      </c>
      <c r="C18" s="43" t="s">
        <v>1864</v>
      </c>
      <c r="D18" s="44">
        <v>98</v>
      </c>
      <c r="E18" s="45">
        <v>48.418015454240035</v>
      </c>
      <c r="F18" s="45">
        <v>32.2386280151294</v>
      </c>
      <c r="G18" s="45">
        <v>4.3710972346119537</v>
      </c>
      <c r="H18" s="840" t="s">
        <v>1863</v>
      </c>
      <c r="I18" s="43" t="s">
        <v>1864</v>
      </c>
      <c r="J18" s="44">
        <v>52</v>
      </c>
      <c r="K18" s="45">
        <v>49.171646871926775</v>
      </c>
      <c r="L18" s="45">
        <v>36.908750079893103</v>
      </c>
      <c r="M18" s="46">
        <v>3.6879432624113475</v>
      </c>
      <c r="N18" s="49" t="s">
        <v>1862</v>
      </c>
      <c r="O18" s="43" t="s">
        <v>22</v>
      </c>
      <c r="P18" s="44">
        <v>34</v>
      </c>
      <c r="Q18" s="45">
        <v>35.179571016172254</v>
      </c>
      <c r="R18" s="45">
        <v>28.944324277427899</v>
      </c>
      <c r="S18" s="47">
        <v>4.0865384615384617</v>
      </c>
    </row>
    <row r="19" spans="1:20" s="25" customFormat="1" ht="29.65" customHeight="1">
      <c r="A19" s="48">
        <v>10</v>
      </c>
      <c r="B19" s="838" t="s">
        <v>1867</v>
      </c>
      <c r="C19" s="51" t="s">
        <v>1868</v>
      </c>
      <c r="D19" s="44">
        <v>62</v>
      </c>
      <c r="E19" s="45">
        <v>30.631805695539612</v>
      </c>
      <c r="F19" s="45">
        <v>21.995155243078099</v>
      </c>
      <c r="G19" s="46">
        <v>2.7653880463871543</v>
      </c>
      <c r="H19" s="838" t="s">
        <v>1867</v>
      </c>
      <c r="I19" s="51" t="s">
        <v>1868</v>
      </c>
      <c r="J19" s="44">
        <v>40</v>
      </c>
      <c r="K19" s="45">
        <v>37.824343747635979</v>
      </c>
      <c r="L19" s="45">
        <v>28.814211267867801</v>
      </c>
      <c r="M19" s="46">
        <v>2.8368794326241136</v>
      </c>
      <c r="N19" s="49" t="s">
        <v>1867</v>
      </c>
      <c r="O19" s="43" t="s">
        <v>1868</v>
      </c>
      <c r="P19" s="44">
        <v>22</v>
      </c>
      <c r="Q19" s="45">
        <v>22.763251833993813</v>
      </c>
      <c r="R19" s="45">
        <v>14.6610683620677</v>
      </c>
      <c r="S19" s="47">
        <v>2.6442307692307692</v>
      </c>
    </row>
    <row r="20" spans="1:20" s="25" customFormat="1" ht="29.65" customHeight="1">
      <c r="A20" s="48"/>
      <c r="B20" s="50"/>
      <c r="C20" s="51" t="s">
        <v>1869</v>
      </c>
      <c r="D20" s="52">
        <v>528</v>
      </c>
      <c r="E20" s="45">
        <v>260.86440979427283</v>
      </c>
      <c r="F20" s="45">
        <v>198.63063104679401</v>
      </c>
      <c r="G20" s="53">
        <v>23.550401427297057</v>
      </c>
      <c r="H20" s="50"/>
      <c r="I20" s="51" t="s">
        <v>1869</v>
      </c>
      <c r="J20" s="52">
        <v>333</v>
      </c>
      <c r="K20" s="45">
        <v>314.8876616990695</v>
      </c>
      <c r="L20" s="45">
        <v>252.747970097391</v>
      </c>
      <c r="M20" s="53">
        <v>23.617021276595743</v>
      </c>
      <c r="N20" s="50"/>
      <c r="O20" s="51" t="s">
        <v>1869</v>
      </c>
      <c r="P20" s="52">
        <v>195</v>
      </c>
      <c r="Q20" s="45">
        <v>201.76518671039969</v>
      </c>
      <c r="R20" s="45">
        <v>140.94712440690799</v>
      </c>
      <c r="S20" s="45">
        <v>23.4375</v>
      </c>
    </row>
    <row r="21" spans="1:20" s="25" customFormat="1" ht="33" customHeight="1">
      <c r="A21" s="54">
        <v>11</v>
      </c>
      <c r="B21" s="845" t="s">
        <v>1870</v>
      </c>
      <c r="C21" s="846" t="s">
        <v>1871</v>
      </c>
      <c r="D21" s="57">
        <v>57</v>
      </c>
      <c r="E21" s="58">
        <v>28.161498784609002</v>
      </c>
      <c r="F21" s="58">
        <v>19.1326074944668</v>
      </c>
      <c r="G21" s="59">
        <v>2.5423728813559321</v>
      </c>
      <c r="H21" s="845" t="s">
        <v>1870</v>
      </c>
      <c r="I21" s="846" t="s">
        <v>1871</v>
      </c>
      <c r="J21" s="57">
        <v>38</v>
      </c>
      <c r="K21" s="58">
        <v>35.933126560254181</v>
      </c>
      <c r="L21" s="58">
        <v>27.296775461743199</v>
      </c>
      <c r="M21" s="58">
        <v>2.6950354609929077</v>
      </c>
      <c r="N21" s="929" t="s">
        <v>1870</v>
      </c>
      <c r="O21" s="928" t="s">
        <v>1871</v>
      </c>
      <c r="P21" s="930">
        <v>19</v>
      </c>
      <c r="Q21" s="58">
        <v>19.659172038449199</v>
      </c>
      <c r="R21" s="58">
        <v>11.691842709990601</v>
      </c>
      <c r="S21" s="58">
        <v>2.2836538461538463</v>
      </c>
    </row>
    <row r="22" spans="1:20" s="25" customFormat="1" ht="29.65" customHeight="1">
      <c r="A22" s="48">
        <v>12</v>
      </c>
      <c r="B22" s="49" t="s">
        <v>1872</v>
      </c>
      <c r="C22" s="43" t="s">
        <v>1873</v>
      </c>
      <c r="D22" s="44">
        <v>41</v>
      </c>
      <c r="E22" s="45">
        <v>20.256516669631033</v>
      </c>
      <c r="F22" s="45">
        <v>17.073747894547399</v>
      </c>
      <c r="G22" s="46">
        <v>1.8287243532560213</v>
      </c>
      <c r="H22" s="49" t="s">
        <v>1872</v>
      </c>
      <c r="I22" s="43" t="s">
        <v>1873</v>
      </c>
      <c r="J22" s="44">
        <v>28</v>
      </c>
      <c r="K22" s="45">
        <v>26.477040623345186</v>
      </c>
      <c r="L22" s="45">
        <v>20.866600509363</v>
      </c>
      <c r="M22" s="46">
        <v>1.9858156028368794</v>
      </c>
      <c r="N22" s="840" t="s">
        <v>1872</v>
      </c>
      <c r="O22" s="43" t="s">
        <v>1873</v>
      </c>
      <c r="P22" s="52">
        <v>13</v>
      </c>
      <c r="Q22" s="45">
        <v>13.451012447359981</v>
      </c>
      <c r="R22" s="45">
        <v>12.660220877037</v>
      </c>
      <c r="S22" s="45">
        <v>1.5625</v>
      </c>
    </row>
    <row r="23" spans="1:20" s="25" customFormat="1" ht="29.65" customHeight="1">
      <c r="A23" s="48">
        <v>13</v>
      </c>
      <c r="B23" s="49" t="s">
        <v>1874</v>
      </c>
      <c r="C23" s="43" t="s">
        <v>1875</v>
      </c>
      <c r="D23" s="44">
        <v>22</v>
      </c>
      <c r="E23" s="45">
        <v>10.869350408094702</v>
      </c>
      <c r="F23" s="45">
        <v>7.5628410388793501</v>
      </c>
      <c r="G23" s="46">
        <v>0.98126672613737731</v>
      </c>
      <c r="H23" s="49" t="s">
        <v>1874</v>
      </c>
      <c r="I23" s="43" t="s">
        <v>1875</v>
      </c>
      <c r="J23" s="44">
        <v>16</v>
      </c>
      <c r="K23" s="45">
        <v>15.129737499054393</v>
      </c>
      <c r="L23" s="45">
        <v>11.7576465041211</v>
      </c>
      <c r="M23" s="46">
        <v>1.1347517730496455</v>
      </c>
      <c r="N23" s="49" t="s">
        <v>1876</v>
      </c>
      <c r="O23" s="43" t="s">
        <v>1877</v>
      </c>
      <c r="P23" s="44">
        <v>11</v>
      </c>
      <c r="Q23" s="45">
        <v>11.381625916996907</v>
      </c>
      <c r="R23" s="45">
        <v>5.3117081999164704</v>
      </c>
      <c r="S23" s="47">
        <v>1.3221153846153846</v>
      </c>
    </row>
    <row r="24" spans="1:20" s="25" customFormat="1" ht="29.65" customHeight="1">
      <c r="A24" s="48">
        <v>14</v>
      </c>
      <c r="B24" s="49" t="s">
        <v>1878</v>
      </c>
      <c r="C24" s="43" t="s">
        <v>1879</v>
      </c>
      <c r="D24" s="44">
        <v>18</v>
      </c>
      <c r="E24" s="45">
        <v>8.8931048793502097</v>
      </c>
      <c r="F24" s="45">
        <v>5.57135099822335</v>
      </c>
      <c r="G24" s="46">
        <v>0.80285459411239968</v>
      </c>
      <c r="H24" s="49" t="s">
        <v>1878</v>
      </c>
      <c r="I24" s="43" t="s">
        <v>1879</v>
      </c>
      <c r="J24" s="44">
        <v>12</v>
      </c>
      <c r="K24" s="45">
        <v>11.347303124290793</v>
      </c>
      <c r="L24" s="45">
        <v>7.8542852612239802</v>
      </c>
      <c r="M24" s="46">
        <v>0.85106382978723405</v>
      </c>
      <c r="N24" s="49" t="s">
        <v>1880</v>
      </c>
      <c r="O24" s="43" t="s">
        <v>1881</v>
      </c>
      <c r="P24" s="44">
        <v>8</v>
      </c>
      <c r="Q24" s="45">
        <v>8.2775461214522945</v>
      </c>
      <c r="R24" s="45">
        <v>6.5500424612116204</v>
      </c>
      <c r="S24" s="47">
        <v>0.96153846153846156</v>
      </c>
    </row>
    <row r="25" spans="1:20" s="25" customFormat="1" ht="29.65" customHeight="1">
      <c r="A25" s="60">
        <v>15</v>
      </c>
      <c r="B25" s="61" t="s">
        <v>1876</v>
      </c>
      <c r="C25" s="62" t="s">
        <v>1877</v>
      </c>
      <c r="D25" s="63">
        <v>16</v>
      </c>
      <c r="E25" s="64">
        <v>7.9049821149779644</v>
      </c>
      <c r="F25" s="64">
        <v>4.6514400053680696</v>
      </c>
      <c r="G25" s="53">
        <v>0.71364852809991075</v>
      </c>
      <c r="H25" s="61" t="s">
        <v>1882</v>
      </c>
      <c r="I25" s="62" t="s">
        <v>1883</v>
      </c>
      <c r="J25" s="65">
        <v>10</v>
      </c>
      <c r="K25" s="64">
        <v>9.4560859369089947</v>
      </c>
      <c r="L25" s="64">
        <v>7.3370389204539599</v>
      </c>
      <c r="M25" s="53">
        <v>0.70921985815602839</v>
      </c>
      <c r="N25" s="744" t="s">
        <v>1878</v>
      </c>
      <c r="O25" s="43" t="s">
        <v>1879</v>
      </c>
      <c r="P25" s="65">
        <v>6</v>
      </c>
      <c r="Q25" s="64">
        <v>6.2081595910892222</v>
      </c>
      <c r="R25" s="64">
        <v>3.4131622058718398</v>
      </c>
      <c r="S25" s="64">
        <v>0.72115384615384615</v>
      </c>
    </row>
    <row r="26" spans="1:20" s="67" customFormat="1" ht="14.45" customHeight="1">
      <c r="A26" s="850" t="s">
        <v>370</v>
      </c>
      <c r="B26" s="850"/>
      <c r="C26" s="850"/>
      <c r="D26" s="850"/>
      <c r="E26" s="850"/>
      <c r="F26" s="850"/>
      <c r="G26" s="850"/>
      <c r="H26" s="850"/>
      <c r="I26" s="850"/>
      <c r="J26" s="850"/>
      <c r="K26" s="850"/>
      <c r="L26" s="850"/>
      <c r="M26" s="850"/>
      <c r="N26" s="850"/>
      <c r="O26" s="850"/>
      <c r="P26" s="850"/>
      <c r="Q26" s="850"/>
      <c r="R26" s="850"/>
      <c r="S26" s="850"/>
    </row>
    <row r="27" spans="1:20" s="613" customFormat="1" ht="14.45" customHeight="1">
      <c r="A27" s="677" t="s">
        <v>226</v>
      </c>
      <c r="B27" s="409"/>
      <c r="C27" s="13"/>
      <c r="D27" s="71"/>
      <c r="E27" s="71"/>
      <c r="F27" s="71"/>
      <c r="G27" s="71"/>
      <c r="H27" s="72"/>
      <c r="I27" s="13"/>
      <c r="J27" s="70"/>
      <c r="K27" s="70"/>
      <c r="L27" s="70"/>
      <c r="M27" s="70"/>
      <c r="N27" s="72"/>
      <c r="O27" s="13"/>
      <c r="P27" s="70"/>
      <c r="Q27" s="70"/>
      <c r="R27" s="70"/>
      <c r="S27" s="70"/>
      <c r="T27" s="481"/>
    </row>
    <row r="28" spans="1:20" s="613" customFormat="1" ht="14.45" customHeight="1">
      <c r="A28" s="677" t="s">
        <v>227</v>
      </c>
      <c r="B28" s="14"/>
      <c r="C28" s="15"/>
      <c r="D28" s="676"/>
      <c r="E28" s="676"/>
      <c r="F28" s="676"/>
      <c r="G28" s="676"/>
      <c r="H28" s="14"/>
      <c r="I28" s="15"/>
      <c r="J28" s="676"/>
      <c r="K28" s="676"/>
      <c r="L28" s="676"/>
      <c r="M28" s="676"/>
      <c r="N28" s="14"/>
      <c r="O28" s="15"/>
      <c r="P28" s="676"/>
      <c r="Q28" s="676"/>
      <c r="R28" s="676"/>
      <c r="S28" s="676"/>
      <c r="T28" s="481"/>
    </row>
    <row r="29" spans="1:20" s="613" customFormat="1" ht="14.45" customHeight="1">
      <c r="A29" s="25" t="s">
        <v>465</v>
      </c>
      <c r="B29" s="14"/>
      <c r="C29" s="15"/>
      <c r="D29" s="675"/>
      <c r="E29" s="675"/>
      <c r="F29" s="675"/>
      <c r="G29" s="675"/>
      <c r="H29" s="14"/>
      <c r="I29" s="15"/>
      <c r="J29" s="675"/>
      <c r="K29" s="675"/>
      <c r="L29" s="675"/>
      <c r="M29" s="675"/>
      <c r="N29" s="14"/>
      <c r="O29" s="15"/>
      <c r="P29" s="675"/>
      <c r="Q29" s="675"/>
      <c r="R29" s="675"/>
      <c r="S29" s="675"/>
      <c r="T29" s="481"/>
    </row>
    <row r="30" spans="1:20" s="613" customFormat="1">
      <c r="A30" s="675"/>
      <c r="B30" s="14"/>
      <c r="C30" s="675"/>
      <c r="D30" s="675"/>
      <c r="E30" s="675"/>
      <c r="F30" s="675"/>
      <c r="G30" s="675"/>
      <c r="H30" s="14"/>
      <c r="I30" s="15"/>
      <c r="J30" s="675"/>
      <c r="K30" s="675"/>
      <c r="L30" s="675"/>
      <c r="M30" s="675"/>
      <c r="N30" s="14"/>
      <c r="O30" s="15"/>
      <c r="P30" s="675"/>
      <c r="Q30" s="675"/>
      <c r="R30" s="675"/>
      <c r="S30" s="675"/>
      <c r="T30" s="481"/>
    </row>
    <row r="31" spans="1:20" s="613" customFormat="1">
      <c r="A31" s="675"/>
      <c r="B31" s="14"/>
      <c r="C31" s="675"/>
      <c r="D31" s="675"/>
      <c r="E31" s="675"/>
      <c r="F31" s="675"/>
      <c r="G31" s="675"/>
      <c r="H31" s="14"/>
      <c r="I31" s="15"/>
      <c r="J31" s="675"/>
      <c r="K31" s="675"/>
      <c r="L31" s="675"/>
      <c r="M31" s="675"/>
      <c r="N31" s="14"/>
      <c r="O31" s="15"/>
      <c r="P31" s="675"/>
      <c r="Q31" s="675"/>
      <c r="R31" s="675"/>
      <c r="S31" s="675"/>
      <c r="T31" s="481"/>
    </row>
    <row r="32" spans="1:20" s="613" customFormat="1">
      <c r="A32" s="675"/>
      <c r="B32" s="14"/>
      <c r="C32" s="15"/>
      <c r="D32" s="675"/>
      <c r="E32" s="675"/>
      <c r="F32" s="675"/>
      <c r="G32" s="675"/>
      <c r="H32" s="14"/>
      <c r="I32" s="15"/>
      <c r="J32" s="675"/>
      <c r="K32" s="675"/>
      <c r="L32" s="675"/>
      <c r="M32" s="675"/>
      <c r="N32" s="14"/>
      <c r="O32" s="15"/>
      <c r="P32" s="675"/>
      <c r="Q32" s="675"/>
      <c r="R32" s="675"/>
      <c r="S32" s="675"/>
      <c r="T32" s="481"/>
    </row>
    <row r="33" spans="1:20" s="613" customFormat="1">
      <c r="A33" s="675"/>
      <c r="B33" s="14"/>
      <c r="C33" s="15"/>
      <c r="D33" s="675"/>
      <c r="E33" s="675"/>
      <c r="F33" s="675"/>
      <c r="G33" s="675"/>
      <c r="H33" s="14"/>
      <c r="I33" s="15"/>
      <c r="J33" s="675"/>
      <c r="K33" s="675"/>
      <c r="L33" s="675"/>
      <c r="M33" s="675"/>
      <c r="N33" s="14"/>
      <c r="O33" s="15"/>
      <c r="P33" s="675"/>
      <c r="Q33" s="675"/>
      <c r="R33" s="675"/>
      <c r="S33" s="675"/>
      <c r="T33" s="481"/>
    </row>
    <row r="34" spans="1:20" s="613" customFormat="1">
      <c r="A34" s="675"/>
      <c r="B34" s="14"/>
      <c r="C34" s="15"/>
      <c r="D34" s="675"/>
      <c r="E34" s="675"/>
      <c r="F34" s="675"/>
      <c r="G34" s="675"/>
      <c r="H34" s="14"/>
      <c r="I34" s="15"/>
      <c r="J34" s="675"/>
      <c r="K34" s="675"/>
      <c r="L34" s="675"/>
      <c r="M34" s="675"/>
      <c r="N34" s="14"/>
      <c r="O34" s="15"/>
      <c r="P34" s="675"/>
      <c r="Q34" s="675"/>
      <c r="R34" s="675"/>
      <c r="S34" s="675"/>
      <c r="T34" s="481"/>
    </row>
    <row r="35" spans="1:20" s="613" customFormat="1">
      <c r="A35" s="675"/>
      <c r="B35" s="14"/>
      <c r="C35" s="15"/>
      <c r="D35" s="675"/>
      <c r="E35" s="675"/>
      <c r="F35" s="675"/>
      <c r="G35" s="675"/>
      <c r="H35" s="14"/>
      <c r="I35" s="15"/>
      <c r="J35" s="675"/>
      <c r="K35" s="675"/>
      <c r="L35" s="675"/>
      <c r="M35" s="675"/>
      <c r="N35" s="14"/>
      <c r="O35" s="15"/>
      <c r="P35" s="675"/>
      <c r="Q35" s="675"/>
      <c r="R35" s="675"/>
      <c r="S35" s="675"/>
      <c r="T35" s="481"/>
    </row>
    <row r="36" spans="1:20" s="613" customFormat="1">
      <c r="A36" s="675"/>
      <c r="B36" s="14"/>
      <c r="C36" s="15"/>
      <c r="D36" s="675"/>
      <c r="E36" s="675"/>
      <c r="F36" s="675"/>
      <c r="G36" s="675"/>
      <c r="H36" s="14"/>
      <c r="I36" s="15"/>
      <c r="J36" s="675"/>
      <c r="K36" s="675"/>
      <c r="L36" s="675"/>
      <c r="M36" s="675"/>
      <c r="N36" s="14"/>
      <c r="O36" s="15"/>
      <c r="P36" s="675"/>
      <c r="Q36" s="675"/>
      <c r="R36" s="675"/>
      <c r="S36" s="675"/>
      <c r="T36" s="481"/>
    </row>
    <row r="37" spans="1:20" s="613" customFormat="1">
      <c r="A37" s="675"/>
      <c r="B37" s="14"/>
      <c r="C37" s="15"/>
      <c r="D37" s="675"/>
      <c r="E37" s="675"/>
      <c r="F37" s="675"/>
      <c r="G37" s="675"/>
      <c r="H37" s="14"/>
      <c r="I37" s="15"/>
      <c r="J37" s="675"/>
      <c r="K37" s="675"/>
      <c r="L37" s="675"/>
      <c r="M37" s="675"/>
      <c r="N37" s="14"/>
      <c r="O37" s="15"/>
      <c r="P37" s="675"/>
      <c r="Q37" s="675"/>
      <c r="R37" s="675"/>
      <c r="S37" s="675"/>
      <c r="T37" s="481"/>
    </row>
    <row r="38" spans="1:20" s="613" customFormat="1">
      <c r="A38" s="675"/>
      <c r="B38" s="14"/>
      <c r="C38" s="15"/>
      <c r="D38" s="675"/>
      <c r="E38" s="675"/>
      <c r="F38" s="675"/>
      <c r="G38" s="675"/>
      <c r="H38" s="14"/>
      <c r="I38" s="15"/>
      <c r="J38" s="675"/>
      <c r="K38" s="675"/>
      <c r="L38" s="675"/>
      <c r="M38" s="675"/>
      <c r="N38" s="14"/>
      <c r="O38" s="15"/>
      <c r="P38" s="675"/>
      <c r="Q38" s="675"/>
      <c r="R38" s="675"/>
      <c r="S38" s="675"/>
      <c r="T38" s="481"/>
    </row>
    <row r="39" spans="1:20" s="613" customFormat="1">
      <c r="A39" s="675"/>
      <c r="B39" s="14"/>
      <c r="C39" s="15"/>
      <c r="D39" s="675"/>
      <c r="E39" s="675"/>
      <c r="F39" s="675"/>
      <c r="G39" s="675"/>
      <c r="H39" s="14"/>
      <c r="I39" s="15"/>
      <c r="J39" s="675"/>
      <c r="K39" s="675"/>
      <c r="L39" s="675"/>
      <c r="M39" s="675"/>
      <c r="N39" s="14"/>
      <c r="O39" s="15"/>
      <c r="P39" s="675"/>
      <c r="Q39" s="675"/>
      <c r="R39" s="675"/>
      <c r="S39" s="675"/>
      <c r="T39" s="481"/>
    </row>
    <row r="40" spans="1:20" s="613" customFormat="1">
      <c r="A40" s="675"/>
      <c r="B40" s="14"/>
      <c r="C40" s="15"/>
      <c r="D40" s="675"/>
      <c r="E40" s="675"/>
      <c r="F40" s="675"/>
      <c r="G40" s="675"/>
      <c r="H40" s="14"/>
      <c r="I40" s="15"/>
      <c r="J40" s="675"/>
      <c r="K40" s="675"/>
      <c r="L40" s="675"/>
      <c r="M40" s="675"/>
      <c r="N40" s="14"/>
      <c r="O40" s="15"/>
      <c r="P40" s="675"/>
      <c r="Q40" s="675"/>
      <c r="R40" s="675"/>
      <c r="S40" s="675"/>
      <c r="T40" s="481"/>
    </row>
    <row r="41" spans="1:20" s="613" customFormat="1">
      <c r="A41" s="675"/>
      <c r="B41" s="14"/>
      <c r="C41" s="15"/>
      <c r="D41" s="675"/>
      <c r="E41" s="675"/>
      <c r="F41" s="675"/>
      <c r="G41" s="675"/>
      <c r="H41" s="14"/>
      <c r="I41" s="15"/>
      <c r="J41" s="675"/>
      <c r="K41" s="675"/>
      <c r="L41" s="675"/>
      <c r="M41" s="675"/>
      <c r="N41" s="14"/>
      <c r="O41" s="15"/>
      <c r="P41" s="675"/>
      <c r="Q41" s="675"/>
      <c r="R41" s="675"/>
      <c r="S41" s="675"/>
      <c r="T41" s="481"/>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CD69B-97A7-4190-A0DA-6C414737EC78}">
  <sheetPr codeName="工作表41"/>
  <dimension ref="A1:AE81"/>
  <sheetViews>
    <sheetView showZeros="0" view="pageBreakPreview" zoomScaleNormal="90" zoomScaleSheetLayoutView="100" workbookViewId="0">
      <selection activeCell="B9" sqref="B9:S25"/>
    </sheetView>
  </sheetViews>
  <sheetFormatPr defaultRowHeight="16.5"/>
  <cols>
    <col min="1" max="1" width="3.375" style="675" customWidth="1"/>
    <col min="2" max="2" width="9.75" style="12" customWidth="1"/>
    <col min="3" max="3" width="18.75" style="13" customWidth="1"/>
    <col min="4" max="6" width="7" style="675" customWidth="1"/>
    <col min="7" max="7" width="7.25" style="675" customWidth="1"/>
    <col min="8" max="8" width="9.75" style="14" customWidth="1"/>
    <col min="9" max="9" width="18.75" style="15" customWidth="1"/>
    <col min="10" max="12" width="7" style="675" customWidth="1"/>
    <col min="13" max="13" width="7.25" style="675" customWidth="1"/>
    <col min="14" max="14" width="9.75" style="14" customWidth="1"/>
    <col min="15" max="15" width="18.75" style="15" customWidth="1"/>
    <col min="16" max="18" width="7" style="675" customWidth="1"/>
    <col min="19" max="19" width="7.25" style="675" customWidth="1"/>
    <col min="20" max="16384" width="9" style="481"/>
  </cols>
  <sheetData>
    <row r="1" spans="1:31" s="8" customFormat="1" ht="25.5">
      <c r="A1" s="1227" t="s">
        <v>391</v>
      </c>
      <c r="B1" s="1227"/>
      <c r="C1" s="1227"/>
      <c r="D1" s="1227"/>
      <c r="E1" s="1227"/>
      <c r="F1" s="1227"/>
      <c r="G1" s="1227"/>
      <c r="H1" s="1227"/>
      <c r="I1" s="1227"/>
      <c r="J1" s="1227"/>
      <c r="K1" s="1227"/>
      <c r="L1" s="1227"/>
      <c r="M1" s="1227"/>
      <c r="N1" s="1227"/>
      <c r="O1" s="1227"/>
      <c r="P1" s="1227"/>
      <c r="Q1" s="1227"/>
      <c r="R1" s="1227"/>
      <c r="S1" s="1227"/>
    </row>
    <row r="2" spans="1:31" s="8" customFormat="1" ht="9.1999999999999993" customHeight="1">
      <c r="A2" s="5"/>
      <c r="B2" s="9"/>
      <c r="C2" s="6"/>
      <c r="D2" s="7"/>
      <c r="E2" s="7"/>
      <c r="F2" s="7"/>
      <c r="G2" s="7"/>
      <c r="H2" s="9"/>
      <c r="I2" s="6"/>
      <c r="J2" s="7"/>
      <c r="K2" s="7"/>
      <c r="L2" s="7"/>
      <c r="M2" s="7"/>
      <c r="N2" s="9"/>
      <c r="O2" s="6"/>
      <c r="P2" s="7"/>
      <c r="Q2" s="7"/>
      <c r="R2" s="7"/>
      <c r="S2" s="7"/>
    </row>
    <row r="3" spans="1:31" s="8" customFormat="1">
      <c r="A3" s="787" t="s">
        <v>1712</v>
      </c>
      <c r="B3" s="9"/>
      <c r="C3" s="10"/>
      <c r="D3" s="7"/>
      <c r="E3" s="7"/>
      <c r="F3" s="7"/>
      <c r="G3" s="7"/>
      <c r="H3" s="9"/>
      <c r="I3" s="6"/>
      <c r="J3" s="7"/>
      <c r="K3" s="7"/>
      <c r="L3" s="7"/>
      <c r="M3" s="7"/>
      <c r="N3" s="9"/>
      <c r="O3" s="6"/>
      <c r="P3" s="7"/>
      <c r="Q3" s="7"/>
      <c r="R3" s="7"/>
      <c r="S3" s="11"/>
    </row>
    <row r="4" spans="1:31" ht="22.5" customHeight="1">
      <c r="A4" s="676"/>
      <c r="D4" s="676"/>
      <c r="E4" s="676"/>
      <c r="F4" s="676"/>
      <c r="G4" s="676"/>
      <c r="J4" s="676"/>
      <c r="K4" s="676"/>
      <c r="L4" s="676"/>
      <c r="M4" s="676"/>
      <c r="P4" s="676"/>
      <c r="Q4" s="676"/>
      <c r="R4" s="676"/>
      <c r="S4" s="390" t="s">
        <v>314</v>
      </c>
    </row>
    <row r="5" spans="1:31" s="25" customFormat="1" ht="14.25" customHeight="1">
      <c r="A5" s="16" t="s">
        <v>0</v>
      </c>
      <c r="B5" s="1303" t="s">
        <v>223</v>
      </c>
      <c r="C5" s="1304"/>
      <c r="D5" s="1304"/>
      <c r="E5" s="1304"/>
      <c r="F5" s="1304"/>
      <c r="G5" s="1305"/>
      <c r="H5" s="1303" t="s">
        <v>225</v>
      </c>
      <c r="I5" s="1304"/>
      <c r="J5" s="1304"/>
      <c r="K5" s="1304"/>
      <c r="L5" s="1304"/>
      <c r="M5" s="1304"/>
      <c r="N5" s="1303" t="s">
        <v>224</v>
      </c>
      <c r="O5" s="1304"/>
      <c r="P5" s="1304"/>
      <c r="Q5" s="1304"/>
      <c r="R5" s="1304"/>
      <c r="S5" s="1306"/>
      <c r="T5" s="24"/>
      <c r="U5" s="24"/>
      <c r="V5" s="24"/>
      <c r="W5" s="24"/>
      <c r="X5" s="24"/>
      <c r="Y5" s="24"/>
      <c r="Z5" s="24"/>
      <c r="AA5" s="24"/>
      <c r="AB5" s="24"/>
    </row>
    <row r="6" spans="1:31" s="25" customFormat="1" ht="14.25" customHeight="1">
      <c r="A6" s="26" t="s">
        <v>4</v>
      </c>
      <c r="B6" s="27" t="s">
        <v>5</v>
      </c>
      <c r="C6" s="28"/>
      <c r="D6" s="16" t="s">
        <v>6</v>
      </c>
      <c r="E6" s="1222" t="s">
        <v>180</v>
      </c>
      <c r="F6" s="1223"/>
      <c r="G6" s="16" t="s">
        <v>344</v>
      </c>
      <c r="H6" s="27" t="s">
        <v>5</v>
      </c>
      <c r="I6" s="28"/>
      <c r="J6" s="16" t="s">
        <v>6</v>
      </c>
      <c r="K6" s="1222" t="s">
        <v>180</v>
      </c>
      <c r="L6" s="1223"/>
      <c r="M6" s="16" t="s">
        <v>344</v>
      </c>
      <c r="N6" s="27" t="s">
        <v>5</v>
      </c>
      <c r="O6" s="28"/>
      <c r="P6" s="16" t="s">
        <v>6</v>
      </c>
      <c r="Q6" s="1222" t="s">
        <v>180</v>
      </c>
      <c r="R6" s="1226"/>
      <c r="S6" s="936" t="s">
        <v>344</v>
      </c>
    </row>
    <row r="7" spans="1:31" s="25" customFormat="1" ht="14.25" customHeight="1">
      <c r="A7" s="26"/>
      <c r="B7" s="30" t="s">
        <v>7</v>
      </c>
      <c r="C7" s="31" t="s">
        <v>8</v>
      </c>
      <c r="D7" s="32"/>
      <c r="E7" s="1224" t="s">
        <v>160</v>
      </c>
      <c r="F7" s="33" t="s">
        <v>159</v>
      </c>
      <c r="G7" s="32" t="s">
        <v>303</v>
      </c>
      <c r="H7" s="30" t="s">
        <v>7</v>
      </c>
      <c r="I7" s="31" t="s">
        <v>8</v>
      </c>
      <c r="J7" s="32"/>
      <c r="K7" s="1224" t="s">
        <v>160</v>
      </c>
      <c r="L7" s="33" t="s">
        <v>159</v>
      </c>
      <c r="M7" s="32" t="s">
        <v>301</v>
      </c>
      <c r="N7" s="30" t="s">
        <v>7</v>
      </c>
      <c r="O7" s="31" t="s">
        <v>8</v>
      </c>
      <c r="P7" s="32"/>
      <c r="Q7" s="1224" t="s">
        <v>160</v>
      </c>
      <c r="R7" s="33" t="s">
        <v>159</v>
      </c>
      <c r="S7" s="34" t="s">
        <v>301</v>
      </c>
    </row>
    <row r="8" spans="1:31" s="25" customFormat="1" ht="14.25" customHeight="1">
      <c r="A8" s="35" t="s">
        <v>9</v>
      </c>
      <c r="B8" s="36" t="s">
        <v>10</v>
      </c>
      <c r="C8" s="37"/>
      <c r="D8" s="35" t="s">
        <v>11</v>
      </c>
      <c r="E8" s="1225"/>
      <c r="F8" s="38" t="s">
        <v>160</v>
      </c>
      <c r="G8" s="35" t="s">
        <v>13</v>
      </c>
      <c r="H8" s="36" t="s">
        <v>10</v>
      </c>
      <c r="I8" s="37"/>
      <c r="J8" s="35" t="s">
        <v>11</v>
      </c>
      <c r="K8" s="1225"/>
      <c r="L8" s="38" t="s">
        <v>160</v>
      </c>
      <c r="M8" s="35" t="s">
        <v>13</v>
      </c>
      <c r="N8" s="36" t="s">
        <v>10</v>
      </c>
      <c r="O8" s="37"/>
      <c r="P8" s="35" t="s">
        <v>11</v>
      </c>
      <c r="Q8" s="1225"/>
      <c r="R8" s="38" t="s">
        <v>160</v>
      </c>
      <c r="S8" s="36" t="s">
        <v>13</v>
      </c>
    </row>
    <row r="9" spans="1:31" s="25" customFormat="1" ht="29.65" customHeight="1">
      <c r="A9" s="41"/>
      <c r="B9" s="42" t="s">
        <v>1854</v>
      </c>
      <c r="C9" s="43" t="s">
        <v>20</v>
      </c>
      <c r="D9" s="44">
        <v>172859</v>
      </c>
      <c r="E9" s="45">
        <v>733.07216797127421</v>
      </c>
      <c r="F9" s="45">
        <v>415.03532333944298</v>
      </c>
      <c r="G9" s="46">
        <v>100</v>
      </c>
      <c r="H9" s="42" t="s">
        <v>1854</v>
      </c>
      <c r="I9" s="43" t="s">
        <v>20</v>
      </c>
      <c r="J9" s="44">
        <v>2242</v>
      </c>
      <c r="K9" s="45">
        <v>1107.6856188612874</v>
      </c>
      <c r="L9" s="45">
        <v>808.43983436144401</v>
      </c>
      <c r="M9" s="46">
        <v>100</v>
      </c>
      <c r="N9" s="42" t="s">
        <v>1854</v>
      </c>
      <c r="O9" s="43" t="s">
        <v>20</v>
      </c>
      <c r="P9" s="44">
        <v>170617</v>
      </c>
      <c r="Q9" s="45">
        <v>729.8287633430449</v>
      </c>
      <c r="R9" s="45">
        <v>411.91774853075702</v>
      </c>
      <c r="S9" s="47">
        <v>100</v>
      </c>
      <c r="U9" s="481"/>
      <c r="V9" s="481"/>
      <c r="W9" s="481"/>
      <c r="X9" s="481"/>
      <c r="Y9" s="481"/>
      <c r="Z9" s="481"/>
      <c r="AA9" s="481"/>
      <c r="AB9" s="481"/>
      <c r="AC9" s="481"/>
      <c r="AD9" s="481"/>
    </row>
    <row r="10" spans="1:31" s="25" customFormat="1" ht="29.65" customHeight="1">
      <c r="A10" s="48">
        <v>1</v>
      </c>
      <c r="B10" s="49" t="s">
        <v>1855</v>
      </c>
      <c r="C10" s="43" t="s">
        <v>1856</v>
      </c>
      <c r="D10" s="44">
        <v>48784</v>
      </c>
      <c r="E10" s="45">
        <v>206.88640000000001</v>
      </c>
      <c r="F10" s="45">
        <v>121.76056897463801</v>
      </c>
      <c r="G10" s="46">
        <v>28.221845550419705</v>
      </c>
      <c r="H10" s="49" t="s">
        <v>1855</v>
      </c>
      <c r="I10" s="43" t="s">
        <v>1856</v>
      </c>
      <c r="J10" s="44">
        <v>472</v>
      </c>
      <c r="K10" s="45">
        <v>233.19697239184995</v>
      </c>
      <c r="L10" s="45">
        <v>165.43695457727199</v>
      </c>
      <c r="M10" s="46">
        <v>21.05263157894737</v>
      </c>
      <c r="N10" s="49" t="s">
        <v>1855</v>
      </c>
      <c r="O10" s="43" t="s">
        <v>1856</v>
      </c>
      <c r="P10" s="44">
        <v>48312</v>
      </c>
      <c r="Q10" s="45">
        <v>206.65860000000001</v>
      </c>
      <c r="R10" s="45">
        <v>121.415839131892</v>
      </c>
      <c r="S10" s="47">
        <v>28.316052913836252</v>
      </c>
      <c r="U10" s="674"/>
      <c r="V10" s="481"/>
      <c r="W10" s="481"/>
      <c r="X10" s="481"/>
      <c r="Y10" s="481"/>
      <c r="Z10" s="481"/>
      <c r="AA10" s="481"/>
      <c r="AB10" s="481"/>
      <c r="AC10" s="481"/>
      <c r="AD10" s="481"/>
      <c r="AE10" s="481"/>
    </row>
    <row r="11" spans="1:31" s="25" customFormat="1" ht="32.25" customHeight="1">
      <c r="A11" s="48">
        <v>2</v>
      </c>
      <c r="B11" s="49" t="s">
        <v>1857</v>
      </c>
      <c r="C11" s="43" t="s">
        <v>1784</v>
      </c>
      <c r="D11" s="44">
        <v>21569</v>
      </c>
      <c r="E11" s="45">
        <v>91.471199999999996</v>
      </c>
      <c r="F11" s="45">
        <v>48.816184608835997</v>
      </c>
      <c r="G11" s="46">
        <v>12.477799825291132</v>
      </c>
      <c r="H11" s="49" t="s">
        <v>1857</v>
      </c>
      <c r="I11" s="43" t="s">
        <v>1784</v>
      </c>
      <c r="J11" s="44">
        <v>259</v>
      </c>
      <c r="K11" s="45">
        <v>127.9618979862058</v>
      </c>
      <c r="L11" s="45">
        <v>90.787044948938103</v>
      </c>
      <c r="M11" s="46">
        <v>11.552185548617306</v>
      </c>
      <c r="N11" s="49" t="s">
        <v>1857</v>
      </c>
      <c r="O11" s="43" t="s">
        <v>1784</v>
      </c>
      <c r="P11" s="44">
        <v>21310</v>
      </c>
      <c r="Q11" s="45">
        <v>91.155299999999997</v>
      </c>
      <c r="R11" s="45">
        <v>48.502671288055303</v>
      </c>
      <c r="S11" s="47">
        <v>12.489962899359384</v>
      </c>
    </row>
    <row r="12" spans="1:31" s="25" customFormat="1" ht="29.65" customHeight="1">
      <c r="A12" s="48">
        <v>3</v>
      </c>
      <c r="B12" s="49" t="s">
        <v>1861</v>
      </c>
      <c r="C12" s="43" t="s">
        <v>1785</v>
      </c>
      <c r="D12" s="44">
        <v>13421</v>
      </c>
      <c r="E12" s="45">
        <v>56.916600000000003</v>
      </c>
      <c r="F12" s="45">
        <v>27.431536735774301</v>
      </c>
      <c r="G12" s="46">
        <v>7.7641314597446476</v>
      </c>
      <c r="H12" s="49" t="s">
        <v>1858</v>
      </c>
      <c r="I12" s="43" t="s">
        <v>1782</v>
      </c>
      <c r="J12" s="44">
        <v>183</v>
      </c>
      <c r="K12" s="45">
        <v>90.413232940060482</v>
      </c>
      <c r="L12" s="45">
        <v>69.930566163537307</v>
      </c>
      <c r="M12" s="46">
        <v>8.1623550401427298</v>
      </c>
      <c r="N12" s="49" t="s">
        <v>1861</v>
      </c>
      <c r="O12" s="43" t="s">
        <v>1785</v>
      </c>
      <c r="P12" s="44">
        <v>13298</v>
      </c>
      <c r="Q12" s="45">
        <v>56.883299999999998</v>
      </c>
      <c r="R12" s="45">
        <v>27.325631863361501</v>
      </c>
      <c r="S12" s="47">
        <v>7.7940650697175542</v>
      </c>
    </row>
    <row r="13" spans="1:31" s="25" customFormat="1" ht="29.65" customHeight="1">
      <c r="A13" s="48">
        <v>4</v>
      </c>
      <c r="B13" s="49" t="s">
        <v>1859</v>
      </c>
      <c r="C13" s="43" t="s">
        <v>21</v>
      </c>
      <c r="D13" s="44">
        <v>11520</v>
      </c>
      <c r="E13" s="45">
        <v>48.854700000000001</v>
      </c>
      <c r="F13" s="45">
        <v>26.097434971605701</v>
      </c>
      <c r="G13" s="46">
        <v>6.6643912090200681</v>
      </c>
      <c r="H13" s="49" t="s">
        <v>1859</v>
      </c>
      <c r="I13" s="43" t="s">
        <v>21</v>
      </c>
      <c r="J13" s="44">
        <v>170</v>
      </c>
      <c r="K13" s="45">
        <v>83.99043497164088</v>
      </c>
      <c r="L13" s="45">
        <v>60.601247624269902</v>
      </c>
      <c r="M13" s="46">
        <v>7.5825156110615524</v>
      </c>
      <c r="N13" s="49" t="s">
        <v>1859</v>
      </c>
      <c r="O13" s="43" t="s">
        <v>21</v>
      </c>
      <c r="P13" s="44">
        <v>11350</v>
      </c>
      <c r="Q13" s="45">
        <v>48.5505</v>
      </c>
      <c r="R13" s="45">
        <v>25.836751378963399</v>
      </c>
      <c r="S13" s="47">
        <v>6.6523265559703901</v>
      </c>
    </row>
    <row r="14" spans="1:31" s="25" customFormat="1" ht="29.65" customHeight="1">
      <c r="A14" s="48">
        <v>5</v>
      </c>
      <c r="B14" s="49" t="s">
        <v>1860</v>
      </c>
      <c r="C14" s="43" t="s">
        <v>1783</v>
      </c>
      <c r="D14" s="44">
        <v>9374</v>
      </c>
      <c r="E14" s="45">
        <v>39.753799999999998</v>
      </c>
      <c r="F14" s="45">
        <v>21.5416365843856</v>
      </c>
      <c r="G14" s="46">
        <v>5.4229169438675449</v>
      </c>
      <c r="H14" s="49" t="s">
        <v>1861</v>
      </c>
      <c r="I14" s="43" t="s">
        <v>1785</v>
      </c>
      <c r="J14" s="44">
        <v>123</v>
      </c>
      <c r="K14" s="45">
        <v>60.769550008893106</v>
      </c>
      <c r="L14" s="45">
        <v>41.328463990792102</v>
      </c>
      <c r="M14" s="46">
        <v>5.4861730597680642</v>
      </c>
      <c r="N14" s="49" t="s">
        <v>1860</v>
      </c>
      <c r="O14" s="43" t="s">
        <v>1783</v>
      </c>
      <c r="P14" s="44">
        <v>9256</v>
      </c>
      <c r="Q14" s="45">
        <v>39.593299999999999</v>
      </c>
      <c r="R14" s="45">
        <v>21.395993084083202</v>
      </c>
      <c r="S14" s="47">
        <v>5.425016264498848</v>
      </c>
    </row>
    <row r="15" spans="1:31" s="25" customFormat="1" ht="29.65" customHeight="1">
      <c r="A15" s="48">
        <v>6</v>
      </c>
      <c r="B15" s="49" t="s">
        <v>1862</v>
      </c>
      <c r="C15" s="43" t="s">
        <v>22</v>
      </c>
      <c r="D15" s="44">
        <v>6846</v>
      </c>
      <c r="E15" s="45">
        <v>29.032900000000001</v>
      </c>
      <c r="F15" s="45">
        <v>21.0594174932058</v>
      </c>
      <c r="G15" s="46">
        <v>3.9604533174436969</v>
      </c>
      <c r="H15" s="49" t="s">
        <v>1862</v>
      </c>
      <c r="I15" s="43" t="s">
        <v>22</v>
      </c>
      <c r="J15" s="44">
        <v>123</v>
      </c>
      <c r="K15" s="45">
        <v>60.769550008893106</v>
      </c>
      <c r="L15" s="45">
        <v>51.098114198126403</v>
      </c>
      <c r="M15" s="46">
        <v>5.4861730597680642</v>
      </c>
      <c r="N15" s="49" t="s">
        <v>1862</v>
      </c>
      <c r="O15" s="43" t="s">
        <v>22</v>
      </c>
      <c r="P15" s="44">
        <v>6723</v>
      </c>
      <c r="Q15" s="45">
        <v>28.758199999999999</v>
      </c>
      <c r="R15" s="45">
        <v>20.801884095692898</v>
      </c>
      <c r="S15" s="47">
        <v>3.9404045317875709</v>
      </c>
    </row>
    <row r="16" spans="1:31" s="25" customFormat="1" ht="29.65" customHeight="1">
      <c r="A16" s="48">
        <v>7</v>
      </c>
      <c r="B16" s="49" t="s">
        <v>1865</v>
      </c>
      <c r="C16" s="43" t="s">
        <v>1866</v>
      </c>
      <c r="D16" s="44">
        <v>6146</v>
      </c>
      <c r="E16" s="45">
        <v>26.064299999999999</v>
      </c>
      <c r="F16" s="45">
        <v>12.74562464403</v>
      </c>
      <c r="G16" s="46">
        <v>3.5554989905067136</v>
      </c>
      <c r="H16" s="49" t="s">
        <v>1860</v>
      </c>
      <c r="I16" s="43" t="s">
        <v>1783</v>
      </c>
      <c r="J16" s="44">
        <v>118</v>
      </c>
      <c r="K16" s="45">
        <v>58.299243097962488</v>
      </c>
      <c r="L16" s="45">
        <v>40.5380586346065</v>
      </c>
      <c r="M16" s="46">
        <v>5.2631578947368425</v>
      </c>
      <c r="N16" s="49" t="s">
        <v>1865</v>
      </c>
      <c r="O16" s="43" t="s">
        <v>1866</v>
      </c>
      <c r="P16" s="44">
        <v>6040</v>
      </c>
      <c r="Q16" s="45">
        <v>25.836600000000001</v>
      </c>
      <c r="R16" s="45">
        <v>12.5919502507502</v>
      </c>
      <c r="S16" s="47">
        <v>3.5400927222961371</v>
      </c>
    </row>
    <row r="17" spans="1:20" s="25" customFormat="1" ht="29.65" customHeight="1">
      <c r="A17" s="48">
        <v>8</v>
      </c>
      <c r="B17" s="49" t="s">
        <v>1863</v>
      </c>
      <c r="C17" s="43" t="s">
        <v>1864</v>
      </c>
      <c r="D17" s="44">
        <v>5991</v>
      </c>
      <c r="E17" s="45">
        <v>25.407</v>
      </c>
      <c r="F17" s="45">
        <v>12.7626425234383</v>
      </c>
      <c r="G17" s="46">
        <v>3.4658305323992389</v>
      </c>
      <c r="H17" s="49" t="s">
        <v>1865</v>
      </c>
      <c r="I17" s="43" t="s">
        <v>1866</v>
      </c>
      <c r="J17" s="44">
        <v>106</v>
      </c>
      <c r="K17" s="45">
        <v>52.370506511729012</v>
      </c>
      <c r="L17" s="45">
        <v>35.854969918900203</v>
      </c>
      <c r="M17" s="46">
        <v>4.7279214986619094</v>
      </c>
      <c r="N17" s="49" t="s">
        <v>1863</v>
      </c>
      <c r="O17" s="43" t="s">
        <v>1864</v>
      </c>
      <c r="P17" s="44">
        <v>5893</v>
      </c>
      <c r="Q17" s="45">
        <v>25.207799999999999</v>
      </c>
      <c r="R17" s="45">
        <v>12.620979848093199</v>
      </c>
      <c r="S17" s="47">
        <v>3.4539348365051548</v>
      </c>
    </row>
    <row r="18" spans="1:20" s="25" customFormat="1" ht="29.65" customHeight="1">
      <c r="A18" s="48">
        <v>9</v>
      </c>
      <c r="B18" s="49" t="s">
        <v>1870</v>
      </c>
      <c r="C18" s="43" t="s">
        <v>1871</v>
      </c>
      <c r="D18" s="44">
        <v>5523</v>
      </c>
      <c r="E18" s="45">
        <v>23.4223</v>
      </c>
      <c r="F18" s="45">
        <v>12.2739954315775</v>
      </c>
      <c r="G18" s="46">
        <v>3.1950896395327986</v>
      </c>
      <c r="H18" s="49" t="s">
        <v>1863</v>
      </c>
      <c r="I18" s="43" t="s">
        <v>1864</v>
      </c>
      <c r="J18" s="44">
        <v>98</v>
      </c>
      <c r="K18" s="45">
        <v>48.418015454240035</v>
      </c>
      <c r="L18" s="45">
        <v>32.2386280151294</v>
      </c>
      <c r="M18" s="46">
        <v>4.3710972346119537</v>
      </c>
      <c r="N18" s="49" t="s">
        <v>1870</v>
      </c>
      <c r="O18" s="43" t="s">
        <v>1871</v>
      </c>
      <c r="P18" s="44">
        <v>5466</v>
      </c>
      <c r="Q18" s="45">
        <v>23.3812</v>
      </c>
      <c r="R18" s="45">
        <v>12.219595259346001</v>
      </c>
      <c r="S18" s="47">
        <v>3.203666692064683</v>
      </c>
    </row>
    <row r="19" spans="1:20" s="25" customFormat="1" ht="29.65" customHeight="1">
      <c r="A19" s="48">
        <v>10</v>
      </c>
      <c r="B19" s="49" t="s">
        <v>1858</v>
      </c>
      <c r="C19" s="43" t="s">
        <v>1782</v>
      </c>
      <c r="D19" s="44">
        <v>4315</v>
      </c>
      <c r="E19" s="45">
        <v>18.299299999999999</v>
      </c>
      <c r="F19" s="45">
        <v>11.622296305691499</v>
      </c>
      <c r="G19" s="46">
        <v>2.4962541724758327</v>
      </c>
      <c r="H19" s="49" t="s">
        <v>1867</v>
      </c>
      <c r="I19" s="43" t="s">
        <v>1868</v>
      </c>
      <c r="J19" s="44">
        <v>62</v>
      </c>
      <c r="K19" s="45">
        <v>30.631805695539612</v>
      </c>
      <c r="L19" s="45">
        <v>21.995155243078099</v>
      </c>
      <c r="M19" s="46">
        <v>2.7653880463871543</v>
      </c>
      <c r="N19" s="49" t="s">
        <v>1858</v>
      </c>
      <c r="O19" s="43" t="s">
        <v>1782</v>
      </c>
      <c r="P19" s="44">
        <v>4132</v>
      </c>
      <c r="Q19" s="45">
        <v>17.674900000000001</v>
      </c>
      <c r="R19" s="45">
        <v>11.1405111976627</v>
      </c>
      <c r="S19" s="47">
        <v>2.4217985312131849</v>
      </c>
    </row>
    <row r="20" spans="1:20" s="25" customFormat="1" ht="29.65" customHeight="1">
      <c r="A20" s="48"/>
      <c r="B20" s="50"/>
      <c r="C20" s="51" t="s">
        <v>1869</v>
      </c>
      <c r="D20" s="52">
        <v>39370</v>
      </c>
      <c r="E20" s="45">
        <v>166.9629654980595</v>
      </c>
      <c r="F20" s="45">
        <v>98.923985066261096</v>
      </c>
      <c r="G20" s="53">
        <v>22.77578835929862</v>
      </c>
      <c r="H20" s="50"/>
      <c r="I20" s="51" t="s">
        <v>1869</v>
      </c>
      <c r="J20" s="52">
        <v>528</v>
      </c>
      <c r="K20" s="45">
        <v>260.86440979427283</v>
      </c>
      <c r="L20" s="45">
        <v>198.63063104679401</v>
      </c>
      <c r="M20" s="53">
        <v>23.550401427297057</v>
      </c>
      <c r="N20" s="50"/>
      <c r="O20" s="51" t="s">
        <v>1869</v>
      </c>
      <c r="P20" s="52">
        <v>38837</v>
      </c>
      <c r="Q20" s="45">
        <v>166.12857852355765</v>
      </c>
      <c r="R20" s="45">
        <v>98.065941132856693</v>
      </c>
      <c r="S20" s="45">
        <v>22.762678982750838</v>
      </c>
    </row>
    <row r="21" spans="1:20" s="25" customFormat="1" ht="32.25" customHeight="1">
      <c r="A21" s="54">
        <v>11</v>
      </c>
      <c r="B21" s="55" t="s">
        <v>1872</v>
      </c>
      <c r="C21" s="56" t="s">
        <v>1873</v>
      </c>
      <c r="D21" s="57">
        <v>3865</v>
      </c>
      <c r="E21" s="58">
        <v>16.390899999999998</v>
      </c>
      <c r="F21" s="58">
        <v>12.4507638213974</v>
      </c>
      <c r="G21" s="59">
        <v>2.2359263908734865</v>
      </c>
      <c r="H21" s="55" t="s">
        <v>1870</v>
      </c>
      <c r="I21" s="56" t="s">
        <v>1871</v>
      </c>
      <c r="J21" s="57">
        <v>57</v>
      </c>
      <c r="K21" s="58">
        <v>28.161498784609002</v>
      </c>
      <c r="L21" s="58">
        <v>19.1326074944668</v>
      </c>
      <c r="M21" s="59">
        <v>2.5423728813559321</v>
      </c>
      <c r="N21" s="55" t="s">
        <v>1872</v>
      </c>
      <c r="O21" s="56" t="s">
        <v>1873</v>
      </c>
      <c r="P21" s="57">
        <v>3824</v>
      </c>
      <c r="Q21" s="58">
        <v>16.357399999999998</v>
      </c>
      <c r="R21" s="58">
        <v>12.414380997852399</v>
      </c>
      <c r="S21" s="58">
        <v>2.2412772466987465</v>
      </c>
    </row>
    <row r="22" spans="1:20" s="25" customFormat="1" ht="29.65" customHeight="1">
      <c r="A22" s="48">
        <v>12</v>
      </c>
      <c r="B22" s="49" t="s">
        <v>1867</v>
      </c>
      <c r="C22" s="43" t="s">
        <v>1868</v>
      </c>
      <c r="D22" s="44">
        <v>3773</v>
      </c>
      <c r="E22" s="45">
        <v>16.000699999999998</v>
      </c>
      <c r="F22" s="45">
        <v>8.4177945326069192</v>
      </c>
      <c r="G22" s="46">
        <v>2.1827038221903403</v>
      </c>
      <c r="H22" s="49" t="s">
        <v>1872</v>
      </c>
      <c r="I22" s="43" t="s">
        <v>1873</v>
      </c>
      <c r="J22" s="44">
        <v>41</v>
      </c>
      <c r="K22" s="45">
        <v>20.256516669631033</v>
      </c>
      <c r="L22" s="45">
        <v>17.073747894547399</v>
      </c>
      <c r="M22" s="46">
        <v>1.8287243532560213</v>
      </c>
      <c r="N22" s="49" t="s">
        <v>1867</v>
      </c>
      <c r="O22" s="43" t="s">
        <v>1868</v>
      </c>
      <c r="P22" s="44">
        <v>3711</v>
      </c>
      <c r="Q22" s="45">
        <v>15.8741</v>
      </c>
      <c r="R22" s="45">
        <v>8.3070723363580594</v>
      </c>
      <c r="S22" s="47">
        <v>2.1750470351723452</v>
      </c>
    </row>
    <row r="23" spans="1:20" s="25" customFormat="1" ht="29.65" customHeight="1">
      <c r="A23" s="48">
        <v>13</v>
      </c>
      <c r="B23" s="49" t="s">
        <v>1884</v>
      </c>
      <c r="C23" s="43" t="s">
        <v>1885</v>
      </c>
      <c r="D23" s="44">
        <v>1521</v>
      </c>
      <c r="E23" s="45">
        <v>6.4503000000000004</v>
      </c>
      <c r="F23" s="45">
        <v>2.8358980891993602</v>
      </c>
      <c r="G23" s="46">
        <v>0.87990790181593093</v>
      </c>
      <c r="H23" s="49" t="s">
        <v>1874</v>
      </c>
      <c r="I23" s="43" t="s">
        <v>1875</v>
      </c>
      <c r="J23" s="44">
        <v>22</v>
      </c>
      <c r="K23" s="45">
        <v>10.869350408094702</v>
      </c>
      <c r="L23" s="45">
        <v>7.5628410388793501</v>
      </c>
      <c r="M23" s="46">
        <v>0.98126672613737731</v>
      </c>
      <c r="N23" s="49" t="s">
        <v>1884</v>
      </c>
      <c r="O23" s="43" t="s">
        <v>1885</v>
      </c>
      <c r="P23" s="44">
        <v>1508</v>
      </c>
      <c r="Q23" s="45">
        <v>6.4504999999999999</v>
      </c>
      <c r="R23" s="45">
        <v>2.82744387977796</v>
      </c>
      <c r="S23" s="47">
        <v>0.88385096444082356</v>
      </c>
    </row>
    <row r="24" spans="1:20" s="25" customFormat="1" ht="29.65" customHeight="1">
      <c r="A24" s="48">
        <v>14</v>
      </c>
      <c r="B24" s="49" t="s">
        <v>1876</v>
      </c>
      <c r="C24" s="43" t="s">
        <v>1877</v>
      </c>
      <c r="D24" s="44">
        <v>1487</v>
      </c>
      <c r="E24" s="45">
        <v>6.3060999999999998</v>
      </c>
      <c r="F24" s="45">
        <v>2.6420943734523399</v>
      </c>
      <c r="G24" s="46">
        <v>0.86023869165042033</v>
      </c>
      <c r="H24" s="49" t="s">
        <v>1878</v>
      </c>
      <c r="I24" s="43" t="s">
        <v>1879</v>
      </c>
      <c r="J24" s="44">
        <v>18</v>
      </c>
      <c r="K24" s="45">
        <v>8.8931048793502097</v>
      </c>
      <c r="L24" s="45">
        <v>5.57135099822335</v>
      </c>
      <c r="M24" s="46">
        <v>0.80285459411239968</v>
      </c>
      <c r="N24" s="49" t="s">
        <v>1876</v>
      </c>
      <c r="O24" s="43" t="s">
        <v>1877</v>
      </c>
      <c r="P24" s="44">
        <v>1471</v>
      </c>
      <c r="Q24" s="45">
        <v>6.2923</v>
      </c>
      <c r="R24" s="45">
        <v>2.6292999777751001</v>
      </c>
      <c r="S24" s="47">
        <v>0.86216496597642678</v>
      </c>
    </row>
    <row r="25" spans="1:20" s="25" customFormat="1" ht="29.65" customHeight="1">
      <c r="A25" s="60">
        <v>15</v>
      </c>
      <c r="B25" s="61" t="s">
        <v>1878</v>
      </c>
      <c r="C25" s="62" t="s">
        <v>1879</v>
      </c>
      <c r="D25" s="63">
        <v>1432</v>
      </c>
      <c r="E25" s="64">
        <v>6.0728999999999997</v>
      </c>
      <c r="F25" s="64">
        <v>3.3125082634702601</v>
      </c>
      <c r="G25" s="53">
        <v>0.82842085167680013</v>
      </c>
      <c r="H25" s="61" t="s">
        <v>1876</v>
      </c>
      <c r="I25" s="62" t="s">
        <v>1877</v>
      </c>
      <c r="J25" s="65">
        <v>16</v>
      </c>
      <c r="K25" s="64">
        <v>7.9049821149779644</v>
      </c>
      <c r="L25" s="64">
        <v>4.6514400053680696</v>
      </c>
      <c r="M25" s="53">
        <v>0.71364852809991075</v>
      </c>
      <c r="N25" s="61" t="s">
        <v>1878</v>
      </c>
      <c r="O25" s="62" t="s">
        <v>1879</v>
      </c>
      <c r="P25" s="65">
        <v>1414</v>
      </c>
      <c r="Q25" s="64">
        <v>6.0484999999999998</v>
      </c>
      <c r="R25" s="64">
        <v>3.29450760572163</v>
      </c>
      <c r="S25" s="64">
        <v>0.82875680617992342</v>
      </c>
    </row>
    <row r="26" spans="1:20" s="67" customFormat="1" ht="12.95" customHeight="1">
      <c r="A26" s="25" t="s">
        <v>469</v>
      </c>
      <c r="C26" s="69"/>
      <c r="D26" s="69"/>
      <c r="E26" s="69"/>
      <c r="F26" s="69"/>
      <c r="G26" s="69"/>
      <c r="H26" s="68"/>
      <c r="I26" s="69"/>
      <c r="J26" s="69"/>
      <c r="K26" s="69"/>
      <c r="L26" s="69"/>
      <c r="M26" s="69"/>
      <c r="N26" s="68"/>
      <c r="O26" s="69"/>
      <c r="P26" s="69"/>
      <c r="Q26" s="69"/>
      <c r="R26" s="69"/>
      <c r="S26" s="69"/>
    </row>
    <row r="27" spans="1:20" s="613" customFormat="1">
      <c r="A27" s="478"/>
      <c r="B27" s="14"/>
      <c r="C27" s="13"/>
      <c r="D27" s="71"/>
      <c r="E27" s="71"/>
      <c r="F27" s="71"/>
      <c r="G27" s="71"/>
      <c r="H27" s="72"/>
      <c r="I27" s="13"/>
      <c r="J27" s="70"/>
      <c r="K27" s="70"/>
      <c r="L27" s="70"/>
      <c r="M27" s="70"/>
      <c r="N27" s="72"/>
      <c r="O27" s="13"/>
      <c r="P27" s="70"/>
      <c r="Q27" s="70"/>
      <c r="R27" s="70"/>
      <c r="S27" s="70"/>
      <c r="T27" s="481"/>
    </row>
    <row r="28" spans="1:20" s="613" customFormat="1">
      <c r="A28" s="675"/>
      <c r="B28" s="14"/>
      <c r="C28" s="15"/>
      <c r="D28" s="675"/>
      <c r="E28" s="675"/>
      <c r="F28" s="675"/>
      <c r="G28" s="675"/>
      <c r="H28" s="14"/>
      <c r="I28" s="15"/>
      <c r="J28" s="675"/>
      <c r="K28" s="675"/>
      <c r="L28" s="675"/>
      <c r="M28" s="675"/>
      <c r="N28" s="14"/>
      <c r="O28" s="15"/>
      <c r="P28" s="675"/>
      <c r="Q28" s="675"/>
      <c r="R28" s="675"/>
      <c r="S28" s="675"/>
      <c r="T28" s="481"/>
    </row>
    <row r="29" spans="1:20" s="613" customFormat="1">
      <c r="A29" s="675"/>
      <c r="B29" s="14"/>
      <c r="C29" s="15"/>
      <c r="D29" s="675"/>
      <c r="E29" s="675"/>
      <c r="F29" s="675"/>
      <c r="G29" s="675"/>
      <c r="H29" s="14"/>
      <c r="I29" s="15"/>
      <c r="J29" s="675"/>
      <c r="K29" s="675"/>
      <c r="L29" s="675"/>
      <c r="M29" s="675"/>
      <c r="N29" s="14"/>
      <c r="O29" s="15"/>
      <c r="P29" s="675"/>
      <c r="Q29" s="675"/>
      <c r="R29" s="675"/>
      <c r="S29" s="675"/>
      <c r="T29" s="481"/>
    </row>
    <row r="30" spans="1:20" s="613" customFormat="1">
      <c r="A30" s="675"/>
      <c r="B30" s="14"/>
      <c r="C30" s="675"/>
      <c r="D30" s="675"/>
      <c r="E30" s="675"/>
      <c r="F30" s="675"/>
      <c r="G30" s="675"/>
      <c r="H30" s="14"/>
      <c r="I30" s="15"/>
      <c r="J30" s="675"/>
      <c r="K30" s="675"/>
      <c r="L30" s="675"/>
      <c r="M30" s="675"/>
      <c r="N30" s="14"/>
      <c r="O30" s="15"/>
      <c r="P30" s="675"/>
      <c r="Q30" s="675"/>
      <c r="R30" s="675"/>
      <c r="S30" s="675"/>
      <c r="T30" s="481"/>
    </row>
    <row r="31" spans="1:20" s="613" customFormat="1">
      <c r="A31" s="675"/>
      <c r="B31" s="14"/>
      <c r="C31" s="675"/>
      <c r="D31" s="675"/>
      <c r="E31" s="675"/>
      <c r="F31" s="675"/>
      <c r="G31" s="675"/>
      <c r="H31" s="14"/>
      <c r="I31" s="15"/>
      <c r="J31" s="675"/>
      <c r="K31" s="675"/>
      <c r="L31" s="675"/>
      <c r="M31" s="675"/>
      <c r="N31" s="14"/>
      <c r="O31" s="15"/>
      <c r="P31" s="675"/>
      <c r="Q31" s="675"/>
      <c r="R31" s="675"/>
      <c r="S31" s="675"/>
      <c r="T31" s="481"/>
    </row>
    <row r="32" spans="1:20" s="613" customFormat="1">
      <c r="A32" s="675"/>
      <c r="B32" s="14"/>
      <c r="C32" s="15"/>
      <c r="D32" s="675"/>
      <c r="E32" s="675"/>
      <c r="F32" s="675"/>
      <c r="G32" s="675"/>
      <c r="H32" s="14"/>
      <c r="I32" s="15"/>
      <c r="J32" s="675"/>
      <c r="K32" s="675"/>
      <c r="L32" s="675"/>
      <c r="M32" s="675"/>
      <c r="N32" s="14"/>
      <c r="O32" s="15"/>
      <c r="P32" s="675"/>
      <c r="Q32" s="675"/>
      <c r="R32" s="675"/>
      <c r="S32" s="675"/>
      <c r="T32" s="481"/>
    </row>
    <row r="33" spans="1:20" s="613" customFormat="1">
      <c r="A33" s="675"/>
      <c r="B33" s="14"/>
      <c r="C33" s="15"/>
      <c r="D33" s="675"/>
      <c r="E33" s="675"/>
      <c r="F33" s="675"/>
      <c r="G33" s="675"/>
      <c r="H33" s="14"/>
      <c r="I33" s="15"/>
      <c r="J33" s="675"/>
      <c r="K33" s="675"/>
      <c r="L33" s="675"/>
      <c r="M33" s="675"/>
      <c r="N33" s="14"/>
      <c r="O33" s="15"/>
      <c r="P33" s="675"/>
      <c r="Q33" s="675"/>
      <c r="R33" s="675"/>
      <c r="S33" s="675"/>
      <c r="T33" s="481"/>
    </row>
    <row r="34" spans="1:20" s="613" customFormat="1">
      <c r="A34" s="675"/>
      <c r="B34" s="14"/>
      <c r="C34" s="15"/>
      <c r="D34" s="675"/>
      <c r="E34" s="675"/>
      <c r="F34" s="675"/>
      <c r="G34" s="675"/>
      <c r="H34" s="14"/>
      <c r="I34" s="15"/>
      <c r="J34" s="675"/>
      <c r="K34" s="675"/>
      <c r="L34" s="675"/>
      <c r="M34" s="675"/>
      <c r="N34" s="14"/>
      <c r="O34" s="15"/>
      <c r="P34" s="675"/>
      <c r="Q34" s="675"/>
      <c r="R34" s="675"/>
      <c r="S34" s="675"/>
      <c r="T34" s="481"/>
    </row>
    <row r="35" spans="1:20" s="613" customFormat="1">
      <c r="A35" s="675"/>
      <c r="B35" s="14"/>
      <c r="C35" s="15"/>
      <c r="D35" s="675"/>
      <c r="E35" s="675"/>
      <c r="F35" s="675"/>
      <c r="G35" s="675"/>
      <c r="H35" s="14"/>
      <c r="I35" s="15"/>
      <c r="J35" s="675"/>
      <c r="K35" s="675"/>
      <c r="L35" s="675"/>
      <c r="M35" s="675"/>
      <c r="N35" s="14"/>
      <c r="O35" s="15"/>
      <c r="P35" s="675"/>
      <c r="Q35" s="675"/>
      <c r="R35" s="675"/>
      <c r="S35" s="675"/>
      <c r="T35" s="481"/>
    </row>
    <row r="36" spans="1:20" s="613" customFormat="1">
      <c r="A36" s="675"/>
      <c r="B36" s="14"/>
      <c r="C36" s="15"/>
      <c r="D36" s="675"/>
      <c r="E36" s="675"/>
      <c r="F36" s="675"/>
      <c r="G36" s="675"/>
      <c r="H36" s="14"/>
      <c r="I36" s="15"/>
      <c r="J36" s="675"/>
      <c r="K36" s="675"/>
      <c r="L36" s="675"/>
      <c r="M36" s="675"/>
      <c r="N36" s="14"/>
      <c r="O36" s="15"/>
      <c r="P36" s="675"/>
      <c r="Q36" s="675"/>
      <c r="R36" s="675"/>
      <c r="S36" s="675"/>
      <c r="T36" s="481"/>
    </row>
    <row r="37" spans="1:20" s="613" customFormat="1">
      <c r="A37" s="675"/>
      <c r="B37" s="14"/>
      <c r="C37" s="15"/>
      <c r="D37" s="675"/>
      <c r="E37" s="675"/>
      <c r="F37" s="675"/>
      <c r="G37" s="675"/>
      <c r="H37" s="14"/>
      <c r="I37" s="15"/>
      <c r="J37" s="675"/>
      <c r="K37" s="675"/>
      <c r="L37" s="675"/>
      <c r="M37" s="675"/>
      <c r="N37" s="14"/>
      <c r="O37" s="15"/>
      <c r="P37" s="675"/>
      <c r="Q37" s="675"/>
      <c r="R37" s="675"/>
      <c r="S37" s="675"/>
      <c r="T37" s="481"/>
    </row>
    <row r="38" spans="1:20" s="613" customFormat="1">
      <c r="A38" s="675"/>
      <c r="B38" s="14"/>
      <c r="C38" s="15"/>
      <c r="D38" s="675"/>
      <c r="E38" s="675"/>
      <c r="F38" s="675"/>
      <c r="G38" s="675"/>
      <c r="H38" s="14"/>
      <c r="I38" s="15"/>
      <c r="J38" s="675"/>
      <c r="K38" s="675"/>
      <c r="L38" s="675"/>
      <c r="M38" s="675"/>
      <c r="N38" s="14"/>
      <c r="O38" s="15"/>
      <c r="P38" s="675"/>
      <c r="Q38" s="675"/>
      <c r="R38" s="675"/>
      <c r="S38" s="675"/>
      <c r="T38" s="481"/>
    </row>
    <row r="39" spans="1:20" s="613" customFormat="1">
      <c r="A39" s="675"/>
      <c r="B39" s="14"/>
      <c r="C39" s="15"/>
      <c r="D39" s="675"/>
      <c r="E39" s="675"/>
      <c r="F39" s="675"/>
      <c r="G39" s="675"/>
      <c r="H39" s="14"/>
      <c r="I39" s="15"/>
      <c r="J39" s="675"/>
      <c r="K39" s="675"/>
      <c r="L39" s="675"/>
      <c r="M39" s="675"/>
      <c r="N39" s="14"/>
      <c r="O39" s="15"/>
      <c r="P39" s="675"/>
      <c r="Q39" s="675"/>
      <c r="R39" s="675"/>
      <c r="S39" s="675"/>
      <c r="T39" s="481"/>
    </row>
    <row r="40" spans="1:20" s="613" customFormat="1">
      <c r="A40" s="675"/>
      <c r="B40" s="14"/>
      <c r="C40" s="15"/>
      <c r="D40" s="675"/>
      <c r="E40" s="675"/>
      <c r="F40" s="675"/>
      <c r="G40" s="675"/>
      <c r="H40" s="14"/>
      <c r="I40" s="15"/>
      <c r="J40" s="675"/>
      <c r="K40" s="675"/>
      <c r="L40" s="675"/>
      <c r="M40" s="675"/>
      <c r="N40" s="14"/>
      <c r="O40" s="15"/>
      <c r="P40" s="675"/>
      <c r="Q40" s="675"/>
      <c r="R40" s="675"/>
      <c r="S40" s="675"/>
      <c r="T40" s="481"/>
    </row>
    <row r="41" spans="1:20" s="613" customFormat="1">
      <c r="A41" s="675"/>
      <c r="B41" s="14"/>
      <c r="C41" s="15"/>
      <c r="D41" s="675"/>
      <c r="E41" s="675"/>
      <c r="F41" s="675"/>
      <c r="G41" s="675"/>
      <c r="H41" s="14"/>
      <c r="I41" s="15"/>
      <c r="J41" s="675"/>
      <c r="K41" s="675"/>
      <c r="L41" s="675"/>
      <c r="M41" s="675"/>
      <c r="N41" s="14"/>
      <c r="O41" s="15"/>
      <c r="P41" s="675"/>
      <c r="Q41" s="675"/>
      <c r="R41" s="675"/>
      <c r="S41" s="675"/>
      <c r="T41" s="481"/>
    </row>
    <row r="42" spans="1:20">
      <c r="B42" s="14"/>
      <c r="C42" s="15"/>
    </row>
    <row r="43" spans="1:20">
      <c r="B43" s="14"/>
      <c r="C43" s="15"/>
    </row>
    <row r="44" spans="1:20">
      <c r="B44" s="14"/>
      <c r="C44" s="15"/>
    </row>
    <row r="45" spans="1:20">
      <c r="B45" s="14"/>
      <c r="C45" s="15"/>
    </row>
    <row r="46" spans="1:20">
      <c r="B46" s="14"/>
      <c r="C46" s="15"/>
    </row>
    <row r="47" spans="1:20">
      <c r="B47" s="14"/>
      <c r="C47" s="15"/>
    </row>
    <row r="48" spans="1:20">
      <c r="B48" s="14"/>
      <c r="C48" s="15"/>
    </row>
    <row r="49" spans="2:3">
      <c r="B49" s="14"/>
      <c r="C49" s="15"/>
    </row>
    <row r="50" spans="2:3">
      <c r="B50" s="14"/>
      <c r="C50" s="15"/>
    </row>
    <row r="51" spans="2:3">
      <c r="B51" s="14"/>
      <c r="C51" s="15"/>
    </row>
    <row r="52" spans="2:3">
      <c r="B52" s="14"/>
      <c r="C52" s="15"/>
    </row>
    <row r="53" spans="2:3">
      <c r="B53" s="14"/>
      <c r="C53" s="15"/>
    </row>
    <row r="54" spans="2:3">
      <c r="B54" s="14"/>
      <c r="C54" s="15"/>
    </row>
    <row r="55" spans="2:3">
      <c r="B55" s="14"/>
      <c r="C55" s="15"/>
    </row>
    <row r="56" spans="2:3">
      <c r="B56" s="14"/>
      <c r="C56" s="15"/>
    </row>
    <row r="57" spans="2:3">
      <c r="B57" s="14"/>
      <c r="C57" s="15"/>
    </row>
    <row r="58" spans="2:3">
      <c r="B58" s="14"/>
      <c r="C58" s="15"/>
    </row>
    <row r="59" spans="2:3">
      <c r="B59" s="14"/>
      <c r="C59" s="15"/>
    </row>
    <row r="60" spans="2:3">
      <c r="B60" s="14"/>
      <c r="C60" s="15"/>
    </row>
    <row r="61" spans="2:3">
      <c r="B61" s="14"/>
      <c r="C61" s="15"/>
    </row>
    <row r="62" spans="2:3">
      <c r="B62" s="14"/>
      <c r="C62" s="15"/>
    </row>
    <row r="63" spans="2:3">
      <c r="B63" s="14"/>
      <c r="C63" s="15"/>
    </row>
    <row r="64" spans="2:3">
      <c r="B64" s="14"/>
      <c r="C64" s="15"/>
    </row>
    <row r="65" spans="2:3">
      <c r="B65" s="14"/>
      <c r="C65" s="15"/>
    </row>
    <row r="66" spans="2:3">
      <c r="B66" s="14"/>
      <c r="C66" s="15"/>
    </row>
    <row r="67" spans="2:3">
      <c r="B67" s="14"/>
      <c r="C67" s="15"/>
    </row>
    <row r="68" spans="2:3">
      <c r="B68" s="14"/>
      <c r="C68" s="15"/>
    </row>
    <row r="69" spans="2:3">
      <c r="B69" s="14"/>
      <c r="C69" s="15"/>
    </row>
    <row r="70" spans="2:3">
      <c r="B70" s="14"/>
      <c r="C70" s="15"/>
    </row>
    <row r="71" spans="2:3">
      <c r="B71" s="14"/>
      <c r="C71" s="15"/>
    </row>
    <row r="72" spans="2:3">
      <c r="B72" s="14"/>
      <c r="C72" s="15"/>
    </row>
    <row r="73" spans="2:3">
      <c r="B73" s="14"/>
      <c r="C73" s="15"/>
    </row>
    <row r="74" spans="2:3">
      <c r="B74" s="14"/>
      <c r="C74" s="15"/>
    </row>
    <row r="75" spans="2:3">
      <c r="B75" s="14"/>
      <c r="C75" s="15"/>
    </row>
    <row r="76" spans="2:3">
      <c r="B76" s="14"/>
      <c r="C76" s="15"/>
    </row>
    <row r="77" spans="2:3">
      <c r="B77" s="14"/>
      <c r="C77" s="15"/>
    </row>
    <row r="78" spans="2:3">
      <c r="B78" s="14"/>
      <c r="C78" s="15"/>
    </row>
    <row r="79" spans="2:3">
      <c r="B79" s="14"/>
      <c r="C79" s="15"/>
    </row>
    <row r="80" spans="2:3">
      <c r="B80" s="14"/>
      <c r="C80" s="15"/>
    </row>
    <row r="81" spans="2:3">
      <c r="B81" s="14"/>
      <c r="C81" s="15"/>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9B084-58B2-4470-8DD7-7AFD6D2DFEA4}">
  <sheetPr codeName="工作表42"/>
  <dimension ref="A1:W38"/>
  <sheetViews>
    <sheetView showZeros="0" view="pageBreakPreview" topLeftCell="A10" zoomScaleNormal="90" zoomScaleSheetLayoutView="100" workbookViewId="0">
      <selection activeCell="L20" sqref="L20"/>
    </sheetView>
  </sheetViews>
  <sheetFormatPr defaultRowHeight="16.5"/>
  <cols>
    <col min="1" max="1" width="3.375" style="675" customWidth="1"/>
    <col min="2" max="2" width="9.375" style="12" customWidth="1"/>
    <col min="3" max="3" width="17.25" style="675" customWidth="1"/>
    <col min="4" max="4" width="7.75" style="675" customWidth="1"/>
    <col min="5" max="6" width="6.25" style="675" customWidth="1"/>
    <col min="7" max="7" width="2.875" style="753" customWidth="1"/>
    <col min="8" max="8" width="7.75" style="85" customWidth="1"/>
    <col min="9" max="9" width="9.375" style="12" customWidth="1"/>
    <col min="10" max="10" width="18" style="675" customWidth="1"/>
    <col min="11" max="11" width="7.75" style="80" customWidth="1"/>
    <col min="12" max="13" width="6.25" style="80" customWidth="1"/>
    <col min="14" max="14" width="7.625" style="182" customWidth="1"/>
    <col min="15" max="15" width="9.375" style="12" customWidth="1"/>
    <col min="16" max="16" width="18" style="675" customWidth="1"/>
    <col min="17" max="17" width="7.75" style="80" customWidth="1"/>
    <col min="18" max="19" width="6.25" style="80" customWidth="1"/>
    <col min="20" max="20" width="7.875" style="182" customWidth="1"/>
    <col min="21" max="21" width="9" style="675" customWidth="1"/>
    <col min="22" max="23" width="9.375" style="675" bestFit="1" customWidth="1"/>
    <col min="24" max="24" width="9.375" style="481" bestFit="1" customWidth="1"/>
    <col min="25" max="16384" width="9" style="481"/>
  </cols>
  <sheetData>
    <row r="1" spans="1:23" s="8" customFormat="1" ht="25.5">
      <c r="A1" s="1227" t="s">
        <v>393</v>
      </c>
      <c r="B1" s="1227"/>
      <c r="C1" s="1227"/>
      <c r="D1" s="1227"/>
      <c r="E1" s="1227"/>
      <c r="F1" s="1227"/>
      <c r="G1" s="1227"/>
      <c r="H1" s="1227"/>
      <c r="I1" s="1227"/>
      <c r="J1" s="1227"/>
      <c r="K1" s="1227"/>
      <c r="L1" s="1227"/>
      <c r="M1" s="1227"/>
      <c r="N1" s="1227"/>
      <c r="O1" s="1227"/>
      <c r="P1" s="1227"/>
      <c r="Q1" s="1227"/>
      <c r="R1" s="1227"/>
      <c r="S1" s="1227"/>
      <c r="T1" s="1227"/>
      <c r="U1" s="74"/>
      <c r="V1" s="74"/>
      <c r="W1" s="74"/>
    </row>
    <row r="2" spans="1:23" s="8" customFormat="1" ht="10.5" customHeight="1">
      <c r="A2" s="5"/>
      <c r="B2" s="9"/>
      <c r="C2" s="506"/>
      <c r="D2" s="506"/>
      <c r="E2" s="506"/>
      <c r="F2" s="7"/>
      <c r="G2" s="767"/>
      <c r="H2" s="83"/>
      <c r="I2" s="9"/>
      <c r="J2" s="7"/>
      <c r="K2" s="7"/>
      <c r="L2" s="7"/>
      <c r="M2" s="7"/>
      <c r="N2" s="83"/>
      <c r="O2" s="9"/>
      <c r="P2" s="7"/>
      <c r="Q2" s="7"/>
      <c r="R2" s="7"/>
      <c r="S2" s="7"/>
      <c r="T2" s="83"/>
      <c r="U2" s="74"/>
      <c r="V2" s="74"/>
      <c r="W2" s="74"/>
    </row>
    <row r="3" spans="1:23" s="74" customFormat="1">
      <c r="A3" s="789" t="s">
        <v>1713</v>
      </c>
      <c r="B3" s="9"/>
      <c r="C3" s="10"/>
      <c r="D3" s="7"/>
      <c r="E3" s="7"/>
      <c r="F3" s="7"/>
      <c r="G3" s="768"/>
      <c r="H3" s="7"/>
      <c r="I3" s="405"/>
      <c r="J3" s="7"/>
      <c r="K3" s="7"/>
      <c r="L3" s="7"/>
      <c r="M3" s="7"/>
      <c r="N3" s="7"/>
      <c r="O3" s="406"/>
      <c r="P3" s="7"/>
      <c r="Q3" s="7"/>
      <c r="R3" s="7"/>
      <c r="S3" s="11"/>
    </row>
    <row r="4" spans="1:23" s="8" customFormat="1" ht="18" customHeight="1">
      <c r="A4" s="6"/>
      <c r="B4" s="9"/>
      <c r="C4" s="506"/>
      <c r="D4" s="7"/>
      <c r="E4" s="7"/>
      <c r="F4" s="7"/>
      <c r="G4" s="767"/>
      <c r="H4" s="83"/>
      <c r="I4" s="407"/>
      <c r="J4" s="506"/>
      <c r="K4" s="7"/>
      <c r="L4" s="7"/>
      <c r="M4" s="7"/>
      <c r="N4" s="83"/>
      <c r="O4" s="9"/>
      <c r="P4" s="7"/>
      <c r="Q4" s="7"/>
      <c r="R4" s="7"/>
      <c r="S4" s="7"/>
      <c r="T4" s="390" t="s">
        <v>314</v>
      </c>
      <c r="U4" s="74"/>
      <c r="V4" s="74"/>
      <c r="W4" s="74"/>
    </row>
    <row r="5" spans="1:23" s="408" customFormat="1" ht="15" customHeight="1">
      <c r="A5" s="75" t="s">
        <v>0</v>
      </c>
      <c r="B5" s="17"/>
      <c r="C5" s="17" t="s">
        <v>14</v>
      </c>
      <c r="D5" s="17"/>
      <c r="E5" s="17"/>
      <c r="F5" s="17"/>
      <c r="G5" s="748"/>
      <c r="H5" s="84"/>
      <c r="I5" s="17"/>
      <c r="J5" s="17" t="s">
        <v>15</v>
      </c>
      <c r="K5" s="17"/>
      <c r="L5" s="17"/>
      <c r="M5" s="17"/>
      <c r="N5" s="84"/>
      <c r="O5" s="17"/>
      <c r="P5" s="17" t="s">
        <v>16</v>
      </c>
      <c r="Q5" s="17"/>
      <c r="R5" s="17"/>
      <c r="S5" s="17"/>
      <c r="T5" s="616"/>
      <c r="U5" s="13"/>
      <c r="V5" s="13"/>
      <c r="W5" s="13"/>
    </row>
    <row r="6" spans="1:23" s="408" customFormat="1" ht="15" customHeight="1">
      <c r="A6" s="26"/>
      <c r="B6" s="27" t="s">
        <v>5</v>
      </c>
      <c r="C6" s="28"/>
      <c r="D6" s="16" t="s">
        <v>17</v>
      </c>
      <c r="E6" s="1236" t="s">
        <v>180</v>
      </c>
      <c r="F6" s="1237"/>
      <c r="G6" s="749"/>
      <c r="H6" s="16" t="s">
        <v>344</v>
      </c>
      <c r="I6" s="23" t="s">
        <v>5</v>
      </c>
      <c r="J6" s="28"/>
      <c r="K6" s="16" t="s">
        <v>17</v>
      </c>
      <c r="L6" s="1222" t="s">
        <v>180</v>
      </c>
      <c r="M6" s="1223"/>
      <c r="N6" s="16" t="s">
        <v>344</v>
      </c>
      <c r="O6" s="23" t="s">
        <v>5</v>
      </c>
      <c r="P6" s="28"/>
      <c r="Q6" s="16" t="s">
        <v>17</v>
      </c>
      <c r="R6" s="1222" t="s">
        <v>180</v>
      </c>
      <c r="S6" s="1226"/>
      <c r="T6" s="936" t="s">
        <v>344</v>
      </c>
      <c r="U6" s="13"/>
      <c r="V6" s="13"/>
      <c r="W6" s="13"/>
    </row>
    <row r="7" spans="1:23" s="408" customFormat="1" ht="15" customHeight="1">
      <c r="A7" s="77"/>
      <c r="B7" s="30" t="s">
        <v>7</v>
      </c>
      <c r="C7" s="31" t="s">
        <v>18</v>
      </c>
      <c r="D7" s="78"/>
      <c r="E7" s="1224" t="s">
        <v>160</v>
      </c>
      <c r="F7" s="1307" t="s">
        <v>159</v>
      </c>
      <c r="G7" s="1308"/>
      <c r="H7" s="619" t="s">
        <v>301</v>
      </c>
      <c r="I7" s="30" t="s">
        <v>7</v>
      </c>
      <c r="J7" s="31" t="s">
        <v>18</v>
      </c>
      <c r="K7" s="78"/>
      <c r="L7" s="1224" t="s">
        <v>160</v>
      </c>
      <c r="M7" s="33" t="s">
        <v>159</v>
      </c>
      <c r="N7" s="619" t="s">
        <v>301</v>
      </c>
      <c r="O7" s="30" t="s">
        <v>7</v>
      </c>
      <c r="P7" s="31" t="s">
        <v>18</v>
      </c>
      <c r="Q7" s="78"/>
      <c r="R7" s="1224" t="s">
        <v>160</v>
      </c>
      <c r="S7" s="33" t="s">
        <v>159</v>
      </c>
      <c r="T7" s="620" t="s">
        <v>301</v>
      </c>
      <c r="U7" s="13"/>
      <c r="V7" s="13"/>
      <c r="W7" s="13"/>
    </row>
    <row r="8" spans="1:23" s="408" customFormat="1" ht="15" customHeight="1">
      <c r="A8" s="621" t="s">
        <v>9</v>
      </c>
      <c r="B8" s="36" t="s">
        <v>10</v>
      </c>
      <c r="C8" s="37"/>
      <c r="D8" s="35" t="s">
        <v>19</v>
      </c>
      <c r="E8" s="1225"/>
      <c r="F8" s="1309" t="s">
        <v>160</v>
      </c>
      <c r="G8" s="1310"/>
      <c r="H8" s="623" t="s">
        <v>13</v>
      </c>
      <c r="I8" s="36" t="s">
        <v>10</v>
      </c>
      <c r="J8" s="37"/>
      <c r="K8" s="35" t="s">
        <v>19</v>
      </c>
      <c r="L8" s="1225"/>
      <c r="M8" s="38" t="s">
        <v>160</v>
      </c>
      <c r="N8" s="623" t="s">
        <v>13</v>
      </c>
      <c r="O8" s="36" t="s">
        <v>10</v>
      </c>
      <c r="P8" s="37"/>
      <c r="Q8" s="35" t="s">
        <v>19</v>
      </c>
      <c r="R8" s="1225"/>
      <c r="S8" s="38" t="s">
        <v>160</v>
      </c>
      <c r="T8" s="620" t="s">
        <v>13</v>
      </c>
      <c r="U8" s="13"/>
      <c r="V8" s="13"/>
      <c r="W8" s="13"/>
    </row>
    <row r="9" spans="1:23" s="80" customFormat="1" ht="28.9" customHeight="1">
      <c r="A9" s="41"/>
      <c r="B9" s="580" t="s">
        <v>1854</v>
      </c>
      <c r="C9" s="581" t="s">
        <v>20</v>
      </c>
      <c r="D9" s="582">
        <v>472</v>
      </c>
      <c r="E9" s="583">
        <v>233.19697239184995</v>
      </c>
      <c r="F9" s="584">
        <v>165.43695457727199</v>
      </c>
      <c r="G9" s="750"/>
      <c r="H9" s="586">
        <v>100</v>
      </c>
      <c r="I9" s="580" t="s">
        <v>1854</v>
      </c>
      <c r="J9" s="581" t="s">
        <v>20</v>
      </c>
      <c r="K9" s="582">
        <v>285</v>
      </c>
      <c r="L9" s="583">
        <v>269.49844920190634</v>
      </c>
      <c r="M9" s="584">
        <v>199.34648411679399</v>
      </c>
      <c r="N9" s="46">
        <v>100</v>
      </c>
      <c r="O9" s="580" t="s">
        <v>1854</v>
      </c>
      <c r="P9" s="581" t="s">
        <v>20</v>
      </c>
      <c r="Q9" s="582">
        <v>187</v>
      </c>
      <c r="R9" s="583">
        <v>193.48764058894741</v>
      </c>
      <c r="S9" s="584">
        <v>131.358246157298</v>
      </c>
      <c r="T9" s="58">
        <v>100</v>
      </c>
    </row>
    <row r="10" spans="1:23" s="80" customFormat="1" ht="28.9" customHeight="1">
      <c r="A10" s="48">
        <v>1</v>
      </c>
      <c r="B10" s="580" t="s">
        <v>1886</v>
      </c>
      <c r="C10" s="581" t="s">
        <v>1887</v>
      </c>
      <c r="D10" s="582">
        <v>95</v>
      </c>
      <c r="E10" s="583">
        <v>46.93583130768166</v>
      </c>
      <c r="F10" s="584">
        <v>32.121162546570702</v>
      </c>
      <c r="G10" s="750" t="s">
        <v>503</v>
      </c>
      <c r="H10" s="586">
        <v>20.127118644067796</v>
      </c>
      <c r="I10" s="580" t="s">
        <v>1886</v>
      </c>
      <c r="J10" s="581" t="s">
        <v>1887</v>
      </c>
      <c r="K10" s="582">
        <v>57</v>
      </c>
      <c r="L10" s="583">
        <v>53.899689840381264</v>
      </c>
      <c r="M10" s="584">
        <v>37.7739095651688</v>
      </c>
      <c r="N10" s="46">
        <v>20</v>
      </c>
      <c r="O10" s="580" t="s">
        <v>1886</v>
      </c>
      <c r="P10" s="581" t="s">
        <v>1887</v>
      </c>
      <c r="Q10" s="582">
        <v>38</v>
      </c>
      <c r="R10" s="583">
        <v>39.318344076898398</v>
      </c>
      <c r="S10" s="584">
        <v>24.694879817252001</v>
      </c>
      <c r="T10" s="45">
        <v>20.320855614973262</v>
      </c>
    </row>
    <row r="11" spans="1:23" s="80" customFormat="1" ht="28.9" customHeight="1">
      <c r="A11" s="48">
        <v>2</v>
      </c>
      <c r="B11" s="580" t="s">
        <v>1888</v>
      </c>
      <c r="C11" s="581" t="s">
        <v>1889</v>
      </c>
      <c r="D11" s="582">
        <v>87</v>
      </c>
      <c r="E11" s="583">
        <v>42.983340250192683</v>
      </c>
      <c r="F11" s="584">
        <v>29.460018581486199</v>
      </c>
      <c r="G11" s="750" t="s">
        <v>503</v>
      </c>
      <c r="H11" s="586">
        <v>18.432203389830509</v>
      </c>
      <c r="I11" s="580" t="s">
        <v>1888</v>
      </c>
      <c r="J11" s="581" t="s">
        <v>1889</v>
      </c>
      <c r="K11" s="582">
        <v>54</v>
      </c>
      <c r="L11" s="583">
        <v>51.062864059308573</v>
      </c>
      <c r="M11" s="584">
        <v>37.136506333436401</v>
      </c>
      <c r="N11" s="46">
        <v>18.94736842105263</v>
      </c>
      <c r="O11" s="580" t="s">
        <v>1888</v>
      </c>
      <c r="P11" s="581" t="s">
        <v>1889</v>
      </c>
      <c r="Q11" s="582">
        <v>33</v>
      </c>
      <c r="R11" s="583">
        <v>34.144877750990716</v>
      </c>
      <c r="S11" s="584">
        <v>22.1534020364934</v>
      </c>
      <c r="T11" s="45">
        <v>17.647058823529413</v>
      </c>
    </row>
    <row r="12" spans="1:23" s="80" customFormat="1" ht="31.5" customHeight="1">
      <c r="A12" s="48">
        <v>3</v>
      </c>
      <c r="B12" s="588" t="s">
        <v>1890</v>
      </c>
      <c r="C12" s="581" t="s">
        <v>1891</v>
      </c>
      <c r="D12" s="582">
        <v>47</v>
      </c>
      <c r="E12" s="583">
        <v>23.220884962747771</v>
      </c>
      <c r="F12" s="584">
        <v>17.293854206772899</v>
      </c>
      <c r="G12" s="750" t="s">
        <v>503</v>
      </c>
      <c r="H12" s="586">
        <v>9.9576271186440675</v>
      </c>
      <c r="I12" s="588" t="s">
        <v>1890</v>
      </c>
      <c r="J12" s="581" t="s">
        <v>1891</v>
      </c>
      <c r="K12" s="582">
        <v>38</v>
      </c>
      <c r="L12" s="583">
        <v>35.933126560254181</v>
      </c>
      <c r="M12" s="584">
        <v>26.308872203514099</v>
      </c>
      <c r="N12" s="46">
        <v>13.333333333333334</v>
      </c>
      <c r="O12" s="588" t="s">
        <v>1892</v>
      </c>
      <c r="P12" s="581" t="s">
        <v>1893</v>
      </c>
      <c r="Q12" s="582">
        <v>21</v>
      </c>
      <c r="R12" s="583">
        <v>21.728558568812279</v>
      </c>
      <c r="S12" s="584">
        <v>15.148757927504001</v>
      </c>
      <c r="T12" s="45">
        <v>11.229946524064172</v>
      </c>
    </row>
    <row r="13" spans="1:23" s="80" customFormat="1" ht="28.9" customHeight="1">
      <c r="A13" s="48">
        <v>4</v>
      </c>
      <c r="B13" s="588" t="s">
        <v>1892</v>
      </c>
      <c r="C13" s="581" t="s">
        <v>1893</v>
      </c>
      <c r="D13" s="582">
        <v>38</v>
      </c>
      <c r="E13" s="583">
        <v>18.774332523072665</v>
      </c>
      <c r="F13" s="584">
        <v>14.234208215432499</v>
      </c>
      <c r="G13" s="750" t="s">
        <v>503</v>
      </c>
      <c r="H13" s="586">
        <v>8.0508474576271194</v>
      </c>
      <c r="I13" s="588" t="s">
        <v>1894</v>
      </c>
      <c r="J13" s="581" t="s">
        <v>1895</v>
      </c>
      <c r="K13" s="582">
        <v>22</v>
      </c>
      <c r="L13" s="583">
        <v>20.803389061199788</v>
      </c>
      <c r="M13" s="584">
        <v>15.761088693134999</v>
      </c>
      <c r="N13" s="46">
        <v>7.7192982456140351</v>
      </c>
      <c r="O13" s="588" t="s">
        <v>1894</v>
      </c>
      <c r="P13" s="581" t="s">
        <v>1895</v>
      </c>
      <c r="Q13" s="582">
        <v>10</v>
      </c>
      <c r="R13" s="583">
        <v>10.346932651815369</v>
      </c>
      <c r="S13" s="584">
        <v>7.3668851424491804</v>
      </c>
      <c r="T13" s="45">
        <v>5.3475935828877006</v>
      </c>
      <c r="U13" s="675"/>
      <c r="V13" s="481"/>
    </row>
    <row r="14" spans="1:23" s="80" customFormat="1" ht="28.9" customHeight="1">
      <c r="A14" s="48">
        <v>5</v>
      </c>
      <c r="B14" s="588" t="s">
        <v>1894</v>
      </c>
      <c r="C14" s="581" t="s">
        <v>1895</v>
      </c>
      <c r="D14" s="582">
        <v>32</v>
      </c>
      <c r="E14" s="583">
        <v>15.809964229955929</v>
      </c>
      <c r="F14" s="584">
        <v>11.378231486464101</v>
      </c>
      <c r="G14" s="750" t="s">
        <v>503</v>
      </c>
      <c r="H14" s="586">
        <v>6.7796610169491522</v>
      </c>
      <c r="I14" s="588" t="s">
        <v>1892</v>
      </c>
      <c r="J14" s="581" t="s">
        <v>1893</v>
      </c>
      <c r="K14" s="582">
        <v>17</v>
      </c>
      <c r="L14" s="583">
        <v>16.075346092745292</v>
      </c>
      <c r="M14" s="584">
        <v>13.1062721004044</v>
      </c>
      <c r="N14" s="46">
        <v>5.9649122807017543</v>
      </c>
      <c r="O14" s="588" t="s">
        <v>1896</v>
      </c>
      <c r="P14" s="581" t="s">
        <v>1897</v>
      </c>
      <c r="Q14" s="582">
        <v>10</v>
      </c>
      <c r="R14" s="583">
        <v>10.346932651815369</v>
      </c>
      <c r="S14" s="584">
        <v>7.20859603549005</v>
      </c>
      <c r="T14" s="45">
        <v>5.3475935828877006</v>
      </c>
    </row>
    <row r="15" spans="1:23" s="80" customFormat="1" ht="30.75" customHeight="1">
      <c r="A15" s="48">
        <v>6</v>
      </c>
      <c r="B15" s="588" t="s">
        <v>1898</v>
      </c>
      <c r="C15" s="581" t="s">
        <v>1899</v>
      </c>
      <c r="D15" s="582">
        <v>15</v>
      </c>
      <c r="E15" s="583">
        <v>14.184128905363492</v>
      </c>
      <c r="F15" s="584">
        <v>11.1987322835332</v>
      </c>
      <c r="G15" s="750" t="s">
        <v>1900</v>
      </c>
      <c r="H15" s="586">
        <v>3.1779661016949152</v>
      </c>
      <c r="I15" s="588" t="s">
        <v>1901</v>
      </c>
      <c r="J15" s="581" t="s">
        <v>1902</v>
      </c>
      <c r="K15" s="582">
        <v>16</v>
      </c>
      <c r="L15" s="583">
        <v>15.129737499054393</v>
      </c>
      <c r="M15" s="584">
        <v>11.1240021272475</v>
      </c>
      <c r="N15" s="46">
        <v>5.6140350877192979</v>
      </c>
      <c r="O15" s="588" t="s">
        <v>1890</v>
      </c>
      <c r="P15" s="581" t="s">
        <v>1891</v>
      </c>
      <c r="Q15" s="582">
        <v>9</v>
      </c>
      <c r="R15" s="583">
        <v>9.3122393866338324</v>
      </c>
      <c r="S15" s="584">
        <v>7.06520981873176</v>
      </c>
      <c r="T15" s="45">
        <v>4.8128342245989302</v>
      </c>
    </row>
    <row r="16" spans="1:23" s="80" customFormat="1" ht="28.9" customHeight="1">
      <c r="A16" s="48">
        <v>7</v>
      </c>
      <c r="B16" s="588" t="s">
        <v>1903</v>
      </c>
      <c r="C16" s="581" t="s">
        <v>1904</v>
      </c>
      <c r="D16" s="582">
        <v>22</v>
      </c>
      <c r="E16" s="583">
        <v>10.869350408094702</v>
      </c>
      <c r="F16" s="584">
        <v>7.4363290273109</v>
      </c>
      <c r="G16" s="750" t="s">
        <v>503</v>
      </c>
      <c r="H16" s="586">
        <v>4.6610169491525424</v>
      </c>
      <c r="I16" s="588" t="s">
        <v>1898</v>
      </c>
      <c r="J16" s="581" t="s">
        <v>1899</v>
      </c>
      <c r="K16" s="582">
        <v>15</v>
      </c>
      <c r="L16" s="583">
        <v>14.184128905363492</v>
      </c>
      <c r="M16" s="584">
        <v>11.1987322835332</v>
      </c>
      <c r="N16" s="46">
        <v>5.2631578947368425</v>
      </c>
      <c r="O16" s="588" t="s">
        <v>1903</v>
      </c>
      <c r="P16" s="581" t="s">
        <v>1904</v>
      </c>
      <c r="Q16" s="582">
        <v>9</v>
      </c>
      <c r="R16" s="583">
        <v>9.3122393866338324</v>
      </c>
      <c r="S16" s="584">
        <v>5.7916422947714103</v>
      </c>
      <c r="T16" s="45">
        <v>4.8128342245989302</v>
      </c>
    </row>
    <row r="17" spans="1:23" s="80" customFormat="1" ht="28.9" customHeight="1">
      <c r="A17" s="48">
        <v>8</v>
      </c>
      <c r="B17" s="588" t="s">
        <v>1901</v>
      </c>
      <c r="C17" s="581" t="s">
        <v>1902</v>
      </c>
      <c r="D17" s="582">
        <v>21</v>
      </c>
      <c r="E17" s="583">
        <v>10.375289025908581</v>
      </c>
      <c r="F17" s="584">
        <v>7.7786887602153696</v>
      </c>
      <c r="H17" s="586">
        <v>4.4491525423728815</v>
      </c>
      <c r="I17" s="588" t="s">
        <v>1903</v>
      </c>
      <c r="J17" s="581" t="s">
        <v>1904</v>
      </c>
      <c r="K17" s="582">
        <v>13</v>
      </c>
      <c r="L17" s="583">
        <v>12.292911717981694</v>
      </c>
      <c r="M17" s="584">
        <v>8.7647075850665193</v>
      </c>
      <c r="N17" s="46">
        <v>4.5614035087719298</v>
      </c>
      <c r="O17" s="588" t="s">
        <v>1905</v>
      </c>
      <c r="P17" s="581" t="s">
        <v>1906</v>
      </c>
      <c r="Q17" s="582">
        <v>7</v>
      </c>
      <c r="R17" s="583">
        <v>7.2428528562707593</v>
      </c>
      <c r="S17" s="584">
        <v>4.7477164483835503</v>
      </c>
      <c r="T17" s="45">
        <v>3.7433155080213902</v>
      </c>
    </row>
    <row r="18" spans="1:23" s="80" customFormat="1" ht="28.9" customHeight="1">
      <c r="A18" s="48">
        <v>9</v>
      </c>
      <c r="B18" s="588" t="s">
        <v>1896</v>
      </c>
      <c r="C18" s="597" t="s">
        <v>1897</v>
      </c>
      <c r="D18" s="582">
        <v>10</v>
      </c>
      <c r="E18" s="583">
        <v>10.346932651815369</v>
      </c>
      <c r="F18" s="584">
        <v>7.20859603549005</v>
      </c>
      <c r="G18" s="750" t="s">
        <v>1907</v>
      </c>
      <c r="H18" s="586">
        <v>2.1186440677966103</v>
      </c>
      <c r="I18" s="588" t="s">
        <v>1905</v>
      </c>
      <c r="J18" s="581" t="s">
        <v>1906</v>
      </c>
      <c r="K18" s="582">
        <v>8</v>
      </c>
      <c r="L18" s="583">
        <v>7.5648687495271965</v>
      </c>
      <c r="M18" s="584">
        <v>6.0446325846112101</v>
      </c>
      <c r="N18" s="46">
        <v>2.807017543859649</v>
      </c>
      <c r="O18" s="588" t="s">
        <v>1901</v>
      </c>
      <c r="P18" s="581" t="s">
        <v>1902</v>
      </c>
      <c r="Q18" s="582">
        <v>5</v>
      </c>
      <c r="R18" s="583">
        <v>5.1734663259076843</v>
      </c>
      <c r="S18" s="584">
        <v>3.6818906156873701</v>
      </c>
      <c r="T18" s="45">
        <v>2.6737967914438503</v>
      </c>
      <c r="U18" s="675"/>
    </row>
    <row r="19" spans="1:23" s="80" customFormat="1" ht="28.9" customHeight="1">
      <c r="A19" s="48">
        <v>10</v>
      </c>
      <c r="B19" s="588" t="s">
        <v>1905</v>
      </c>
      <c r="C19" s="581" t="s">
        <v>1906</v>
      </c>
      <c r="D19" s="582">
        <v>15</v>
      </c>
      <c r="E19" s="583">
        <v>7.4109207327918423</v>
      </c>
      <c r="F19" s="584">
        <v>5.2073710045522104</v>
      </c>
      <c r="G19" s="750" t="s">
        <v>503</v>
      </c>
      <c r="H19" s="586">
        <v>3.1779661016949152</v>
      </c>
      <c r="I19" s="588" t="s">
        <v>1908</v>
      </c>
      <c r="J19" s="581" t="s">
        <v>1909</v>
      </c>
      <c r="K19" s="582">
        <v>8</v>
      </c>
      <c r="L19" s="583">
        <v>7.5648687495271965</v>
      </c>
      <c r="M19" s="584">
        <v>5.7307174805451204</v>
      </c>
      <c r="N19" s="46">
        <v>2.807017543859649</v>
      </c>
      <c r="O19" s="588" t="s">
        <v>1910</v>
      </c>
      <c r="P19" s="581" t="s">
        <v>1911</v>
      </c>
      <c r="Q19" s="582">
        <v>5</v>
      </c>
      <c r="R19" s="583">
        <v>5.1734663259076843</v>
      </c>
      <c r="S19" s="584">
        <v>3.6854144204238</v>
      </c>
      <c r="T19" s="45">
        <v>2.6737967914438503</v>
      </c>
    </row>
    <row r="20" spans="1:23" s="80" customFormat="1" ht="28.9" customHeight="1">
      <c r="A20" s="48"/>
      <c r="B20" s="589"/>
      <c r="C20" s="590" t="s">
        <v>1869</v>
      </c>
      <c r="D20" s="591">
        <v>90</v>
      </c>
      <c r="E20" s="592">
        <v>44.46552439675105</v>
      </c>
      <c r="F20" s="593">
        <v>32.2683057737515</v>
      </c>
      <c r="G20" s="751"/>
      <c r="H20" s="595">
        <v>19.067796610169491</v>
      </c>
      <c r="I20" s="589"/>
      <c r="J20" s="590" t="s">
        <v>1869</v>
      </c>
      <c r="K20" s="591">
        <v>37</v>
      </c>
      <c r="L20" s="592">
        <v>34.987517966563281</v>
      </c>
      <c r="M20" s="593">
        <v>26.397043160131702</v>
      </c>
      <c r="N20" s="53">
        <v>12.982456140350877</v>
      </c>
      <c r="O20" s="589"/>
      <c r="P20" s="590" t="s">
        <v>1869</v>
      </c>
      <c r="Q20" s="591">
        <v>40</v>
      </c>
      <c r="R20" s="592">
        <v>41.387730607261474</v>
      </c>
      <c r="S20" s="593">
        <v>29.813851600111999</v>
      </c>
      <c r="T20" s="45">
        <v>21.390374331550802</v>
      </c>
    </row>
    <row r="21" spans="1:23" s="80" customFormat="1" ht="28.9" customHeight="1">
      <c r="A21" s="54">
        <v>11</v>
      </c>
      <c r="B21" s="588" t="s">
        <v>1908</v>
      </c>
      <c r="C21" s="581" t="s">
        <v>1909</v>
      </c>
      <c r="D21" s="582">
        <v>11</v>
      </c>
      <c r="E21" s="583">
        <v>5.4346752040473509</v>
      </c>
      <c r="F21" s="584">
        <v>3.7336970833401502</v>
      </c>
      <c r="H21" s="586">
        <v>2.3305084745762712</v>
      </c>
      <c r="I21" s="588" t="s">
        <v>1912</v>
      </c>
      <c r="J21" s="581" t="s">
        <v>1913</v>
      </c>
      <c r="K21" s="582">
        <v>5</v>
      </c>
      <c r="L21" s="583">
        <v>4.7280429684544973</v>
      </c>
      <c r="M21" s="584">
        <v>3.24327266634866</v>
      </c>
      <c r="N21" s="59">
        <v>1.7543859649122806</v>
      </c>
      <c r="O21" s="588" t="s">
        <v>1914</v>
      </c>
      <c r="P21" s="858" t="s">
        <v>1915</v>
      </c>
      <c r="Q21" s="582">
        <v>4</v>
      </c>
      <c r="R21" s="583">
        <v>4.1387730607261473</v>
      </c>
      <c r="S21" s="584">
        <v>3.0149848906445298</v>
      </c>
      <c r="T21" s="58">
        <v>2.1390374331550803</v>
      </c>
      <c r="U21" s="675"/>
    </row>
    <row r="22" spans="1:23" s="80" customFormat="1" ht="28.9" customHeight="1">
      <c r="A22" s="48">
        <v>12</v>
      </c>
      <c r="B22" s="588" t="s">
        <v>1916</v>
      </c>
      <c r="C22" s="581" t="s">
        <v>1917</v>
      </c>
      <c r="D22" s="582">
        <v>4</v>
      </c>
      <c r="E22" s="583">
        <v>4.1387730607261473</v>
      </c>
      <c r="F22" s="584">
        <v>3.09083098211247</v>
      </c>
      <c r="G22" s="750" t="s">
        <v>1907</v>
      </c>
      <c r="H22" s="586">
        <v>0.84745762711864403</v>
      </c>
      <c r="I22" s="588" t="s">
        <v>1918</v>
      </c>
      <c r="J22" s="581" t="s">
        <v>1919</v>
      </c>
      <c r="K22" s="582">
        <v>4</v>
      </c>
      <c r="L22" s="583">
        <v>3.7824343747635982</v>
      </c>
      <c r="M22" s="584">
        <v>3.0717946429801199</v>
      </c>
      <c r="N22" s="45">
        <v>1.4035087719298245</v>
      </c>
      <c r="O22" s="588" t="s">
        <v>1916</v>
      </c>
      <c r="P22" s="858" t="s">
        <v>1917</v>
      </c>
      <c r="Q22" s="857">
        <v>4</v>
      </c>
      <c r="R22" s="583">
        <v>4.1387730607261473</v>
      </c>
      <c r="S22" s="584">
        <v>3.09083098211247</v>
      </c>
      <c r="T22" s="45">
        <v>2.1390374331550803</v>
      </c>
    </row>
    <row r="23" spans="1:23" s="80" customFormat="1" ht="28.9" customHeight="1">
      <c r="A23" s="48">
        <v>13</v>
      </c>
      <c r="B23" s="588" t="s">
        <v>1920</v>
      </c>
      <c r="C23" s="581" t="s">
        <v>1921</v>
      </c>
      <c r="D23" s="582">
        <v>4</v>
      </c>
      <c r="E23" s="583">
        <v>4.1387730607261473</v>
      </c>
      <c r="F23" s="584">
        <v>3.2817188633849899</v>
      </c>
      <c r="G23" s="80">
        <v>-1</v>
      </c>
      <c r="H23" s="586">
        <v>0.84745762711864403</v>
      </c>
      <c r="I23" s="588" t="s">
        <v>1914</v>
      </c>
      <c r="J23" s="581" t="s">
        <v>1915</v>
      </c>
      <c r="K23" s="582">
        <v>2</v>
      </c>
      <c r="L23" s="583">
        <v>1.8912171873817991</v>
      </c>
      <c r="M23" s="584">
        <v>1.3573621978963699</v>
      </c>
      <c r="N23" s="46">
        <v>0.70175438596491224</v>
      </c>
      <c r="O23" s="588" t="s">
        <v>1920</v>
      </c>
      <c r="P23" s="581" t="s">
        <v>1921</v>
      </c>
      <c r="Q23" s="582">
        <v>4</v>
      </c>
      <c r="R23" s="583">
        <v>4.1387730607261473</v>
      </c>
      <c r="S23" s="584">
        <v>3.2817188633849899</v>
      </c>
      <c r="T23" s="45">
        <v>2.1390374331550803</v>
      </c>
      <c r="U23" s="675"/>
    </row>
    <row r="24" spans="1:23" s="80" customFormat="1" ht="28.9" customHeight="1">
      <c r="A24" s="48">
        <v>14</v>
      </c>
      <c r="B24" s="588" t="s">
        <v>1922</v>
      </c>
      <c r="C24" s="581" t="s">
        <v>1923</v>
      </c>
      <c r="D24" s="582">
        <v>4</v>
      </c>
      <c r="E24" s="583">
        <v>4.1387730607261473</v>
      </c>
      <c r="F24" s="584">
        <v>3.1895993229302801</v>
      </c>
      <c r="G24" s="750" t="s">
        <v>1907</v>
      </c>
      <c r="H24" s="586">
        <v>0.84745762711864403</v>
      </c>
      <c r="I24" s="588" t="s">
        <v>1924</v>
      </c>
      <c r="J24" s="581" t="s">
        <v>1925</v>
      </c>
      <c r="K24" s="582">
        <v>1</v>
      </c>
      <c r="L24" s="583">
        <v>0.94560859369089956</v>
      </c>
      <c r="M24" s="584">
        <v>0.55092316855270995</v>
      </c>
      <c r="N24" s="46">
        <v>0.35087719298245612</v>
      </c>
      <c r="O24" s="588" t="s">
        <v>1922</v>
      </c>
      <c r="P24" s="581" t="s">
        <v>1923</v>
      </c>
      <c r="Q24" s="582">
        <v>4</v>
      </c>
      <c r="R24" s="583">
        <v>4.1387730607261473</v>
      </c>
      <c r="S24" s="584">
        <v>3.1895993229302801</v>
      </c>
      <c r="T24" s="45">
        <v>2.1390374331550803</v>
      </c>
    </row>
    <row r="25" spans="1:23" s="81" customFormat="1" ht="28.9" customHeight="1">
      <c r="A25" s="60">
        <v>15</v>
      </c>
      <c r="B25" s="742" t="s">
        <v>1912</v>
      </c>
      <c r="C25" s="856" t="s">
        <v>1913</v>
      </c>
      <c r="D25" s="591">
        <v>8</v>
      </c>
      <c r="E25" s="592">
        <v>3.9524910574889822</v>
      </c>
      <c r="F25" s="593">
        <v>2.6255425190172299</v>
      </c>
      <c r="G25" s="751" t="s">
        <v>503</v>
      </c>
      <c r="H25" s="599">
        <v>1.6949152542372881</v>
      </c>
      <c r="I25" s="598" t="s">
        <v>1926</v>
      </c>
      <c r="J25" s="856" t="s">
        <v>1927</v>
      </c>
      <c r="K25" s="591">
        <v>1</v>
      </c>
      <c r="L25" s="592">
        <v>0.94560859369089956</v>
      </c>
      <c r="M25" s="593">
        <v>0.73529411764705899</v>
      </c>
      <c r="N25" s="53">
        <v>0.35087719298245612</v>
      </c>
      <c r="O25" s="598" t="s">
        <v>1924</v>
      </c>
      <c r="P25" s="856" t="s">
        <v>1925</v>
      </c>
      <c r="Q25" s="591">
        <v>3</v>
      </c>
      <c r="R25" s="592">
        <v>3.1040797955446111</v>
      </c>
      <c r="S25" s="593">
        <v>1.8162280969534199</v>
      </c>
      <c r="T25" s="64">
        <v>1.6042780748663101</v>
      </c>
    </row>
    <row r="26" spans="1:23" s="68" customFormat="1" ht="13.5" customHeight="1">
      <c r="A26" s="601" t="s">
        <v>470</v>
      </c>
      <c r="B26" s="25"/>
      <c r="C26" s="409"/>
      <c r="D26" s="409"/>
      <c r="E26" s="409"/>
      <c r="F26" s="409"/>
      <c r="G26" s="752"/>
      <c r="H26" s="411"/>
      <c r="I26" s="409"/>
      <c r="J26" s="409"/>
      <c r="K26" s="409"/>
      <c r="L26" s="409"/>
      <c r="N26" s="602"/>
      <c r="T26" s="603" t="s">
        <v>4</v>
      </c>
    </row>
    <row r="27" spans="1:23" s="68" customFormat="1" ht="13.5" customHeight="1">
      <c r="A27" s="25" t="s">
        <v>330</v>
      </c>
      <c r="B27" s="25"/>
      <c r="C27" s="409"/>
      <c r="D27" s="409"/>
      <c r="E27" s="409"/>
      <c r="F27" s="409"/>
      <c r="G27" s="752"/>
      <c r="H27" s="411"/>
      <c r="I27" s="409"/>
      <c r="J27" s="409"/>
      <c r="K27" s="409"/>
      <c r="L27" s="409"/>
      <c r="N27" s="602"/>
      <c r="O27" s="14"/>
      <c r="P27" s="14"/>
      <c r="T27" s="602"/>
    </row>
    <row r="28" spans="1:23" s="68" customFormat="1" ht="13.5" customHeight="1">
      <c r="A28" s="25" t="s">
        <v>331</v>
      </c>
      <c r="B28" s="25"/>
      <c r="C28" s="409"/>
      <c r="D28" s="409"/>
      <c r="E28" s="409"/>
      <c r="F28" s="409"/>
      <c r="G28" s="752"/>
      <c r="H28" s="411"/>
      <c r="I28" s="409"/>
      <c r="J28" s="409"/>
      <c r="K28" s="409"/>
      <c r="L28" s="409"/>
      <c r="N28" s="602"/>
      <c r="O28" s="14"/>
      <c r="P28" s="14"/>
      <c r="T28" s="602"/>
    </row>
    <row r="29" spans="1:23">
      <c r="A29" s="332"/>
      <c r="B29" s="14"/>
      <c r="J29" s="39"/>
      <c r="O29" s="14"/>
    </row>
    <row r="30" spans="1:23" s="82" customFormat="1">
      <c r="A30" s="675"/>
      <c r="B30" s="72"/>
      <c r="C30" s="71"/>
      <c r="D30" s="71"/>
      <c r="E30" s="71"/>
      <c r="F30" s="71"/>
      <c r="G30" s="754"/>
      <c r="H30" s="184"/>
      <c r="I30" s="12"/>
      <c r="J30" s="675"/>
      <c r="K30" s="80"/>
      <c r="L30" s="80"/>
      <c r="M30" s="80"/>
      <c r="N30" s="182"/>
      <c r="O30" s="12"/>
      <c r="P30" s="675"/>
      <c r="Q30" s="71"/>
      <c r="R30" s="71"/>
      <c r="S30" s="71"/>
      <c r="T30" s="184"/>
      <c r="U30" s="71"/>
      <c r="V30" s="71"/>
      <c r="W30" s="71"/>
    </row>
    <row r="31" spans="1:23">
      <c r="B31" s="14"/>
    </row>
    <row r="33" spans="2:23">
      <c r="B33" s="14"/>
      <c r="C33" s="80"/>
      <c r="D33" s="80"/>
      <c r="E33" s="80"/>
      <c r="F33" s="80"/>
      <c r="G33" s="755"/>
      <c r="J33" s="80"/>
      <c r="M33" s="675"/>
      <c r="N33" s="85"/>
      <c r="O33" s="14"/>
      <c r="P33" s="481"/>
      <c r="Q33" s="481"/>
      <c r="R33" s="481"/>
      <c r="S33" s="481"/>
      <c r="T33" s="186"/>
      <c r="U33" s="481"/>
      <c r="V33" s="481"/>
      <c r="W33" s="481"/>
    </row>
    <row r="38" spans="2:23">
      <c r="B38" s="412"/>
      <c r="C38" s="187"/>
      <c r="D38" s="605"/>
      <c r="E38" s="605"/>
    </row>
  </sheetData>
  <mergeCells count="9">
    <mergeCell ref="A1:T1"/>
    <mergeCell ref="E6:F6"/>
    <mergeCell ref="L6:M6"/>
    <mergeCell ref="R6:S6"/>
    <mergeCell ref="E7:E8"/>
    <mergeCell ref="L7:L8"/>
    <mergeCell ref="R7:R8"/>
    <mergeCell ref="F7:G7"/>
    <mergeCell ref="F8:G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56718-626B-456F-B9BA-608C99714F4A}">
  <sheetPr codeName="工作表43"/>
  <dimension ref="A1:Y37"/>
  <sheetViews>
    <sheetView showZeros="0" view="pageBreakPreview" zoomScaleNormal="90" zoomScaleSheetLayoutView="100" workbookViewId="0">
      <selection activeCell="I12" sqref="I12"/>
    </sheetView>
  </sheetViews>
  <sheetFormatPr defaultRowHeight="16.5"/>
  <cols>
    <col min="1" max="1" width="3.375" style="675" customWidth="1"/>
    <col min="2" max="2" width="11.25" style="12" customWidth="1"/>
    <col min="3" max="3" width="15.75" style="675" customWidth="1"/>
    <col min="4" max="4" width="7.25" style="675" customWidth="1"/>
    <col min="5" max="5" width="5.75" style="675" customWidth="1"/>
    <col min="6" max="6" width="6.375" style="675" customWidth="1"/>
    <col min="7" max="7" width="2.5" style="753" customWidth="1"/>
    <col min="8" max="8" width="7.75" style="85" customWidth="1"/>
    <col min="9" max="9" width="11.25" style="12" customWidth="1"/>
    <col min="10" max="10" width="17.25" style="675" customWidth="1"/>
    <col min="11" max="11" width="7.25" style="80" customWidth="1"/>
    <col min="12" max="12" width="5.875" style="676" customWidth="1"/>
    <col min="13" max="13" width="6.375" style="676" customWidth="1"/>
    <col min="14" max="14" width="2.75" style="753" customWidth="1"/>
    <col min="15" max="15" width="7.875" style="182" customWidth="1"/>
    <col min="16" max="16" width="11.25" style="12" customWidth="1"/>
    <col min="17" max="17" width="16.375" style="675" customWidth="1"/>
    <col min="18" max="18" width="7.75" style="80" customWidth="1"/>
    <col min="19" max="19" width="5.75" style="676" customWidth="1"/>
    <col min="20" max="20" width="5.875" style="676" customWidth="1"/>
    <col min="21" max="21" width="2.875" style="753" customWidth="1"/>
    <col min="22" max="22" width="8.375" style="182" customWidth="1"/>
    <col min="23" max="23" width="9" style="675" customWidth="1"/>
    <col min="24" max="25" width="9.375" style="675" bestFit="1" customWidth="1"/>
    <col min="26" max="26" width="9.375" style="481" bestFit="1" customWidth="1"/>
    <col min="27" max="16384" width="9" style="481"/>
  </cols>
  <sheetData>
    <row r="1" spans="1:25" s="8" customFormat="1" ht="25.5">
      <c r="A1" s="1227" t="s">
        <v>392</v>
      </c>
      <c r="B1" s="1227"/>
      <c r="C1" s="1227"/>
      <c r="D1" s="1227"/>
      <c r="E1" s="1227"/>
      <c r="F1" s="1227"/>
      <c r="G1" s="1227"/>
      <c r="H1" s="1227"/>
      <c r="I1" s="1227"/>
      <c r="J1" s="1227"/>
      <c r="K1" s="1227"/>
      <c r="L1" s="1227"/>
      <c r="M1" s="1227"/>
      <c r="N1" s="1227"/>
      <c r="O1" s="1227"/>
      <c r="P1" s="1227"/>
      <c r="Q1" s="1227"/>
      <c r="R1" s="1227"/>
      <c r="S1" s="1227"/>
      <c r="T1" s="1227"/>
      <c r="U1" s="1227"/>
      <c r="V1" s="1227"/>
      <c r="W1" s="74"/>
      <c r="X1" s="74"/>
      <c r="Y1" s="74"/>
    </row>
    <row r="2" spans="1:25" s="8" customFormat="1" ht="10.5" customHeight="1">
      <c r="A2" s="5"/>
      <c r="B2" s="9"/>
      <c r="C2" s="506"/>
      <c r="D2" s="506"/>
      <c r="E2" s="506"/>
      <c r="F2" s="7"/>
      <c r="G2" s="767"/>
      <c r="H2" s="83"/>
      <c r="I2" s="9"/>
      <c r="J2" s="7"/>
      <c r="K2" s="7"/>
      <c r="L2" s="506"/>
      <c r="M2" s="7"/>
      <c r="N2" s="767"/>
      <c r="O2" s="83"/>
      <c r="P2" s="9"/>
      <c r="Q2" s="7"/>
      <c r="R2" s="7"/>
      <c r="S2" s="506"/>
      <c r="T2" s="7"/>
      <c r="U2" s="767"/>
      <c r="V2" s="83"/>
      <c r="W2" s="74"/>
      <c r="X2" s="74"/>
      <c r="Y2" s="74"/>
    </row>
    <row r="3" spans="1:25" s="74" customFormat="1">
      <c r="A3" s="789" t="s">
        <v>1714</v>
      </c>
      <c r="B3" s="9"/>
      <c r="C3" s="10"/>
      <c r="D3" s="7"/>
      <c r="E3" s="7"/>
      <c r="F3" s="7"/>
      <c r="G3" s="768"/>
      <c r="H3" s="7"/>
      <c r="I3" s="405"/>
      <c r="J3" s="7"/>
      <c r="K3" s="7"/>
      <c r="L3" s="7"/>
      <c r="M3" s="7"/>
      <c r="N3" s="768"/>
      <c r="O3" s="7"/>
      <c r="P3" s="406"/>
      <c r="Q3" s="7"/>
      <c r="R3" s="7"/>
      <c r="S3" s="7"/>
      <c r="T3" s="7"/>
      <c r="U3" s="768"/>
    </row>
    <row r="4" spans="1:25" s="8" customFormat="1" ht="16.5" customHeight="1">
      <c r="A4" s="6"/>
      <c r="B4" s="9"/>
      <c r="C4" s="506"/>
      <c r="D4" s="7"/>
      <c r="E4" s="7"/>
      <c r="F4" s="7"/>
      <c r="G4" s="767"/>
      <c r="H4" s="83"/>
      <c r="I4" s="407"/>
      <c r="J4" s="506"/>
      <c r="K4" s="7"/>
      <c r="L4" s="7"/>
      <c r="M4" s="7"/>
      <c r="N4" s="767"/>
      <c r="O4" s="83"/>
      <c r="P4" s="9"/>
      <c r="Q4" s="7"/>
      <c r="R4" s="7"/>
      <c r="S4" s="7"/>
      <c r="T4" s="7"/>
      <c r="U4" s="767"/>
      <c r="V4" s="390" t="s">
        <v>314</v>
      </c>
      <c r="W4" s="74"/>
      <c r="X4" s="74"/>
      <c r="Y4" s="74"/>
    </row>
    <row r="5" spans="1:25" s="408" customFormat="1" ht="15" customHeight="1">
      <c r="A5" s="75" t="s">
        <v>0</v>
      </c>
      <c r="B5" s="1303" t="s">
        <v>223</v>
      </c>
      <c r="C5" s="1304"/>
      <c r="D5" s="1304"/>
      <c r="E5" s="1304"/>
      <c r="F5" s="1304"/>
      <c r="G5" s="1304"/>
      <c r="H5" s="1305"/>
      <c r="I5" s="1303" t="s">
        <v>225</v>
      </c>
      <c r="J5" s="1304"/>
      <c r="K5" s="1304"/>
      <c r="L5" s="1304"/>
      <c r="M5" s="1304"/>
      <c r="N5" s="1304"/>
      <c r="O5" s="1305"/>
      <c r="P5" s="1303" t="s">
        <v>224</v>
      </c>
      <c r="Q5" s="1304"/>
      <c r="R5" s="1304"/>
      <c r="S5" s="1304"/>
      <c r="T5" s="1304"/>
      <c r="U5" s="1304"/>
      <c r="V5" s="1306"/>
      <c r="W5" s="13"/>
      <c r="X5" s="13"/>
      <c r="Y5" s="13"/>
    </row>
    <row r="6" spans="1:25" s="408" customFormat="1" ht="15" customHeight="1">
      <c r="A6" s="26"/>
      <c r="B6" s="27" t="s">
        <v>5</v>
      </c>
      <c r="C6" s="28"/>
      <c r="D6" s="16" t="s">
        <v>17</v>
      </c>
      <c r="E6" s="1236" t="s">
        <v>180</v>
      </c>
      <c r="F6" s="1237"/>
      <c r="G6" s="749"/>
      <c r="H6" s="16" t="s">
        <v>344</v>
      </c>
      <c r="I6" s="23" t="s">
        <v>5</v>
      </c>
      <c r="J6" s="28"/>
      <c r="K6" s="16" t="s">
        <v>17</v>
      </c>
      <c r="L6" s="1236" t="s">
        <v>180</v>
      </c>
      <c r="M6" s="1237"/>
      <c r="N6" s="749"/>
      <c r="O6" s="16" t="s">
        <v>344</v>
      </c>
      <c r="P6" s="23" t="s">
        <v>5</v>
      </c>
      <c r="Q6" s="28"/>
      <c r="R6" s="16" t="s">
        <v>17</v>
      </c>
      <c r="S6" s="1236" t="s">
        <v>180</v>
      </c>
      <c r="T6" s="1237"/>
      <c r="U6" s="938"/>
      <c r="V6" s="936" t="s">
        <v>344</v>
      </c>
      <c r="W6" s="13"/>
      <c r="X6" s="13"/>
      <c r="Y6" s="13"/>
    </row>
    <row r="7" spans="1:25" s="408" customFormat="1" ht="15" customHeight="1">
      <c r="A7" s="77"/>
      <c r="B7" s="30" t="s">
        <v>7</v>
      </c>
      <c r="C7" s="31" t="s">
        <v>18</v>
      </c>
      <c r="D7" s="78"/>
      <c r="E7" s="1224" t="s">
        <v>160</v>
      </c>
      <c r="F7" s="1307" t="s">
        <v>159</v>
      </c>
      <c r="G7" s="1308"/>
      <c r="H7" s="619" t="s">
        <v>301</v>
      </c>
      <c r="I7" s="30" t="s">
        <v>7</v>
      </c>
      <c r="J7" s="31" t="s">
        <v>18</v>
      </c>
      <c r="K7" s="78"/>
      <c r="L7" s="1224" t="s">
        <v>160</v>
      </c>
      <c r="M7" s="1307" t="s">
        <v>159</v>
      </c>
      <c r="N7" s="1308"/>
      <c r="O7" s="619" t="s">
        <v>301</v>
      </c>
      <c r="P7" s="30" t="s">
        <v>7</v>
      </c>
      <c r="Q7" s="31" t="s">
        <v>18</v>
      </c>
      <c r="R7" s="78"/>
      <c r="S7" s="1224" t="s">
        <v>160</v>
      </c>
      <c r="T7" s="1307" t="s">
        <v>159</v>
      </c>
      <c r="U7" s="1308"/>
      <c r="V7" s="620" t="s">
        <v>301</v>
      </c>
      <c r="W7" s="13"/>
      <c r="X7" s="13"/>
      <c r="Y7" s="13"/>
    </row>
    <row r="8" spans="1:25" s="408" customFormat="1" ht="15" customHeight="1">
      <c r="A8" s="621" t="s">
        <v>9</v>
      </c>
      <c r="B8" s="36" t="s">
        <v>10</v>
      </c>
      <c r="C8" s="37"/>
      <c r="D8" s="35" t="s">
        <v>19</v>
      </c>
      <c r="E8" s="1225"/>
      <c r="F8" s="1309" t="s">
        <v>160</v>
      </c>
      <c r="G8" s="1310"/>
      <c r="H8" s="623" t="s">
        <v>13</v>
      </c>
      <c r="I8" s="36" t="s">
        <v>10</v>
      </c>
      <c r="J8" s="37"/>
      <c r="K8" s="35" t="s">
        <v>19</v>
      </c>
      <c r="L8" s="1225"/>
      <c r="M8" s="1309" t="s">
        <v>160</v>
      </c>
      <c r="N8" s="1310"/>
      <c r="O8" s="623" t="s">
        <v>13</v>
      </c>
      <c r="P8" s="36" t="s">
        <v>10</v>
      </c>
      <c r="Q8" s="37"/>
      <c r="R8" s="35" t="s">
        <v>19</v>
      </c>
      <c r="S8" s="1225"/>
      <c r="T8" s="1309" t="s">
        <v>160</v>
      </c>
      <c r="U8" s="1310"/>
      <c r="V8" s="620" t="s">
        <v>13</v>
      </c>
      <c r="W8" s="13"/>
      <c r="X8" s="13"/>
      <c r="Y8" s="13"/>
    </row>
    <row r="9" spans="1:25" s="80" customFormat="1" ht="28.9" customHeight="1">
      <c r="A9" s="41"/>
      <c r="B9" s="580" t="s">
        <v>1854</v>
      </c>
      <c r="C9" s="581" t="s">
        <v>20</v>
      </c>
      <c r="D9" s="582">
        <v>48784</v>
      </c>
      <c r="E9" s="583">
        <v>206.88649501796633</v>
      </c>
      <c r="F9" s="584">
        <v>121.76056897463801</v>
      </c>
      <c r="G9" s="750"/>
      <c r="H9" s="586">
        <v>100</v>
      </c>
      <c r="I9" s="580" t="s">
        <v>1854</v>
      </c>
      <c r="J9" s="581" t="s">
        <v>20</v>
      </c>
      <c r="K9" s="582">
        <v>472</v>
      </c>
      <c r="L9" s="583">
        <v>233.19697239184995</v>
      </c>
      <c r="M9" s="584">
        <v>165.43695457727199</v>
      </c>
      <c r="N9" s="750"/>
      <c r="O9" s="46">
        <v>100</v>
      </c>
      <c r="P9" s="580" t="s">
        <v>1854</v>
      </c>
      <c r="Q9" s="581" t="s">
        <v>20</v>
      </c>
      <c r="R9" s="582">
        <v>48312</v>
      </c>
      <c r="S9" s="583">
        <v>206.65869880861337</v>
      </c>
      <c r="T9" s="584">
        <v>121.415839131892</v>
      </c>
      <c r="U9" s="750"/>
      <c r="V9" s="58">
        <v>100</v>
      </c>
    </row>
    <row r="10" spans="1:25" s="80" customFormat="1" ht="28.9" customHeight="1">
      <c r="A10" s="48">
        <v>1</v>
      </c>
      <c r="B10" s="580" t="s">
        <v>1888</v>
      </c>
      <c r="C10" s="581" t="s">
        <v>1889</v>
      </c>
      <c r="D10" s="582">
        <v>9388</v>
      </c>
      <c r="E10" s="583">
        <v>39.813266956966793</v>
      </c>
      <c r="F10" s="584">
        <v>22.814942842536201</v>
      </c>
      <c r="G10" s="750" t="s">
        <v>503</v>
      </c>
      <c r="H10" s="586">
        <v>19.24401443096097</v>
      </c>
      <c r="I10" s="580" t="s">
        <v>1886</v>
      </c>
      <c r="J10" s="581" t="s">
        <v>1887</v>
      </c>
      <c r="K10" s="582">
        <v>95</v>
      </c>
      <c r="L10" s="583">
        <v>46.93583130768166</v>
      </c>
      <c r="M10" s="584">
        <v>32.121162546570702</v>
      </c>
      <c r="N10" s="750" t="s">
        <v>503</v>
      </c>
      <c r="O10" s="46">
        <v>20.127118644067796</v>
      </c>
      <c r="P10" s="580" t="s">
        <v>1888</v>
      </c>
      <c r="Q10" s="581" t="s">
        <v>1889</v>
      </c>
      <c r="R10" s="582">
        <v>9301</v>
      </c>
      <c r="S10" s="583">
        <v>39.785820450797175</v>
      </c>
      <c r="T10" s="584">
        <v>22.762327178437999</v>
      </c>
      <c r="U10" s="750" t="s">
        <v>503</v>
      </c>
      <c r="V10" s="45">
        <v>19.251945686371915</v>
      </c>
    </row>
    <row r="11" spans="1:25" s="80" customFormat="1" ht="28.9" customHeight="1">
      <c r="A11" s="48">
        <v>2</v>
      </c>
      <c r="B11" s="580" t="s">
        <v>1886</v>
      </c>
      <c r="C11" s="581" t="s">
        <v>1887</v>
      </c>
      <c r="D11" s="582">
        <v>8222</v>
      </c>
      <c r="E11" s="583">
        <v>34.868415095886341</v>
      </c>
      <c r="F11" s="584">
        <v>20.347629548966999</v>
      </c>
      <c r="G11" s="750" t="s">
        <v>503</v>
      </c>
      <c r="H11" s="586">
        <v>16.853886520170548</v>
      </c>
      <c r="I11" s="580" t="s">
        <v>1888</v>
      </c>
      <c r="J11" s="581" t="s">
        <v>1889</v>
      </c>
      <c r="K11" s="582">
        <v>87</v>
      </c>
      <c r="L11" s="583">
        <v>42.983340250192683</v>
      </c>
      <c r="M11" s="584">
        <v>29.460018581486199</v>
      </c>
      <c r="N11" s="750" t="s">
        <v>503</v>
      </c>
      <c r="O11" s="46">
        <v>18.432203389830509</v>
      </c>
      <c r="P11" s="580" t="s">
        <v>1886</v>
      </c>
      <c r="Q11" s="581" t="s">
        <v>1887</v>
      </c>
      <c r="R11" s="582">
        <v>8127</v>
      </c>
      <c r="S11" s="583">
        <v>34.76393536217919</v>
      </c>
      <c r="T11" s="584">
        <v>20.256037255992599</v>
      </c>
      <c r="U11" s="750" t="s">
        <v>503</v>
      </c>
      <c r="V11" s="45">
        <v>16.821907600596123</v>
      </c>
    </row>
    <row r="12" spans="1:25" s="80" customFormat="1" ht="28.9" customHeight="1">
      <c r="A12" s="48">
        <v>3</v>
      </c>
      <c r="B12" s="588" t="s">
        <v>1892</v>
      </c>
      <c r="C12" s="581" t="s">
        <v>1893</v>
      </c>
      <c r="D12" s="582">
        <v>5823</v>
      </c>
      <c r="E12" s="583">
        <v>24.694573230764551</v>
      </c>
      <c r="F12" s="584">
        <v>13.9768676889452</v>
      </c>
      <c r="G12" s="750" t="s">
        <v>503</v>
      </c>
      <c r="H12" s="586">
        <v>11.93629058707773</v>
      </c>
      <c r="I12" s="588" t="s">
        <v>1890</v>
      </c>
      <c r="J12" s="581" t="s">
        <v>1891</v>
      </c>
      <c r="K12" s="582">
        <v>47</v>
      </c>
      <c r="L12" s="583">
        <v>23.220884962747771</v>
      </c>
      <c r="M12" s="584">
        <v>17.293854206772899</v>
      </c>
      <c r="N12" s="750" t="s">
        <v>503</v>
      </c>
      <c r="O12" s="46">
        <v>9.9576271186440675</v>
      </c>
      <c r="P12" s="588" t="s">
        <v>1892</v>
      </c>
      <c r="Q12" s="581" t="s">
        <v>1893</v>
      </c>
      <c r="R12" s="582">
        <v>5785</v>
      </c>
      <c r="S12" s="583">
        <v>24.745830696469373</v>
      </c>
      <c r="T12" s="584">
        <v>13.968024041048601</v>
      </c>
      <c r="U12" s="750" t="s">
        <v>503</v>
      </c>
      <c r="V12" s="45">
        <v>11.9742507037589</v>
      </c>
    </row>
    <row r="13" spans="1:25" s="80" customFormat="1" ht="28.9" customHeight="1">
      <c r="A13" s="48">
        <v>4</v>
      </c>
      <c r="B13" s="588" t="s">
        <v>1896</v>
      </c>
      <c r="C13" s="581" t="s">
        <v>1897</v>
      </c>
      <c r="D13" s="582">
        <v>2418</v>
      </c>
      <c r="E13" s="583">
        <v>20.381271381685835</v>
      </c>
      <c r="F13" s="584">
        <v>12.4665667160409</v>
      </c>
      <c r="G13" s="750" t="s">
        <v>1907</v>
      </c>
      <c r="H13" s="586">
        <v>4.9565431288947197</v>
      </c>
      <c r="I13" s="588" t="s">
        <v>1892</v>
      </c>
      <c r="J13" s="581" t="s">
        <v>1893</v>
      </c>
      <c r="K13" s="582">
        <v>38</v>
      </c>
      <c r="L13" s="583">
        <v>18.774332523072665</v>
      </c>
      <c r="M13" s="584">
        <v>14.234208215432499</v>
      </c>
      <c r="N13" s="750" t="s">
        <v>503</v>
      </c>
      <c r="O13" s="46">
        <v>8.0508474576271194</v>
      </c>
      <c r="P13" s="588" t="s">
        <v>1896</v>
      </c>
      <c r="Q13" s="581" t="s">
        <v>1897</v>
      </c>
      <c r="R13" s="582">
        <v>2408</v>
      </c>
      <c r="S13" s="583">
        <v>20.463686050343728</v>
      </c>
      <c r="T13" s="584">
        <v>12.5050046678858</v>
      </c>
      <c r="U13" s="750" t="s">
        <v>1907</v>
      </c>
      <c r="V13" s="45">
        <v>4.9842689186951485</v>
      </c>
      <c r="W13" s="675"/>
      <c r="X13" s="481"/>
    </row>
    <row r="14" spans="1:25" s="80" customFormat="1" ht="28.9" customHeight="1">
      <c r="A14" s="48">
        <v>5</v>
      </c>
      <c r="B14" s="588" t="s">
        <v>1890</v>
      </c>
      <c r="C14" s="581" t="s">
        <v>1891</v>
      </c>
      <c r="D14" s="582">
        <v>3027</v>
      </c>
      <c r="E14" s="583">
        <v>12.837106846904396</v>
      </c>
      <c r="F14" s="584">
        <v>8.1390175024121394</v>
      </c>
      <c r="G14" s="750" t="s">
        <v>503</v>
      </c>
      <c r="H14" s="586">
        <v>6.2049032469662189</v>
      </c>
      <c r="I14" s="588" t="s">
        <v>1894</v>
      </c>
      <c r="J14" s="581" t="s">
        <v>1895</v>
      </c>
      <c r="K14" s="582">
        <v>32</v>
      </c>
      <c r="L14" s="583">
        <v>15.809964229955929</v>
      </c>
      <c r="M14" s="584">
        <v>11.378231486464101</v>
      </c>
      <c r="N14" s="750" t="s">
        <v>503</v>
      </c>
      <c r="O14" s="46">
        <v>6.7796610169491522</v>
      </c>
      <c r="P14" s="588" t="s">
        <v>1890</v>
      </c>
      <c r="Q14" s="581" t="s">
        <v>1891</v>
      </c>
      <c r="R14" s="582">
        <v>2980</v>
      </c>
      <c r="S14" s="583">
        <v>12.747204057991137</v>
      </c>
      <c r="T14" s="584">
        <v>8.0659122144406901</v>
      </c>
      <c r="U14" s="750" t="s">
        <v>503</v>
      </c>
      <c r="V14" s="45">
        <v>6.1682397747971516</v>
      </c>
    </row>
    <row r="15" spans="1:25" s="80" customFormat="1" ht="28.9" customHeight="1">
      <c r="A15" s="48">
        <v>6</v>
      </c>
      <c r="B15" s="588" t="s">
        <v>1898</v>
      </c>
      <c r="C15" s="581" t="s">
        <v>1899</v>
      </c>
      <c r="D15" s="582">
        <v>1377</v>
      </c>
      <c r="E15" s="583">
        <v>11.752910797839563</v>
      </c>
      <c r="F15" s="584">
        <v>6.6058796033072502</v>
      </c>
      <c r="G15" s="750" t="s">
        <v>1900</v>
      </c>
      <c r="H15" s="586">
        <v>2.822646769432601</v>
      </c>
      <c r="I15" s="588" t="s">
        <v>1898</v>
      </c>
      <c r="J15" s="581" t="s">
        <v>1899</v>
      </c>
      <c r="K15" s="582">
        <v>15</v>
      </c>
      <c r="L15" s="583">
        <v>14.184128905363492</v>
      </c>
      <c r="M15" s="584">
        <v>11.1987322835332</v>
      </c>
      <c r="N15" s="750" t="s">
        <v>1900</v>
      </c>
      <c r="O15" s="46">
        <v>3.1779661016949152</v>
      </c>
      <c r="P15" s="588" t="s">
        <v>1898</v>
      </c>
      <c r="Q15" s="581" t="s">
        <v>1899</v>
      </c>
      <c r="R15" s="582">
        <v>1362</v>
      </c>
      <c r="S15" s="583">
        <v>11.730766506112207</v>
      </c>
      <c r="T15" s="584">
        <v>6.5787993861603002</v>
      </c>
      <c r="U15" s="750" t="s">
        <v>1900</v>
      </c>
      <c r="V15" s="45">
        <v>2.8191753601589666</v>
      </c>
    </row>
    <row r="16" spans="1:25" s="80" customFormat="1" ht="28.9" customHeight="1">
      <c r="A16" s="48">
        <v>7</v>
      </c>
      <c r="B16" s="588" t="s">
        <v>1894</v>
      </c>
      <c r="C16" s="581" t="s">
        <v>1895</v>
      </c>
      <c r="D16" s="582">
        <v>2299</v>
      </c>
      <c r="E16" s="583">
        <v>9.7497550845831533</v>
      </c>
      <c r="F16" s="584">
        <v>5.4867948828045403</v>
      </c>
      <c r="G16" s="750" t="s">
        <v>503</v>
      </c>
      <c r="H16" s="586">
        <v>4.7126106920301742</v>
      </c>
      <c r="I16" s="588" t="s">
        <v>1903</v>
      </c>
      <c r="J16" s="581" t="s">
        <v>1904</v>
      </c>
      <c r="K16" s="582">
        <v>22</v>
      </c>
      <c r="L16" s="583">
        <v>10.869350408094702</v>
      </c>
      <c r="M16" s="584">
        <v>7.4363290273109</v>
      </c>
      <c r="N16" s="750" t="s">
        <v>503</v>
      </c>
      <c r="O16" s="46">
        <v>4.6610169491525424</v>
      </c>
      <c r="P16" s="588" t="s">
        <v>1905</v>
      </c>
      <c r="Q16" s="581" t="s">
        <v>1906</v>
      </c>
      <c r="R16" s="582">
        <v>2277</v>
      </c>
      <c r="S16" s="583">
        <v>9.7400616241764499</v>
      </c>
      <c r="T16" s="584">
        <v>5.6187056719977502</v>
      </c>
      <c r="U16" s="750" t="s">
        <v>503</v>
      </c>
      <c r="V16" s="45">
        <v>4.7131147540983607</v>
      </c>
    </row>
    <row r="17" spans="1:25" s="80" customFormat="1" ht="28.9" customHeight="1">
      <c r="A17" s="48">
        <v>8</v>
      </c>
      <c r="B17" s="588" t="s">
        <v>1905</v>
      </c>
      <c r="C17" s="581" t="s">
        <v>1906</v>
      </c>
      <c r="D17" s="582">
        <v>2292</v>
      </c>
      <c r="E17" s="583">
        <v>9.7200690099454494</v>
      </c>
      <c r="F17" s="584">
        <v>5.6162593699151602</v>
      </c>
      <c r="G17" s="750" t="s">
        <v>503</v>
      </c>
      <c r="H17" s="586">
        <v>4.6982617251557892</v>
      </c>
      <c r="I17" s="588" t="s">
        <v>1901</v>
      </c>
      <c r="J17" s="581" t="s">
        <v>1902</v>
      </c>
      <c r="K17" s="582">
        <v>21</v>
      </c>
      <c r="L17" s="583">
        <v>10.375289025908581</v>
      </c>
      <c r="M17" s="584">
        <v>7.7786887602153696</v>
      </c>
      <c r="N17" s="750" t="s">
        <v>503</v>
      </c>
      <c r="O17" s="46">
        <v>4.4491525423728815</v>
      </c>
      <c r="P17" s="588" t="s">
        <v>1894</v>
      </c>
      <c r="Q17" s="581" t="s">
        <v>1895</v>
      </c>
      <c r="R17" s="582">
        <v>2267</v>
      </c>
      <c r="S17" s="583">
        <v>9.6972857716328562</v>
      </c>
      <c r="T17" s="584">
        <v>5.4403133227874303</v>
      </c>
      <c r="U17" s="750" t="s">
        <v>503</v>
      </c>
      <c r="V17" s="45">
        <v>4.6924159629077664</v>
      </c>
    </row>
    <row r="18" spans="1:25" s="80" customFormat="1" ht="28.9" customHeight="1">
      <c r="A18" s="48">
        <v>9</v>
      </c>
      <c r="B18" s="588" t="s">
        <v>1903</v>
      </c>
      <c r="C18" s="581" t="s">
        <v>1904</v>
      </c>
      <c r="D18" s="582">
        <v>1929</v>
      </c>
      <c r="E18" s="583">
        <v>8.1806339965902151</v>
      </c>
      <c r="F18" s="584">
        <v>5.1086833624106198</v>
      </c>
      <c r="G18" s="750" t="s">
        <v>503</v>
      </c>
      <c r="H18" s="586">
        <v>3.954165300098393</v>
      </c>
      <c r="I18" s="588" t="s">
        <v>1896</v>
      </c>
      <c r="J18" s="581" t="s">
        <v>1897</v>
      </c>
      <c r="K18" s="582">
        <v>10</v>
      </c>
      <c r="L18" s="583">
        <v>10.346932651815369</v>
      </c>
      <c r="M18" s="584">
        <v>7.20859603549005</v>
      </c>
      <c r="N18" s="750" t="s">
        <v>1907</v>
      </c>
      <c r="O18" s="46">
        <v>2.1186440677966103</v>
      </c>
      <c r="P18" s="588" t="s">
        <v>1903</v>
      </c>
      <c r="Q18" s="581" t="s">
        <v>1904</v>
      </c>
      <c r="R18" s="582">
        <v>1907</v>
      </c>
      <c r="S18" s="583">
        <v>8.1573550800634571</v>
      </c>
      <c r="T18" s="584">
        <v>5.0907239027048297</v>
      </c>
      <c r="U18" s="750" t="s">
        <v>503</v>
      </c>
      <c r="V18" s="45">
        <v>3.9472594800463652</v>
      </c>
      <c r="W18" s="675"/>
    </row>
    <row r="19" spans="1:25" s="80" customFormat="1" ht="28.9" customHeight="1">
      <c r="A19" s="48">
        <v>10</v>
      </c>
      <c r="B19" s="588" t="s">
        <v>1916</v>
      </c>
      <c r="C19" s="581" t="s">
        <v>1917</v>
      </c>
      <c r="D19" s="582">
        <v>653</v>
      </c>
      <c r="E19" s="583">
        <v>5.504123330124421</v>
      </c>
      <c r="F19" s="584">
        <v>3.23422773685544</v>
      </c>
      <c r="G19" s="750" t="s">
        <v>1907</v>
      </c>
      <c r="H19" s="586">
        <v>1.3385536241390621</v>
      </c>
      <c r="I19" s="588" t="s">
        <v>1905</v>
      </c>
      <c r="J19" s="581" t="s">
        <v>1906</v>
      </c>
      <c r="K19" s="582">
        <v>15</v>
      </c>
      <c r="L19" s="583">
        <v>7.4109207327918423</v>
      </c>
      <c r="M19" s="584">
        <v>5.2073710045522104</v>
      </c>
      <c r="N19" s="750" t="s">
        <v>503</v>
      </c>
      <c r="O19" s="46">
        <v>3.1779661016949152</v>
      </c>
      <c r="P19" s="588" t="s">
        <v>1916</v>
      </c>
      <c r="Q19" s="581" t="s">
        <v>1917</v>
      </c>
      <c r="R19" s="582">
        <v>649</v>
      </c>
      <c r="S19" s="583">
        <v>5.5153373117413125</v>
      </c>
      <c r="T19" s="584">
        <v>3.2349140173765298</v>
      </c>
      <c r="U19" s="750" t="s">
        <v>1907</v>
      </c>
      <c r="V19" s="45">
        <v>1.343351548269581</v>
      </c>
    </row>
    <row r="20" spans="1:25" s="80" customFormat="1" ht="28.9" customHeight="1">
      <c r="A20" s="48"/>
      <c r="B20" s="589"/>
      <c r="C20" s="590" t="s">
        <v>1869</v>
      </c>
      <c r="D20" s="591">
        <v>11356</v>
      </c>
      <c r="E20" s="592">
        <v>48.159294797967071</v>
      </c>
      <c r="F20" s="593">
        <v>29.125793675895</v>
      </c>
      <c r="G20" s="751"/>
      <c r="H20" s="595">
        <v>23.278123975073793</v>
      </c>
      <c r="I20" s="589"/>
      <c r="J20" s="590" t="s">
        <v>1869</v>
      </c>
      <c r="K20" s="591">
        <v>90</v>
      </c>
      <c r="L20" s="592">
        <v>44.46552439675105</v>
      </c>
      <c r="M20" s="593">
        <v>32.2683057737515</v>
      </c>
      <c r="N20" s="751"/>
      <c r="O20" s="53">
        <v>19.067796610169491</v>
      </c>
      <c r="P20" s="589"/>
      <c r="Q20" s="590" t="s">
        <v>1869</v>
      </c>
      <c r="R20" s="591">
        <v>11249</v>
      </c>
      <c r="S20" s="592">
        <v>48.118556526289368</v>
      </c>
      <c r="T20" s="593">
        <v>29.056308485194599</v>
      </c>
      <c r="U20" s="751"/>
      <c r="V20" s="45">
        <v>23.284070210299717</v>
      </c>
    </row>
    <row r="21" spans="1:25" s="80" customFormat="1" ht="28.9" customHeight="1">
      <c r="A21" s="54">
        <v>11</v>
      </c>
      <c r="B21" s="588" t="s">
        <v>1922</v>
      </c>
      <c r="C21" s="597" t="s">
        <v>1923</v>
      </c>
      <c r="D21" s="582">
        <v>624</v>
      </c>
      <c r="E21" s="583">
        <v>5.2596829372092477</v>
      </c>
      <c r="F21" s="584">
        <v>3.2079691569378399</v>
      </c>
      <c r="G21" s="750" t="s">
        <v>1907</v>
      </c>
      <c r="H21" s="586">
        <v>1.2791079042308953</v>
      </c>
      <c r="I21" s="588" t="s">
        <v>1908</v>
      </c>
      <c r="J21" s="597" t="s">
        <v>1909</v>
      </c>
      <c r="K21" s="582">
        <v>11</v>
      </c>
      <c r="L21" s="583">
        <v>5.4346752040473509</v>
      </c>
      <c r="M21" s="584">
        <v>3.7336970833401502</v>
      </c>
      <c r="N21" s="750" t="s">
        <v>503</v>
      </c>
      <c r="O21" s="59">
        <v>2.3305084745762712</v>
      </c>
      <c r="P21" s="588" t="s">
        <v>1922</v>
      </c>
      <c r="Q21" s="581" t="s">
        <v>1923</v>
      </c>
      <c r="R21" s="582">
        <v>620</v>
      </c>
      <c r="S21" s="583">
        <v>5.2688892654539492</v>
      </c>
      <c r="T21" s="584">
        <v>3.2090690065773</v>
      </c>
      <c r="U21" s="750" t="s">
        <v>1907</v>
      </c>
      <c r="V21" s="58">
        <v>1.283325053816857</v>
      </c>
      <c r="W21" s="675"/>
    </row>
    <row r="22" spans="1:25" s="80" customFormat="1" ht="28.9" customHeight="1">
      <c r="A22" s="48">
        <v>12</v>
      </c>
      <c r="B22" s="588" t="s">
        <v>1908</v>
      </c>
      <c r="C22" s="581" t="s">
        <v>1909</v>
      </c>
      <c r="D22" s="582">
        <v>1175</v>
      </c>
      <c r="E22" s="583">
        <v>4.9830196713289281</v>
      </c>
      <c r="F22" s="584">
        <v>2.9234279944051802</v>
      </c>
      <c r="G22" s="750" t="s">
        <v>503</v>
      </c>
      <c r="H22" s="586">
        <v>2.4085765824860612</v>
      </c>
      <c r="I22" s="588" t="s">
        <v>1916</v>
      </c>
      <c r="J22" s="581" t="s">
        <v>1917</v>
      </c>
      <c r="K22" s="582">
        <v>4</v>
      </c>
      <c r="L22" s="583">
        <v>4.1387730607261473</v>
      </c>
      <c r="M22" s="584">
        <v>3.09083098211247</v>
      </c>
      <c r="N22" s="750" t="s">
        <v>1907</v>
      </c>
      <c r="O22" s="46">
        <v>0.84745762711864403</v>
      </c>
      <c r="P22" s="588" t="s">
        <v>1908</v>
      </c>
      <c r="Q22" s="581" t="s">
        <v>1909</v>
      </c>
      <c r="R22" s="582">
        <v>1164</v>
      </c>
      <c r="S22" s="583">
        <v>4.9791092360743905</v>
      </c>
      <c r="T22" s="584">
        <v>2.9163276845922099</v>
      </c>
      <c r="U22" s="750" t="s">
        <v>503</v>
      </c>
      <c r="V22" s="45">
        <v>2.4093392945851964</v>
      </c>
    </row>
    <row r="23" spans="1:25" s="80" customFormat="1" ht="28.9" customHeight="1">
      <c r="A23" s="48">
        <v>13</v>
      </c>
      <c r="B23" s="588" t="s">
        <v>1912</v>
      </c>
      <c r="C23" s="581" t="s">
        <v>1913</v>
      </c>
      <c r="D23" s="582">
        <v>1096</v>
      </c>
      <c r="E23" s="583">
        <v>4.6479911147034088</v>
      </c>
      <c r="F23" s="584">
        <v>3.0911488670927598</v>
      </c>
      <c r="G23" s="750" t="s">
        <v>503</v>
      </c>
      <c r="H23" s="586">
        <v>2.2466382420465725</v>
      </c>
      <c r="I23" s="588" t="s">
        <v>1920</v>
      </c>
      <c r="J23" s="581" t="s">
        <v>1921</v>
      </c>
      <c r="K23" s="582">
        <v>4</v>
      </c>
      <c r="L23" s="583">
        <v>4.1387730607261473</v>
      </c>
      <c r="M23" s="584">
        <v>3.2817188633849899</v>
      </c>
      <c r="N23" s="750" t="s">
        <v>1907</v>
      </c>
      <c r="O23" s="45">
        <v>0.84745762711864403</v>
      </c>
      <c r="P23" s="588" t="s">
        <v>1912</v>
      </c>
      <c r="Q23" s="858" t="s">
        <v>1913</v>
      </c>
      <c r="R23" s="857">
        <v>1088</v>
      </c>
      <c r="S23" s="583">
        <v>4.6540127567430725</v>
      </c>
      <c r="T23" s="584">
        <v>3.0962840115202099</v>
      </c>
      <c r="U23" s="750" t="s">
        <v>503</v>
      </c>
      <c r="V23" s="45">
        <v>2.2520284815366782</v>
      </c>
      <c r="W23" s="675"/>
    </row>
    <row r="24" spans="1:25" s="80" customFormat="1" ht="28.9" customHeight="1">
      <c r="A24" s="48">
        <v>14</v>
      </c>
      <c r="B24" s="588" t="s">
        <v>1928</v>
      </c>
      <c r="C24" s="581" t="s">
        <v>1929</v>
      </c>
      <c r="D24" s="582">
        <v>1001</v>
      </c>
      <c r="E24" s="583">
        <v>4.2451086731917087</v>
      </c>
      <c r="F24" s="584">
        <v>2.2449793581136399</v>
      </c>
      <c r="G24" s="750" t="s">
        <v>503</v>
      </c>
      <c r="H24" s="586">
        <v>2.0519022630370611</v>
      </c>
      <c r="I24" s="588" t="s">
        <v>1922</v>
      </c>
      <c r="J24" s="581" t="s">
        <v>1923</v>
      </c>
      <c r="K24" s="582">
        <v>4</v>
      </c>
      <c r="L24" s="583">
        <v>4.1387730607261473</v>
      </c>
      <c r="M24" s="584">
        <v>3.1895993229302801</v>
      </c>
      <c r="N24" s="750" t="s">
        <v>1907</v>
      </c>
      <c r="O24" s="46">
        <v>0.84745762711864403</v>
      </c>
      <c r="P24" s="588" t="s">
        <v>1928</v>
      </c>
      <c r="Q24" s="581" t="s">
        <v>1929</v>
      </c>
      <c r="R24" s="582">
        <v>1000</v>
      </c>
      <c r="S24" s="583">
        <v>4.2775852543594421</v>
      </c>
      <c r="T24" s="584">
        <v>2.2575816381690998</v>
      </c>
      <c r="U24" s="750" t="s">
        <v>503</v>
      </c>
      <c r="V24" s="45">
        <v>2.069879119059447</v>
      </c>
    </row>
    <row r="25" spans="1:25" s="81" customFormat="1" ht="28.9" customHeight="1">
      <c r="A25" s="60">
        <v>15</v>
      </c>
      <c r="B25" s="598" t="s">
        <v>1920</v>
      </c>
      <c r="C25" s="590" t="s">
        <v>1921</v>
      </c>
      <c r="D25" s="591">
        <v>395</v>
      </c>
      <c r="E25" s="592">
        <v>3.3294467310859823</v>
      </c>
      <c r="F25" s="593">
        <v>2.00918810212361</v>
      </c>
      <c r="G25" s="751" t="s">
        <v>1907</v>
      </c>
      <c r="H25" s="599">
        <v>0.8096917021974418</v>
      </c>
      <c r="I25" s="598" t="s">
        <v>1912</v>
      </c>
      <c r="J25" s="590" t="s">
        <v>1913</v>
      </c>
      <c r="K25" s="591">
        <v>8</v>
      </c>
      <c r="L25" s="592">
        <v>3.9524910574889822</v>
      </c>
      <c r="M25" s="593">
        <v>2.6255425190172299</v>
      </c>
      <c r="N25" s="751" t="s">
        <v>503</v>
      </c>
      <c r="O25" s="53">
        <v>1.6949152542372881</v>
      </c>
      <c r="P25" s="598" t="s">
        <v>1920</v>
      </c>
      <c r="Q25" s="856" t="s">
        <v>1921</v>
      </c>
      <c r="R25" s="591">
        <v>391</v>
      </c>
      <c r="S25" s="592">
        <v>3.3227995206330552</v>
      </c>
      <c r="T25" s="593">
        <v>1.99921075668024</v>
      </c>
      <c r="U25" s="751" t="s">
        <v>1907</v>
      </c>
      <c r="V25" s="64">
        <v>0.80932273555224377</v>
      </c>
    </row>
    <row r="26" spans="1:25" s="68" customFormat="1" ht="13.5" customHeight="1">
      <c r="A26" s="601" t="s">
        <v>470</v>
      </c>
      <c r="B26" s="25"/>
      <c r="C26" s="409"/>
      <c r="D26" s="409"/>
      <c r="E26" s="409"/>
      <c r="F26" s="409"/>
      <c r="G26" s="752"/>
      <c r="H26" s="411"/>
      <c r="I26" s="409"/>
      <c r="J26" s="409"/>
      <c r="K26" s="409"/>
      <c r="L26" s="409"/>
      <c r="M26" s="409"/>
      <c r="N26" s="752"/>
      <c r="O26" s="602"/>
      <c r="S26" s="409"/>
      <c r="T26" s="409"/>
      <c r="U26" s="752"/>
      <c r="V26" s="603" t="s">
        <v>4</v>
      </c>
    </row>
    <row r="27" spans="1:25" s="68" customFormat="1" ht="13.5" customHeight="1">
      <c r="A27" s="25" t="s">
        <v>330</v>
      </c>
      <c r="B27" s="25"/>
      <c r="C27" s="409"/>
      <c r="D27" s="409"/>
      <c r="E27" s="409"/>
      <c r="F27" s="409"/>
      <c r="G27" s="752"/>
      <c r="H27" s="411"/>
      <c r="I27" s="409"/>
      <c r="J27" s="409"/>
      <c r="K27" s="409"/>
      <c r="L27" s="409"/>
      <c r="M27" s="409"/>
      <c r="N27" s="752"/>
      <c r="O27" s="602"/>
      <c r="P27" s="14"/>
      <c r="Q27" s="14"/>
      <c r="S27" s="409"/>
      <c r="T27" s="409"/>
      <c r="U27" s="752"/>
      <c r="V27" s="602"/>
    </row>
    <row r="28" spans="1:25" s="68" customFormat="1" ht="13.5" customHeight="1">
      <c r="A28" s="25" t="s">
        <v>331</v>
      </c>
      <c r="B28" s="25"/>
      <c r="C28" s="409"/>
      <c r="D28" s="409"/>
      <c r="E28" s="409"/>
      <c r="F28" s="409"/>
      <c r="G28" s="752"/>
      <c r="H28" s="411"/>
      <c r="I28" s="409"/>
      <c r="J28" s="409"/>
      <c r="K28" s="409"/>
      <c r="L28" s="409"/>
      <c r="M28" s="409"/>
      <c r="N28" s="752"/>
      <c r="O28" s="602"/>
      <c r="P28" s="14"/>
      <c r="Q28" s="14"/>
      <c r="S28" s="409"/>
      <c r="T28" s="409"/>
      <c r="U28" s="752"/>
      <c r="V28" s="602"/>
    </row>
    <row r="29" spans="1:25" s="82" customFormat="1">
      <c r="A29" s="675"/>
      <c r="B29" s="72"/>
      <c r="C29" s="71"/>
      <c r="D29" s="71"/>
      <c r="E29" s="71"/>
      <c r="F29" s="71"/>
      <c r="G29" s="754"/>
      <c r="H29" s="184"/>
      <c r="I29" s="12"/>
      <c r="J29" s="675"/>
      <c r="K29" s="80"/>
      <c r="L29" s="71"/>
      <c r="M29" s="71"/>
      <c r="N29" s="754"/>
      <c r="O29" s="182"/>
      <c r="P29" s="12"/>
      <c r="Q29" s="675"/>
      <c r="R29" s="71"/>
      <c r="S29" s="71"/>
      <c r="T29" s="71"/>
      <c r="U29" s="754"/>
      <c r="V29" s="184"/>
      <c r="W29" s="71"/>
      <c r="X29" s="71"/>
      <c r="Y29" s="71"/>
    </row>
    <row r="30" spans="1:25">
      <c r="B30" s="14"/>
    </row>
    <row r="32" spans="1:25">
      <c r="B32" s="14"/>
      <c r="C32" s="80"/>
      <c r="D32" s="80"/>
      <c r="E32" s="80"/>
      <c r="F32" s="80"/>
      <c r="G32" s="755"/>
      <c r="J32" s="80"/>
      <c r="L32" s="80"/>
      <c r="M32" s="80"/>
      <c r="N32" s="755"/>
      <c r="O32" s="85"/>
      <c r="P32" s="14"/>
      <c r="Q32" s="481"/>
      <c r="R32" s="481"/>
      <c r="S32" s="80"/>
      <c r="T32" s="80"/>
      <c r="U32" s="755"/>
      <c r="V32" s="186"/>
      <c r="W32" s="481"/>
      <c r="X32" s="481"/>
      <c r="Y32" s="481"/>
    </row>
    <row r="37" spans="2:19">
      <c r="B37" s="412"/>
      <c r="C37" s="187"/>
      <c r="D37" s="605"/>
      <c r="E37" s="605"/>
      <c r="L37" s="605"/>
      <c r="S37" s="605"/>
    </row>
  </sheetData>
  <mergeCells count="16">
    <mergeCell ref="B5:H5"/>
    <mergeCell ref="I5:O5"/>
    <mergeCell ref="P5:V5"/>
    <mergeCell ref="E6:F6"/>
    <mergeCell ref="L6:M6"/>
    <mergeCell ref="F7:G7"/>
    <mergeCell ref="F8:G8"/>
    <mergeCell ref="M7:N7"/>
    <mergeCell ref="M8:N8"/>
    <mergeCell ref="T7:U7"/>
    <mergeCell ref="T8:U8"/>
    <mergeCell ref="A1:V1"/>
    <mergeCell ref="L7:L8"/>
    <mergeCell ref="S6:T6"/>
    <mergeCell ref="S7:S8"/>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49</vt:i4>
      </vt:variant>
      <vt:variant>
        <vt:lpstr>具名範圍</vt:lpstr>
      </vt:variant>
      <vt:variant>
        <vt:i4>49</vt:i4>
      </vt:variant>
    </vt:vector>
  </HeadingPairs>
  <TitlesOfParts>
    <vt:vector size="98"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表33!Print_Area</vt:lpstr>
      <vt:lpstr>表34!Print_Area</vt:lpstr>
      <vt:lpstr>表35!Print_Area</vt:lpstr>
      <vt:lpstr>表36!Print_Area</vt:lpstr>
      <vt:lpstr>表37!Print_Area</vt:lpstr>
      <vt:lpstr>表38!Print_Area</vt:lpstr>
      <vt:lpstr>表39!Print_Area</vt:lpstr>
      <vt:lpstr>表4!Print_Area</vt:lpstr>
      <vt:lpstr>表40!Print_Area</vt:lpstr>
      <vt:lpstr>表41!Print_Area</vt:lpstr>
      <vt:lpstr>表42!Print_Area</vt:lpstr>
      <vt:lpstr>表43!Print_Area</vt:lpstr>
      <vt:lpstr>表44!Print_Area</vt:lpstr>
      <vt:lpstr>表45!Print_Area</vt:lpstr>
      <vt:lpstr>表46!Print_Area</vt:lpstr>
      <vt:lpstr>表47!Print_Area</vt:lpstr>
      <vt:lpstr>表48!Print_Area</vt:lpstr>
      <vt:lpstr>表5!Print_Area</vt:lpstr>
      <vt:lpstr>表6!Print_Area</vt:lpstr>
      <vt:lpstr>表7!Print_Area</vt:lpstr>
      <vt:lpstr>表8!Print_Area</vt:lpstr>
      <vt:lpstr>表9!Print_Area</vt:lpstr>
      <vt:lpstr>表39!Print_Area_MI</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2019-04-25T03:32:38Z</cp:lastPrinted>
  <dcterms:created xsi:type="dcterms:W3CDTF">2008-05-22T01:38:04Z</dcterms:created>
  <dcterms:modified xsi:type="dcterms:W3CDTF">2026-09-29T08:17:57Z</dcterms:modified>
</cp:coreProperties>
</file>