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'審核結果一覽表(清稿列印版)'!$A$3:$J$7</definedName>
    <definedName name="JR_PAGE_ANCHOR_0_1" localSheetId="0">'審核結果一覽表(清稿列印版)'!#REF!</definedName>
    <definedName name="JR_PAGE_ANCHOR_0_1">#REF!</definedName>
    <definedName name="_xlnm.Print_Area" localSheetId="0">'審核結果一覽表(清稿列印版)'!$A$1:$J$7</definedName>
    <definedName name="_xlnm.Print_Titles" localSheetId="0">'審核結果一覽表(清稿列印版)'!$1:$4</definedName>
  </definedNames>
  <calcPr calcId="152511"/>
</workbook>
</file>

<file path=xl/calcChain.xml><?xml version="1.0" encoding="utf-8"?>
<calcChain xmlns="http://schemas.openxmlformats.org/spreadsheetml/2006/main">
  <c r="I7" i="7" l="1"/>
  <c r="I6" i="7"/>
  <c r="I5" i="7"/>
</calcChain>
</file>

<file path=xl/sharedStrings.xml><?xml version="1.0" encoding="utf-8"?>
<sst xmlns="http://schemas.openxmlformats.org/spreadsheetml/2006/main" count="28" uniqueCount="27">
  <si>
    <t>地區別</t>
    <phoneticPr fontId="4" type="noConversion"/>
  </si>
  <si>
    <t>申請單位</t>
    <phoneticPr fontId="4" type="noConversion"/>
  </si>
  <si>
    <t>年度</t>
    <phoneticPr fontId="4" type="noConversion"/>
  </si>
  <si>
    <t>申請總經費</t>
    <phoneticPr fontId="4" type="noConversion"/>
  </si>
  <si>
    <t>計畫編號</t>
    <phoneticPr fontId="4"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</si>
  <si>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</si>
  <si>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</si>
  <si>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</si>
  <si>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</si>
  <si>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</si>
  <si>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</si>
  <si>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南投縣</t>
  </si>
  <si>
    <t>1101HH212I</t>
    <phoneticPr fontId="4" type="noConversion"/>
  </si>
  <si>
    <t>社團法人南投縣生命線協會</t>
  </si>
  <si>
    <t>110年度新住民家庭暴力防治多元處遇方案</t>
  </si>
  <si>
    <t>南投縣</t>
    <phoneticPr fontId="4" type="noConversion"/>
  </si>
  <si>
    <t>1101HH217I</t>
    <phoneticPr fontId="4" type="noConversion"/>
  </si>
  <si>
    <t>社團法人榮欣社會福利服務促進協會</t>
  </si>
  <si>
    <t>110年南投縣老人暨身心障礙保護個案追蹤關懷方案</t>
  </si>
  <si>
    <t>1101HH219I</t>
    <phoneticPr fontId="4" type="noConversion"/>
  </si>
  <si>
    <t>社團法人南投縣基督教青年會</t>
    <phoneticPr fontId="4" type="noConversion"/>
  </si>
  <si>
    <t>南投縣家暴被害人在地整合多元服務方案</t>
  </si>
  <si>
    <t>一、人事費49萬8,299元:專業服務費1名(社工員1名以3萬6,911元(296薪點)*13.5個月核算，含280基本薪點及執行高度風險業務16薪點；薪點折合率每點為124.7元，且執行風險業務加給限辦理直接服務人員支領，另請於修正計畫或撥款時檢附前開人員學經歷及相關證明文件。)。
二、業務費14萬9,701元：講座鐘點費(每節最高補助2,000元)、訪視交通補助費(同一訪視人員以每日訪視件次之公里數合計，5公里以上至未滿30公里補助200元，30公里以上至未滿70公里補助400元，70公里以上補助500元，每案每月最高補助2次)、印刷費、交通費、膳費。
三、甲類專案計畫管理費1萬元(不得超過經常門實際支出總經費(不含專案計畫管理費)百分之五)。
四、乙類專案計畫管理費6萬元(以5,000元*12月*1人核算)。
※成果報告應包含本計畫補助專業人力所服務之中低風險家庭暴力個案數、實施家庭會談次數、個案研討次數、專業督導次數、教育訓練時數等。</t>
    <phoneticPr fontId="3" type="noConversion"/>
  </si>
  <si>
    <t>一、人事費158萬9,153元：含專業服務費3名(社工員3名，其中2名以3萬7,908元(304薪點)*13.5個月核算，含288晉階薪點及執行高度風險業務加給16薪點；另1名以4萬1,899元(336薪點)*13.5個月核算，含288晉階薪點、社工師執業執照加給32薪點及執行高度風險業務加給16薪點；薪點折合率每點為124.7元，且執行風險業務加給限辦理直接服務人員支領，另請於修正計畫或撥款時檢附前開人員學經歷及相關證明文件)。
二、業務費30萬847元：專業人員參加家庭社會工作或輔導相關工作坊訓練補助費(每人每年最高補助1萬元)、律師諮詢費、訪視交通補助費(同一訪視人員以每日訪視件次之公里數合計，5公里至30公里補助200元，30公里至70公里補助400元，70公里以上補助500元，每案每月最高補助2次)、督導鐘點費、督導遠程交通費(30公里以上)、專家學者出席費、臨時酬勞費(以勞動部公告適用之每小時基本工資核算)。
三、甲類專案計畫管理費9萬元(不得超過經常門實際支出總經費(不含專案計畫管理費)百分之五)。
四、乙類專案計畫管理費18萬元(以5,000元*12月*3人核算)。
※成果報告應包含本計畫補助專業人力所服務之中低風險老人及身障保護個案數、實施家庭會談次數、個案研討次數、專業督導次數、教育訓練時數及所訂關鍵績效指標(KPI)值等。</t>
    <phoneticPr fontId="3" type="noConversion"/>
  </si>
  <si>
    <t>單位：新臺幣元</t>
    <phoneticPr fontId="3" type="noConversion"/>
  </si>
  <si>
    <t>南投縣政府、機構或團體申請110年公益彩券回饋金補助案件審核結果一覽表(保護服務類)</t>
    <phoneticPr fontId="3" type="noConversion"/>
  </si>
  <si>
    <t>一、人事費185萬8,519元：專業服務費共3名(社工督導1名以5萬1,875元(416薪點)*13.5個月核算，含368晉階薪點、社工師執業執照32薪點及執行高度風險業務16薪點；社工員2名，其中1名以4萬1,899元(336薪點)*13.5個月核算，含288晉階薪點、社工師執業執照32薪點及執行高度風險業務16薪點；另1名4萬3,894元(352薪點)*13.5個月核算，含288晉階薪點、社工師執業執照32薪點、社工相關系所碩士學歷16薪點及執行高度風險業務16薪點；薪點折合率每點為124.7元，且執行風險業務加給限辦理直接服務人員支領，另請於修正計畫或撥款時檢附前開人員學經歷及相關證明文件)。
二、業務費46萬元：訪視交通費(同一訪視人員以每日訪視件次之公里數合計，5公里至30公里補助200元，30公里至70公里補助400元，70公里以上補助500元，每案每月最高補助2次)、督導鐘點費、講座鐘點費(每節最高補助2,000元)、諮商及心理治療費、辦公室租金(每月最高2萬元，核銷時應檢附租賃契約)、團體帶領費、膳費、交通費。
三、甲類專案計畫管理費1萬9,481元(不得超過經常門實際支出總經費(不含專案計畫管理費)百分之五)。
四、乙類專案計畫管理費18萬元(以5,000元*12月*3人核算)。
※成果報告應包含本計畫補助專業人力所服務之中低風險家庭暴力個案數、實施家庭會談次數、個案研討次數、專業督導次數、教育訓練時數等。</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</si>
</sst>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Red]\(#,##0\)"/>
  </numFmts>
  <fonts count="15"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12"/>
      <color theme="1"/>
      <name val="新細明體"/>
      <family val="1"/>
      <charset val="136"/>
      <scheme val="minor"/>
    </font>
    <font>
      <sz val="12"/>
      <color theme="1"/>
      <name val="新細明體"/>
      <family val="2"/>
      <scheme val="minor"/>
    </font>
    <font>
      <sz val="11"/>
      <name val="新細明體"/>
      <family val="1"/>
      <charset val="136"/>
      <scheme val="minor"/>
    </font>
    <font>
      <b/>
      <sz val="20"/>
      <color theme="1"/>
      <name val="新細明體"/>
      <family val="1"/>
      <charset val="136"/>
      <scheme val="minor"/>
    </font>
  </fonts>
  <fills count="4">
    <fill>
      <patternFill patternType="none"/>
    </fill>
    <fill>
      <patternFill patternType="gray125"/>
    </fill>
    <fill>
      <patternFill patternType="none"/>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alignment vertical="center"/>
    </xf>
    <xf numFmtId="0" fontId="5" fillId="2" borderId="0"/>
    <xf numFmtId="0" fontId="2" fillId="2" borderId="0">
      <alignment vertical="center"/>
    </xf>
    <xf numFmtId="0" fontId="8" fillId="2" borderId="0">
      <alignment vertical="center"/>
    </xf>
    <xf numFmtId="0" fontId="1" fillId="2" borderId="0">
      <alignment vertical="center"/>
    </xf>
    <xf numFmtId="0" fontId="1" fillId="2" borderId="0">
      <alignment vertical="center"/>
    </xf>
  </cellStyleXfs>
  <cellXfs count="21">
    <xf numFmtId="0" fontId="0" fillId="0" borderId="0" xfId="0">
      <alignment vertical="center"/>
    </xf>
    <xf numFmtId="0" fontId="6" fillId="0" borderId="0" xfId="0" applyFont="1" applyAlignment="1">
      <alignment horizontal="center" vertical="center"/>
    </xf>
    <xf numFmtId="0" fontId="10" fillId="3" borderId="1" xfId="0" applyFont="1" applyFill="1" applyBorder="1" applyAlignment="1">
      <alignment horizontal="center" vertical="center"/>
    </xf>
    <xf numFmtId="176"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pplyProtection="1">
      <alignment horizontal="left" vertical="center" wrapText="1"/>
    </xf>
    <xf numFmtId="0"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pplyProtection="1">
      <alignment horizontal="left" vertical="center" wrapText="1"/>
    </xf>
    <xf numFmtId="0" fontId="13" fillId="0" borderId="0" xfId="0" applyFont="1">
      <alignment vertical="center"/>
    </xf>
    <xf numFmtId="0" fontId="12" fillId="0" borderId="2" xfId="0" applyFont="1" applyBorder="1" applyAlignment="1">
      <alignment horizontal="right" vertical="center"/>
    </xf>
    <xf numFmtId="0" fontId="11" fillId="0" borderId="2" xfId="0" applyFont="1" applyBorder="1" applyAlignment="1">
      <alignment horizontal="right" vertical="center"/>
    </xf>
    <xf numFmtId="0" fontId="14" fillId="0" borderId="0" xfId="0" applyFont="1" applyAlignment="1">
      <alignment horizontal="center" vertical="center"/>
    </xf>
    <xf numFmtId="0" fontId="10" fillId="3" borderId="3" xfId="0" applyNumberFormat="1" applyFont="1" applyFill="1"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xf numFmtId="0" fontId="10" fillId="3" borderId="6" xfId="0" applyNumberFormat="1" applyFont="1" applyFill="1" applyBorder="1" applyAlignment="1">
      <alignment horizontal="center" vertical="center" shrinkToFit="1"/>
    </xf>
    <xf numFmtId="0" fontId="9" fillId="3" borderId="7" xfId="0" applyFont="1" applyFill="1" applyBorder="1" applyAlignment="1">
      <alignment horizontal="center" vertical="center" shrinkToFit="1"/>
    </xf>
    <xf numFmtId="0" fontId="10" fillId="3" borderId="6" xfId="0" applyNumberFormat="1" applyFont="1" applyFill="1" applyBorder="1" applyAlignment="1">
      <alignment horizontal="center" vertical="center"/>
    </xf>
    <xf numFmtId="0" fontId="9" fillId="3" borderId="7" xfId="0" applyFont="1" applyFill="1" applyBorder="1" applyAlignment="1">
      <alignment horizontal="center" vertical="center"/>
    </xf>
    <xf numFmtId="0" fontId="10" fillId="3" borderId="6" xfId="0" applyNumberFormat="1" applyFont="1" applyFill="1" applyBorder="1" applyAlignment="1">
      <alignment horizontal="center" vertical="center" wrapText="1"/>
    </xf>
    <xf numFmtId="0" fontId="9" fillId="3" borderId="7" xfId="0" applyFont="1" applyFill="1" applyBorder="1" applyAlignment="1">
      <alignment horizontal="center" vertical="center" wrapText="1"/>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K7"/>
  <sheetViews>
    <sheetView tabSelected="1" view="pageBreakPreview" zoomScale="80" zoomScaleNormal="80" zoomScaleSheetLayoutView="80" workbookViewId="0">
      <pane ySplit="4" topLeftCell="A6" activePane="bottomLeft" state="frozen"/>
      <selection pane="bottomLeft" activeCell="J7" sqref="J7"/>
    </sheetView>
  </sheetViews>
  <sheetFormatPr defaultRowHeight="15.75" x14ac:dyDescent="0.25"/>
  <cols>
    <col min="1" max="1" width="10.140625" customWidth="1"/>
    <col min="2" max="2" width="18.85546875" style="1" bestFit="1" customWidth="1"/>
    <col min="3" max="3" width="17.5703125" customWidth="1"/>
    <col min="4" max="4" width="28.7109375" customWidth="1"/>
    <col min="5" max="5" width="16" customWidth="1"/>
    <col min="6" max="9" width="20.85546875" customWidth="1"/>
    <col min="10" max="10" width="102.85546875" customWidth="1"/>
  </cols>
  <sheetData>
    <row r="1" spans="1:11" ht="27.75" customHeight="1" x14ac:dyDescent="0.25">
      <c r="A1" s="11" t="s">
        <v>25</v>
      </c>
      <c r="B1" s="11"/>
      <c r="C1" s="11"/>
      <c r="D1" s="11"/>
      <c r="E1" s="11"/>
      <c r="F1" s="11"/>
      <c r="G1" s="11"/>
      <c r="H1" s="11"/>
      <c r="I1" s="11"/>
      <c r="J1" s="11"/>
    </row>
    <row r="2" spans="1:11" ht="16.5" customHeight="1" x14ac:dyDescent="0.25">
      <c r="A2" s="9" t="s">
        <v>24</v>
      </c>
      <c r="B2" s="10"/>
      <c r="C2" s="10"/>
      <c r="D2" s="10"/>
      <c r="E2" s="10"/>
      <c r="F2" s="10"/>
      <c r="G2" s="10"/>
      <c r="H2" s="10"/>
      <c r="I2" s="10"/>
      <c r="J2" s="10"/>
    </row>
    <row r="3" spans="1:11" ht="16.5" customHeight="1" x14ac:dyDescent="0.25">
      <c r="A3" s="17" t="s">
        <v>0</v>
      </c>
      <c r="B3" s="17" t="s">
        <v>4</v>
      </c>
      <c r="C3" s="17" t="s">
        <v>1</v>
      </c>
      <c r="D3" s="19" t="s">
        <v>10</v>
      </c>
      <c r="E3" s="17" t="s">
        <v>2</v>
      </c>
      <c r="F3" s="17" t="s">
        <v>3</v>
      </c>
      <c r="G3" s="12" t="s">
        <v>6</v>
      </c>
      <c r="H3" s="13"/>
      <c r="I3" s="14"/>
      <c r="J3" s="15" t="s">
        <v>5</v>
      </c>
      <c r="K3" s="8"/>
    </row>
    <row r="4" spans="1:11" ht="30.75" customHeight="1" x14ac:dyDescent="0.25">
      <c r="A4" s="18"/>
      <c r="B4" s="18"/>
      <c r="C4" s="18"/>
      <c r="D4" s="20"/>
      <c r="E4" s="18"/>
      <c r="F4" s="18"/>
      <c r="G4" s="2" t="s">
        <v>7</v>
      </c>
      <c r="H4" s="2" t="s">
        <v>8</v>
      </c>
      <c r="I4" s="2" t="s">
        <v>9</v>
      </c>
      <c r="J4" s="16"/>
      <c r="K4" s="8"/>
    </row>
    <row r="5" spans="1:11" ht="208.5" customHeight="1" x14ac:dyDescent="0.25">
      <c r="A5" s="6" t="s">
        <v>11</v>
      </c>
      <c r="B5" s="6" t="s">
        <v>12</v>
      </c>
      <c r="C5" s="7" t="s">
        <v>13</v>
      </c>
      <c r="D5" s="7" t="s">
        <v>14</v>
      </c>
      <c r="E5" s="4">
        <v>110</v>
      </c>
      <c r="F5" s="3">
        <v>718299</v>
      </c>
      <c r="G5" s="3">
        <v>718000</v>
      </c>
      <c r="H5" s="3">
        <v>0</v>
      </c>
      <c r="I5" s="3">
        <f t="shared" ref="I5:I7" si="0">G5+H5</f>
        <v>718000</v>
      </c>
      <c r="J5" s="5" t="s">
        <v>22</v>
      </c>
      <c r="K5" s="8"/>
    </row>
    <row r="6" spans="1:11" ht="270" customHeight="1" x14ac:dyDescent="0.25">
      <c r="A6" s="6" t="s">
        <v>15</v>
      </c>
      <c r="B6" s="6" t="s">
        <v>16</v>
      </c>
      <c r="C6" s="7" t="s">
        <v>17</v>
      </c>
      <c r="D6" s="7" t="s">
        <v>18</v>
      </c>
      <c r="E6" s="4">
        <v>110</v>
      </c>
      <c r="F6" s="3">
        <v>2524155</v>
      </c>
      <c r="G6" s="3">
        <v>2160000</v>
      </c>
      <c r="H6" s="3">
        <v>0</v>
      </c>
      <c r="I6" s="3">
        <f t="shared" si="0"/>
        <v>2160000</v>
      </c>
      <c r="J6" s="5" t="s">
        <v>23</v>
      </c>
      <c r="K6" s="8"/>
    </row>
    <row r="7" spans="1:11" ht="284.25" customHeight="1" x14ac:dyDescent="0.25">
      <c r="A7" s="6" t="s">
        <v>11</v>
      </c>
      <c r="B7" s="6" t="s">
        <v>19</v>
      </c>
      <c r="C7" s="7" t="s">
        <v>20</v>
      </c>
      <c r="D7" s="7" t="s">
        <v>21</v>
      </c>
      <c r="E7" s="4">
        <v>110</v>
      </c>
      <c r="F7" s="3">
        <v>4095353</v>
      </c>
      <c r="G7" s="3">
        <v>2518000</v>
      </c>
      <c r="H7" s="3">
        <v>0</v>
      </c>
      <c r="I7" s="3">
        <f t="shared" si="0"/>
        <v>2518000</v>
      </c>
      <c r="J7" s="7" t="s">
        <v>26</v>
      </c>
      <c r="K7" s="8"/>
    </row>
  </sheetData>
  <autoFilter ref="A3:J7">
    <filterColumn colId="6" showButton="0"/>
    <filterColumn colId="7" showButton="0"/>
  </autoFilter>
  <mergeCells count="10">
    <mergeCell ref="A2:J2"/>
    <mergeCell ref="A1:J1"/>
    <mergeCell ref="G3:I3"/>
    <mergeCell ref="J3:J4"/>
    <mergeCell ref="A3:A4"/>
    <mergeCell ref="B3:B4"/>
    <mergeCell ref="C3:C4"/>
    <mergeCell ref="D3:D4"/>
    <mergeCell ref="E3:E4"/>
    <mergeCell ref="F3:F4"/>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2"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2020-12-25T06:32:01Z</dcterms:modified>
</cp:coreProperties>
</file>