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52" yWindow="828" windowWidth="14688" windowHeight="7500" activeTab="7"/>
  </bookViews>
  <sheets>
    <sheet name="核定表(總表)" sheetId="5" r:id="rId1"/>
    <sheet name="全國性" sheetId="8" r:id="rId2"/>
    <sheet name="臺北市" sheetId="9" r:id="rId3"/>
    <sheet name="新北市" sheetId="10" r:id="rId4"/>
    <sheet name="桃園市" sheetId="11" r:id="rId5"/>
    <sheet name="臺中市" sheetId="12" r:id="rId6"/>
    <sheet name="臺南市" sheetId="13" r:id="rId7"/>
    <sheet name="高雄市" sheetId="14" r:id="rId8"/>
    <sheet name="新竹市" sheetId="15" r:id="rId9"/>
    <sheet name="新竹縣" sheetId="16" r:id="rId10"/>
    <sheet name="苗栗縣" sheetId="17" r:id="rId11"/>
    <sheet name="彰化縣" sheetId="18" r:id="rId12"/>
    <sheet name="南投縣" sheetId="19" r:id="rId13"/>
    <sheet name="雲林縣" sheetId="20" r:id="rId14"/>
    <sheet name="嘉義市" sheetId="21" r:id="rId15"/>
    <sheet name="嘉義縣" sheetId="22" r:id="rId16"/>
    <sheet name="屏東縣" sheetId="23" r:id="rId17"/>
    <sheet name="基隆市" sheetId="24" r:id="rId18"/>
    <sheet name="宜蘭縣" sheetId="25" r:id="rId19"/>
    <sheet name="花蓮縣" sheetId="26" r:id="rId20"/>
    <sheet name="臺東縣" sheetId="27" r:id="rId21"/>
    <sheet name="金門縣" sheetId="28" r:id="rId22"/>
    <sheet name="澎湖縣" sheetId="29" r:id="rId23"/>
    <sheet name="連江縣" sheetId="30" r:id="rId24"/>
    <sheet name="衛福部社工司" sheetId="31" state="hidden" r:id="rId25"/>
    <sheet name="核定計畫(驗算版本)" sheetId="3" state="hidden" r:id="rId26"/>
    <sheet name="社工司(補助民間團體)" sheetId="7" state="hidden" r:id="rId27"/>
    <sheet name="彙整表" sheetId="6" state="hidden" r:id="rId28"/>
  </sheets>
  <definedNames>
    <definedName name="_xlnm._FilterDatabase" localSheetId="1" hidden="1">全國性!$A$5:$O$70</definedName>
    <definedName name="_xlnm._FilterDatabase" localSheetId="18" hidden="1">宜蘭縣!$A$5:$O$51</definedName>
    <definedName name="_xlnm._FilterDatabase" localSheetId="19" hidden="1">花蓮縣!$A$5:$O$47</definedName>
    <definedName name="_xlnm._FilterDatabase" localSheetId="21" hidden="1">金門縣!$A$5:$O$42</definedName>
    <definedName name="_xlnm._FilterDatabase" localSheetId="12" hidden="1">南投縣!$A$5:$O$47</definedName>
    <definedName name="_xlnm._FilterDatabase" localSheetId="16" hidden="1">屏東縣!$A$5:$O$48</definedName>
    <definedName name="_xlnm._FilterDatabase" localSheetId="10" hidden="1">苗栗縣!$A$5:$O$48</definedName>
    <definedName name="_xlnm._FilterDatabase" localSheetId="0" hidden="1">'核定表(總表)'!$A$5:$O$222</definedName>
    <definedName name="_xlnm._FilterDatabase" localSheetId="25" hidden="1">'核定計畫(驗算版本)'!$A$4:$O$221</definedName>
    <definedName name="_xlnm._FilterDatabase" localSheetId="4" hidden="1">桃園市!$A$5:$O$46</definedName>
    <definedName name="_xlnm._FilterDatabase" localSheetId="7" hidden="1">高雄市!$A$5:$O$57</definedName>
    <definedName name="_xlnm._FilterDatabase" localSheetId="17" hidden="1">基隆市!$A$5:$O$45</definedName>
    <definedName name="_xlnm._FilterDatabase" localSheetId="23" hidden="1">連江縣!$A$5:$O$43</definedName>
    <definedName name="_xlnm._FilterDatabase" localSheetId="13" hidden="1">雲林縣!$A$5:$O$48</definedName>
    <definedName name="_xlnm._FilterDatabase" localSheetId="3" hidden="1">新北市!$A$5:$O$47</definedName>
    <definedName name="_xlnm._FilterDatabase" localSheetId="8" hidden="1">新竹市!$A$5:$O$49</definedName>
    <definedName name="_xlnm._FilterDatabase" localSheetId="9" hidden="1">新竹縣!$A$5:$O$46</definedName>
    <definedName name="_xlnm._FilterDatabase" localSheetId="14" hidden="1">嘉義市!$A$5:$O$46</definedName>
    <definedName name="_xlnm._FilterDatabase" localSheetId="15" hidden="1">嘉義縣!$A$5:$O$48</definedName>
    <definedName name="_xlnm._FilterDatabase" localSheetId="11" hidden="1">彰化縣!$A$5:$O$51</definedName>
    <definedName name="_xlnm._FilterDatabase" localSheetId="5" hidden="1">臺中市!$A$5:$O$51</definedName>
    <definedName name="_xlnm._FilterDatabase" localSheetId="2" hidden="1">臺北市!$A$5:$O$46</definedName>
    <definedName name="_xlnm._FilterDatabase" localSheetId="20" hidden="1">臺東縣!$A$5:$O$47</definedName>
    <definedName name="_xlnm._FilterDatabase" localSheetId="6" hidden="1">臺南市!$A$5:$O$49</definedName>
    <definedName name="_xlnm._FilterDatabase" localSheetId="22" hidden="1">澎湖縣!$A$5:$O$44</definedName>
    <definedName name="_xlnm._FilterDatabase" localSheetId="24" hidden="1">衛福部社工司!$A$5:$O$49</definedName>
    <definedName name="_xlnm.Print_Titles" localSheetId="1">全國性!$3:$5</definedName>
    <definedName name="_xlnm.Print_Titles" localSheetId="0">'核定表(總表)'!$3:$5</definedName>
    <definedName name="_xlnm.Print_Titles" localSheetId="7">高雄市!$3:$5</definedName>
  </definedNames>
  <calcPr calcId="145621"/>
</workbook>
</file>

<file path=xl/calcChain.xml><?xml version="1.0" encoding="utf-8"?>
<calcChain xmlns="http://schemas.openxmlformats.org/spreadsheetml/2006/main">
  <c r="J14" i="31" l="1"/>
  <c r="H14" i="31"/>
  <c r="G14" i="31"/>
  <c r="N13" i="31"/>
  <c r="I13" i="31" s="1"/>
  <c r="K13" i="31" s="1"/>
  <c r="N12" i="31"/>
  <c r="I12" i="31" s="1"/>
  <c r="K12" i="31" s="1"/>
  <c r="N11" i="31"/>
  <c r="I11" i="31" s="1"/>
  <c r="K11" i="31" s="1"/>
  <c r="N10" i="31"/>
  <c r="I10" i="31" s="1"/>
  <c r="K10" i="31" s="1"/>
  <c r="N9" i="31"/>
  <c r="I9" i="31" s="1"/>
  <c r="K9" i="31" s="1"/>
  <c r="N8" i="31"/>
  <c r="I8" i="31" s="1"/>
  <c r="K8" i="31" s="1"/>
  <c r="N7" i="31"/>
  <c r="I7" i="31" s="1"/>
  <c r="K7" i="31" s="1"/>
  <c r="N6" i="31"/>
  <c r="I6" i="31" s="1"/>
  <c r="K6" i="31" s="1"/>
  <c r="J8" i="30"/>
  <c r="H8" i="30"/>
  <c r="G8" i="30"/>
  <c r="N7" i="30"/>
  <c r="I7" i="30" s="1"/>
  <c r="K7" i="30" s="1"/>
  <c r="N6" i="30"/>
  <c r="I6" i="30"/>
  <c r="K6" i="30" s="1"/>
  <c r="J9" i="29"/>
  <c r="H9" i="29"/>
  <c r="G9" i="29"/>
  <c r="N8" i="29"/>
  <c r="I8" i="29"/>
  <c r="K8" i="29" s="1"/>
  <c r="N7" i="29"/>
  <c r="I7" i="29" s="1"/>
  <c r="K7" i="29" s="1"/>
  <c r="N6" i="29"/>
  <c r="I6" i="29"/>
  <c r="K6" i="29" s="1"/>
  <c r="J7" i="28"/>
  <c r="H7" i="28"/>
  <c r="G7" i="28"/>
  <c r="N6" i="28"/>
  <c r="I6" i="28" s="1"/>
  <c r="K6" i="28" s="1"/>
  <c r="J12" i="27"/>
  <c r="H12" i="27"/>
  <c r="G12" i="27"/>
  <c r="N11" i="27"/>
  <c r="I11" i="27" s="1"/>
  <c r="K11" i="27" s="1"/>
  <c r="N10" i="27"/>
  <c r="I10" i="27" s="1"/>
  <c r="K10" i="27" s="1"/>
  <c r="N9" i="27"/>
  <c r="I9" i="27" s="1"/>
  <c r="K9" i="27" s="1"/>
  <c r="N8" i="27"/>
  <c r="I8" i="27" s="1"/>
  <c r="K8" i="27" s="1"/>
  <c r="N7" i="27"/>
  <c r="I7" i="27"/>
  <c r="K7" i="27" s="1"/>
  <c r="N6" i="27"/>
  <c r="I6" i="27" s="1"/>
  <c r="K6" i="27" s="1"/>
  <c r="K12" i="27" s="1"/>
  <c r="J12" i="26"/>
  <c r="H12" i="26"/>
  <c r="G12" i="26"/>
  <c r="N11" i="26"/>
  <c r="I11" i="26" s="1"/>
  <c r="K11" i="26" s="1"/>
  <c r="N10" i="26"/>
  <c r="I10" i="26" s="1"/>
  <c r="K10" i="26" s="1"/>
  <c r="N9" i="26"/>
  <c r="I9" i="26" s="1"/>
  <c r="K9" i="26" s="1"/>
  <c r="N8" i="26"/>
  <c r="I8" i="26" s="1"/>
  <c r="K8" i="26" s="1"/>
  <c r="N7" i="26"/>
  <c r="I7" i="26" s="1"/>
  <c r="K7" i="26" s="1"/>
  <c r="N6" i="26"/>
  <c r="I6" i="26" s="1"/>
  <c r="K6" i="26" s="1"/>
  <c r="J16" i="25"/>
  <c r="H16" i="25"/>
  <c r="G16" i="25"/>
  <c r="N15" i="25"/>
  <c r="I15" i="25" s="1"/>
  <c r="K15" i="25" s="1"/>
  <c r="N14" i="25"/>
  <c r="I14" i="25" s="1"/>
  <c r="K14" i="25" s="1"/>
  <c r="N13" i="25"/>
  <c r="I13" i="25" s="1"/>
  <c r="K13" i="25" s="1"/>
  <c r="N12" i="25"/>
  <c r="I12" i="25" s="1"/>
  <c r="K12" i="25" s="1"/>
  <c r="N11" i="25"/>
  <c r="I11" i="25"/>
  <c r="K11" i="25" s="1"/>
  <c r="N10" i="25"/>
  <c r="I10" i="25" s="1"/>
  <c r="K10" i="25" s="1"/>
  <c r="N9" i="25"/>
  <c r="I9" i="25" s="1"/>
  <c r="K9" i="25" s="1"/>
  <c r="N8" i="25"/>
  <c r="I8" i="25" s="1"/>
  <c r="K8" i="25" s="1"/>
  <c r="N7" i="25"/>
  <c r="I7" i="25" s="1"/>
  <c r="K7" i="25" s="1"/>
  <c r="N6" i="25"/>
  <c r="I6" i="25" s="1"/>
  <c r="K6" i="25" s="1"/>
  <c r="J10" i="24"/>
  <c r="H10" i="24"/>
  <c r="G10" i="24"/>
  <c r="N9" i="24"/>
  <c r="I9" i="24" s="1"/>
  <c r="K9" i="24" s="1"/>
  <c r="N8" i="24"/>
  <c r="I8" i="24" s="1"/>
  <c r="K8" i="24" s="1"/>
  <c r="I7" i="24"/>
  <c r="K7" i="24" s="1"/>
  <c r="N6" i="24"/>
  <c r="I6" i="24" s="1"/>
  <c r="K6" i="24" s="1"/>
  <c r="J13" i="23"/>
  <c r="H13" i="23"/>
  <c r="G13" i="23"/>
  <c r="N12" i="23"/>
  <c r="I12" i="23" s="1"/>
  <c r="K12" i="23" s="1"/>
  <c r="N11" i="23"/>
  <c r="I11" i="23" s="1"/>
  <c r="K11" i="23" s="1"/>
  <c r="N10" i="23"/>
  <c r="I10" i="23" s="1"/>
  <c r="K10" i="23" s="1"/>
  <c r="N9" i="23"/>
  <c r="I9" i="23" s="1"/>
  <c r="K9" i="23" s="1"/>
  <c r="N8" i="23"/>
  <c r="I8" i="23" s="1"/>
  <c r="K8" i="23" s="1"/>
  <c r="N7" i="23"/>
  <c r="I7" i="23"/>
  <c r="K7" i="23" s="1"/>
  <c r="N6" i="23"/>
  <c r="I6" i="23" s="1"/>
  <c r="K6" i="23" s="1"/>
  <c r="J13" i="22"/>
  <c r="H13" i="22"/>
  <c r="G13" i="22"/>
  <c r="N12" i="22"/>
  <c r="I12" i="22"/>
  <c r="K12" i="22" s="1"/>
  <c r="N11" i="22"/>
  <c r="I11" i="22" s="1"/>
  <c r="K11" i="22" s="1"/>
  <c r="N10" i="22"/>
  <c r="I10" i="22" s="1"/>
  <c r="K10" i="22" s="1"/>
  <c r="N9" i="22"/>
  <c r="I9" i="22"/>
  <c r="K9" i="22" s="1"/>
  <c r="N8" i="22"/>
  <c r="I8" i="22" s="1"/>
  <c r="K8" i="22" s="1"/>
  <c r="N7" i="22"/>
  <c r="I7" i="22" s="1"/>
  <c r="K7" i="22" s="1"/>
  <c r="N6" i="22"/>
  <c r="I6" i="22" s="1"/>
  <c r="K6" i="22" s="1"/>
  <c r="J11" i="21"/>
  <c r="H11" i="21"/>
  <c r="G11" i="21"/>
  <c r="N10" i="21"/>
  <c r="I10" i="21" s="1"/>
  <c r="K10" i="21" s="1"/>
  <c r="N9" i="21"/>
  <c r="I9" i="21"/>
  <c r="K9" i="21" s="1"/>
  <c r="N8" i="21"/>
  <c r="I8" i="21" s="1"/>
  <c r="K8" i="21" s="1"/>
  <c r="N7" i="21"/>
  <c r="I7" i="21"/>
  <c r="K7" i="21" s="1"/>
  <c r="N6" i="21"/>
  <c r="I6" i="21" s="1"/>
  <c r="K6" i="21" s="1"/>
  <c r="J13" i="20"/>
  <c r="H13" i="20"/>
  <c r="G13" i="20"/>
  <c r="N12" i="20"/>
  <c r="I12" i="20" s="1"/>
  <c r="K12" i="20" s="1"/>
  <c r="N11" i="20"/>
  <c r="I11" i="20" s="1"/>
  <c r="K11" i="20" s="1"/>
  <c r="N10" i="20"/>
  <c r="I10" i="20" s="1"/>
  <c r="K10" i="20" s="1"/>
  <c r="N9" i="20"/>
  <c r="I9" i="20" s="1"/>
  <c r="K9" i="20" s="1"/>
  <c r="N8" i="20"/>
  <c r="I8" i="20" s="1"/>
  <c r="K8" i="20" s="1"/>
  <c r="N7" i="20"/>
  <c r="I7" i="20" s="1"/>
  <c r="K7" i="20" s="1"/>
  <c r="N6" i="20"/>
  <c r="I6" i="20" s="1"/>
  <c r="K6" i="20" s="1"/>
  <c r="J12" i="19"/>
  <c r="H12" i="19"/>
  <c r="G12" i="19"/>
  <c r="N11" i="19"/>
  <c r="I11" i="19" s="1"/>
  <c r="K11" i="19" s="1"/>
  <c r="N10" i="19"/>
  <c r="I10" i="19"/>
  <c r="K10" i="19" s="1"/>
  <c r="N9" i="19"/>
  <c r="I9" i="19" s="1"/>
  <c r="K9" i="19" s="1"/>
  <c r="N8" i="19"/>
  <c r="I8" i="19" s="1"/>
  <c r="K8" i="19" s="1"/>
  <c r="N7" i="19"/>
  <c r="I7" i="19"/>
  <c r="K7" i="19" s="1"/>
  <c r="N6" i="19"/>
  <c r="I6" i="19" s="1"/>
  <c r="K6" i="19" s="1"/>
  <c r="J16" i="18"/>
  <c r="H16" i="18"/>
  <c r="G16" i="18"/>
  <c r="N15" i="18"/>
  <c r="I15" i="18" s="1"/>
  <c r="K15" i="18"/>
  <c r="N14" i="18"/>
  <c r="I14" i="18" s="1"/>
  <c r="K14" i="18" s="1"/>
  <c r="N13" i="18"/>
  <c r="I13" i="18" s="1"/>
  <c r="K13" i="18" s="1"/>
  <c r="N12" i="18"/>
  <c r="I12" i="18" s="1"/>
  <c r="K12" i="18" s="1"/>
  <c r="N11" i="18"/>
  <c r="I11" i="18" s="1"/>
  <c r="K11" i="18" s="1"/>
  <c r="N10" i="18"/>
  <c r="I10" i="18" s="1"/>
  <c r="K10" i="18" s="1"/>
  <c r="N9" i="18"/>
  <c r="I9" i="18" s="1"/>
  <c r="K9" i="18" s="1"/>
  <c r="N8" i="18"/>
  <c r="I8" i="18" s="1"/>
  <c r="K8" i="18" s="1"/>
  <c r="N7" i="18"/>
  <c r="I7" i="18" s="1"/>
  <c r="K7" i="18" s="1"/>
  <c r="N6" i="18"/>
  <c r="I6" i="18" s="1"/>
  <c r="K6" i="18" s="1"/>
  <c r="J13" i="17"/>
  <c r="H13" i="17"/>
  <c r="G13" i="17"/>
  <c r="N12" i="17"/>
  <c r="I12" i="17" s="1"/>
  <c r="K12" i="17" s="1"/>
  <c r="N11" i="17"/>
  <c r="I11" i="17" s="1"/>
  <c r="K11" i="17" s="1"/>
  <c r="N10" i="17"/>
  <c r="I10" i="17" s="1"/>
  <c r="K10" i="17" s="1"/>
  <c r="N9" i="17"/>
  <c r="I9" i="17" s="1"/>
  <c r="K9" i="17" s="1"/>
  <c r="N8" i="17"/>
  <c r="I8" i="17" s="1"/>
  <c r="K8" i="17" s="1"/>
  <c r="N7" i="17"/>
  <c r="I7" i="17" s="1"/>
  <c r="K7" i="17" s="1"/>
  <c r="N6" i="17"/>
  <c r="I6" i="17" s="1"/>
  <c r="K6" i="17" s="1"/>
  <c r="J11" i="16"/>
  <c r="H11" i="16"/>
  <c r="G11" i="16"/>
  <c r="N10" i="16"/>
  <c r="I10" i="16"/>
  <c r="K10" i="16" s="1"/>
  <c r="N9" i="16"/>
  <c r="I9" i="16" s="1"/>
  <c r="K9" i="16" s="1"/>
  <c r="N8" i="16"/>
  <c r="I8" i="16" s="1"/>
  <c r="K8" i="16" s="1"/>
  <c r="N7" i="16"/>
  <c r="I7" i="16" s="1"/>
  <c r="K7" i="16" s="1"/>
  <c r="N6" i="16"/>
  <c r="I6" i="16" s="1"/>
  <c r="K6" i="16" s="1"/>
  <c r="J14" i="15"/>
  <c r="H14" i="15"/>
  <c r="G14" i="15"/>
  <c r="N13" i="15"/>
  <c r="I13" i="15" s="1"/>
  <c r="K13" i="15" s="1"/>
  <c r="N12" i="15"/>
  <c r="I12" i="15" s="1"/>
  <c r="K12" i="15" s="1"/>
  <c r="N11" i="15"/>
  <c r="I11" i="15" s="1"/>
  <c r="K11" i="15" s="1"/>
  <c r="N10" i="15"/>
  <c r="I10" i="15" s="1"/>
  <c r="K10" i="15" s="1"/>
  <c r="N9" i="15"/>
  <c r="I9" i="15"/>
  <c r="K9" i="15" s="1"/>
  <c r="N8" i="15"/>
  <c r="I8" i="15" s="1"/>
  <c r="K8" i="15" s="1"/>
  <c r="N7" i="15"/>
  <c r="I7" i="15" s="1"/>
  <c r="K7" i="15" s="1"/>
  <c r="N6" i="15"/>
  <c r="I6" i="15" s="1"/>
  <c r="K6" i="15" s="1"/>
  <c r="J22" i="14"/>
  <c r="H22" i="14"/>
  <c r="G22" i="14"/>
  <c r="N21" i="14"/>
  <c r="I21" i="14" s="1"/>
  <c r="K21" i="14" s="1"/>
  <c r="N20" i="14"/>
  <c r="I20" i="14"/>
  <c r="K20" i="14" s="1"/>
  <c r="N19" i="14"/>
  <c r="I19" i="14" s="1"/>
  <c r="K19" i="14" s="1"/>
  <c r="N18" i="14"/>
  <c r="I18" i="14" s="1"/>
  <c r="K18" i="14" s="1"/>
  <c r="N17" i="14"/>
  <c r="I17" i="14" s="1"/>
  <c r="K17" i="14" s="1"/>
  <c r="N16" i="14"/>
  <c r="I16" i="14" s="1"/>
  <c r="K16" i="14" s="1"/>
  <c r="N15" i="14"/>
  <c r="I15" i="14" s="1"/>
  <c r="K15" i="14" s="1"/>
  <c r="N14" i="14"/>
  <c r="I14" i="14"/>
  <c r="K14" i="14" s="1"/>
  <c r="N13" i="14"/>
  <c r="I13" i="14"/>
  <c r="K13" i="14" s="1"/>
  <c r="N12" i="14"/>
  <c r="I12" i="14" s="1"/>
  <c r="K12" i="14" s="1"/>
  <c r="N11" i="14"/>
  <c r="I11" i="14" s="1"/>
  <c r="K11" i="14"/>
  <c r="N10" i="14"/>
  <c r="I10" i="14" s="1"/>
  <c r="K10" i="14" s="1"/>
  <c r="N9" i="14"/>
  <c r="I9" i="14"/>
  <c r="K9" i="14" s="1"/>
  <c r="N8" i="14"/>
  <c r="I8" i="14" s="1"/>
  <c r="K8" i="14" s="1"/>
  <c r="N7" i="14"/>
  <c r="I7" i="14" s="1"/>
  <c r="K7" i="14" s="1"/>
  <c r="N6" i="14"/>
  <c r="I6" i="14" s="1"/>
  <c r="K6" i="14" s="1"/>
  <c r="J14" i="13"/>
  <c r="H14" i="13"/>
  <c r="G14" i="13"/>
  <c r="N13" i="13"/>
  <c r="I13" i="13"/>
  <c r="K13" i="13" s="1"/>
  <c r="N12" i="13"/>
  <c r="I12" i="13" s="1"/>
  <c r="K12" i="13" s="1"/>
  <c r="N11" i="13"/>
  <c r="I11" i="13" s="1"/>
  <c r="K11" i="13" s="1"/>
  <c r="N10" i="13"/>
  <c r="I10" i="13" s="1"/>
  <c r="K10" i="13" s="1"/>
  <c r="N9" i="13"/>
  <c r="I9" i="13" s="1"/>
  <c r="K9" i="13" s="1"/>
  <c r="N8" i="13"/>
  <c r="I8" i="13" s="1"/>
  <c r="K8" i="13" s="1"/>
  <c r="N7" i="13"/>
  <c r="I7" i="13" s="1"/>
  <c r="K7" i="13" s="1"/>
  <c r="N6" i="13"/>
  <c r="I6" i="13"/>
  <c r="K6" i="13" s="1"/>
  <c r="J16" i="12"/>
  <c r="H16" i="12"/>
  <c r="G16" i="12"/>
  <c r="N15" i="12"/>
  <c r="I15" i="12" s="1"/>
  <c r="K15" i="12" s="1"/>
  <c r="N14" i="12"/>
  <c r="I14" i="12" s="1"/>
  <c r="K14" i="12" s="1"/>
  <c r="N13" i="12"/>
  <c r="I13" i="12" s="1"/>
  <c r="K13" i="12" s="1"/>
  <c r="N12" i="12"/>
  <c r="I12" i="12" s="1"/>
  <c r="K12" i="12" s="1"/>
  <c r="N11" i="12"/>
  <c r="I11" i="12"/>
  <c r="K11" i="12" s="1"/>
  <c r="N10" i="12"/>
  <c r="I10" i="12" s="1"/>
  <c r="K10" i="12" s="1"/>
  <c r="N9" i="12"/>
  <c r="I9" i="12" s="1"/>
  <c r="K9" i="12" s="1"/>
  <c r="N8" i="12"/>
  <c r="I8" i="12" s="1"/>
  <c r="K8" i="12" s="1"/>
  <c r="N7" i="12"/>
  <c r="I7" i="12" s="1"/>
  <c r="K7" i="12" s="1"/>
  <c r="N6" i="12"/>
  <c r="I6" i="12" s="1"/>
  <c r="K6" i="12" s="1"/>
  <c r="J11" i="11"/>
  <c r="H11" i="11"/>
  <c r="G11" i="11"/>
  <c r="N10" i="11"/>
  <c r="I10" i="11" s="1"/>
  <c r="K10" i="11" s="1"/>
  <c r="N9" i="11"/>
  <c r="I9" i="11"/>
  <c r="K9" i="11" s="1"/>
  <c r="N8" i="11"/>
  <c r="I8" i="11" s="1"/>
  <c r="K8" i="11" s="1"/>
  <c r="N7" i="11"/>
  <c r="I7" i="11" s="1"/>
  <c r="K7" i="11" s="1"/>
  <c r="N6" i="11"/>
  <c r="I6" i="11"/>
  <c r="K6" i="11" s="1"/>
  <c r="J12" i="10"/>
  <c r="H12" i="10"/>
  <c r="G12" i="10"/>
  <c r="N11" i="10"/>
  <c r="I11" i="10"/>
  <c r="K11" i="10" s="1"/>
  <c r="N10" i="10"/>
  <c r="I10" i="10" s="1"/>
  <c r="K10" i="10" s="1"/>
  <c r="N9" i="10"/>
  <c r="I9" i="10" s="1"/>
  <c r="K9" i="10" s="1"/>
  <c r="N8" i="10"/>
  <c r="I8" i="10" s="1"/>
  <c r="K8" i="10" s="1"/>
  <c r="N7" i="10"/>
  <c r="I7" i="10" s="1"/>
  <c r="K7" i="10" s="1"/>
  <c r="N6" i="10"/>
  <c r="I6" i="10" s="1"/>
  <c r="K6" i="10" s="1"/>
  <c r="J11" i="9"/>
  <c r="H11" i="9"/>
  <c r="G11" i="9"/>
  <c r="N10" i="9"/>
  <c r="I10" i="9" s="1"/>
  <c r="K10" i="9" s="1"/>
  <c r="N9" i="9"/>
  <c r="I9" i="9"/>
  <c r="K9" i="9" s="1"/>
  <c r="N8" i="9"/>
  <c r="I8" i="9" s="1"/>
  <c r="K8" i="9" s="1"/>
  <c r="N7" i="9"/>
  <c r="I7" i="9"/>
  <c r="K7" i="9" s="1"/>
  <c r="N6" i="9"/>
  <c r="I6" i="9" s="1"/>
  <c r="K6" i="9" s="1"/>
  <c r="H187" i="5"/>
  <c r="I187" i="5"/>
  <c r="J187" i="5"/>
  <c r="K187" i="5"/>
  <c r="G187" i="5"/>
  <c r="H35" i="8"/>
  <c r="J35" i="8"/>
  <c r="G35" i="8"/>
  <c r="N34" i="8"/>
  <c r="I34" i="8" s="1"/>
  <c r="K34" i="8" s="1"/>
  <c r="N33" i="8"/>
  <c r="I33" i="8" s="1"/>
  <c r="K33" i="8" s="1"/>
  <c r="N32" i="8"/>
  <c r="I32" i="8" s="1"/>
  <c r="K32" i="8" s="1"/>
  <c r="N31" i="8"/>
  <c r="I31" i="8" s="1"/>
  <c r="K31" i="8" s="1"/>
  <c r="N30" i="8"/>
  <c r="I30" i="8" s="1"/>
  <c r="K30" i="8" s="1"/>
  <c r="N29" i="8"/>
  <c r="I29" i="8" s="1"/>
  <c r="K29" i="8" s="1"/>
  <c r="N28" i="8"/>
  <c r="I28" i="8" s="1"/>
  <c r="K28" i="8" s="1"/>
  <c r="N27" i="8"/>
  <c r="I27" i="8" s="1"/>
  <c r="K27" i="8" s="1"/>
  <c r="N26" i="8"/>
  <c r="I26" i="8" s="1"/>
  <c r="K26" i="8" s="1"/>
  <c r="N25" i="8"/>
  <c r="I25" i="8" s="1"/>
  <c r="K25" i="8" s="1"/>
  <c r="N24" i="8"/>
  <c r="I24" i="8" s="1"/>
  <c r="K24" i="8" s="1"/>
  <c r="N23" i="8"/>
  <c r="I23" i="8" s="1"/>
  <c r="K23" i="8" s="1"/>
  <c r="N22" i="8"/>
  <c r="I22" i="8" s="1"/>
  <c r="K22" i="8" s="1"/>
  <c r="N21" i="8"/>
  <c r="I21" i="8" s="1"/>
  <c r="K21" i="8" s="1"/>
  <c r="N20" i="8"/>
  <c r="I20" i="8" s="1"/>
  <c r="K20" i="8" s="1"/>
  <c r="N19" i="8"/>
  <c r="I19" i="8" s="1"/>
  <c r="K19" i="8" s="1"/>
  <c r="N18" i="8"/>
  <c r="I18" i="8" s="1"/>
  <c r="K18" i="8" s="1"/>
  <c r="N17" i="8"/>
  <c r="I17" i="8" s="1"/>
  <c r="K17" i="8" s="1"/>
  <c r="N16" i="8"/>
  <c r="I16" i="8" s="1"/>
  <c r="K16" i="8" s="1"/>
  <c r="N15" i="8"/>
  <c r="I15" i="8"/>
  <c r="K15" i="8" s="1"/>
  <c r="N14" i="8"/>
  <c r="I14" i="8" s="1"/>
  <c r="K14" i="8" s="1"/>
  <c r="N13" i="8"/>
  <c r="I13" i="8" s="1"/>
  <c r="K13" i="8" s="1"/>
  <c r="N12" i="8"/>
  <c r="I12" i="8"/>
  <c r="K12" i="8" s="1"/>
  <c r="N11" i="8"/>
  <c r="I11" i="8" s="1"/>
  <c r="K11" i="8" s="1"/>
  <c r="N10" i="8"/>
  <c r="I10" i="8" s="1"/>
  <c r="K10" i="8" s="1"/>
  <c r="N9" i="8"/>
  <c r="I9" i="8" s="1"/>
  <c r="K9" i="8" s="1"/>
  <c r="N8" i="8"/>
  <c r="I8" i="8" s="1"/>
  <c r="K8" i="8" s="1"/>
  <c r="N7" i="8"/>
  <c r="I7" i="8" s="1"/>
  <c r="K7" i="8" s="1"/>
  <c r="N6" i="8"/>
  <c r="I6" i="8" s="1"/>
  <c r="K6" i="8" s="1"/>
  <c r="K35" i="8" s="1"/>
  <c r="K14" i="31" l="1"/>
  <c r="I14" i="31"/>
  <c r="I8" i="30"/>
  <c r="K8" i="30"/>
  <c r="I9" i="29"/>
  <c r="K9" i="29"/>
  <c r="I7" i="28"/>
  <c r="K7" i="28"/>
  <c r="I12" i="27"/>
  <c r="K12" i="26"/>
  <c r="I12" i="26"/>
  <c r="I16" i="25"/>
  <c r="K16" i="25"/>
  <c r="I10" i="24"/>
  <c r="K10" i="24"/>
  <c r="I13" i="23"/>
  <c r="K13" i="23"/>
  <c r="I13" i="22"/>
  <c r="K13" i="22"/>
  <c r="I11" i="21"/>
  <c r="K11" i="21"/>
  <c r="I13" i="20"/>
  <c r="K13" i="20"/>
  <c r="I12" i="19"/>
  <c r="K12" i="19"/>
  <c r="K16" i="18"/>
  <c r="I16" i="18"/>
  <c r="I13" i="17"/>
  <c r="K13" i="17"/>
  <c r="K11" i="16"/>
  <c r="I11" i="16"/>
  <c r="I14" i="15"/>
  <c r="K14" i="15"/>
  <c r="I22" i="14"/>
  <c r="K22" i="14"/>
  <c r="I14" i="13"/>
  <c r="K14" i="13"/>
  <c r="I16" i="12"/>
  <c r="K16" i="12"/>
  <c r="I11" i="11"/>
  <c r="K11" i="11"/>
  <c r="I12" i="10"/>
  <c r="K12" i="10"/>
  <c r="I11" i="9"/>
  <c r="K11" i="9"/>
  <c r="I35" i="8"/>
  <c r="G8" i="6"/>
  <c r="F8" i="6"/>
  <c r="E8" i="6"/>
  <c r="H8" i="6" s="1"/>
  <c r="D8" i="6"/>
  <c r="C8" i="6"/>
  <c r="B8" i="6"/>
  <c r="H7" i="6"/>
  <c r="I7" i="6" s="1"/>
  <c r="I6" i="6"/>
  <c r="H6" i="6"/>
  <c r="H5" i="6"/>
  <c r="I5" i="6" s="1"/>
  <c r="I8" i="6" l="1"/>
  <c r="G186" i="3" l="1"/>
  <c r="H186" i="3"/>
  <c r="J186" i="3"/>
  <c r="O186" i="3"/>
  <c r="N186" i="5" l="1"/>
  <c r="I186" i="5"/>
  <c r="K186" i="5" s="1"/>
  <c r="N185" i="5"/>
  <c r="K185" i="5"/>
  <c r="I185" i="5"/>
  <c r="N184" i="5"/>
  <c r="K184" i="5"/>
  <c r="I184" i="5"/>
  <c r="N183" i="5"/>
  <c r="K183" i="5"/>
  <c r="I183" i="5"/>
  <c r="N182" i="5"/>
  <c r="K182" i="5"/>
  <c r="I182" i="5"/>
  <c r="N181" i="5"/>
  <c r="I181" i="5"/>
  <c r="K181" i="5" s="1"/>
  <c r="N180" i="5"/>
  <c r="K180" i="5"/>
  <c r="I180" i="5"/>
  <c r="N179" i="5"/>
  <c r="K179" i="5"/>
  <c r="I179" i="5"/>
  <c r="N178" i="5"/>
  <c r="K178" i="5"/>
  <c r="I178" i="5"/>
  <c r="N177" i="5"/>
  <c r="K177" i="5"/>
  <c r="I177" i="5"/>
  <c r="N176" i="5"/>
  <c r="K176" i="5"/>
  <c r="I176" i="5"/>
  <c r="N175" i="5"/>
  <c r="K175" i="5"/>
  <c r="I175" i="5"/>
  <c r="N174" i="5"/>
  <c r="K174" i="5"/>
  <c r="I174" i="5"/>
  <c r="N173" i="5"/>
  <c r="K173" i="5"/>
  <c r="I173" i="5"/>
  <c r="N172" i="5"/>
  <c r="K172" i="5"/>
  <c r="I172" i="5"/>
  <c r="N171" i="5"/>
  <c r="K171" i="5"/>
  <c r="I171" i="5"/>
  <c r="N170" i="5"/>
  <c r="K170" i="5"/>
  <c r="I170" i="5"/>
  <c r="N169" i="5"/>
  <c r="K169" i="5"/>
  <c r="I169" i="5"/>
  <c r="N168" i="5"/>
  <c r="K168" i="5"/>
  <c r="I168" i="5"/>
  <c r="N167" i="5"/>
  <c r="K167" i="5"/>
  <c r="I167" i="5"/>
  <c r="N166" i="5"/>
  <c r="I166" i="5"/>
  <c r="K166" i="5" s="1"/>
  <c r="N165" i="5"/>
  <c r="K165" i="5"/>
  <c r="I165" i="5"/>
  <c r="N164" i="5"/>
  <c r="K164" i="5"/>
  <c r="I164" i="5"/>
  <c r="N163" i="5"/>
  <c r="K163" i="5"/>
  <c r="I163" i="5"/>
  <c r="N162" i="5"/>
  <c r="I162" i="5"/>
  <c r="K162" i="5" s="1"/>
  <c r="N161" i="5"/>
  <c r="K161" i="5"/>
  <c r="I161" i="5"/>
  <c r="N160" i="5"/>
  <c r="K160" i="5"/>
  <c r="I160" i="5"/>
  <c r="N159" i="5"/>
  <c r="K159" i="5"/>
  <c r="I159" i="5"/>
  <c r="N158" i="5"/>
  <c r="I158" i="5"/>
  <c r="K158" i="5" s="1"/>
  <c r="N157" i="5"/>
  <c r="K157" i="5"/>
  <c r="I157" i="5"/>
  <c r="N156" i="5"/>
  <c r="K156" i="5"/>
  <c r="I156" i="5"/>
  <c r="N155" i="5"/>
  <c r="K155" i="5"/>
  <c r="I155" i="5"/>
  <c r="N154" i="5"/>
  <c r="I154" i="5"/>
  <c r="K154" i="5" s="1"/>
  <c r="N153" i="5"/>
  <c r="K153" i="5"/>
  <c r="I153" i="5"/>
  <c r="N152" i="5"/>
  <c r="K152" i="5"/>
  <c r="I152" i="5"/>
  <c r="N151" i="5"/>
  <c r="K151" i="5"/>
  <c r="I151" i="5"/>
  <c r="N150" i="5"/>
  <c r="I150" i="5"/>
  <c r="K150" i="5" s="1"/>
  <c r="N149" i="5"/>
  <c r="K149" i="5"/>
  <c r="I149" i="5"/>
  <c r="N148" i="5"/>
  <c r="K148" i="5"/>
  <c r="I148" i="5"/>
  <c r="N147" i="5"/>
  <c r="K147" i="5"/>
  <c r="I147" i="5"/>
  <c r="N146" i="5"/>
  <c r="I146" i="5"/>
  <c r="K146" i="5" s="1"/>
  <c r="N145" i="5"/>
  <c r="I145" i="5"/>
  <c r="K145" i="5" s="1"/>
  <c r="N144" i="5"/>
  <c r="K144" i="5"/>
  <c r="I144" i="5"/>
  <c r="N143" i="5"/>
  <c r="K143" i="5"/>
  <c r="I143" i="5"/>
  <c r="N142" i="5"/>
  <c r="I142" i="5"/>
  <c r="K142" i="5" s="1"/>
  <c r="N141" i="5"/>
  <c r="I141" i="5"/>
  <c r="K141" i="5" s="1"/>
  <c r="N140" i="5"/>
  <c r="K140" i="5"/>
  <c r="I140" i="5"/>
  <c r="N139" i="5"/>
  <c r="K139" i="5"/>
  <c r="I139" i="5"/>
  <c r="N138" i="5"/>
  <c r="I138" i="5"/>
  <c r="K138" i="5" s="1"/>
  <c r="N137" i="5"/>
  <c r="I137" i="5"/>
  <c r="K137" i="5" s="1"/>
  <c r="N136" i="5"/>
  <c r="K136" i="5"/>
  <c r="I136" i="5"/>
  <c r="N135" i="5"/>
  <c r="K135" i="5"/>
  <c r="I135" i="5"/>
  <c r="N134" i="5"/>
  <c r="I134" i="5"/>
  <c r="K134" i="5" s="1"/>
  <c r="N133" i="5"/>
  <c r="K133" i="5"/>
  <c r="I133" i="5"/>
  <c r="N132" i="5"/>
  <c r="K132" i="5"/>
  <c r="I132" i="5"/>
  <c r="N131" i="5"/>
  <c r="K131" i="5"/>
  <c r="I131" i="5"/>
  <c r="N130" i="5"/>
  <c r="I130" i="5"/>
  <c r="K130" i="5" s="1"/>
  <c r="N129" i="5"/>
  <c r="K129" i="5"/>
  <c r="I129" i="5"/>
  <c r="N128" i="5"/>
  <c r="K128" i="5"/>
  <c r="I128" i="5"/>
  <c r="N127" i="5"/>
  <c r="K127" i="5"/>
  <c r="I127" i="5"/>
  <c r="N126" i="5"/>
  <c r="I126" i="5"/>
  <c r="K126" i="5" s="1"/>
  <c r="N125" i="5"/>
  <c r="K125" i="5"/>
  <c r="I125" i="5"/>
  <c r="N124" i="5"/>
  <c r="K124" i="5"/>
  <c r="I124" i="5"/>
  <c r="N123" i="5"/>
  <c r="K123" i="5"/>
  <c r="I123" i="5"/>
  <c r="N122" i="5"/>
  <c r="I122" i="5"/>
  <c r="K122" i="5" s="1"/>
  <c r="N121" i="5"/>
  <c r="K121" i="5"/>
  <c r="I121" i="5"/>
  <c r="N120" i="5"/>
  <c r="K120" i="5"/>
  <c r="I120" i="5"/>
  <c r="N119" i="5"/>
  <c r="K119" i="5"/>
  <c r="I119" i="5"/>
  <c r="N118" i="5"/>
  <c r="I118" i="5"/>
  <c r="K118" i="5" s="1"/>
  <c r="N117" i="5"/>
  <c r="K117" i="5"/>
  <c r="I117" i="5"/>
  <c r="N116" i="5"/>
  <c r="K116" i="5"/>
  <c r="I116" i="5"/>
  <c r="N115" i="5"/>
  <c r="K115" i="5"/>
  <c r="I115" i="5"/>
  <c r="N114" i="5"/>
  <c r="I114" i="5"/>
  <c r="K114" i="5" s="1"/>
  <c r="N113" i="5"/>
  <c r="K113" i="5"/>
  <c r="I113" i="5"/>
  <c r="N112" i="5"/>
  <c r="K112" i="5"/>
  <c r="I112" i="5"/>
  <c r="N111" i="5"/>
  <c r="K111" i="5"/>
  <c r="I111" i="5"/>
  <c r="N110" i="5"/>
  <c r="I110" i="5"/>
  <c r="K110" i="5" s="1"/>
  <c r="N109" i="5"/>
  <c r="K109" i="5"/>
  <c r="I109" i="5"/>
  <c r="N108" i="5"/>
  <c r="K108" i="5"/>
  <c r="I108" i="5"/>
  <c r="N107" i="5"/>
  <c r="K107" i="5"/>
  <c r="I107" i="5"/>
  <c r="N106" i="5"/>
  <c r="I106" i="5"/>
  <c r="K106" i="5" s="1"/>
  <c r="N105" i="5"/>
  <c r="I105" i="5"/>
  <c r="K105" i="5" s="1"/>
  <c r="N104" i="5"/>
  <c r="K104" i="5"/>
  <c r="I104" i="5"/>
  <c r="N103" i="5"/>
  <c r="K103" i="5"/>
  <c r="I103" i="5"/>
  <c r="N102" i="5"/>
  <c r="I102" i="5"/>
  <c r="K102" i="5" s="1"/>
  <c r="N101" i="5"/>
  <c r="I101" i="5"/>
  <c r="K101" i="5" s="1"/>
  <c r="N100" i="5"/>
  <c r="K100" i="5"/>
  <c r="I100" i="5"/>
  <c r="N99" i="5"/>
  <c r="K99" i="5"/>
  <c r="I99" i="5"/>
  <c r="N98" i="5"/>
  <c r="I98" i="5"/>
  <c r="K98" i="5" s="1"/>
  <c r="N97" i="5"/>
  <c r="I97" i="5"/>
  <c r="K97" i="5" s="1"/>
  <c r="N96" i="5"/>
  <c r="K96" i="5"/>
  <c r="I96" i="5"/>
  <c r="N95" i="5"/>
  <c r="K95" i="5"/>
  <c r="I95" i="5"/>
  <c r="N94" i="5"/>
  <c r="I94" i="5"/>
  <c r="K94" i="5" s="1"/>
  <c r="N93" i="5"/>
  <c r="I93" i="5"/>
  <c r="K93" i="5" s="1"/>
  <c r="N92" i="5"/>
  <c r="K92" i="5"/>
  <c r="I92" i="5"/>
  <c r="N91" i="5"/>
  <c r="K91" i="5"/>
  <c r="I91" i="5"/>
  <c r="N90" i="5"/>
  <c r="I90" i="5"/>
  <c r="K90" i="5" s="1"/>
  <c r="N89" i="5"/>
  <c r="I89" i="5"/>
  <c r="K89" i="5" s="1"/>
  <c r="N88" i="5"/>
  <c r="K88" i="5"/>
  <c r="I88" i="5"/>
  <c r="N87" i="5"/>
  <c r="K87" i="5"/>
  <c r="I87" i="5"/>
  <c r="N86" i="5"/>
  <c r="I86" i="5"/>
  <c r="K86" i="5" s="1"/>
  <c r="N85" i="5"/>
  <c r="I85" i="5"/>
  <c r="K85" i="5" s="1"/>
  <c r="N84" i="5"/>
  <c r="K84" i="5"/>
  <c r="I84" i="5"/>
  <c r="N83" i="5"/>
  <c r="K83" i="5"/>
  <c r="I83" i="5"/>
  <c r="K82" i="5"/>
  <c r="I82" i="5"/>
  <c r="N81" i="5"/>
  <c r="K81" i="5"/>
  <c r="I81" i="5"/>
  <c r="N80" i="5"/>
  <c r="K80" i="5"/>
  <c r="I80" i="5"/>
  <c r="N79" i="5"/>
  <c r="K79" i="5"/>
  <c r="I79" i="5"/>
  <c r="N78" i="5"/>
  <c r="I78" i="5"/>
  <c r="K78" i="5" s="1"/>
  <c r="N77" i="5"/>
  <c r="K77" i="5"/>
  <c r="I77" i="5"/>
  <c r="N76" i="5"/>
  <c r="K76" i="5"/>
  <c r="I76" i="5"/>
  <c r="N75" i="5"/>
  <c r="K75" i="5"/>
  <c r="I75" i="5"/>
  <c r="N74" i="5"/>
  <c r="I74" i="5"/>
  <c r="K74" i="5" s="1"/>
  <c r="N73" i="5"/>
  <c r="K73" i="5"/>
  <c r="I73" i="5"/>
  <c r="N72" i="5"/>
  <c r="K72" i="5"/>
  <c r="I72" i="5"/>
  <c r="N71" i="5"/>
  <c r="K71" i="5"/>
  <c r="I71" i="5"/>
  <c r="N70" i="5"/>
  <c r="I70" i="5"/>
  <c r="K70" i="5" s="1"/>
  <c r="N69" i="5"/>
  <c r="K69" i="5"/>
  <c r="I69" i="5"/>
  <c r="N68" i="5"/>
  <c r="K68" i="5"/>
  <c r="I68" i="5"/>
  <c r="N67" i="5"/>
  <c r="K67" i="5"/>
  <c r="I67" i="5"/>
  <c r="N66" i="5"/>
  <c r="I66" i="5"/>
  <c r="K66" i="5" s="1"/>
  <c r="N65" i="5"/>
  <c r="K65" i="5"/>
  <c r="I65" i="5"/>
  <c r="N64" i="5"/>
  <c r="K64" i="5"/>
  <c r="I64" i="5"/>
  <c r="N63" i="5"/>
  <c r="K63" i="5"/>
  <c r="I63" i="5"/>
  <c r="N62" i="5"/>
  <c r="I62" i="5"/>
  <c r="K62" i="5" s="1"/>
  <c r="N61" i="5"/>
  <c r="K61" i="5"/>
  <c r="I61" i="5"/>
  <c r="N60" i="5"/>
  <c r="K60" i="5"/>
  <c r="I60" i="5"/>
  <c r="N59" i="5"/>
  <c r="K59" i="5"/>
  <c r="I59" i="5"/>
  <c r="N58" i="5"/>
  <c r="I58" i="5"/>
  <c r="K58" i="5" s="1"/>
  <c r="N57" i="5"/>
  <c r="K57" i="5"/>
  <c r="I57" i="5"/>
  <c r="N56" i="5"/>
  <c r="K56" i="5"/>
  <c r="I56" i="5"/>
  <c r="N55" i="5"/>
  <c r="K55" i="5"/>
  <c r="I55" i="5"/>
  <c r="N54" i="5"/>
  <c r="I54" i="5"/>
  <c r="K54" i="5" s="1"/>
  <c r="N53" i="5"/>
  <c r="K53" i="5"/>
  <c r="I53" i="5"/>
  <c r="N52" i="5"/>
  <c r="K52" i="5"/>
  <c r="I52" i="5"/>
  <c r="N51" i="5"/>
  <c r="K51" i="5"/>
  <c r="I51" i="5"/>
  <c r="N50" i="5"/>
  <c r="I50" i="5"/>
  <c r="K50" i="5" s="1"/>
  <c r="N49" i="5"/>
  <c r="I49" i="5"/>
  <c r="K49" i="5" s="1"/>
  <c r="N48" i="5"/>
  <c r="K48" i="5"/>
  <c r="I48" i="5"/>
  <c r="N47" i="5"/>
  <c r="K47" i="5"/>
  <c r="I47" i="5"/>
  <c r="N46" i="5"/>
  <c r="I46" i="5"/>
  <c r="K46" i="5" s="1"/>
  <c r="N45" i="5"/>
  <c r="I45" i="5"/>
  <c r="K45" i="5" s="1"/>
  <c r="N44" i="5"/>
  <c r="K44" i="5"/>
  <c r="I44" i="5"/>
  <c r="N43" i="5"/>
  <c r="K43" i="5"/>
  <c r="I43" i="5"/>
  <c r="N42" i="5"/>
  <c r="I42" i="5"/>
  <c r="K42" i="5" s="1"/>
  <c r="N41" i="5"/>
  <c r="I41" i="5"/>
  <c r="K41" i="5" s="1"/>
  <c r="N40" i="5"/>
  <c r="K40" i="5"/>
  <c r="I40" i="5"/>
  <c r="N39" i="5"/>
  <c r="K39" i="5"/>
  <c r="I39" i="5"/>
  <c r="N38" i="5"/>
  <c r="I38" i="5"/>
  <c r="K38" i="5" s="1"/>
  <c r="N37" i="5"/>
  <c r="I37" i="5"/>
  <c r="K37" i="5" s="1"/>
  <c r="N36" i="5"/>
  <c r="K36" i="5"/>
  <c r="I36" i="5"/>
  <c r="N35" i="5"/>
  <c r="K35" i="5"/>
  <c r="I35" i="5"/>
  <c r="N34" i="5"/>
  <c r="I34" i="5"/>
  <c r="K34" i="5" s="1"/>
  <c r="N33" i="5"/>
  <c r="I33" i="5"/>
  <c r="K33" i="5" s="1"/>
  <c r="N32" i="5"/>
  <c r="K32" i="5"/>
  <c r="I32" i="5"/>
  <c r="N31" i="5"/>
  <c r="K31" i="5"/>
  <c r="I31" i="5"/>
  <c r="N30" i="5"/>
  <c r="I30" i="5"/>
  <c r="K30" i="5" s="1"/>
  <c r="N29" i="5"/>
  <c r="I29" i="5"/>
  <c r="K29" i="5" s="1"/>
  <c r="N28" i="5"/>
  <c r="K28" i="5"/>
  <c r="I28" i="5"/>
  <c r="N27" i="5"/>
  <c r="K27" i="5"/>
  <c r="I27" i="5"/>
  <c r="N26" i="5"/>
  <c r="I26" i="5"/>
  <c r="K26" i="5" s="1"/>
  <c r="N25" i="5"/>
  <c r="I25" i="5"/>
  <c r="K25" i="5" s="1"/>
  <c r="N24" i="5"/>
  <c r="K24" i="5"/>
  <c r="I24" i="5"/>
  <c r="N23" i="5"/>
  <c r="K23" i="5"/>
  <c r="I23" i="5"/>
  <c r="N22" i="5"/>
  <c r="I22" i="5"/>
  <c r="K22" i="5" s="1"/>
  <c r="N21" i="5"/>
  <c r="I21" i="5"/>
  <c r="K21" i="5" s="1"/>
  <c r="N20" i="5"/>
  <c r="K20" i="5"/>
  <c r="I20" i="5"/>
  <c r="N19" i="5"/>
  <c r="K19" i="5"/>
  <c r="I19" i="5"/>
  <c r="N18" i="5"/>
  <c r="I18" i="5"/>
  <c r="K18" i="5" s="1"/>
  <c r="N17" i="5"/>
  <c r="I17" i="5"/>
  <c r="K17" i="5" s="1"/>
  <c r="N16" i="5"/>
  <c r="K16" i="5"/>
  <c r="I16" i="5"/>
  <c r="N15" i="5"/>
  <c r="K15" i="5"/>
  <c r="I15" i="5"/>
  <c r="N14" i="5"/>
  <c r="I14" i="5"/>
  <c r="K14" i="5" s="1"/>
  <c r="N13" i="5"/>
  <c r="I13" i="5"/>
  <c r="K13" i="5" s="1"/>
  <c r="N12" i="5"/>
  <c r="K12" i="5"/>
  <c r="I12" i="5"/>
  <c r="N11" i="5"/>
  <c r="K11" i="5"/>
  <c r="I11" i="5"/>
  <c r="N10" i="5"/>
  <c r="I10" i="5"/>
  <c r="K10" i="5" s="1"/>
  <c r="N9" i="5"/>
  <c r="I9" i="5"/>
  <c r="K9" i="5" s="1"/>
  <c r="N8" i="5"/>
  <c r="K8" i="5"/>
  <c r="I8" i="5"/>
  <c r="N7" i="5"/>
  <c r="K7" i="5"/>
  <c r="I7" i="5"/>
  <c r="N6" i="5"/>
  <c r="I6" i="5"/>
  <c r="K6" i="5" s="1"/>
  <c r="I81" i="3" l="1"/>
  <c r="N95" i="3" l="1"/>
  <c r="N185" i="3" l="1"/>
  <c r="I185" i="3" s="1"/>
  <c r="K185" i="3" s="1"/>
  <c r="N184" i="3"/>
  <c r="I184" i="3" s="1"/>
  <c r="K184" i="3" s="1"/>
  <c r="N183" i="3"/>
  <c r="I183" i="3" s="1"/>
  <c r="K183" i="3" s="1"/>
  <c r="N182" i="3"/>
  <c r="I182" i="3" s="1"/>
  <c r="K182" i="3" s="1"/>
  <c r="N181" i="3"/>
  <c r="I181" i="3" s="1"/>
  <c r="K181" i="3" s="1"/>
  <c r="N180" i="3"/>
  <c r="I180" i="3" s="1"/>
  <c r="K180" i="3" s="1"/>
  <c r="N179" i="3"/>
  <c r="I179" i="3" s="1"/>
  <c r="K179" i="3" s="1"/>
  <c r="N178" i="3"/>
  <c r="I178" i="3" s="1"/>
  <c r="K178" i="3" s="1"/>
  <c r="N177" i="3"/>
  <c r="N176" i="3"/>
  <c r="N175" i="3"/>
  <c r="N174" i="3"/>
  <c r="N173" i="3"/>
  <c r="I173" i="3" s="1"/>
  <c r="K173" i="3" s="1"/>
  <c r="N172" i="3"/>
  <c r="N171" i="3"/>
  <c r="I171" i="3" s="1"/>
  <c r="K171" i="3" s="1"/>
  <c r="N170" i="3"/>
  <c r="I170" i="3" s="1"/>
  <c r="K170" i="3" s="1"/>
  <c r="N169" i="3"/>
  <c r="I169" i="3" s="1"/>
  <c r="K169" i="3" s="1"/>
  <c r="N168" i="3"/>
  <c r="I168" i="3" s="1"/>
  <c r="K168" i="3" s="1"/>
  <c r="N167" i="3"/>
  <c r="I167" i="3" s="1"/>
  <c r="K167" i="3" s="1"/>
  <c r="N166" i="3"/>
  <c r="I166" i="3" s="1"/>
  <c r="K166" i="3" s="1"/>
  <c r="N165" i="3"/>
  <c r="I165" i="3" s="1"/>
  <c r="K165" i="3" s="1"/>
  <c r="N164" i="3"/>
  <c r="I164" i="3" s="1"/>
  <c r="K164" i="3" s="1"/>
  <c r="N163" i="3"/>
  <c r="I163" i="3" s="1"/>
  <c r="K163" i="3" s="1"/>
  <c r="N162" i="3"/>
  <c r="I162" i="3" s="1"/>
  <c r="K162" i="3" s="1"/>
  <c r="N161" i="3"/>
  <c r="I161" i="3" s="1"/>
  <c r="K161" i="3" s="1"/>
  <c r="N160" i="3"/>
  <c r="I160" i="3" s="1"/>
  <c r="K160" i="3" s="1"/>
  <c r="N159" i="3"/>
  <c r="I159" i="3" s="1"/>
  <c r="K159" i="3" s="1"/>
  <c r="N158" i="3"/>
  <c r="I158" i="3" s="1"/>
  <c r="K158" i="3" s="1"/>
  <c r="N157" i="3"/>
  <c r="I157" i="3" s="1"/>
  <c r="K157" i="3" s="1"/>
  <c r="N156" i="3"/>
  <c r="I156" i="3" s="1"/>
  <c r="K156" i="3" s="1"/>
  <c r="N155" i="3"/>
  <c r="I155" i="3" s="1"/>
  <c r="K155" i="3" s="1"/>
  <c r="N154" i="3"/>
  <c r="I154" i="3" s="1"/>
  <c r="K154" i="3" s="1"/>
  <c r="N153" i="3"/>
  <c r="I153" i="3" s="1"/>
  <c r="K153" i="3" s="1"/>
  <c r="N152" i="3"/>
  <c r="I152" i="3" s="1"/>
  <c r="K152" i="3" s="1"/>
  <c r="N151" i="3"/>
  <c r="I151" i="3" s="1"/>
  <c r="K151" i="3" s="1"/>
  <c r="N150" i="3"/>
  <c r="I150" i="3" s="1"/>
  <c r="K150" i="3" s="1"/>
  <c r="N149" i="3"/>
  <c r="I149" i="3" s="1"/>
  <c r="K149" i="3" s="1"/>
  <c r="N148" i="3"/>
  <c r="I148" i="3" s="1"/>
  <c r="K148" i="3" s="1"/>
  <c r="N147" i="3"/>
  <c r="I147" i="3" s="1"/>
  <c r="K147" i="3" s="1"/>
  <c r="N146" i="3"/>
  <c r="I146" i="3" s="1"/>
  <c r="K146" i="3" s="1"/>
  <c r="N145" i="3"/>
  <c r="I145" i="3" s="1"/>
  <c r="K145" i="3" s="1"/>
  <c r="N144" i="3"/>
  <c r="I144" i="3" s="1"/>
  <c r="K144" i="3" s="1"/>
  <c r="N143" i="3"/>
  <c r="I143" i="3" s="1"/>
  <c r="K143" i="3" s="1"/>
  <c r="N142" i="3"/>
  <c r="I142" i="3" s="1"/>
  <c r="K142" i="3" s="1"/>
  <c r="N141" i="3"/>
  <c r="I141" i="3" s="1"/>
  <c r="K141" i="3" s="1"/>
  <c r="N140" i="3"/>
  <c r="I140" i="3" s="1"/>
  <c r="K140" i="3" s="1"/>
  <c r="N139" i="3"/>
  <c r="I139" i="3" s="1"/>
  <c r="K139" i="3" s="1"/>
  <c r="N138" i="3"/>
  <c r="I138" i="3" s="1"/>
  <c r="K138" i="3" s="1"/>
  <c r="N137" i="3"/>
  <c r="I137" i="3" s="1"/>
  <c r="K137" i="3" s="1"/>
  <c r="N136" i="3"/>
  <c r="I136" i="3" s="1"/>
  <c r="K136" i="3" s="1"/>
  <c r="N135" i="3"/>
  <c r="I135" i="3" s="1"/>
  <c r="K135" i="3" s="1"/>
  <c r="N134" i="3"/>
  <c r="I134" i="3" s="1"/>
  <c r="K134" i="3" s="1"/>
  <c r="N133" i="3"/>
  <c r="I133" i="3" s="1"/>
  <c r="K133" i="3" s="1"/>
  <c r="N132" i="3"/>
  <c r="I132" i="3" s="1"/>
  <c r="K132" i="3" s="1"/>
  <c r="N131" i="3"/>
  <c r="I131" i="3" s="1"/>
  <c r="K131" i="3" s="1"/>
  <c r="N130" i="3"/>
  <c r="I130" i="3" s="1"/>
  <c r="K130" i="3" s="1"/>
  <c r="N129" i="3"/>
  <c r="I129" i="3" s="1"/>
  <c r="K129" i="3" s="1"/>
  <c r="N128" i="3"/>
  <c r="I128" i="3" s="1"/>
  <c r="K128" i="3" s="1"/>
  <c r="N127" i="3"/>
  <c r="I127" i="3" s="1"/>
  <c r="K127" i="3" s="1"/>
  <c r="N126" i="3"/>
  <c r="I126" i="3" s="1"/>
  <c r="K126" i="3" s="1"/>
  <c r="N125" i="3"/>
  <c r="I125" i="3" s="1"/>
  <c r="K125" i="3" s="1"/>
  <c r="N124" i="3"/>
  <c r="I124" i="3" s="1"/>
  <c r="K124" i="3" s="1"/>
  <c r="N123" i="3"/>
  <c r="I123" i="3" s="1"/>
  <c r="K123" i="3" s="1"/>
  <c r="N122" i="3"/>
  <c r="I122" i="3" s="1"/>
  <c r="K122" i="3" s="1"/>
  <c r="N121" i="3"/>
  <c r="I121" i="3" s="1"/>
  <c r="K121" i="3" s="1"/>
  <c r="N120" i="3"/>
  <c r="I120" i="3" s="1"/>
  <c r="K120" i="3" s="1"/>
  <c r="N119" i="3"/>
  <c r="I119" i="3" s="1"/>
  <c r="K119" i="3" s="1"/>
  <c r="N118" i="3"/>
  <c r="I118" i="3" s="1"/>
  <c r="K118" i="3" s="1"/>
  <c r="N117" i="3"/>
  <c r="I117" i="3" s="1"/>
  <c r="K117" i="3" s="1"/>
  <c r="N116" i="3"/>
  <c r="I116" i="3" s="1"/>
  <c r="K116" i="3" s="1"/>
  <c r="N115" i="3"/>
  <c r="I115" i="3" s="1"/>
  <c r="K115" i="3" s="1"/>
  <c r="N114" i="3"/>
  <c r="I114" i="3" s="1"/>
  <c r="K114" i="3" s="1"/>
  <c r="N113" i="3"/>
  <c r="I113" i="3" s="1"/>
  <c r="K113" i="3" s="1"/>
  <c r="N112" i="3"/>
  <c r="I112" i="3" s="1"/>
  <c r="K112" i="3" s="1"/>
  <c r="N111" i="3"/>
  <c r="I111" i="3" s="1"/>
  <c r="K111" i="3" s="1"/>
  <c r="N110" i="3"/>
  <c r="I110" i="3" s="1"/>
  <c r="K110" i="3" s="1"/>
  <c r="N109" i="3"/>
  <c r="I109" i="3" s="1"/>
  <c r="K109" i="3" s="1"/>
  <c r="N108" i="3"/>
  <c r="I108" i="3"/>
  <c r="K108" i="3" s="1"/>
  <c r="N107" i="3"/>
  <c r="I107" i="3" s="1"/>
  <c r="K107" i="3" s="1"/>
  <c r="N106" i="3"/>
  <c r="I106" i="3" s="1"/>
  <c r="K106" i="3" s="1"/>
  <c r="N105" i="3"/>
  <c r="I105" i="3"/>
  <c r="K105" i="3" s="1"/>
  <c r="N104" i="3"/>
  <c r="I104" i="3" s="1"/>
  <c r="K104" i="3" s="1"/>
  <c r="N103" i="3"/>
  <c r="I103" i="3" s="1"/>
  <c r="K103" i="3" s="1"/>
  <c r="N102" i="3"/>
  <c r="I102" i="3" s="1"/>
  <c r="K102" i="3" s="1"/>
  <c r="N101" i="3"/>
  <c r="I101" i="3" s="1"/>
  <c r="K101" i="3" s="1"/>
  <c r="N100" i="3"/>
  <c r="I100" i="3" s="1"/>
  <c r="K100" i="3" s="1"/>
  <c r="N99" i="3"/>
  <c r="I99" i="3" s="1"/>
  <c r="K99" i="3" s="1"/>
  <c r="N98" i="3"/>
  <c r="I98" i="3" s="1"/>
  <c r="K98" i="3" s="1"/>
  <c r="N97" i="3"/>
  <c r="I97" i="3" s="1"/>
  <c r="K97" i="3" s="1"/>
  <c r="N96" i="3"/>
  <c r="I96" i="3" s="1"/>
  <c r="K96" i="3" s="1"/>
  <c r="I95" i="3"/>
  <c r="K95" i="3" s="1"/>
  <c r="N94" i="3"/>
  <c r="I94" i="3" s="1"/>
  <c r="K94" i="3" s="1"/>
  <c r="N93" i="3"/>
  <c r="I93" i="3" s="1"/>
  <c r="K93" i="3" s="1"/>
  <c r="N92" i="3"/>
  <c r="I92" i="3" s="1"/>
  <c r="K92" i="3" s="1"/>
  <c r="N91" i="3"/>
  <c r="I91" i="3" s="1"/>
  <c r="K91" i="3" s="1"/>
  <c r="N90" i="3"/>
  <c r="I90" i="3" s="1"/>
  <c r="K90" i="3" s="1"/>
  <c r="N89" i="3"/>
  <c r="I89" i="3" s="1"/>
  <c r="K89" i="3" s="1"/>
  <c r="N88" i="3"/>
  <c r="I88" i="3" s="1"/>
  <c r="K88" i="3" s="1"/>
  <c r="N87" i="3"/>
  <c r="I87" i="3" s="1"/>
  <c r="K87" i="3" s="1"/>
  <c r="N86" i="3"/>
  <c r="I86" i="3" s="1"/>
  <c r="K86" i="3" s="1"/>
  <c r="N85" i="3"/>
  <c r="I85" i="3" s="1"/>
  <c r="K85" i="3" s="1"/>
  <c r="N84" i="3"/>
  <c r="I84" i="3" s="1"/>
  <c r="K84" i="3" s="1"/>
  <c r="N83" i="3"/>
  <c r="I83" i="3" s="1"/>
  <c r="K83" i="3" s="1"/>
  <c r="N82" i="3"/>
  <c r="I82" i="3" s="1"/>
  <c r="K82" i="3" s="1"/>
  <c r="K81" i="3"/>
  <c r="N80" i="3"/>
  <c r="I80" i="3" s="1"/>
  <c r="K80" i="3" s="1"/>
  <c r="N79" i="3"/>
  <c r="I79" i="3" s="1"/>
  <c r="K79" i="3" s="1"/>
  <c r="N78" i="3"/>
  <c r="I78" i="3" s="1"/>
  <c r="K78" i="3" s="1"/>
  <c r="N77" i="3"/>
  <c r="I77" i="3" s="1"/>
  <c r="K77" i="3" s="1"/>
  <c r="N76" i="3"/>
  <c r="I76" i="3" s="1"/>
  <c r="K76" i="3" s="1"/>
  <c r="N75" i="3"/>
  <c r="I75" i="3" s="1"/>
  <c r="K75" i="3" s="1"/>
  <c r="N74" i="3"/>
  <c r="I74" i="3" s="1"/>
  <c r="K74" i="3" s="1"/>
  <c r="N73" i="3"/>
  <c r="I73" i="3" s="1"/>
  <c r="K73" i="3" s="1"/>
  <c r="N72" i="3"/>
  <c r="I72" i="3" s="1"/>
  <c r="K72" i="3" s="1"/>
  <c r="N71" i="3"/>
  <c r="I71" i="3" s="1"/>
  <c r="K71" i="3" s="1"/>
  <c r="N70" i="3"/>
  <c r="I70" i="3" s="1"/>
  <c r="K70" i="3" s="1"/>
  <c r="N69" i="3"/>
  <c r="I69" i="3" s="1"/>
  <c r="K69" i="3" s="1"/>
  <c r="N68" i="3"/>
  <c r="I68" i="3" s="1"/>
  <c r="K68" i="3" s="1"/>
  <c r="N67" i="3"/>
  <c r="I67" i="3" s="1"/>
  <c r="K67" i="3" s="1"/>
  <c r="N66" i="3"/>
  <c r="I66" i="3" s="1"/>
  <c r="K66" i="3" s="1"/>
  <c r="N65" i="3"/>
  <c r="I65" i="3" s="1"/>
  <c r="K65" i="3" s="1"/>
  <c r="N64" i="3"/>
  <c r="I64" i="3" s="1"/>
  <c r="K64" i="3" s="1"/>
  <c r="N63" i="3"/>
  <c r="I63" i="3" s="1"/>
  <c r="K63" i="3" s="1"/>
  <c r="N62" i="3"/>
  <c r="I62" i="3" s="1"/>
  <c r="K62" i="3" s="1"/>
  <c r="N61" i="3"/>
  <c r="I61" i="3" s="1"/>
  <c r="K61" i="3" s="1"/>
  <c r="N60" i="3"/>
  <c r="I60" i="3" s="1"/>
  <c r="K60" i="3" s="1"/>
  <c r="N59" i="3"/>
  <c r="I59" i="3" s="1"/>
  <c r="K59" i="3" s="1"/>
  <c r="N58" i="3"/>
  <c r="I58" i="3" s="1"/>
  <c r="K58" i="3" s="1"/>
  <c r="N57" i="3"/>
  <c r="I57" i="3" s="1"/>
  <c r="K57" i="3" s="1"/>
  <c r="N56" i="3"/>
  <c r="I56" i="3" s="1"/>
  <c r="K56" i="3" s="1"/>
  <c r="N55" i="3"/>
  <c r="I55" i="3" s="1"/>
  <c r="K55" i="3" s="1"/>
  <c r="N54" i="3"/>
  <c r="I54" i="3" s="1"/>
  <c r="K54" i="3" s="1"/>
  <c r="N53" i="3"/>
  <c r="I53" i="3" s="1"/>
  <c r="K53" i="3" s="1"/>
  <c r="N52" i="3"/>
  <c r="I52" i="3" s="1"/>
  <c r="K52" i="3" s="1"/>
  <c r="N51" i="3"/>
  <c r="I51" i="3" s="1"/>
  <c r="K51" i="3" s="1"/>
  <c r="N50" i="3"/>
  <c r="N49" i="3"/>
  <c r="N48" i="3"/>
  <c r="N47" i="3"/>
  <c r="N46" i="3"/>
  <c r="N45" i="3"/>
  <c r="N44" i="3"/>
  <c r="N43" i="3"/>
  <c r="N42" i="3"/>
  <c r="N41" i="3"/>
  <c r="N40" i="3"/>
  <c r="N39" i="3"/>
  <c r="N38" i="3"/>
  <c r="N37" i="3"/>
  <c r="N36" i="3"/>
  <c r="N35" i="3"/>
  <c r="N34" i="3"/>
  <c r="N33" i="3"/>
  <c r="I33" i="3" s="1"/>
  <c r="K33" i="3" s="1"/>
  <c r="N32" i="3"/>
  <c r="I32" i="3" s="1"/>
  <c r="K32" i="3" s="1"/>
  <c r="N31" i="3"/>
  <c r="I31" i="3" s="1"/>
  <c r="K31" i="3" s="1"/>
  <c r="N30" i="3"/>
  <c r="N29" i="3"/>
  <c r="I29" i="3" s="1"/>
  <c r="K29" i="3" s="1"/>
  <c r="N28" i="3"/>
  <c r="N27" i="3"/>
  <c r="N26" i="3"/>
  <c r="N25" i="3"/>
  <c r="N24" i="3"/>
  <c r="N23" i="3"/>
  <c r="N22" i="3"/>
  <c r="N21" i="3"/>
  <c r="I21" i="3" s="1"/>
  <c r="N20" i="3"/>
  <c r="I20" i="3" s="1"/>
  <c r="K20" i="3" s="1"/>
  <c r="N19" i="3"/>
  <c r="I19" i="3" s="1"/>
  <c r="K19" i="3" s="1"/>
  <c r="N18" i="3"/>
  <c r="I18" i="3" s="1"/>
  <c r="K18" i="3" s="1"/>
  <c r="N17" i="3"/>
  <c r="I17" i="3" s="1"/>
  <c r="K17" i="3" s="1"/>
  <c r="N16" i="3"/>
  <c r="I16" i="3" s="1"/>
  <c r="K16" i="3" s="1"/>
  <c r="N15" i="3"/>
  <c r="I15" i="3" s="1"/>
  <c r="K15" i="3" s="1"/>
  <c r="N14" i="3"/>
  <c r="I14" i="3" s="1"/>
  <c r="K14" i="3" s="1"/>
  <c r="N13" i="3"/>
  <c r="I13" i="3" s="1"/>
  <c r="K13" i="3" s="1"/>
  <c r="N12" i="3"/>
  <c r="I12" i="3" s="1"/>
  <c r="K12" i="3" s="1"/>
  <c r="N11" i="3"/>
  <c r="I11" i="3" s="1"/>
  <c r="K11" i="3" s="1"/>
  <c r="N10" i="3"/>
  <c r="I10" i="3" s="1"/>
  <c r="K10" i="3" s="1"/>
  <c r="N9" i="3"/>
  <c r="I9" i="3" s="1"/>
  <c r="K9" i="3" s="1"/>
  <c r="N8" i="3"/>
  <c r="I8" i="3" s="1"/>
  <c r="K8" i="3" s="1"/>
  <c r="N7" i="3"/>
  <c r="I7" i="3" s="1"/>
  <c r="K7" i="3" s="1"/>
  <c r="N6" i="3"/>
  <c r="I6" i="3" s="1"/>
  <c r="K6" i="3" s="1"/>
  <c r="N5" i="3"/>
  <c r="I45" i="3" l="1"/>
  <c r="K45" i="3" s="1"/>
  <c r="K24" i="3"/>
  <c r="I24" i="3"/>
  <c r="I28" i="3"/>
  <c r="K28" i="3" s="1"/>
  <c r="K36" i="3"/>
  <c r="I36" i="3"/>
  <c r="I40" i="3"/>
  <c r="K40" i="3" s="1"/>
  <c r="K44" i="3"/>
  <c r="I44" i="3"/>
  <c r="I48" i="3"/>
  <c r="K48" i="3" s="1"/>
  <c r="K174" i="3"/>
  <c r="I174" i="3"/>
  <c r="I5" i="3"/>
  <c r="N186" i="3"/>
  <c r="K37" i="3"/>
  <c r="I37" i="3"/>
  <c r="I49" i="3"/>
  <c r="K49" i="3" s="1"/>
  <c r="K175" i="3"/>
  <c r="I175" i="3"/>
  <c r="I22" i="3"/>
  <c r="K22" i="3" s="1"/>
  <c r="K34" i="3"/>
  <c r="I34" i="3"/>
  <c r="I172" i="3"/>
  <c r="K172" i="3" s="1"/>
  <c r="K176" i="3"/>
  <c r="I176" i="3"/>
  <c r="I25" i="3"/>
  <c r="K25" i="3" s="1"/>
  <c r="K41" i="3"/>
  <c r="I41" i="3"/>
  <c r="I26" i="3"/>
  <c r="K26" i="3" s="1"/>
  <c r="K30" i="3"/>
  <c r="I30" i="3"/>
  <c r="I38" i="3"/>
  <c r="K38" i="3" s="1"/>
  <c r="K42" i="3"/>
  <c r="I42" i="3"/>
  <c r="I46" i="3"/>
  <c r="K46" i="3" s="1"/>
  <c r="K50" i="3"/>
  <c r="I50" i="3"/>
  <c r="I23" i="3"/>
  <c r="K23" i="3" s="1"/>
  <c r="K27" i="3"/>
  <c r="I27" i="3"/>
  <c r="I35" i="3"/>
  <c r="K35" i="3" s="1"/>
  <c r="K39" i="3"/>
  <c r="I39" i="3"/>
  <c r="I43" i="3"/>
  <c r="K43" i="3" s="1"/>
  <c r="K47" i="3"/>
  <c r="I47" i="3"/>
  <c r="I177" i="3"/>
  <c r="K177" i="3" s="1"/>
  <c r="K21" i="3"/>
  <c r="K5" i="3" l="1"/>
  <c r="K186" i="3" s="1"/>
  <c r="I186" i="3"/>
</calcChain>
</file>

<file path=xl/sharedStrings.xml><?xml version="1.0" encoding="utf-8"?>
<sst xmlns="http://schemas.openxmlformats.org/spreadsheetml/2006/main" count="3759" uniqueCount="700">
  <si>
    <t>計畫編號</t>
  </si>
  <si>
    <t>彙整單位</t>
  </si>
  <si>
    <t>*申請單位</t>
  </si>
  <si>
    <t>*申請補助計畫名稱</t>
  </si>
  <si>
    <t>核准經常支出</t>
  </si>
  <si>
    <t>核准資本支出</t>
  </si>
  <si>
    <t>*核准補助項目</t>
  </si>
  <si>
    <t>*不核准原因</t>
  </si>
  <si>
    <t>1081IT001F</t>
  </si>
  <si>
    <t>嘉義市</t>
  </si>
  <si>
    <t>嘉義市政府</t>
  </si>
  <si>
    <t>嘉義市政府108年度社區培力育成中心設立輔導計畫</t>
  </si>
  <si>
    <t>F</t>
  </si>
  <si>
    <t>1081W4001G</t>
  </si>
  <si>
    <t>高雄市</t>
  </si>
  <si>
    <t>中華民國紅十字會新高雄分會</t>
  </si>
  <si>
    <t>強化高雄市提升社政防救災量能計畫案</t>
  </si>
  <si>
    <t>G</t>
  </si>
  <si>
    <t>1081J1001</t>
  </si>
  <si>
    <t>全國性</t>
  </si>
  <si>
    <t>社團法人台灣公益團體自律聯盟</t>
  </si>
  <si>
    <t>108年NPO組織深化合作永續發展方案</t>
  </si>
  <si>
    <t>1081B1001B</t>
  </si>
  <si>
    <t>財團法人旭立文教基金會</t>
  </si>
  <si>
    <t>社工人員專業提升計畫</t>
  </si>
  <si>
    <t>講座鐘點費</t>
  </si>
  <si>
    <t>B</t>
  </si>
  <si>
    <t>1081CQ001C</t>
  </si>
  <si>
    <t>基隆市</t>
  </si>
  <si>
    <t>基隆市政府</t>
  </si>
  <si>
    <t>108年度公益彩券回饋金補助基隆市政府辦理低收入戶及中低收入戶促進就業輔導方案</t>
  </si>
  <si>
    <t>C</t>
  </si>
  <si>
    <t>1081BT002B</t>
  </si>
  <si>
    <t>財團法人台灣兒童暨家庭扶助基金會嘉義分事務所</t>
  </si>
  <si>
    <t>社工人身安全提升計畫</t>
  </si>
  <si>
    <t>監視系統、電話錄音設備、緊急求救系統</t>
  </si>
  <si>
    <t>1081IH002F</t>
  </si>
  <si>
    <t>南投縣</t>
  </si>
  <si>
    <t>南投縣政府</t>
  </si>
  <si>
    <t>南投縣108年度社區培力育成中心輔導方案</t>
  </si>
  <si>
    <t>1081X1002</t>
  </si>
  <si>
    <t>財團法人弘道老人福利基金會</t>
  </si>
  <si>
    <t>從單軌助人到雙軌互助－108年全國互助連線推展計劃</t>
  </si>
  <si>
    <t>1081W1002G</t>
  </si>
  <si>
    <t>社團法人臺灣紫社公益創新協會</t>
  </si>
  <si>
    <t>建構民間組織防救災資源平台及救災量能提升</t>
  </si>
  <si>
    <t>1081C1002C</t>
  </si>
  <si>
    <t>財團法人台灣兒童暨家庭扶助基金會</t>
  </si>
  <si>
    <t>弱勢就業者服務品質增進計畫-家扶幸福小舖</t>
  </si>
  <si>
    <t>1081C4003D</t>
  </si>
  <si>
    <t>社團法人高雄市街友關懷協會</t>
  </si>
  <si>
    <t>「重返人生跑道，從跌倒再出發」街友及中高齡待業者扶持就業自立重建計畫</t>
  </si>
  <si>
    <t>D</t>
  </si>
  <si>
    <t>1081X2003</t>
  </si>
  <si>
    <t>衛生福利部</t>
  </si>
  <si>
    <t>嶄新「企」力、幸福「耆」蹟-高齡暨企業志工推動計畫</t>
  </si>
  <si>
    <t>1081WG003G</t>
  </si>
  <si>
    <t>彰化縣</t>
  </si>
  <si>
    <t>中華民國紅十字會台灣省彰化縣支會</t>
  </si>
  <si>
    <t>彰化縣提升社區民力防救災網絡能量計畫</t>
  </si>
  <si>
    <t>研習3萬元（講座鐘點費、交通費、印刷費、膳費、場地布置費、場地租借費）、聯繫會議2萬元（專家學者出席費、印刷費、膳費、場地布置費、場地租借費）、避難演練5萬元（專家學者出席費、印刷費、膳費、器材租金、場地布置費、場地租借費、臨時酬勞費（以勞動部公告適用之每小時基本工資核算））、論壇10萬元（專家學者出席費、口譯費、交通費、住宿費、膳費、場地布置費、場地租借費）</t>
  </si>
  <si>
    <t>1081IQ003F</t>
  </si>
  <si>
    <t>基隆市108年社區培力學堂計畫</t>
  </si>
  <si>
    <t>1081BS003B</t>
  </si>
  <si>
    <t>臺中市</t>
  </si>
  <si>
    <t>社團法人台灣露德協會</t>
  </si>
  <si>
    <t>藥癮家庭服務社工人身安全計畫</t>
  </si>
  <si>
    <t>（一）設施設備（資本門）共5萬5,000元：電話錄音設備（二）教育訓練共3萬5,000元：講座鐘點費、交通費、場地及布置費、膳費、雜支3000元（含攝影、茶水、文具、郵資、運費）</t>
  </si>
  <si>
    <t>1081C1004E</t>
  </si>
  <si>
    <t>社團法人台灣食物銀行聯合會</t>
  </si>
  <si>
    <t>食物銀行資源與資訊共享平台計畫</t>
  </si>
  <si>
    <t>E</t>
  </si>
  <si>
    <t>1081J2004</t>
  </si>
  <si>
    <t>強化勸募業務輔導及管理品質精進計畫</t>
  </si>
  <si>
    <t>1081BS004B</t>
  </si>
  <si>
    <t>臺中市政府社會局</t>
  </si>
  <si>
    <t>守護社工人身安全服務計畫</t>
  </si>
  <si>
    <t>（一）設施設備（資本門）共52萬3,000元：數位錄音系統、門禁系統、電話錄音設備、監視系統；（二）設施設備（經常門）共7萬7,000元：警報器、錄音筆、防身噴霧、夜間照明設備；（三）人身安全訓練共1萬元：講座鐘點費、膳費、雜支2,000元（含攝影、茶水、文具、郵資、運費）</t>
  </si>
  <si>
    <t>1081I4004F</t>
  </si>
  <si>
    <t>高雄市政府社會局</t>
  </si>
  <si>
    <t>高雄市社區培力育成（願景）中心計畫</t>
  </si>
  <si>
    <t>桃園市</t>
  </si>
  <si>
    <t>桃園市政府社會局</t>
  </si>
  <si>
    <t>1081CT005C</t>
  </si>
  <si>
    <t>嘉義市108年度低收入戶及中低收入戶促進就業服務計畫</t>
  </si>
  <si>
    <t>1081I4005</t>
  </si>
  <si>
    <t>社團法人高雄市小鄉社造志業聯盟</t>
  </si>
  <si>
    <t>青力親為，在地而聲-100種陪伴社區的進行式</t>
  </si>
  <si>
    <t>1081BN005B</t>
  </si>
  <si>
    <t>臺東縣</t>
  </si>
  <si>
    <t>臺東縣政府</t>
  </si>
  <si>
    <t>臺東縣108年度社工人身安全訓練暨抒壓團體活動計畫</t>
  </si>
  <si>
    <t>講座鐘點費、講師差旅費6,000元（含住宿費、機票費）、場地及佈置費、印刷費</t>
  </si>
  <si>
    <t>1081CT006C</t>
  </si>
  <si>
    <t>希望N次方青少年築夢專案計畫</t>
  </si>
  <si>
    <t>1081I4006</t>
  </si>
  <si>
    <t>財團法人聖功社會福利慈善基金會 芥子園</t>
  </si>
  <si>
    <t>社區有愛●安全加倍—社區照顧服務增能及社區安全網絡強化方案</t>
  </si>
  <si>
    <t>1081B4006B</t>
  </si>
  <si>
    <t>（一）設施設備（資本門）共35萬元：監視系統、門禁刷卡系統、行車紀錄器、警報系統；（二）設施設備（經常門）共15萬元：電話錄音系統、視線死角反射鏡、加強照明設備、錄音筆；（三）教育訓練共3萬元：講座鐘點費、雜支6,000元（含攝影、茶水、文具、郵資、運費）</t>
  </si>
  <si>
    <t>1081W1006G</t>
  </si>
  <si>
    <t>財團法人婦女權益促進發展基金會</t>
  </si>
  <si>
    <t>基層婦女/性別團體「自主防災，社區永續」培訓計畫</t>
  </si>
  <si>
    <t>1081CT007D</t>
  </si>
  <si>
    <t>108年度嘉義市強化遊民輔導暨個案管理服務計畫</t>
  </si>
  <si>
    <t>1081B4007B</t>
  </si>
  <si>
    <t>社團法人高雄市晚晴婦女協會</t>
  </si>
  <si>
    <t>108年度社工人身安全提升計畫</t>
  </si>
  <si>
    <t>（一）個別心理諮商15萬元；（二）教育訓練共10萬元：講座鐘點費、場地及佈置費、膳費、印刷費、雜支6,000元（含攝影、茶水、文具、郵資、運費）；（三）執業安全保險費共2,000元（每人每年以補助500元為上限）</t>
  </si>
  <si>
    <t>1081I4007</t>
  </si>
  <si>
    <t>高雄市寶來人文協會</t>
  </si>
  <si>
    <t>珍惜六龜的好，社區願景一定好─區域發展共學方案II</t>
  </si>
  <si>
    <t>1081WM007G</t>
  </si>
  <si>
    <t>屏東縣</t>
  </si>
  <si>
    <t>屏東縣政府</t>
  </si>
  <si>
    <t>屏東縣政府辦理社政防救災實施計畫</t>
  </si>
  <si>
    <t>講座鐘點費、印刷費、膳費、場地及佈置費、保險費及雜支（最高6,000元）。</t>
  </si>
  <si>
    <t>1081CS008C</t>
  </si>
  <si>
    <t>臺中市政府執行低收入戶及中低收入戶促進就業服務方案人力充實計畫</t>
  </si>
  <si>
    <t>1081BJ008B</t>
  </si>
  <si>
    <t>嘉義縣</t>
  </si>
  <si>
    <t>監視系統、數位錄音系統、警報系統及緊急按鈕</t>
  </si>
  <si>
    <t>1081IU008F</t>
  </si>
  <si>
    <t>臺南市</t>
  </si>
  <si>
    <t>臺南市政府社會局</t>
  </si>
  <si>
    <t>108年臺南市社區培力育成中心計畫</t>
  </si>
  <si>
    <t>1081W2008</t>
  </si>
  <si>
    <t>社政防災專業紮根精進計畫</t>
  </si>
  <si>
    <t>1081CS009D</t>
  </si>
  <si>
    <t>臺中市社會救助服務站-6號合作社實施計畫</t>
  </si>
  <si>
    <t>1081IV009F</t>
  </si>
  <si>
    <t>金門縣</t>
  </si>
  <si>
    <t>金門縣政府</t>
  </si>
  <si>
    <t>金門縣政府108年「社區培力育成中心」計畫</t>
  </si>
  <si>
    <t>1081BU009B</t>
  </si>
  <si>
    <t>臺南市政府社會局108年度社工人員執業安全保障計畫</t>
  </si>
  <si>
    <t>（一）設施設備（資本門）共12萬元：錄音錄影設備；（二）設施設備（經常門）共40萬元：隨身警報器、多功能手電筒、加強照明設備、監視鏡頭、門禁對講機、電話錄音系統、會談室警報系統及緊急按鈕、行車紀錄器</t>
  </si>
  <si>
    <t>1081CS010E</t>
  </si>
  <si>
    <t>社團法人中華民國紅十字會台灣省台中市支會</t>
  </si>
  <si>
    <t>「無飢餓網絡」弱勢家庭食物援助自立</t>
  </si>
  <si>
    <t>1081IM010F</t>
  </si>
  <si>
    <t>屏東縣108年度社區培力育成中心執行計畫</t>
  </si>
  <si>
    <t>1081B1010A</t>
  </si>
  <si>
    <t>臺灣社會工作專業人員協會</t>
  </si>
  <si>
    <t>社會工作專業在職培力訓練</t>
  </si>
  <si>
    <t>A</t>
  </si>
  <si>
    <t>1081CS011C</t>
  </si>
  <si>
    <t>社團法人台中市婦幼關懷成長協會</t>
  </si>
  <si>
    <t>種子奇蹟-自立脫貧計畫</t>
  </si>
  <si>
    <t>1081II011F</t>
  </si>
  <si>
    <t>雲林縣</t>
  </si>
  <si>
    <t>雲林縣政府</t>
  </si>
  <si>
    <t>雲林縣社區培力育成中心設立計畫</t>
  </si>
  <si>
    <t>1081B1011A</t>
  </si>
  <si>
    <t>社工專業服務品質之維護</t>
  </si>
  <si>
    <t>1081CS012D</t>
  </si>
  <si>
    <t>社團法人台中市街友關懷協會</t>
  </si>
  <si>
    <t>「街友歇腳之處」 -庇護安置輔導計畫書</t>
  </si>
  <si>
    <t>1081ID012F</t>
  </si>
  <si>
    <t>新竹縣</t>
  </si>
  <si>
    <t>新竹縣政府</t>
  </si>
  <si>
    <t>新竹縣社區培力育成中心設立輔導方案</t>
  </si>
  <si>
    <t>1081IC013F</t>
  </si>
  <si>
    <t>桃園市非營利組織發展中心-社區培力發展育成小組</t>
  </si>
  <si>
    <t>1081CS013D</t>
  </si>
  <si>
    <t>台灣社區家庭關懷協會</t>
  </si>
  <si>
    <t>臺中市108年遊民生活自立輔導方案培力商店 「走過幽暗蔭谷，找尋生命意義」計畫</t>
  </si>
  <si>
    <t>1081B1013A</t>
  </si>
  <si>
    <t>多元文化社會工作實務模式建構－國際交流與社區扎根</t>
  </si>
  <si>
    <t>1081IR014F</t>
  </si>
  <si>
    <t>新竹市</t>
  </si>
  <si>
    <t>新竹市政府</t>
  </si>
  <si>
    <t>新竹市108年度社區培力育成中心實施計畫</t>
  </si>
  <si>
    <t>1081BE014B</t>
  </si>
  <si>
    <t>苗栗縣</t>
  </si>
  <si>
    <t>社團法人苗栗縣生命線協會</t>
  </si>
  <si>
    <t>（一）設施設備（資本門）共2萬5,000元：門禁系統；（二）教育訓練共1萬2,000元：講師鐘點費、場地租借費、印刷費、交通費、雜支2,000元（含攝影、茶水、文具、郵資、運費）；（三）舒壓課程共2萬5,000元：講師鐘點費、場地租借費、印刷費、交通費、雜支4,000元（含攝影、茶水、文具、郵資、運費）；（四）個別心理諮商及律師諮詢及法律訴訟共15萬元；（五）執業安全保險費共8,000元（每人每年以補助500元為上限）</t>
  </si>
  <si>
    <t>1081CS014E</t>
  </si>
  <si>
    <t>社團法人台灣基督教好牧人全人關顧協會</t>
  </si>
  <si>
    <t>1081IB015F</t>
  </si>
  <si>
    <t>宜蘭縣</t>
  </si>
  <si>
    <t>宜蘭縣政府</t>
  </si>
  <si>
    <t>108年宜蘭縣社區育成發展中心計畫書</t>
  </si>
  <si>
    <t>1081BE015B</t>
  </si>
  <si>
    <t>財團法人勵馨社會福利事業基金會</t>
  </si>
  <si>
    <t>108年勵馨基金會苗栗分事務所裝設社工人身安全設備計畫書</t>
  </si>
  <si>
    <t>監視器、電話錄音系統、緊急求助鈴、門禁刷卡系統</t>
  </si>
  <si>
    <t>1081IN016F</t>
  </si>
  <si>
    <t>臺東縣社區培力育成中心暨社區發展提昇計畫</t>
  </si>
  <si>
    <t>1081CN016E</t>
  </si>
  <si>
    <t>臺東縣政府辦理108年度實（食）物銀行計畫</t>
  </si>
  <si>
    <t>1081BO016B</t>
  </si>
  <si>
    <t>花蓮縣</t>
  </si>
  <si>
    <t>財團法人基督教芥菜種會</t>
  </si>
  <si>
    <t>（一）設施設備（經常門）共8,000元：防身手電筒；（二）教育訓練共2萬6,000元：講座鐘點費</t>
  </si>
  <si>
    <t>1081IJ017F</t>
  </si>
  <si>
    <t>嘉義縣社會局</t>
  </si>
  <si>
    <t>嘉義縣社區培力育成中心計畫書</t>
  </si>
  <si>
    <t>1081CN017C</t>
  </si>
  <si>
    <t>臺東縣政府促進就業服務計畫</t>
  </si>
  <si>
    <t>1081B1017A</t>
  </si>
  <si>
    <t>中華民國社會工作師公會全國聯合會</t>
  </si>
  <si>
    <t>倫理委員高峰會與地方公會審議委員培訓計畫</t>
  </si>
  <si>
    <t>1081B1018A</t>
  </si>
  <si>
    <t>專科社會工作師職涯展望與人才資料庫的建構</t>
  </si>
  <si>
    <t>1081I1018</t>
  </si>
  <si>
    <t>2019 社區培力暨創新服務計畫</t>
  </si>
  <si>
    <t>1081CN018C</t>
  </si>
  <si>
    <t>108年度臺東縣政府自立家庭扶助脫貧方案</t>
  </si>
  <si>
    <t>1081B1019B</t>
  </si>
  <si>
    <t>社工師人身安全全方位防護計畫</t>
  </si>
  <si>
    <t>1081CN019D</t>
  </si>
  <si>
    <t>108年度臺東縣政府辦理遊民服務社工人力及生活重建服務躍升實施計畫</t>
  </si>
  <si>
    <t>1081B1020A</t>
  </si>
  <si>
    <t>國際社會福利協會中華民國總會</t>
  </si>
  <si>
    <t>2019年台灣社會工作與國際接軌交流計畫書</t>
  </si>
  <si>
    <t>1081C3020C</t>
  </si>
  <si>
    <t>臺北市</t>
  </si>
  <si>
    <t>臺北市政府社會局</t>
  </si>
  <si>
    <t>臺北市政府辦理低收入戶及中低收入戶家庭自立脫貧服務方案及促進就業服務方案計畫</t>
  </si>
  <si>
    <t>1081B1021A</t>
  </si>
  <si>
    <t>中華民國醫務社會工作協會</t>
  </si>
  <si>
    <t>本土化醫務社工專業臨床教學制度建構計畫- 醫務社會工作「迷你臨床演練評量」（ mini-CEX）模式發展計畫</t>
  </si>
  <si>
    <t>萬華遊民與經濟弱勢者社區生活與互助關係重建計畫</t>
  </si>
  <si>
    <t>1081B1022A</t>
  </si>
  <si>
    <t>實踐專業承諾。展現專精效能— 台灣醫務專科社工師組織角色定位與專業職能建構計畫</t>
  </si>
  <si>
    <t>1081B1023A</t>
  </si>
  <si>
    <t>以醫院為基礎的災變社會工作— 醫務社會工作緊急災難應變模式建構與指引發展計畫</t>
  </si>
  <si>
    <t>1081CB023C</t>
  </si>
  <si>
    <t>中華民國青年志工發展協會</t>
  </si>
  <si>
    <t>馬賽小學堂／以「教育投資模式」辦理經濟弱勢家戶自立發展服務方案</t>
  </si>
  <si>
    <t>社團法人台中市慈善撒瑪黎雅婦女關懷協會</t>
  </si>
  <si>
    <t>女遊民「安心安家」生活重建計畫</t>
  </si>
  <si>
    <t>1081B1024A</t>
  </si>
  <si>
    <t>國立台北大學</t>
  </si>
  <si>
    <t>敘事取向社會工作專業評估模式研發與培訓計畫</t>
  </si>
  <si>
    <t>助理費（每月4800*5個月）、外籍講師生活費（依「各機關聘請國外顧問、專家及學者來臺工作期間支付費用最高標準表」規定辦理，不另核給講座鐘點費、主持費）、交通費（機票）、口譯費、印刷費、膳費、雜支（最高不得超過6000元）。備註：工作坊參加者以第一線工作人員為優先、資訊宣傳管道應包括相關之機關團體，並請修正具體預期效益。</t>
  </si>
  <si>
    <t>1081CH025E</t>
  </si>
  <si>
    <t>南投縣食（實）物銀行援助計畫</t>
  </si>
  <si>
    <t>1081BE025B</t>
  </si>
  <si>
    <t>苗栗縣政府</t>
  </si>
  <si>
    <t>苗栗縣政府108年社工人身安全設備充實計畫</t>
  </si>
  <si>
    <t>（一）設施設備（資本門）共8萬1,000元：監視系統、門禁系統；（二）設施設備（經常門）共6,000元：電話錄音設備</t>
  </si>
  <si>
    <t>1081CH026C</t>
  </si>
  <si>
    <t>南投縣政府辦理108年度低收入戶及中低收入戶促進就業服務充實人力方案計畫</t>
  </si>
  <si>
    <t>1081BB026B</t>
  </si>
  <si>
    <t>宜蘭縣政府108年度充實社工人身安全設施設備計畫</t>
  </si>
  <si>
    <t>（一）設施設備（資本門）共24萬元：電話錄音設備；（二）設施設備（經常門）共3萬元：防狼噴霧器、高音哨子</t>
  </si>
  <si>
    <t>1081CH027C</t>
  </si>
  <si>
    <t>南投縣社會救助自立脫貧服務社工人力計畫暨低收入戶家庭資產累積發展個人帳戶-脫貧方案</t>
  </si>
  <si>
    <t>1081BB027B</t>
  </si>
  <si>
    <t>提升家庭暴力及性侵害防治社工人員人身安全計畫</t>
  </si>
  <si>
    <t>（一）設施設備（資本門）共13萬8,000元：門禁系統、監視系統、中心內部警報設備；（二）設施設備（經常門）共8,000元：隨身警報器、GPS追蹤器；（三）教育訓練共1萬5,000元：講座鐘點費、印刷費、專家學者出席費；（四）執業安全保險費共4,000元（每人每年以補助500元為上限）</t>
  </si>
  <si>
    <t>1081BB028B</t>
  </si>
  <si>
    <t>財團法人台灣兒童暨家庭扶助基金會宜蘭分事務所(宜蘭縣政府層轉)</t>
  </si>
  <si>
    <t>（一）設施設備（資本門）共9萬6,000元：監視系統、警報系統；（二）設施設備（經常門）共6萬8,000元：緊急按鈕、電子哨、防狼噴霧器、強光手電筒、錄音筆；（三）執業安全保險費共2萬元（每人每年以補助500元為上限）</t>
  </si>
  <si>
    <t>1081CQ028C</t>
  </si>
  <si>
    <t>基隆市108~110年低所得家戶青年學子「啟鑰卓越—夢想續航」脫貧方案</t>
  </si>
  <si>
    <t>1081B1029A</t>
  </si>
  <si>
    <t>建構社區實踐能力暨發展認知刺激治療專精能力</t>
  </si>
  <si>
    <t>1081C1029E</t>
  </si>
  <si>
    <t>讓愛永續～暖心惜食計畫</t>
  </si>
  <si>
    <t>1081BG030B</t>
  </si>
  <si>
    <t>彰化縣政府</t>
  </si>
  <si>
    <t>彰化縣政府108年度社工人身安全提升計畫</t>
  </si>
  <si>
    <t>（一）設施設備（資本門）共36萬元：監視系統、辦公室警報系統及緊急按鈕、衛星定位協尋系統；（二）設施設備（經常門）共15萬元：行車紀錄器、隨身錄音錄影筆、強光手電筒、隨身警報器、防狼噴霧器；（三）教育訓練共14萬元：講座鐘點費、交通費、膳費、個別心理諮商、團體諮商、雜支6,000元（含攝影、茶水、文具、郵資、運費）</t>
  </si>
  <si>
    <t>1081BC031A</t>
  </si>
  <si>
    <t>「我的三明治時代-社工督導指引與支持」計畫</t>
  </si>
  <si>
    <t>出席費、講師鐘點費、印刷費、交通費、場地費佈置費、雜支（最高不得超過6000元），請修正預期效益。</t>
  </si>
  <si>
    <t>1081C4031C</t>
  </si>
  <si>
    <t>中低、低收入戶促進就業服務方案</t>
  </si>
  <si>
    <t>1081BC032B</t>
  </si>
  <si>
    <t>108年桃園市政府社會局辦理「社工無價‧人身安全提升計畫」</t>
  </si>
  <si>
    <t>（一）設施設備（資本門）共38萬5,000元：監視系統、警報系統及緊急按鈕；（二）設施設備（經常門）共5萬2,000元：行車紀錄器、電話錄音設備、錄音筆；（三）教育訓練共8萬8,000元：專家學者出席費、交通費、膳費、印刷費、雜支3,000元（含攝影、茶水、文具、郵資、運費）</t>
  </si>
  <si>
    <t>1081BC033B</t>
  </si>
  <si>
    <t>財團法人張老師基金會桃園分事務所</t>
  </si>
  <si>
    <t>「愛與支持」機構身心支持方案</t>
  </si>
  <si>
    <t>（一）個別心理諮商、團體諮商共15萬元；（二）教育訓練共5萬7,000元：講座鐘點費、講師交通費、印刷費、雜支3,000元（含攝影、茶水、文具、郵資、運費）；（三）設施設備（經常門）共3萬元：安全警報器、衛星定位追蹤器、行車記錄器、監視器鏡頭；（四）執業安全保險費共1萬3,000元（每人每年以補助500元為上限）</t>
  </si>
  <si>
    <t>1081C4033D</t>
  </si>
  <si>
    <t>社團法人高雄市社福慈善團體聯合會</t>
  </si>
  <si>
    <t>高雄地區推廣社區化街友就業輔導與關懷服務試辦計畫</t>
  </si>
  <si>
    <t>1081B1034B</t>
  </si>
  <si>
    <t>完善社會工作者安全及環境提升計畫</t>
  </si>
  <si>
    <t>設施設備（資本門）：電話錄音設備、錄音錄影設備、監視設備、夜間照明設備、緊急照明燈、置物櫃。</t>
  </si>
  <si>
    <t>1081C4034D</t>
  </si>
  <si>
    <t>財團法人高雄市私立慈聯社會福利基金會</t>
  </si>
  <si>
    <t>108年度「高雄市加強街友關懷服務計畫」</t>
  </si>
  <si>
    <t>1081B1035A</t>
  </si>
  <si>
    <t>財團法人天主教善牧社會福利基金會</t>
  </si>
  <si>
    <t>Changes Ahead~ 基於人權的社會工作實務模式與培力發展計畫（108-109兩年期計畫，第一年申請）</t>
  </si>
  <si>
    <t>1081C4035D</t>
  </si>
  <si>
    <t>108年『促進街友就業－社區住宅服務計畫』</t>
  </si>
  <si>
    <t>租金補助、生活補助</t>
  </si>
  <si>
    <t>1081B1036B</t>
  </si>
  <si>
    <t>財團法人瑪利亞社會福利基金會</t>
  </si>
  <si>
    <t>社工人身安全網建置計畫</t>
  </si>
  <si>
    <t>（一）設施設備（資本門）共13萬4,000元：監視系統；（二）設施設備（經常門）共11萬8,000元：會談室警報系統、辦公室緊急按鈕、防狼噴霧器、加強照明設備；（三）教育訓練及舒壓課程共8萬元：講座鐘點費、講師交通費、印刷費、雜支6,000元（含攝影、茶水、文具、郵資、運費）；（四）心理諮商及律師諮詢共7萬8,000元；（五）執業安全保險費共1萬5,000元（每人每年以補助500元為上限）</t>
  </si>
  <si>
    <t>1081C4036D</t>
  </si>
  <si>
    <t>「街續希望，友你相伴」街友職能強化培力計畫</t>
  </si>
  <si>
    <t>講座鐘點費、就業扶助費、有機培養土、種苗器材、種苗</t>
  </si>
  <si>
    <t>1081B1037A</t>
  </si>
  <si>
    <t>社團法人台灣社會工作教育學會</t>
  </si>
  <si>
    <t>建構社會工作在地化培力平台深耕計劃：從翻轉教育到在地實踐</t>
  </si>
  <si>
    <t>1081C4037E</t>
  </si>
  <si>
    <t>~溫飽萬歲~「攜手傳愛 溫馨宅急便-食物劵服務方案」</t>
  </si>
  <si>
    <t>1081IX037F</t>
  </si>
  <si>
    <t>新北市</t>
  </si>
  <si>
    <t>新北市政府社會局</t>
  </si>
  <si>
    <t>新北市108年度社區培力育成中心實施計畫</t>
  </si>
  <si>
    <t>1081B1038B</t>
  </si>
  <si>
    <t>財團法人天主教曉明社會福利基金會</t>
  </si>
  <si>
    <t>推動社工人員身心安全維護計畫</t>
  </si>
  <si>
    <t>社團法人高雄市慈善團體聯合總會</t>
  </si>
  <si>
    <t>1081BJ039B</t>
  </si>
  <si>
    <t>108年度嘉義縣「推動社工人身安全及專業提升計畫」</t>
  </si>
  <si>
    <t>（一）設施設備（資本門）共32萬元：監視系統、警報系統、門禁刷卡系統、照相機；（二）設施設備（經常門）共13萬元：衛星導航、驅狗器、密錄器；（三）教育訓練共4萬元：講座鐘點費、交通費、膳費、雜支6000元</t>
  </si>
  <si>
    <t>1081C4039C</t>
  </si>
  <si>
    <t>港都聯合助學暨展翅工程服務方案</t>
  </si>
  <si>
    <t>1081CJ040C</t>
  </si>
  <si>
    <t>辦理社會救助法低收入戶及中低收入戶促進就業方案</t>
  </si>
  <si>
    <t>1081BU040A</t>
  </si>
  <si>
    <t>財團法人現代婦女教育基金會</t>
  </si>
  <si>
    <t>美好的夢想與實踐~ 建構社工多元文化能力、人身安全與賦權增能複合計畫</t>
  </si>
  <si>
    <t>1081CJ041C</t>
  </si>
  <si>
    <t>打造夢想存摺－嘉義縣弱勢家庭資產累積脫貧方案</t>
  </si>
  <si>
    <t>社團法人南投縣青年返鄉服務協會</t>
  </si>
  <si>
    <t>1081CJ042D</t>
  </si>
  <si>
    <t>108年度嘉義縣遊民收容輔導及生活重建服務計畫</t>
  </si>
  <si>
    <t>1081BI043B</t>
  </si>
  <si>
    <t>108年度雲林縣政府社工人身安全提升計畫</t>
  </si>
  <si>
    <t>（一）設施設備（資本門）共16萬元：電話錄音系統、監視系統、影像門口機、定位手錶；（二）設施設備（經常門）共7萬元：防身噴霧器、警報器、衛星定位器、攝影機</t>
  </si>
  <si>
    <t>1081CU043E</t>
  </si>
  <si>
    <t>108年度臺南市政府社會局溫暖大臺南~實物愛心銀行</t>
  </si>
  <si>
    <t>1081BX044B</t>
  </si>
  <si>
    <t>財團法人台灣兒童暨家庭扶助基金會新北市分事務所</t>
  </si>
  <si>
    <t>（一）設施設備（資本門）共15萬元：監視系統、警報系統；（二）設施設備（經常門）共12萬元：緊急按鈕、電子哨、防狼噴霧器、強光手電筒、錄音筆；（三）心理諮商及律師諮詢共8萬元；（四）執業安全保險費共3萬元（每人每年以補助500元為上限）</t>
  </si>
  <si>
    <t>1081CU044C</t>
  </si>
  <si>
    <t>臺南市政府社會局辦理低收入戶及中低收入戶家庭社會參與及促進就業輔導方案人力充實計畫</t>
  </si>
  <si>
    <t>1081CX045C</t>
  </si>
  <si>
    <t>108年度公益彩券回饋金補助新北市政府辦理低收入戶及中低收入戶家庭自立脫貧服務方案及促進就業服務方案</t>
  </si>
  <si>
    <t>1081BX045B</t>
  </si>
  <si>
    <t>社團法人新北市志願服務協會</t>
  </si>
  <si>
    <t>「108年度回顧與展望—完善社會工作制度」計畫</t>
  </si>
  <si>
    <t>（一）設施設備（資本門）：監視系統、錄音錄影設備；（二）心理諮商，每次1,600元。</t>
  </si>
  <si>
    <t>1081B3046B</t>
  </si>
  <si>
    <t>財團法人張老師基金會台北分事務所</t>
  </si>
  <si>
    <t>社工人員安心、減壓協助方案</t>
  </si>
  <si>
    <t>專家學者出席費、講座鐘點費、場地費、交通費、印刷費、印刷費、膳費、雜支6,000元（含攝影、茶水、文具、郵資、運費）</t>
  </si>
  <si>
    <t>1081CW046C</t>
  </si>
  <si>
    <t>連江縣</t>
  </si>
  <si>
    <t>連江縣政府</t>
  </si>
  <si>
    <t>108年度公益彩券回饋金補助連江縣政府辦理社會救助法低收入戶及中低收入戶家庭自立脫貧服務方案計畫</t>
  </si>
  <si>
    <t>1081CI047C</t>
  </si>
  <si>
    <t>雲林縣弱勢家庭幸福存款資產累積脫貧方案</t>
  </si>
  <si>
    <t>1081B3047A</t>
  </si>
  <si>
    <t>2019-失落與親密關係研討會</t>
  </si>
  <si>
    <t>專家學者工作費、口譯費、場地及佈置費、專家學者機票費、印刷費、膳費、雜支6,000元（含攝影、茶水、文具、郵資、運費）</t>
  </si>
  <si>
    <t>1081CI048C</t>
  </si>
  <si>
    <t>雲林縣政府108年辦理低收入戶及中低收入戶促進就業服務方案</t>
  </si>
  <si>
    <t>1081BR048B</t>
  </si>
  <si>
    <t>中華民國學而發展協會</t>
  </si>
  <si>
    <t>（一）設施設備（資本門）共16萬元：監視設備、微型攝影機、電話錄音系統；（二）設施設備（經常門）共6,000元：照明設備；（三）個別諮商2萬4,000元</t>
  </si>
  <si>
    <t>1081CI049D</t>
  </si>
  <si>
    <t>雲林縣政府遊民業務人力充實及遊民服務計畫</t>
  </si>
  <si>
    <t>1081BR049B</t>
  </si>
  <si>
    <t>中華民國微光社會福利協會</t>
  </si>
  <si>
    <t>108年度「社工人身安全提升計畫」計劃書</t>
  </si>
  <si>
    <t>（一）設施設備（資本門）共8萬元：監視設備、電話錄音系統、微型攝影機；（二）教育訓練及心理諮商共4萬元：講座鐘點費、交通費、膳費、場地及佈置費、印刷費、個別心理諮商、團體諮商、雜支6,000元（含攝影、茶水、文具、郵資、運費）</t>
  </si>
  <si>
    <t>1081CI050E</t>
  </si>
  <si>
    <t>雲林縣實物銀行關懷訪視社工人力補助計畫</t>
  </si>
  <si>
    <t>1081BR050B</t>
  </si>
  <si>
    <t>台灣大心社會福利協會</t>
  </si>
  <si>
    <t>1081B4051B</t>
  </si>
  <si>
    <t>財團法人高雄市私立小天使家園</t>
  </si>
  <si>
    <t>守護自我安全-計劃書</t>
  </si>
  <si>
    <t>（一）設施設備（資本門）共6萬元：門禁設備、內部通話系統、緊急按鈕、加強照明設備；（二）教育訓練共4萬元：講座鐘點費、交通費、印刷費、場地及佈置費、膳費、雜支1,000元（含攝影、茶水、文具、郵資、運費）</t>
  </si>
  <si>
    <t>1081CI051E</t>
  </si>
  <si>
    <t>社團法人雲林縣沐馨服務協會</t>
  </si>
  <si>
    <t>讓物循環-沐馨食物銀行計畫</t>
  </si>
  <si>
    <t>1081B2052</t>
  </si>
  <si>
    <t>推展專科社會工作制度及督導培力計畫</t>
  </si>
  <si>
    <t>1081CE052C</t>
  </si>
  <si>
    <t>108年度苗栗縣弱勢家庭子女幸福存款資產累積脫貧方案</t>
  </si>
  <si>
    <t>1081B2053</t>
  </si>
  <si>
    <t>偏鄉離島地區社工人力培育獎勵計畫</t>
  </si>
  <si>
    <t>1081CE053D</t>
  </si>
  <si>
    <t>苗栗縣108年度遊民生活重建服務躍升方案</t>
  </si>
  <si>
    <t>1081CE054E</t>
  </si>
  <si>
    <t>「苗栗縣實物銀行」關懷訪視社工人力補助計畫</t>
  </si>
  <si>
    <t>1081B2054</t>
  </si>
  <si>
    <t>社工人員執業安全輔導及種子教師培訓計畫</t>
  </si>
  <si>
    <t>1081CO055C</t>
  </si>
  <si>
    <t>花蓮縣政府</t>
  </si>
  <si>
    <t>「夢想領航。幸福大步走」自立脫貧方案</t>
  </si>
  <si>
    <t>1081B2055</t>
  </si>
  <si>
    <t>社會工作人員執行風險工作補助費專案計畫</t>
  </si>
  <si>
    <t>執行風險工作補助費4,800萬。</t>
  </si>
  <si>
    <t>1081CO056E</t>
  </si>
  <si>
    <t>花蓮縣社會福利安全網計畫</t>
  </si>
  <si>
    <t>1081CO057C</t>
  </si>
  <si>
    <t>花蓮縣辦理低收入戶及中低收入戶促進就業服務方案（6年期第5年計畫）</t>
  </si>
  <si>
    <t>1081CO058D</t>
  </si>
  <si>
    <t>花蓮縣遊民關懷服務6年期計畫案（第2年）</t>
  </si>
  <si>
    <t>1081CO059E</t>
  </si>
  <si>
    <t>社團法人花蓮縣持修積善協會</t>
  </si>
  <si>
    <t>「愛的宅急便」弱勢家庭支持服務計畫</t>
  </si>
  <si>
    <t>1081CB061E</t>
  </si>
  <si>
    <t>社團法人宜蘭縣愛加倍關懷協會</t>
  </si>
  <si>
    <t>2019宜蘭愛加倍兒童食物銀行-弱勢家庭資源轉贈服務計畫</t>
  </si>
  <si>
    <t>1081CB062E</t>
  </si>
  <si>
    <t>宜蘭縣政府辦理物資銀行實施第五年計劃</t>
  </si>
  <si>
    <t>1081CB063D</t>
  </si>
  <si>
    <t>宜蘭縣政府辦理遊民關懷服務實施第八年計畫</t>
  </si>
  <si>
    <t>1081CB064C</t>
  </si>
  <si>
    <t>低收入戶及中低收入戶促進就業服務方案</t>
  </si>
  <si>
    <t>1081CB065D</t>
  </si>
  <si>
    <t>財團法人人安社會福利慈善事業基金會</t>
  </si>
  <si>
    <t>108年度人安基金會街友夜間短期安置計畫書</t>
  </si>
  <si>
    <t>安置費</t>
  </si>
  <si>
    <t>1081CU066D</t>
  </si>
  <si>
    <t>台南市遊民自立生活支持方案服務</t>
  </si>
  <si>
    <t>租金補助、租屋補助、生活補助</t>
  </si>
  <si>
    <t>1081CG067C</t>
  </si>
  <si>
    <t>彰化縣政府辦理低收入戶及中低收入戶促進就業服務方案人力充實計畫</t>
  </si>
  <si>
    <t>1081CG068D</t>
  </si>
  <si>
    <t>108年把愛找回來-街友身、心、靈輔導計畫</t>
  </si>
  <si>
    <t>1081CG069C</t>
  </si>
  <si>
    <t>彰化縣「資產累積、築夢心希望」 家庭發展帳戶脫貧計畫</t>
  </si>
  <si>
    <t>1081CG070E</t>
  </si>
  <si>
    <t>整合資源 及時援助－彰化縣「實物給付」計畫書</t>
  </si>
  <si>
    <t>1081CG071C</t>
  </si>
  <si>
    <t>平安社會、幸福彰化─脫貧計畫</t>
  </si>
  <si>
    <t>家教費15萬（150元*1,000小時）、講座鐘點費6萬。</t>
  </si>
  <si>
    <t>1081CG072D</t>
  </si>
  <si>
    <t>社團法人彰化縣愛加倍社區服務協會</t>
  </si>
  <si>
    <t>溫暖街友—共生家園暨遊民收容安置生活重建</t>
  </si>
  <si>
    <t>1081CC073C</t>
  </si>
  <si>
    <t>108年度公益彩券回饋金補助桃園市政府辦理低收入戶及中低收入戶促進就業服務計畫</t>
  </si>
  <si>
    <t>1081CR075E</t>
  </si>
  <si>
    <t>108年新竹市政府辦理愛心福利社計畫</t>
  </si>
  <si>
    <t>1081CR076C</t>
  </si>
  <si>
    <t>新竹市夢想起飛脫貧服務方案計畫-第5年計畫</t>
  </si>
  <si>
    <t>1081CR077C</t>
  </si>
  <si>
    <t>新竹市低收入戶及中低收入戶促進就業服務方案計畫-第5年計畫</t>
  </si>
  <si>
    <t>1081CR078D</t>
  </si>
  <si>
    <t>新竹市政府申請公益彩券回饋金辦理108年「遊民生活暨工作重建」計畫</t>
  </si>
  <si>
    <t>1081CW079</t>
  </si>
  <si>
    <t>中華民國紅十字會連江縣支會</t>
  </si>
  <si>
    <t>馬祖心靈捕手－弱勢者福利關懷</t>
  </si>
  <si>
    <t>1081CU080D</t>
  </si>
  <si>
    <t>108年度辦理臺南市街友輔導服務計畫</t>
  </si>
  <si>
    <t>1081CU081D</t>
  </si>
  <si>
    <t>108年度辦理臺南市街友生活重建服務計畫</t>
  </si>
  <si>
    <t>1081CE082D</t>
  </si>
  <si>
    <t>安置費18萬2,000元。</t>
  </si>
  <si>
    <t>1081C1083D</t>
  </si>
  <si>
    <t>社團法人台灣芒草心慈善協會</t>
  </si>
  <si>
    <t>無家者生活重建暨自立支援方案</t>
  </si>
  <si>
    <t>1081C1084D</t>
  </si>
  <si>
    <t>街遊：無家者多元培力發展計畫</t>
  </si>
  <si>
    <t>講師鐘點費</t>
  </si>
  <si>
    <t>1081CQ085D</t>
  </si>
  <si>
    <t>108年遊民安置輔導暨生活重建計畫</t>
  </si>
  <si>
    <t>1081C3086E</t>
  </si>
  <si>
    <t>臺北市臻佶祥社會服務協會</t>
  </si>
  <si>
    <t>108年南機場幸福食物銀行社區支援網絡計畫</t>
  </si>
  <si>
    <t>1081CJ088E</t>
  </si>
  <si>
    <t>社團法人嘉義縣慈善團體聯合協會</t>
  </si>
  <si>
    <t>嘉義縣物資銀行108年度執行計畫</t>
  </si>
  <si>
    <t>1081CD089E</t>
  </si>
  <si>
    <t>新竹縣政府辦理實物給付方案計畫</t>
  </si>
  <si>
    <t>1081CD090D</t>
  </si>
  <si>
    <t>新竹縣辦理遊民收容輔導計畫</t>
  </si>
  <si>
    <t>1081CD091C</t>
  </si>
  <si>
    <t>看見幸福的曙光-弱勢家庭促進就業方案服務計畫</t>
  </si>
  <si>
    <t>1081CD092C</t>
  </si>
  <si>
    <t>新竹縣政府辦理閃耀青春‧夢想啟飛希望存摺投資方案服務計畫</t>
  </si>
  <si>
    <t>1081CM094D</t>
  </si>
  <si>
    <t>社團法人屏東縣金鳳凰緊急救護協會</t>
  </si>
  <si>
    <t>「行動關懷，讓愛無限」-108年度屏東縣社區型街友生活照顧服務方案</t>
  </si>
  <si>
    <t>1081CM095D</t>
  </si>
  <si>
    <t>108年屏東縣「福利農田」辦理計畫</t>
  </si>
  <si>
    <t>租金補助、農用材料費。</t>
  </si>
  <si>
    <t>1081CM096E</t>
  </si>
  <si>
    <t>社團法人屏東縣慈善團體聯合協會</t>
  </si>
  <si>
    <t>108年度屏東縣幸福物資銀行家庭支持服務計畫</t>
  </si>
  <si>
    <t>1081CM098C</t>
  </si>
  <si>
    <t>屏東縣經濟弱勢家庭自立發展多元整合服務計畫</t>
  </si>
  <si>
    <t>1081CM099D</t>
  </si>
  <si>
    <t>屏東縣政府辦理遊民收容關懷實施計畫</t>
  </si>
  <si>
    <t>1081CH100E</t>
  </si>
  <si>
    <t>108年度「愛惜福實物銀行」弱勢家庭資源轉贈計畫</t>
  </si>
  <si>
    <t>1081CH101C</t>
  </si>
  <si>
    <t>108年度「關懷弱勢~溫暖你我心-弱勢家庭自立支持性服務計畫」</t>
  </si>
  <si>
    <t>1081CP102C</t>
  </si>
  <si>
    <t>澎湖縣</t>
  </si>
  <si>
    <t>澎湖縣政府</t>
  </si>
  <si>
    <t>社會救助法低收入戶及中低收入戶家庭自立脫貧服務方案計畫</t>
  </si>
  <si>
    <t>1081CP103C</t>
  </si>
  <si>
    <t>社會救助法低收入戶及中低收入戶促進就業服務方案計畫</t>
  </si>
  <si>
    <t>1081CP104E</t>
  </si>
  <si>
    <t>108年度澎湖縣實物銀行人力服務計畫書</t>
  </si>
  <si>
    <t>1081CX105D</t>
  </si>
  <si>
    <t>愛點亮街頭-街友關懷服務方案計畫</t>
  </si>
  <si>
    <t>1081CX106D</t>
  </si>
  <si>
    <t>新北市街友工作暨生活重建扶助計畫</t>
  </si>
  <si>
    <t>1081CG107D</t>
  </si>
  <si>
    <t>社團法人彰化縣關懷弱勢社會服務協會</t>
  </si>
  <si>
    <t>108年彰化縣遊民收容輔導與生活重建服務</t>
  </si>
  <si>
    <t>1081CG108D</t>
  </si>
  <si>
    <t>108年從漂泊到安定-南彰化遊民身心與社會技能重建暨收容服務計畫</t>
  </si>
  <si>
    <t>1081C1109</t>
  </si>
  <si>
    <t>財團法人崔媽媽基金會</t>
  </si>
  <si>
    <t>108年度「弱勢居大不易」弱勢居住扶助計畫</t>
  </si>
  <si>
    <t>1081C2113</t>
  </si>
  <si>
    <t>1957福利諮詢專線服務品質躍升計畫</t>
  </si>
  <si>
    <t>序號</t>
    <phoneticPr fontId="20" type="noConversion"/>
  </si>
  <si>
    <t>主軸</t>
    <phoneticPr fontId="20" type="noConversion"/>
  </si>
  <si>
    <t>租屋補貼、生活補助。</t>
    <phoneticPr fontId="20" type="noConversion"/>
  </si>
  <si>
    <t>原核定總額</t>
    <phoneticPr fontId="20" type="noConversion"/>
  </si>
  <si>
    <t>申請
經費</t>
    <phoneticPr fontId="20" type="noConversion"/>
  </si>
  <si>
    <t>調整
總額</t>
    <phoneticPr fontId="20" type="noConversion"/>
  </si>
  <si>
    <r>
      <t>專業服務費52萬6,500元（3萬9,000元×13.5個月×1人，所聘社工人員應具有專業證照及相關系所碩士以上學歷，若無相關資格證明，將以每月3萬4,000元核算）、主持人費、臨時酬勞費（依勞動部最新公告之基本工資時薪標準編列）、資料蒐集費、資料整理統計費、調查訪問費、講座鐘點費、出席費、膳費、印刷費、差旅費、場地及布置費、</t>
    </r>
    <r>
      <rPr>
        <sz val="12"/>
        <color rgb="FFFF0000"/>
        <rFont val="新細明體"/>
        <family val="1"/>
        <charset val="136"/>
        <scheme val="minor"/>
      </rPr>
      <t>甲類專案計畫管理費（最高不得超過核定補助總經費之5％）、 乙類專案計畫管理費1萬2,000元(補助雇主應負擔之勞、健保及提撥勞退準備金費用，每人每月最高1,000元，且不列入甲類百分之五額度計算)。</t>
    </r>
    <phoneticPr fontId="20" type="noConversion"/>
  </si>
  <si>
    <r>
      <t>專業服務費48萬6,000元（3萬6,000元×13.5個月×1人，所聘社工人員應具有專業證照及相關系所碩士以上學歷，若無相關資格證明，將以每月3萬4,000元核算）、臨時酬勞費（依勞動部最新公告之基本工資時薪標準編列）、資料檢索費、出席費、交通費、住宿費、膳費、印刷費、場地費、器材租金、</t>
    </r>
    <r>
      <rPr>
        <sz val="12"/>
        <color rgb="FFFF0000"/>
        <rFont val="新細明體"/>
        <family val="1"/>
        <charset val="136"/>
        <scheme val="minor"/>
      </rPr>
      <t>甲類專案計畫管理費（最高不得超過核定補助總經費之5％）、 乙類專案計畫管理費1萬2,000元(補助雇主應負擔之勞、健保及提撥勞退準備金費用，每人每月最高1,000元，且不列入甲類百分之五額度計算)。</t>
    </r>
    <phoneticPr fontId="20" type="noConversion"/>
  </si>
  <si>
    <r>
      <t>（ 一 ）專案服務費45萬9,000元（社工員34,000元*13.5個月*1人，所聘社工人員應具社會工作相關科系要件）；（ 二 ） 建構臺灣實務社會工作督導制度 : 1.辦理社會工作督導培訓制度課程 : 講座鐘點費、場地及佈置費、印刷費；2.區域督導團體工作坊 : 講座鐘點費、場地及佈置費、印刷費；3.建構督導認證制度及督導人才資源網 : 講座鐘點費；4.研究發展督導效能雙向評核的機制與指標 : 專家學者出席費、資料蒐集費、調查訪問費、臨時酬勞（以勞動部公告適用之每小時基本工資核算）；</t>
    </r>
    <r>
      <rPr>
        <sz val="12"/>
        <color rgb="FFFF0000"/>
        <rFont val="新細明體"/>
        <family val="1"/>
        <charset val="136"/>
        <scheme val="minor"/>
      </rPr>
      <t>（ 三） 甲類專案計畫管理費（最高不得超過核定補助總經費之5％）。（ 四） 乙類專案計畫管理費1萬2,000元(補助雇主應負擔之勞、健保及提撥勞退準備金費用，每人每月最高1,000元，且不列入甲類百分之五額度計算)。</t>
    </r>
    <phoneticPr fontId="20" type="noConversion"/>
  </si>
  <si>
    <r>
      <t>專業服務費47萬2,500元（社工員35,000元/月*13.5月*1人，含碩士學歷加給每月1,000元，但碩士加給補助依實際聘用人員資格予以給付，若無相關資格證明將以34,000元/月核算）及臨時酬勞費（以勞動部公告適用之每小時基本工資核算）、出席費、鐘點費、印刷費、場地費、差旅費、膳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</si>
  <si>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 一 ）多元文化社會工作實務論文研討會暨國際工作坊 : 專家學者出席費、外籍講師生活（依「各機關聘請國外顧問、專家及學者來臺工作期間支付費用最高標準表」規定辦理）、場地及佈置費、印刷費、膳費；（ 二 ）社工國外觀摩參訪鼓勵方案 : 講座鐘點費；（ 三 ）多元友善共融社區工作坊 : 講座鐘點費、場地及佈置費、印刷費、膳費；（ 四 ） 社區深耕在地生根工作坊 : 講座鐘點費、場地及佈置費、印刷費、膳費；（ 五）</t>
    </r>
    <r>
      <rPr>
        <sz val="12"/>
        <color rgb="FFFF0000"/>
        <rFont val="新細明體"/>
        <family val="1"/>
        <charset val="136"/>
        <scheme val="minor"/>
      </rPr>
      <t xml:space="preserve"> 甲類</t>
    </r>
    <r>
      <rPr>
        <sz val="12"/>
        <rFont val="新細明體"/>
        <family val="1"/>
        <charset val="136"/>
        <scheme val="minor"/>
      </rPr>
      <t>專案計畫管理費（最高不得超過核定補助總經費之5％）。</t>
    </r>
    <phoneticPr fontId="20" type="noConversion"/>
  </si>
  <si>
    <r>
      <t>專家學者出席費、講座鐘點費、印刷費、膳費、交通費、臨時酬勞費（以勞動部公告適用之每小時基本工資核算）、</t>
    </r>
    <r>
      <rPr>
        <sz val="12"/>
        <color rgb="FFFF0000"/>
        <rFont val="新細明體"/>
        <family val="1"/>
        <charset val="136"/>
        <scheme val="minor"/>
      </rPr>
      <t>甲類</t>
    </r>
    <r>
      <rPr>
        <sz val="12"/>
        <rFont val="新細明體"/>
        <family val="1"/>
        <charset val="136"/>
        <scheme val="minor"/>
      </rPr>
      <t>專案計畫管理費（最高不得超過核定補助總經費之5％）</t>
    </r>
    <phoneticPr fontId="20" type="noConversion"/>
  </si>
  <si>
    <r>
      <t>專家學者出席費、講座鐘點費、個別心理諮商、交通費、膳費、場地及佈置費、臨時酬勞費、印刷費、</t>
    </r>
    <r>
      <rPr>
        <sz val="12"/>
        <color rgb="FFFF0000"/>
        <rFont val="新細明體"/>
        <family val="1"/>
        <charset val="136"/>
        <scheme val="minor"/>
      </rPr>
      <t>甲類</t>
    </r>
    <r>
      <rPr>
        <sz val="12"/>
        <rFont val="新細明體"/>
        <family val="1"/>
        <charset val="136"/>
        <scheme val="minor"/>
      </rPr>
      <t>專案管理費（最高不得超過核定補助總經費之5%）</t>
    </r>
    <phoneticPr fontId="20" type="noConversion"/>
  </si>
  <si>
    <r>
      <t>（一）設施設備（資本門）共4萬1,000元：監視系統；（二）設施設備（經常門）共5萬6,000元：行車紀錄器、防身警報器、錄音筆、防身噴霧器；（三）教育訓練及舒壓課程共9萬元：講座鐘點費、印刷費、膳費、</t>
    </r>
    <r>
      <rPr>
        <sz val="12"/>
        <color rgb="FFFF0000"/>
        <rFont val="新細明體"/>
        <family val="1"/>
        <charset val="136"/>
        <scheme val="minor"/>
      </rPr>
      <t>甲類</t>
    </r>
    <r>
      <rPr>
        <sz val="12"/>
        <rFont val="新細明體"/>
        <family val="1"/>
        <charset val="136"/>
        <scheme val="minor"/>
      </rPr>
      <t>專案計畫管理費最高不得超過核定補助總經費之5％）</t>
    </r>
    <phoneticPr fontId="20" type="noConversion"/>
  </si>
  <si>
    <r>
      <t>補助專業服務費210萬6,000元（社工員39,000元/月*13.5月*4人，含社工師專業證照補助每月加給2,000元，但證照補助依實際聘用人員資格予以給付；專科社工師專業證書補助每月加給2,000元，但證書補助依實際聘用人員資格予以給付；含碩士學歷每月加給1,000元，但碩士加給依實際聘用人員資格予以給付，若無相關資格證明將以34,000元/月核算），自籌經費應達30%以上；</t>
    </r>
    <r>
      <rPr>
        <sz val="12"/>
        <color rgb="FFFF0000"/>
        <rFont val="新細明體"/>
        <family val="1"/>
        <charset val="136"/>
        <scheme val="minor"/>
      </rPr>
      <t>補助乙類專案計畫管理費4萬8,000元(補助雇主應負擔之勞、健保及提撥勞退準備金費用，每人每月最高1,000元，且不列入甲類百分之五額度計算)。</t>
    </r>
    <phoneticPr fontId="20" type="noConversion"/>
  </si>
  <si>
    <t>增加乙類專管費</t>
    <phoneticPr fontId="20" type="noConversion"/>
  </si>
  <si>
    <t>人</t>
    <phoneticPr fontId="20" type="noConversion"/>
  </si>
  <si>
    <r>
      <t>出席費、講座鐘點費、調查訪問費、撰稿費（最高標準依每千字680元計）、印刷費、設計費、膳費、差旅費、場地及布置費、臨時酬勞費（依勞動部最新公告之基本工資時薪標準編列）、</t>
    </r>
    <r>
      <rPr>
        <sz val="12"/>
        <color rgb="FFFF0000"/>
        <rFont val="新細明體"/>
        <family val="1"/>
        <charset val="136"/>
        <scheme val="minor"/>
      </rPr>
      <t>甲類專案計畫管理費（最高不得超過核定補助總經費之5％）。</t>
    </r>
    <phoneticPr fontId="20" type="noConversion"/>
  </si>
  <si>
    <r>
      <t>專業服務費201萬1,500元（社工員34,000元/月*13.5月*2人；助理員2萬7,000元/月*13.5*3人），另應自籌30%</t>
    </r>
    <r>
      <rPr>
        <sz val="12"/>
        <color rgb="FFFF0000"/>
        <rFont val="新細明體"/>
        <family val="1"/>
        <charset val="136"/>
        <scheme val="minor"/>
      </rPr>
      <t>；補助乙類專案計畫管理費6萬元(補助雇主應負擔之勞、健保及提撥勞退準備金費用，每人每月最高1,000元，且不列入甲類百分之五額度計算)。</t>
    </r>
    <phoneticPr fontId="20" type="noConversion"/>
  </si>
  <si>
    <r>
      <t>補助專業服務費194萬4,000元（社工員36,000元/月*13.5月*4人，含專業證照補助每月加給2,000元，但證照補助依實際聘用人員資格予以給付，若無相關資格證明將以34,000元/月核算），另應自籌30%；</t>
    </r>
    <r>
      <rPr>
        <sz val="12"/>
        <color rgb="FFFF0000"/>
        <rFont val="新細明體"/>
        <family val="1"/>
        <charset val="136"/>
        <scheme val="minor"/>
      </rPr>
      <t>補助乙類專案計畫管理費4萬8,000元(補助雇主應負擔之勞、健保及提撥勞退準備金費用，每人每月最高1,000元，且不列入甲類百分之五額度計算)。</t>
    </r>
    <phoneticPr fontId="20" type="noConversion"/>
  </si>
  <si>
    <r>
      <t>補助專業服務費137萬7,000元（社工員34,000元/月*13.5月*3人），另應自籌10%</t>
    </r>
    <r>
      <rPr>
        <sz val="12"/>
        <color rgb="FFFF0000"/>
        <rFont val="新細明體"/>
        <family val="1"/>
        <charset val="136"/>
        <scheme val="minor"/>
      </rPr>
      <t>；補助乙類專案計畫管理費3萬6,000元(補助雇主應負擔之勞、健保及提撥勞退準備金費用，每人每月最高1,000元，且不列入甲類百分之五額度計算)。</t>
    </r>
    <phoneticPr fontId="20" type="noConversion"/>
  </si>
  <si>
    <r>
      <t>補助專業服務費99萬9,000元（社工員37,000元/月*13.5月*2人，含專業證照補助每月加給2,000元，但證照補助依實際聘用人員資格予以給付；或含碩士學歷每月加給1,000元，但碩士加給依實際聘用人員資格予以給付，若無相關資格證明將以34,000元/月核算），另應自籌20%</t>
    </r>
    <r>
      <rPr>
        <sz val="12"/>
        <color rgb="FFFF0000"/>
        <rFont val="新細明體"/>
        <family val="1"/>
        <charset val="136"/>
        <scheme val="minor"/>
      </rPr>
      <t>；補助乙類專案計畫管理費2萬4,000元(補助雇主應負擔之勞、健保及提撥勞退準備金費用，每人每月最高1,000元，且不列入甲類百分之五額度計算)。</t>
    </r>
    <phoneticPr fontId="20" type="noConversion"/>
  </si>
  <si>
    <r>
      <t>補助專業服務費99萬9,000元（社工員37,000元/月*13.5月*2人，含碩士學歷加給每月1,000元及專業證照補助每月加給2,000元，但碩士加給及證照補助依實際聘用人員資格予以給付，若無相關資格證明將以34,000元/月核算），另應自籌10%</t>
    </r>
    <r>
      <rPr>
        <sz val="12"/>
        <color rgb="FFFF0000"/>
        <rFont val="新細明體"/>
        <family val="1"/>
        <charset val="136"/>
        <scheme val="minor"/>
      </rPr>
      <t>；補助乙類專案計畫管理費2萬4,000元(補助雇主應負擔之勞、健保及提撥勞退準備金費用，每人每月最高1,000元，且不列入甲類百分之五額度計算)。</t>
    </r>
    <phoneticPr fontId="20" type="noConversion"/>
  </si>
  <si>
    <r>
      <t>1.專業服務費45萬9,000元（社工員34,000元/月*13.5月*1人）2.相對提撥款36萬元〈1,000元*30人*12月〉</t>
    </r>
    <r>
      <rPr>
        <sz val="12"/>
        <color rgb="FFFF0000"/>
        <rFont val="新細明體"/>
        <family val="1"/>
        <charset val="136"/>
        <scheme val="minor"/>
      </rPr>
      <t>3.乙類專案計畫管理費1萬2,000元(補助雇主應負擔之勞、健保及提撥勞退準備金費用，每人每月最高1,000元，且不列入甲類百分之五額度計算)。</t>
    </r>
    <phoneticPr fontId="20" type="noConversion"/>
  </si>
  <si>
    <r>
      <t>專業服務費51萬3,000元（社工員38,000元/月*13.5月*1人，含社工師、專科社工師專業證照補助每月加給各2,000元，但證照補助依實際聘用人員資格予以給付，若無相關資格證明將以34,000元/月核算）、相對提撥款24萬元、講師鐘點費60,000元</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</si>
  <si>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1.專業服務費52萬6,500元（社工員39,000元/月*13.5月*1人，含碩士學歷加給1,000元及社工師、專科社工師專業證照補助每月加給各2,000元，但碩士加給及證照補助依實際聘用人員資格予以給付，若無相關資格證明將以34,000元/月核算）。2.相對提撥款24萬元〈1,000元/月*20戶*12月〉。</t>
    </r>
    <r>
      <rPr>
        <sz val="12"/>
        <color rgb="FFFF0000"/>
        <rFont val="新細明體"/>
        <family val="1"/>
        <charset val="136"/>
        <scheme val="minor"/>
      </rPr>
      <t>3.乙類專案計畫管理費1萬2,000元(補助雇主應負擔之勞、健保及提撥勞退準備金費用，每人每月最高1,000元，且不列入甲類百分之五額度計算)。</t>
    </r>
    <phoneticPr fontId="20" type="noConversion"/>
  </si>
  <si>
    <r>
      <t>專業服務費45萬9,000元（社工員34,000元/月*13.5月*1人）、儲蓄相對提撥款27萬、</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</si>
  <si>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1.專業服務費45萬9,000元（社工員34,000元/月*13.5月*1人）2.相對提撥款18萬元〈1,000元*15人*12月〉。</t>
    </r>
    <r>
      <rPr>
        <sz val="12"/>
        <color rgb="FFFF0000"/>
        <rFont val="新細明體"/>
        <family val="1"/>
        <charset val="136"/>
        <scheme val="minor"/>
      </rPr>
      <t>3.乙類專案計畫管理費1萬2,000元(補助雇主應負擔之勞、健保及提撥勞退準備金費用，每人每月最高1,000元，且不列入甲類百分之五額度計算)。</t>
    </r>
    <phoneticPr fontId="20" type="noConversion"/>
  </si>
  <si>
    <r>
      <t>1.專業服務費45萬9,000元（社工員34,000元/月*13.5月*1人）2.相對提撥款14萬4,000元〈1,000元/月*12戶*12月〉。</t>
    </r>
    <r>
      <rPr>
        <sz val="12"/>
        <color rgb="FFFF0000"/>
        <rFont val="新細明體"/>
        <family val="1"/>
        <charset val="136"/>
        <scheme val="minor"/>
      </rPr>
      <t>3.乙類專案計畫管理費1萬2,000元(補助雇主應負擔之勞、健保及提撥勞退準備金費用，每人每月最高1,000元，且不列入甲類百分之五額度計算)。</t>
    </r>
    <phoneticPr fontId="20" type="noConversion"/>
  </si>
  <si>
    <r>
      <t>補助專業服務費48萬6,000元（社工員36,000元/月*13.5月*1人，含專業證照補助每月加給2,000元，但證照補助依實際聘用人員資格予以給付，若無相關資格證明將以34,000元/月核算）、講座鐘點費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</si>
  <si>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補助專業服務費47萬2,500元（社工員35,000元/月*13.5月*1人，含碩士學歷每月加給1,000元，但碩士加給依實際聘用人員資格予以給付，若無相關資格證明將以34,000元/月核算）、膳費、講座鐘點費、團體領導費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</si>
  <si>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補助專業服務費49萬9,500元（社工員37,000元/月*13.5月*1人，含專業證照補助每月加給2,000元、碩士學歷每月加給1,000元，但證照補助及碩士加給依實際聘用人員資格予以給付，若無相關資格證明將以34,000元/月核算）、講座鐘點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</si>
  <si>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補助專業服務費52萬6,500元（社工員39000元/月*13.5月*1人，含碩士學歷加給每月1,000元、社工師專業證照補助每月加給2,000元及專科社工師專業證書補助每月加給2,000元，但碩士加給及證照補助依實際聘用人員資格予以給付，若無相關資格證明將以34,000元/月核算），另應自籌10%</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</si>
  <si>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49萬9,500元（社工員37,000元/月*13.5月*1人，含碩士學歷加給每月1,000元及專業證照補助每月加給2,000元，但碩士加給及證照補助依實際聘用人員資格予以給付，若無相關資格證明將以34,000元/月核算），另應自籌20%</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</si>
  <si>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49萬9,500元（社工員37,000元/月*13.5月*1人，含專業證照補助每月加給2,000元及碩士學歷每月加給1,000元，但證照補助及碩士加給依實際聘用人員資格予以給付，若無相關資格證明將以34,000元/月核算），另應自籌10%</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</si>
  <si>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專業服務費48萬6,000元〈社工員36,000元/月*13.5月*1人，含專業證照補助每月加給2,000元，但證照補助依實際聘用人員資格予以給付，若無相關資格證明將以34,000元/月核算〉</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</si>
  <si>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專業服務費45萬9,000元（社工員34,000元/月*13.5月*1人），另應自籌10%</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</si>
  <si>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專業服務費45萬9,000元（社工員34,000元/月*13.5月*1人），另應自籌20%</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</si>
  <si>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</si>
  <si>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</si>
  <si>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補助專業服務費45萬9,000元（社工員34,000元/月*13.5月*1人）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</si>
  <si>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補助專業服務費45萬9,000元（社工員34,000元/月*13.5月*1人），另應自籌10%</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</si>
  <si>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專業服務費45萬元，另應自籌9,000元以符本部專業服務費支給標準（社工員34,000元/月*13.5月*1人）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</si>
  <si>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49萬9,500元（社工員37,000元/月*13.5月*1人，含碩士學歷加給每月1,000元及專業證照補助每月加給2,000元，但碩士加給及證照補助依實際聘用人員資格予以給付，若無相關資格證明將以34,000元/月核算；生活輔導員28,000/月*13.5月*人）、出勤費、講師鐘點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</si>
  <si>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專業服務費45萬9,000元（社工員34,000元/月*13.5月*1人）、租屋補貼、生活補助</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</si>
  <si>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專業服務費45萬9,000元（社工員34,000元/月*13.5月*1人）、生活補助、租屋補貼、心理諮商費、出勤費、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</si>
  <si>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專業服務費45萬9,000元（社工員34,000元/月*13.5月*1人）、租屋補貼、租金補助、生活補助費及講座鐘點費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</si>
  <si>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專業服務費45萬9,000元（社工員34,000元/月*13.5月*1人）、生活補助、租屋補貼、租金補助</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</si>
  <si>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49萬9,500元（社工員37,000元/月*13.5月*1人，含碩士學歷每月加給1,000元、專業證照補助每月加給2,000元，但碩士加給及證照補助依實際聘用人員資格予以給付，若無相關資格證明將以34,000元/月核算）。租屋補貼、生活補助</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</si>
  <si>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48萬6,000元（社工員36,000元/月*13.5月*1人，含專業證照補助每月加給2,000元，但證照補助依實際聘用人員資格予以給付，若無相關資格證明將以34,000元/月核算）、租屋補貼、生活補助、緊急安置費、出勤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</si>
  <si>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52萬6,500元〈社工員39,000元/月*13.5月*1人，含碩士學歷加給每月1,000元及專業證照、專科專業證照補助加給每月各2,000元，但碩士加給及證照補助依實際聘用人員資格予以給付，若無相關資格證明將以34,000元/月核算〉、生活補助、租屋補貼</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</si>
  <si>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專業服務費45萬9,000元（社工員34,000元/月*13.5月*1人）、租屋補貼、生活補助、講座鐘點費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</si>
  <si>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專業服務費45萬9,000元（社工員34,000元/月*13.5月*1人）、安置費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</si>
  <si>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專業服務費45萬9,000元（社工員34,000元/月*13.5月*1人）、租屋補助、生活補助</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</si>
  <si>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專業服務費45萬9,000元〈社工員34,000元/月*13.5月*1人〉、安置費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</si>
  <si>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專業服務費45萬9,000元（社工員34,000元/月*13.5月*1人）、出勤費、講師鐘點費、生活補助</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</si>
  <si>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專業服務費49萬9,500元（社工員37,000元/月*13.5月*1人，含碩士學歷加給每月1,000元及專業證照補助每月加給2,000元，但碩士加給及證照補助依實際聘用人員資格予以給付，若無相關資格證明將以34,000元/月核算）</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</si>
  <si>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專業服務費49萬9,500元（社工員37,000元/月*13.5月*1人，含專業證照補助每月加給2,000元，碩士學歷每月加給1,000元，但專業證照及碩士加給依實際聘用人員資格予以給付，若無相關資格證明將以34,000元/月核算）</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</si>
  <si>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專業服務費48萬6,000元（社工員36,000元/月*13.5月*1人，含專業證照補助每月加給2,000元，但證照補助依實際聘用人員資格予以給付，若無相關資格證明將以34,000元/月核算）</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</si>
  <si>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專業服務費45萬9,000元（社工員34,000元/月*13.5月*1人）、講座鐘點費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</si>
  <si>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</si>
  <si>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不含雇主應負擔之勞保、健保及勞退準備金）、講座鐘點費、印刷費、交通費、場地及佈置費、膳費。本計畫以扶植轄內潛力型社區組織為優先，應於報結時統計具體量化成效，並於年終配合主管機關辦理成果發表，核銷時並應檢附具體成果報告（1式2份）及成果照片到部。</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</si>
  <si>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專業服務費45萬9,000元（社工員34,000元/月*13.5月*1人）、921震災20週年暨莫拉克風災10週年論壇20萬元：場地布置費、保險費、膳費、印刷費、撰稿費、口譯費、翻譯費、交通費及住宿費。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</si>
  <si>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講座鐘點費、專家學者出席費、印刷費、交通費、場地費、膳費、</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專案計畫管理費（最高不得超過核定補助總經費＜不含專案計畫管理費＞之5％）。本計畫應於報結時統計具體量化成效，並檢附具體成果報告（1式2份）及成果照片到部。</t>
    </r>
    <phoneticPr fontId="20" type="noConversion"/>
  </si>
  <si>
    <r>
      <t>專業服務費45萬9,000元（3萬4,000元×13.5月×1人，所聘社工人員應具社會工作相關科系要件）、印刷費、膳費、講座鐘點費、雜支6,000元（含攝影、茶水、文具、郵資、運費）。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</si>
  <si>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不含雇主應負擔之勞保、健保及勞退準備金）、臨時酬勞費、出席費、交通費、講座鐘點費、印刷費、場地及佈置費、膳費、雜支6,000元（含攝影、茶水、文具、郵資、運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</si>
  <si>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不含雇主應負擔之勞保、健保及勞退準備金）、講座鐘點費、交通費、印刷費、材料教材費、佈置費、宣導費（應依預算法第六十二條之一規定，明確標示其為廣告且揭示辦理或贊助機關、單位名稱，並不得以置入性行銷方式進行，核銷時檢附相關佐證資料）、膳費、雜支6,000元（含攝影、茶水、文具、郵資、運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</si>
  <si>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專業服務費45萬9,000元（社工員34,000元/月*13.5月*1人）、講座鐘點費。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</si>
  <si>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</si>
  <si>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 一 ） 專業服務費 47萬2,500元（社工員35,000元×13.5個月×1人，所聘社工人員應具有專業證照及相關系所碩士以上學歷，若無相關資格證明，將以每月3萬4,000元核算）；（ 二 ） 新手社工就業適應培訓課程 : 講座鐘點費、場地及佈置費、膳費、印刷費；（ 三 ） 培力在地同儕團體 : 團體領導費；（ 四 ） 社會工作專業人員基礎訓練 : 講座鐘點費、場地及佈置費、膳費、印刷費、雜支；（ 五 ） 倫理素養 : 講座鐘點費、差旅費、場地及佈置費、膳費、印刷費、雜支；（ 六 ） 開發線上學習系統 : 專家學者出席費、講座鐘點費、膳費、場地及佈置費、印刷費、臨時酬勞費（以勞動部公告適用之每小時基本工資核算）、錄製費、學習平台使用費、雜支；</t>
    </r>
    <r>
      <rPr>
        <sz val="12"/>
        <color rgb="FFFF0000"/>
        <rFont val="新細明體"/>
        <family val="1"/>
        <charset val="136"/>
        <scheme val="minor"/>
      </rPr>
      <t>（ 七 ） 甲類專案計畫管理費（最高不得超過核定補助總經費之5％）。（ 八） 乙類專案計畫管理費1萬2,000元(補助雇主應負擔之勞、健保及提撥勞退準備金費用，每人每月最高1,000元，且不列入甲類百分之五額度計算)。</t>
    </r>
    <phoneticPr fontId="20" type="noConversion"/>
  </si>
  <si>
    <r>
      <t>專業服務費82萬3,500元〈社工員34,000元/月*13.5月*1人；助理員2萬7,000元/月*13.5*1人〉，儲蓄相對提撥款，另應自籌30%</t>
    </r>
    <r>
      <rPr>
        <sz val="12"/>
        <color rgb="FFFF0000"/>
        <rFont val="新細明體"/>
        <family val="1"/>
        <charset val="136"/>
        <scheme val="minor"/>
      </rPr>
      <t>；乙類專案計畫管理費2萬4,000元(補助雇主應負擔之勞、健保及提撥勞退準備金費用，每人每月最高1,000元，且不列入甲類百分之五額度計算)。</t>
    </r>
    <phoneticPr fontId="20" type="noConversion"/>
  </si>
  <si>
    <r>
      <t>專業服務費45萬9,000元（社工員34,000元/月*13.5月*1人，不含雇主應負擔之勞保、健保及勞退準備金），講座鐘點費、臨時酬勞費（以勞動部公告適用之每小時基本工資核算）、差旅費、膳費、印刷費、場地及佈置費、膳費、</t>
    </r>
    <r>
      <rPr>
        <sz val="12"/>
        <color rgb="FFFF0000"/>
        <rFont val="新細明體"/>
        <family val="1"/>
        <charset val="136"/>
        <scheme val="minor"/>
      </rPr>
      <t>甲類</t>
    </r>
    <r>
      <rPr>
        <sz val="12"/>
        <rFont val="新細明體"/>
        <family val="1"/>
        <charset val="136"/>
        <scheme val="minor"/>
      </rPr>
      <t>專案計畫管理費（最高不得超過核定補助總經費之5％）</t>
    </r>
    <r>
      <rPr>
        <sz val="12"/>
        <color rgb="FFFF0000"/>
        <rFont val="新細明體"/>
        <family val="1"/>
        <charset val="136"/>
        <scheme val="minor"/>
      </rPr>
      <t>、乙類專案計畫管理費1萬2,000元(補助雇主應負擔之勞、健保及提撥勞退準備金費用，每人每月最高1,000元，且不列入甲類百分之五額度計算)。</t>
    </r>
    <r>
      <rPr>
        <sz val="12"/>
        <rFont val="新細明體"/>
        <family val="1"/>
        <charset val="136"/>
        <scheme val="minor"/>
      </rPr>
      <t>另請於計劃中加強敘明對弱勢者之服務規劃。報部憑辦。</t>
    </r>
    <phoneticPr fontId="20" type="noConversion"/>
  </si>
  <si>
    <r>
      <t>專業服務費45萬9,000元（社工員34,000元/月*13.5月*1人，不含雇主應負擔之勞保、健保及勞退準備金）、講座鐘點費、專家學者出席費、印刷費、交通費、場地及佈置費、膳費、</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t>
    </r>
    <r>
      <rPr>
        <sz val="12"/>
        <color rgb="FFFF0000"/>
        <rFont val="新細明體"/>
        <family val="1"/>
        <charset val="136"/>
        <scheme val="minor"/>
      </rPr>
      <t>、乙類專案計畫管理費1萬2,000元(補助雇主應負擔之勞、健保及提撥勞退準備金費用，每人每月最高1,000元，且不列入甲類百分之五額度計算)。</t>
    </r>
    <r>
      <rPr>
        <sz val="12"/>
        <rFont val="新細明體"/>
        <family val="1"/>
        <charset val="136"/>
        <scheme val="minor"/>
      </rPr>
      <t>本計畫以扶植轄內潛力型社區組織為優先，應於報結時統計具體量化成效，並於年終配合主管機關辦理成果發表，核銷時並應檢附具體成果報告（1式2份）及成果照片到部。</t>
    </r>
    <phoneticPr fontId="20" type="noConversion"/>
  </si>
  <si>
    <r>
      <t>專業服務費45萬9,000元（社工員34,000元/月*13.5月*1人）、講座鐘點費、差旅費、出席費、臨時酬勞費（以勞動部公告適用之每小時基本工資核算）、翻譯費、印刷費、</t>
    </r>
    <r>
      <rPr>
        <sz val="12"/>
        <color rgb="FFFF0000"/>
        <rFont val="新細明體"/>
        <family val="1"/>
        <charset val="136"/>
        <scheme val="minor"/>
      </rPr>
      <t>甲類專案計畫管理費（最高不得超過核定補助總經費之5％）、 乙類專案計畫管理費1萬2,000元(補助雇主應負擔之勞、健保及提撥勞退準備金費用，每人每月最高1,000元，且不列入甲類百分之五額度計算)。</t>
    </r>
    <phoneticPr fontId="20" type="noConversion"/>
  </si>
  <si>
    <r>
      <t>專業服務費45萬9,000元（社工員34,000元/月*13.5月*1人，不含雇主應負擔之勞保、健保及勞退準備金）、講座鐘點費、專家學者出席費、</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t>
    </r>
    <r>
      <rPr>
        <sz val="12"/>
        <color rgb="FFFF0000"/>
        <rFont val="新細明體"/>
        <family val="1"/>
        <charset val="136"/>
        <scheme val="minor"/>
      </rPr>
      <t>、乙類專案計畫管理費1萬2,000元(補助雇主應負擔之勞、健保及提撥勞退準備金費用，每人每月最高1,000元，且不列入甲類百分之五額度計算)。</t>
    </r>
    <r>
      <rPr>
        <sz val="12"/>
        <rFont val="新細明體"/>
        <family val="1"/>
        <charset val="136"/>
        <scheme val="minor"/>
      </rPr>
      <t>本計畫以扶植轄內潛力型社區組織為優先，應於報結時敘明本計畫推動以社區為基礎之社會福利服務成果、統計具體量化成效，並於年終配合主管機關辦理成果發表，核銷時並應檢附具體成果報告（1式2份）及成果照片到部。</t>
    </r>
    <phoneticPr fontId="20" type="noConversion"/>
  </si>
  <si>
    <r>
      <t>專業服務費44萬5,000元（社工員33,000元/月*13.5月*1人，不含雇主應負擔之勞保、健保及勞退準備金）、講座鐘點費、專家學者出席費、印刷費、交通費、場地及佈置費、膳費、</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t>
    </r>
    <r>
      <rPr>
        <sz val="12"/>
        <color rgb="FFFF0000"/>
        <rFont val="新細明體"/>
        <family val="1"/>
        <charset val="136"/>
        <scheme val="minor"/>
      </rPr>
      <t>、乙類專案計畫管理費1萬2,000元(補助雇主應負擔之勞、健保及提撥勞退準備金費用，每人每月最高1,000元，且不列入甲類百分之五額度計算)。</t>
    </r>
    <r>
      <rPr>
        <sz val="12"/>
        <rFont val="新細明體"/>
        <family val="1"/>
        <charset val="136"/>
        <scheme val="minor"/>
      </rPr>
      <t>本計畫以扶植轄內潛力型社區組織為優先，應於報結時統計具體量化成效，並於年終配合主管機關辦理成果發表，核銷時並應檢附具體成果報告（1式2份）及成果照片到部。</t>
    </r>
    <phoneticPr fontId="20" type="noConversion"/>
  </si>
  <si>
    <r>
      <t>專業服務費45萬9,000元（社工員34,000元/月*13.5月*1人，不含雇主應負擔之勞保、健保及勞退準備金）、講座鐘點費、專家學者出席費、臨時酬勞費（以勞動部公告適用之每小時基本工資核算）、印刷費、交通費、場地及佈置費、膳費、</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t>
    </r>
    <r>
      <rPr>
        <sz val="12"/>
        <color rgb="FFFF0000"/>
        <rFont val="新細明體"/>
        <family val="1"/>
        <charset val="136"/>
        <scheme val="minor"/>
      </rPr>
      <t>、乙類專案計畫管理費1萬2,000元(補助雇主應負擔之勞、健保及提撥勞退準備金費用，每人每月最高1,000元，且不列入甲類百分之五額度計算)。</t>
    </r>
    <r>
      <rPr>
        <sz val="12"/>
        <rFont val="新細明體"/>
        <family val="1"/>
        <charset val="136"/>
        <scheme val="minor"/>
      </rPr>
      <t>本計畫以扶植轄內潛力型社區組織為優先，應於報結時統計具體量化成效，並於年終配合主管機關辦理成果發表，核銷時並應檢附具體成果報告（1式2份）及成果照片到部。</t>
    </r>
    <phoneticPr fontId="20" type="noConversion"/>
  </si>
  <si>
    <r>
      <t>專業服務費45萬9,000元（社工員34,000元/月*13.5月*1人，不含雇主應負擔之勞保、健保及勞退準備金）、場地及佈置費、膳費、錄影費、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r>
      <rPr>
        <sz val="12"/>
        <rFont val="新細明體"/>
        <family val="1"/>
        <charset val="136"/>
        <scheme val="minor"/>
      </rPr>
      <t>本計畫以扶植轄內潛力型社區組織為優先，應於報結時統計具體量化成效，並於年終配合主管機關辦理成果發表，核銷時並應檢附具體成果報告（1式2份）及成果照片到部。</t>
    </r>
    <phoneticPr fontId="20" type="noConversion"/>
  </si>
  <si>
    <r>
      <t>專業服務費49萬9,500元（社工員37,000元*13.5個月*1人，含碩士學歷加給每月1,000元及專業證照補助每月加給2,000元，但碩士加給及證照補助依實際聘用人員資格予以給付，若無相關資格證明將以34,000元/月核算）、</t>
    </r>
    <r>
      <rPr>
        <sz val="12"/>
        <color rgb="FFFF0000"/>
        <rFont val="新細明體"/>
        <family val="1"/>
        <charset val="136"/>
        <scheme val="minor"/>
      </rPr>
      <t>乙類專案計畫管理費1萬2,000元(補助雇主應負擔之勞、健保及提撥勞退準備金費用，每人每月最高1,000元，且不列入甲類百分之五額度計算)</t>
    </r>
    <r>
      <rPr>
        <sz val="12"/>
        <rFont val="新細明體"/>
        <family val="1"/>
        <charset val="136"/>
        <scheme val="minor"/>
      </rPr>
      <t>及辦理工作坊之專家學者出席費、講座鐘點費、印刷費、場地費、交通費、膳費及雜支（最高6,000元）。</t>
    </r>
    <phoneticPr fontId="20" type="noConversion"/>
  </si>
  <si>
    <r>
      <t>專家學者出席費、講座鐘點費、臨時酬勞費（以勞動部公告適用之每小時基本工資核算）、交通費、印刷費、膳費、場地及佈置費、器材租金及</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t>
    </r>
    <phoneticPr fontId="20" type="noConversion"/>
  </si>
  <si>
    <r>
      <t>專業服務費206萬5,500元（社工員36,000元/月*13.5月*2人，含專業證照補助每月加給2,000元，但證照補助依實際聘用人員資格予以給付；或含碩士學歷每月加給1,000元，但碩士加給依實際聘用人員資格予以給付，若無相關資格證明將以34,000元/月核算；助理員2萬7,000元/月*13.5*3人），另應自籌30%；</t>
    </r>
    <r>
      <rPr>
        <sz val="12"/>
        <color rgb="FFFF0000"/>
        <rFont val="新細明體"/>
        <family val="1"/>
        <charset val="136"/>
        <scheme val="minor"/>
      </rPr>
      <t>補助乙類專案計畫管理費6萬元(補助雇主應負擔之勞、健保及提撥勞退準備金費用，每人每月最高1,000元，且不列入甲類百分之五額度計算)。</t>
    </r>
    <phoneticPr fontId="20" type="noConversion"/>
  </si>
  <si>
    <r>
      <t>專業服務費48萬6,000元（社工員36,000元/月*13.5月*1人，含專業證照補助每月加給2,000元，但證照補助依實際聘用人員資格予以給付，若無相關資格證明將以34,000元/月核算）、生活輔導服務費37萬8,000元（28,000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</si>
  <si>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49萬9,500元（社工員37,000元/月*13.5月*1人，含碩士學歷加給每月1,000元及專業證照補助每月加給2,000元，但碩士加給及證照補助依實際聘用人員資格予以給付，若無相關資格證明將以34,000元/月核算）、租金補助、租屋補貼、生活補助、講座鐘點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</si>
  <si>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補助專業服務費49萬9,500元〈社工員37,000元/月*13.5月*1人，含專業證照補助每月加給2,000元；碩士學歷每月加給1,000元，但證照補助及碩士加給依實際聘用人員資格予以給付，若無相關資格證明將以34,000元/月核算〉</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</si>
  <si>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 一 ）專業服務費45萬9,000元（社工員34,000元/月*13.5月*1人）</t>
    </r>
    <r>
      <rPr>
        <sz val="12"/>
        <rFont val="新細明體"/>
        <family val="1"/>
        <charset val="136"/>
        <scheme val="minor"/>
      </rPr>
      <t xml:space="preserve">；（ 二 ）「出席2019年國際社會福利協會東北亞區域會議」補助計畫2019年ICSW東北亞區域會議 : 實務工作者出國補助費36萬元（6萬元×6人，含機票費、住宿費、交通費）、學者出國補助費20萬元，以學者與實務工作者共同發表為原則（5萬元×4人，含機票費、住宿費、交通費）印刷費、雜支；（ 三 ）「社會工作科技與服務創新」國際交流與增能計畫2019年台日韓三國國際社會福利研討會 : 實務工作者補助36萬元（6萬元×6人，含機票費、住宿費、交通費）、講師費、印刷費、雜支；（ 四 ）「國際社會福利事務參與培力講座」計畫 : 講師費、交通費、住宿費、場地費、翻譯器材租借費、口譯費、雜支、印刷費、臨時人員酬勞費；（ 五 ） </t>
    </r>
    <r>
      <rPr>
        <sz val="12"/>
        <color rgb="FFFF0000"/>
        <rFont val="新細明體"/>
        <family val="1"/>
        <charset val="136"/>
        <scheme val="minor"/>
      </rPr>
      <t>甲類</t>
    </r>
    <r>
      <rPr>
        <sz val="12"/>
        <rFont val="新細明體"/>
        <family val="1"/>
        <charset val="136"/>
        <scheme val="minor"/>
      </rPr>
      <t>專案計畫管理費（最高不得超過核定補助總經費之5％）。</t>
    </r>
    <r>
      <rPr>
        <sz val="12"/>
        <color rgb="FFFF0000"/>
        <rFont val="新細明體"/>
        <family val="1"/>
        <charset val="136"/>
        <scheme val="minor"/>
      </rPr>
      <t>（ 六 ） 乙類專案計畫管理費1萬2,000元(補助雇主應負擔之勞、健保及提撥勞退準備金費用，每人每月最高1,000元，且不列入甲類百分之五額度計算)。</t>
    </r>
    <phoneticPr fontId="20" type="noConversion"/>
  </si>
  <si>
    <r>
      <t>社工多元文化研習工作坊、社工人身安全工作坊：專業服務費22萬9,500元（社工員34,000元/月*6.75月*1人）、講座鐘點費、差旅費、印刷費、臨時酬勞費（依勞動部最新公告之基本工資時薪標準編列）、膳費、教材費、場地租借及佈置費、</t>
    </r>
    <r>
      <rPr>
        <sz val="12"/>
        <color rgb="FFFF0000"/>
        <rFont val="新細明體"/>
        <family val="1"/>
        <charset val="136"/>
        <scheme val="minor"/>
      </rPr>
      <t>甲類</t>
    </r>
    <r>
      <rPr>
        <sz val="12"/>
        <rFont val="新細明體"/>
        <family val="1"/>
        <charset val="136"/>
        <scheme val="minor"/>
      </rPr>
      <t>專案計畫管理費（最高不得超過核定補助總經費之5％）、</t>
    </r>
    <r>
      <rPr>
        <sz val="12"/>
        <color rgb="FFFF0000"/>
        <rFont val="新細明體"/>
        <family val="1"/>
        <charset val="136"/>
        <scheme val="minor"/>
      </rPr>
      <t xml:space="preserve"> 乙類專案計畫管理費6,000元(補助雇主應負擔之勞、健保及提撥勞退準備金費用，每人每月最高1,000元，且不列入甲類百分之五額度計算)。</t>
    </r>
    <phoneticPr fontId="20" type="noConversion"/>
  </si>
  <si>
    <r>
      <t>出席費、交通費、膳費、場地及佈置費、臨時酬勞費（依勞動部最新公告之基本工資時薪標準編列）、問卷資料整理及統計費、印刷費、</t>
    </r>
    <r>
      <rPr>
        <sz val="12"/>
        <color rgb="FFFF0000"/>
        <rFont val="新細明體"/>
        <family val="1"/>
        <charset val="136"/>
        <scheme val="minor"/>
      </rPr>
      <t>甲類</t>
    </r>
    <r>
      <rPr>
        <sz val="12"/>
        <rFont val="新細明體"/>
        <family val="1"/>
        <charset val="136"/>
        <scheme val="minor"/>
      </rPr>
      <t>專案管理費（最高不得超過核定補助總經費之5%）。</t>
    </r>
    <phoneticPr fontId="20" type="noConversion"/>
  </si>
  <si>
    <r>
      <t>一、本司推動執行業務所需業務費及臨時人員2名（3萬4,000元*13.5月，具碩士學歷補助1,000元、具社會工作師證書、專科社會工作師證書各補助2,000元）之相關費用140萬元、</t>
    </r>
    <r>
      <rPr>
        <sz val="12"/>
        <color rgb="FFFF0000"/>
        <rFont val="新細明體"/>
        <family val="1"/>
        <charset val="136"/>
        <scheme val="minor"/>
      </rPr>
      <t>補助乙類專案計畫管理費2萬4,000元(補助雇主應負擔之勞、健保及提撥勞退準備金費用，每人每月最高1,000元，且不列入甲類百分之五額度計算</t>
    </r>
    <r>
      <rPr>
        <sz val="12"/>
        <rFont val="新細明體"/>
        <family val="1"/>
        <charset val="136"/>
        <scheme val="minor"/>
      </rPr>
      <t>。二、電腦2台計6萬元。三、建置國內線上信用卡捐款及線上開立收據網頁1式計70萬元。擬依政府採購法委外辦理。四、勸募團體輔導暨交流會3場次，計30萬元。項目包含臨時酬勞費、差旅費、住宿費、器材租借費、場地費、講師費、膳費、宣導費、印刷費、雜支、行政管理費或保險費等。擬補助或依政府採購法委外辦理。五、公益勸募管理系統操作介面優化1式，計30萬元。擬依政府採購法委外辦理。</t>
    </r>
    <phoneticPr fontId="20" type="noConversion"/>
  </si>
  <si>
    <r>
      <t>專業服務費45萬9,000元（社工員34,000元/月*13.5月*1人，不含雇主應負擔之勞保、健保及勞退準備金）、講座鐘點費、專家學者出席費、印刷費、交通費、場地及佈置費、膳費、</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本計畫以扶植轄內潛力型社區組織為優先，應於報結時統計具體量化成效，並於年終配合主管機關辦理成果發表，核銷時並應檢附具體成果報告（1式2份）及成果照片到部。</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</si>
  <si>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一、本司推動執行業務經費及臨時人員1名之相關費用共80萬元、</t>
    </r>
    <r>
      <rPr>
        <sz val="12"/>
        <color rgb="FFFF0000"/>
        <rFont val="新細明體"/>
        <family val="1"/>
        <charset val="136"/>
        <scheme val="minor"/>
      </rPr>
      <t>補助乙類專案計畫管理費1萬2,000元(補助雇主應負擔之勞、健保及提撥勞退準備金費用，每人每月最高1,000元，且不列入甲類百分之五額度計算</t>
    </r>
    <r>
      <rPr>
        <sz val="12"/>
        <rFont val="新細明體"/>
        <family val="1"/>
        <charset val="136"/>
        <scheme val="minor"/>
      </rPr>
      <t>。二、社工人員執業安全輔導計畫共340萬元：（一）社工人員執業安全輔導團（100萬元）專家學者出席費、講座鐘點費、撰稿費、場地布置及租借費、器材租借費、保險費、印刷費、交通費、膳費、臨時酬勞費、設計費、</t>
    </r>
    <r>
      <rPr>
        <sz val="12"/>
        <color rgb="FFFF0000"/>
        <rFont val="新細明體"/>
        <family val="1"/>
        <charset val="136"/>
        <scheme val="minor"/>
      </rPr>
      <t>甲類專案計畫管理費（最高不得超過核定補助總經費「不含專案計畫管理費」之5％）</t>
    </r>
    <r>
      <rPr>
        <sz val="12"/>
        <rFont val="新細明體"/>
        <family val="1"/>
        <charset val="136"/>
        <scheme val="minor"/>
      </rPr>
      <t>或雜支等；（二）補助地方政府（含民間機構、團體）設施設備（資本門140萬元、經常門100萬元）。三、社工執業安全種子教育培訓及案例或教材研發計畫共100萬元：專家學者出席費、講座鐘點費、撰稿費、場地布置及租借費、器材租借費、保險費、印刷費、交通費、膳費、臨時酬勞費、設計費、文宣資料費、活動錄影費、租用交通車、專業計劃管理費或雜支等。</t>
    </r>
    <phoneticPr fontId="20" type="noConversion"/>
  </si>
  <si>
    <t>糧膳坊創新實驗計畫</t>
    <phoneticPr fontId="20" type="noConversion"/>
  </si>
  <si>
    <r>
      <t>專業服務費45萬9,000元（社工員34,000元/月*13.5月*1人）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</si>
  <si>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（一）本司推動執行業務經費及臨時人員2名（3萬4,000元*13.5月*2，具碩士學歷補助1,000元、具社會工作師證書、專科社會工作師證書各補助2,000元）之相關費用共151萬元、</t>
    </r>
    <r>
      <rPr>
        <sz val="12"/>
        <color rgb="FFFF0000"/>
        <rFont val="新細明體"/>
        <family val="1"/>
        <charset val="136"/>
        <scheme val="minor"/>
      </rPr>
      <t>補助乙類專案計畫管理費2萬4,000元(補助雇主應負擔之勞、健保及提撥勞退準備金費用，每人每月最高1,000元，且不列入甲類百分之五額度計算</t>
    </r>
    <r>
      <rPr>
        <sz val="12"/>
        <rFont val="新細明體"/>
        <family val="1"/>
        <charset val="136"/>
        <scheme val="minor"/>
      </rPr>
      <t>：（二）補助辦理高齡志工服務方案及推動企業志工參與510萬元：講座鐘點費、場地費、佈置費、器材租借、錄影費、媒體素材製作費、剪輯費、膳費、臨時酬勞費（以勞動部公告適用之每小時基本工資核算）、撰稿費、印刷費、出席費、交通費、保險費、雜支（每案最高6,000元）。（三）全國高齡志工選拔30萬元：場地費、場地布置、器材租借、印刷費、宣導費（應依預算法第六十二條之一規定，明確標示其為廣告且揭示辦理或贊助機關、單位名稱，並不得以置入性行銷方式進行，核銷時檢附相關佐證資料）、獎牌（座）、保險費、交通費、臨時酬勞費（以勞動部公告適用之每小時基本工資核算）、膳費、雜支（每案最高6,000元）。（四） 補助地方政府結合民間單位推動時間銀行試辦計畫800萬元：專業服務費137萬7,000元（社工員34,000元/月*13.5月*3人，不含雇主應負擔之勞保、健保及勞退準備金）、</t>
    </r>
    <r>
      <rPr>
        <sz val="12"/>
        <color rgb="FFFF0000"/>
        <rFont val="新細明體"/>
        <family val="1"/>
        <charset val="136"/>
        <scheme val="minor"/>
      </rPr>
      <t>補助乙類專案計畫管理費3萬6,000元(補助雇主應負擔之勞、健保及提撥勞退準備金費用，每人每月最高1,000元，且不列入甲類百分之五額度計算、</t>
    </r>
    <r>
      <rPr>
        <sz val="12"/>
        <rFont val="新細明體"/>
        <family val="1"/>
        <charset val="136"/>
        <scheme val="minor"/>
      </rPr>
      <t>講座鐘點費、場地費、佈置費、設施設備費、器材租借、錄影費、媒體素材製作費、剪輯費、膳費、臨時酬勞費（以勞動部公告適用之每小時基本工資核算）、撰稿費、印刷費、出席費、交通費、保險費、雜支（每案最高6,000元）。（五）時間銀行試辦計畫成效評估研究80萬元：擬依政府採購法委外辦理，依本部社會福利政策類委託研究計畫經費編列基準表核給經費；行政管理費用，以不超過計畫下人事費（扣除主持人與所有協同主持人費）及業務費總和之10%為上限。以上補助項目得依實際採購議價金額調整並相互勻支。（六） 時間銀行試辦計畫宣導65萬元：擬依政府採購法委外辦理，依本部社會福利政策類委託研究計畫經費編列基準表核給經費；行政管理費用，以不超過計畫下人事費（扣除主持人與所有協同主持人費）及業務費總和之10%為上限。以上補助項目得依實際採購議價金額調整並相互勻支。（七）強化全國志願服務資訊整合系統功能1620萬元。</t>
    </r>
    <phoneticPr fontId="20" type="noConversion"/>
  </si>
  <si>
    <r>
      <t>一、推動執行業務經費共90萬元（辦理本計畫臨時人員1名之相關費用及送件申請之行政作業、辦理補助團體、學術單位及各地方政府計畫審核會議、經費核定補助、執行、核銷及效益分析等工作所需經費）、</t>
    </r>
    <r>
      <rPr>
        <sz val="12"/>
        <color rgb="FFFF0000"/>
        <rFont val="新細明體"/>
        <family val="1"/>
        <charset val="136"/>
        <scheme val="minor"/>
      </rPr>
      <t>補助乙類專案計畫管理費1萬2,000元(補助雇主應負擔之勞、健保及提撥勞退準備金費用，每人每月最高1,000元，且不列入甲類百分之五額度計算</t>
    </r>
    <r>
      <rPr>
        <sz val="12"/>
        <rFont val="新細明體"/>
        <family val="1"/>
        <charset val="136"/>
        <scheme val="minor"/>
      </rPr>
      <t xml:space="preserve">。二、在地公費生養成教育共200萬元（補助學校辦理公費生甄試相關作業77萬元；補助5名公費生養成教育每學期12萬元（每人以註冊費5萬元、生活費5萬1,000元及旅宿費2萬2,000元計）。三、補助大學於臺東縣、連江縣開設社工學分班共320萬元（業務費：講師鐘點費、講師住宿費、交通費、印刷費、實習或督導所需行政費；管理費：以業務費10%計算，可支用於水、電、網路費及協辦人員之加班費用等；每校補助最高80萬，預計補助2校，視實際情況予以補助。）四、補助直轄市、縣（市）政府及民間社福團體（機構）服務於偏鄉離島地區在職社工專業服務費偏遠加給或租屋補助，共1,778萬元（預計補助220人，偏遠加給每月5,985元（48俸點，薪點折合率124.7計）X13.5月、租屋補助：每月最高補助5,000元X12月，視實際情況予以補助。）五、補助直轄市、縣（市）政府及民間社福團體（機構）服務於偏鄉離島地區在職非社工人員進修學分費共112萬元（每人每學期最高補助12學分，每學分2,500元，最高補助12萬元（需修畢取得學分合格證明影本）。以上各補助項目預估經費得視需要相互勻支。
</t>
    </r>
    <phoneticPr fontId="20" type="noConversion"/>
  </si>
  <si>
    <t xml:space="preserve">一、辦理專科社工師甄審計300萬元：人事費（計畫主持人、研究助理）、業務費（臨時工資、資料蒐集費、稿費、膳費、出席費、交通費、印刷費、問卷調查費、雜支、場地布置及租借費及行政管理費等）、入闈費、命題費、閱卷費、監試費等。（相關編列基準應依衛生福利部社會福利政策類委託研究計畫經費編列基準表、考選部各項考試工作酬勞費用支給要點編列）。二、推動專科社工師合格訓練組織辦理專科社會工作督導訓練計600萬元：講座鐘點費（外聘督導以每小時新臺幣2,000元核計，內聘督導每小時1,000元）、印刷費、交通費及雜支費（每單位最高6,000元）。三、辦理督導支持及培力計畫計250萬元：場租及清潔費、臨時工資、膳費、出席費、交通費、住宿費、鐘點費、印刷費、雜支費及行政管理費等。四、強化社工人力資源管理系統計50萬元：調整公告欄介面及權限、新增產製報表功能、調整各項子系統欄位及權限等。
</t>
    <phoneticPr fontId="20" type="noConversion"/>
  </si>
  <si>
    <t xml:space="preserve">一、1957話務系統軟體及硬體升級:330萬6,000元。二、1957行動版網頁及福利知識庫系統:48萬元。三、電腦、電話、耳麥等辦公硬體設備汰換及添購辦公及資安軟體:100萬元。四、個案研討與外督:20萬元。五、宣導費:80萬元。六、改善無障礙廁所:50萬元。
</t>
    <phoneticPr fontId="20" type="noConversion"/>
  </si>
  <si>
    <r>
      <t>專業服務費45萬9,000元（社工員34,000元/月*13.5月*1人）、臨時酬勞費（以勞動部公告適用之每小時基本工資核算）、場地及佈置費、講座鐘點費、專家學者出席費、印刷費、膳費、交通費及</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</si>
  <si>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專業服務費52萬9,200元（社工督導人員39,200元×13.5個月×1人，含碩士學歷補助每月加給
1,000元，但碩士學歷補助依實際聘用人員資格予以給付，若無相關資格證明將以38,200元/
月核算）、臨時酬勞費（以勞動部公告適用之每小時基本工資核算）、講座鐘點費、出席費、印刷費、差旅費、場地及佈置費、膳費、教材費、</t>
    </r>
    <r>
      <rPr>
        <sz val="12"/>
        <color rgb="FFFF0000"/>
        <rFont val="新細明體"/>
        <family val="1"/>
        <charset val="136"/>
        <scheme val="minor"/>
      </rPr>
      <t>甲類專案計畫管理費（最高不得超過核定補助總經費之5％）、 乙類專案計畫管理費1萬2,000元(補助雇主應負擔之勞、健保及提撥勞退準備金費用，每人每月最高1,000元，且不列入甲類百分之五額度計算)。</t>
    </r>
    <phoneticPr fontId="20" type="noConversion"/>
  </si>
  <si>
    <r>
      <t>專業服務費48萬6,000元（社工員36,000元/月*13.5月*1人，含專業證照補助每月加給2,000元，但證照補助依實際聘用人員資格予以給付，若無相關資格證明將以34,000元/月核算，另不含雇主應負擔之勞保、健保及勞退準備金）、講座鐘點費、專家學者出席費、臨時酬勞費（以勞動部公告適用之每小時基本工資核算）、印刷費、交通費、場地及佈置費、膳費、</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t>
    </r>
    <r>
      <rPr>
        <sz val="12"/>
        <color rgb="FFFF0000"/>
        <rFont val="新細明體"/>
        <family val="1"/>
        <charset val="136"/>
        <scheme val="minor"/>
      </rPr>
      <t>、乙類專案計畫管理費1萬2,000元(補助雇主應負擔之勞、健保及提撥勞退準備金費用，每人每月最高1,000元，且不列入甲類百分之五額度計算)。</t>
    </r>
    <r>
      <rPr>
        <sz val="12"/>
        <rFont val="新細明體"/>
        <family val="1"/>
        <charset val="136"/>
        <scheme val="minor"/>
      </rPr>
      <t>本計畫以扶植轄內潛力型社區組織為優先，應於報結時統計具體量化成效，並於年終配合主管機關辦理成果發表，核銷時並應檢附具體成果報告（1式2份）及成果照片到部。</t>
    </r>
    <phoneticPr fontId="20" type="noConversion"/>
  </si>
  <si>
    <r>
      <t>專業服務費186萬3,000元〈社工員36,000元/月*13.5月*1人，含專業證照補助每月加給2,000元，但證照補助依實際聘用人員資格予以給付，若無相關資格證明將以34,000元/月核算；社工員34,000元/月*13.5月*3人〉、講座鐘點費</t>
    </r>
    <r>
      <rPr>
        <sz val="12"/>
        <color rgb="FFFF0000"/>
        <rFont val="新細明體"/>
        <family val="1"/>
        <charset val="136"/>
        <scheme val="minor"/>
      </rPr>
      <t>；補助乙類專案計畫管理費4萬8,000元(補助雇主應負擔之勞、健保及提撥勞退準備金費用，每人每月最高1,000元，且不列入甲類百分之五額度計算)。</t>
    </r>
    <phoneticPr fontId="20" type="noConversion"/>
  </si>
  <si>
    <t>儲蓄帳戶相對提撥款43萬2,000元〈1,200元/月*30人*12月〉、講座鐘點費、膳費。</t>
  </si>
  <si>
    <t>1081CS024D</t>
    <phoneticPr fontId="24" type="noConversion"/>
  </si>
  <si>
    <r>
      <t>專業服務費48萬6,000元（社工員36,000元/月*13.5月*1人，含專業證照補助每月加給2,000元，但證照補助依實際聘用人員資格予以給付，若無相關資格證明將以34,000元/月核算）、租屋補助、生活補助、安置費、出勤費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</si>
  <si>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專業服務費45萬9,000元〈社工員34,000元/月*13.5月*1人〉、安置費</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</si>
  <si>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t>1081C3021D</t>
    <phoneticPr fontId="24" type="noConversion"/>
  </si>
  <si>
    <t>社團法人臺灣夢想城鄉營造協會</t>
    <phoneticPr fontId="24" type="noConversion"/>
  </si>
  <si>
    <r>
      <t>專業服務費48萬6,000元（社工員36,000元/月*13.5月*1人，含專業證照補助每月加給2,000元，但證照補助依實際聘用人員資格予以給付，若無相關資格證明將以34,000元/月核算）、生活輔導服務費37萬8,000元（28,000元/月*13.5月*1人）</t>
    </r>
    <r>
      <rPr>
        <sz val="12"/>
        <color rgb="FFFF0000"/>
        <rFont val="新細明體"/>
        <family val="1"/>
        <charset val="136"/>
        <scheme val="minor"/>
      </rPr>
      <t>、乙類專案計畫管理費1萬2,000元(補助雇主應負擔之勞、健保及提撥勞退準備金費用，每人每月最高1,000元，且不列入甲類百分之五額度計算)。</t>
    </r>
    <phoneticPr fontId="20" type="noConversion"/>
  </si>
  <si>
    <r>
      <t>專業服務費45萬9,000元〈社工員34,000元/月*13.5月*1人〉、生活輔導員37萬8,000元（28,000元/月*13.5月）、安置費、生活補助、租屋補貼</t>
    </r>
    <r>
      <rPr>
        <sz val="12"/>
        <color rgb="FFFF0000"/>
        <rFont val="新細明體"/>
        <family val="1"/>
        <charset val="136"/>
        <scheme val="minor"/>
      </rPr>
      <t>、乙類專案計畫管理費2萬4,000元(補助雇主應負擔之勞、健保及提撥勞退準備金費用，每人每月最高1,000元，且不列入甲類百分之五額度計算)。</t>
    </r>
    <phoneticPr fontId="20" type="noConversion"/>
  </si>
  <si>
    <r>
      <t>專業服務費75萬6,000元(生活輔導員28,000元/月*13.5月*2人）、講座鐘點費</t>
    </r>
    <r>
      <rPr>
        <sz val="12"/>
        <color rgb="FFFF0000"/>
        <rFont val="新細明體"/>
        <family val="1"/>
        <charset val="136"/>
        <scheme val="minor"/>
      </rPr>
      <t>、乙類專案計畫管理費2萬4,000元(補助雇主應負擔之勞、健保及提撥勞退準備金費用，每人每月最高1,000元，且不列入甲類百分之五額度計算</t>
    </r>
    <r>
      <rPr>
        <sz val="12"/>
        <rFont val="新細明體"/>
        <family val="1"/>
        <charset val="136"/>
        <scheme val="minor"/>
      </rPr>
      <t>)。</t>
    </r>
    <phoneticPr fontId="24" type="noConversion"/>
  </si>
  <si>
    <r>
      <t>一、本司推動執行業務經費及臨時人員1名（3萬4,000元*13.5月，具碩士學歷補助1,000元、具社會工作師證書、專科社會工作師證書各補助2,000元）之相關費用共73萬元(內含電腦設備費3萬元)</t>
    </r>
    <r>
      <rPr>
        <sz val="12"/>
        <color rgb="FFFF0000"/>
        <rFont val="新細明體"/>
        <family val="1"/>
        <charset val="136"/>
        <scheme val="minor"/>
      </rPr>
      <t>、補助乙類專案計畫管理費1萬2,000元(補助雇主應負擔之勞、健保及提撥勞退準備金費用，每人每月最高1,000元，且不列入甲類百分之五額度計算</t>
    </r>
    <r>
      <rPr>
        <sz val="12"/>
        <rFont val="新細明體"/>
        <family val="1"/>
        <charset val="136"/>
        <scheme val="minor"/>
      </rPr>
      <t>。二、 災害救助聯繫會議66萬元：補助項目含講座鐘點費、專家學者出席費、臨時酬勞費、差旅費、場地租借費、場地布置費、器材租借費、撰稿費、膳費、印刷費、交通費、住宿費、保險費、攝影費、</t>
    </r>
    <r>
      <rPr>
        <sz val="12"/>
        <color rgb="FFFF0000"/>
        <rFont val="新細明體"/>
        <family val="1"/>
        <charset val="136"/>
        <scheme val="minor"/>
      </rPr>
      <t>甲類</t>
    </r>
    <r>
      <rPr>
        <sz val="12"/>
        <rFont val="新細明體"/>
        <family val="1"/>
        <charset val="136"/>
        <scheme val="minor"/>
      </rPr>
      <t>專案計畫管理費（最高不得超過核定補助總經費「不含專案計畫管理費」之5％）、雜支（最高6,000元）等。擬以補助或依政府採購法委外辦理。三、災害救助演練50萬元：補助項目含講座鐘點費、專家學者出席費、臨時酬勞費、差旅費、場地租借費、場地布置費、器材租借費、撰稿費、膳費、印刷費、交通費、住宿費、保險費、攝影費、專案計畫管理費（最高不得超過核定補助總經費「不含專案計畫管理費」之5％）、雜支（最高6,000元）等。擬以補助或依政府採購法委外辦理。四、強化「重大災害物資資源及志工人力整合網絡平台管理系統」功能：30萬(資本門)。擬依政府採購法委外辦理。</t>
    </r>
    <phoneticPr fontId="20" type="noConversion"/>
  </si>
  <si>
    <t>調整乙類專案管理費後
核定金額</t>
    <phoneticPr fontId="20" type="noConversion"/>
  </si>
  <si>
    <t>本部心理及口腔健康司、保護服務司及本司業管108年度公益彩券回饋金補助乙類專案計畫管理費經費調整彙整表</t>
    <phoneticPr fontId="28" type="noConversion"/>
  </si>
  <si>
    <t>單位：新臺幣元</t>
    <phoneticPr fontId="28" type="noConversion"/>
  </si>
  <si>
    <t>補助單位</t>
    <phoneticPr fontId="28" type="noConversion"/>
  </si>
  <si>
    <t>原核定補助案件數</t>
    <phoneticPr fontId="28" type="noConversion"/>
  </si>
  <si>
    <t>原核定補助總金額(A)</t>
    <phoneticPr fontId="28" type="noConversion"/>
  </si>
  <si>
    <t>乙類專案計畫管理費調整</t>
    <phoneticPr fontId="28" type="noConversion"/>
  </si>
  <si>
    <t>調整乙類專案計畫管理費小計
(D=C-B)</t>
    <phoneticPr fontId="28" type="noConversion"/>
  </si>
  <si>
    <t>修正後補助總金額(C=A+B)</t>
    <phoneticPr fontId="28" type="noConversion"/>
  </si>
  <si>
    <t>備註</t>
    <phoneticPr fontId="28" type="noConversion"/>
  </si>
  <si>
    <t>原核定案件數</t>
    <phoneticPr fontId="28" type="noConversion"/>
  </si>
  <si>
    <t>原核定金額
(B)</t>
    <phoneticPr fontId="28" type="noConversion"/>
  </si>
  <si>
    <t>修正案件數</t>
    <phoneticPr fontId="28" type="noConversion"/>
  </si>
  <si>
    <t>乙類專案計畫管理費增加金額(B)</t>
    <phoneticPr fontId="28" type="noConversion"/>
  </si>
  <si>
    <t>心理及口腔健康司</t>
    <phoneticPr fontId="28" type="noConversion"/>
  </si>
  <si>
    <t>保護服務司</t>
    <phoneticPr fontId="28" type="noConversion"/>
  </si>
  <si>
    <t>社會救助及社工司</t>
    <phoneticPr fontId="28" type="noConversion"/>
  </si>
  <si>
    <t>合計</t>
    <phoneticPr fontId="28" type="noConversion"/>
  </si>
  <si>
    <t>序號</t>
    <phoneticPr fontId="28" type="noConversion"/>
  </si>
  <si>
    <t>單位名稱</t>
    <phoneticPr fontId="28" type="noConversion"/>
  </si>
  <si>
    <t>地址(含郵遞區號)</t>
    <phoneticPr fontId="28" type="noConversion"/>
  </si>
  <si>
    <t>國際社會福利協會中華民國總會</t>
    <phoneticPr fontId="28" type="noConversion"/>
  </si>
  <si>
    <t>台北市大同區長安西路43號4樓</t>
  </si>
  <si>
    <t>台北市松山區南京東路5段163號2樓之3</t>
    <phoneticPr fontId="28" type="noConversion"/>
  </si>
  <si>
    <t>10041台北市中山北路一段2號6樓之4</t>
    <phoneticPr fontId="28" type="noConversion"/>
  </si>
  <si>
    <t>100台北市中山北路一段2號5樓5B-1</t>
    <phoneticPr fontId="28" type="noConversion"/>
  </si>
  <si>
    <t>11051台北市信義區信義路四段415號9樓之4</t>
    <phoneticPr fontId="28" type="noConversion"/>
  </si>
  <si>
    <t>屏東縣內埔鄉學人路257號</t>
  </si>
  <si>
    <t>財團法人弘道老人福利基金會</t>
    <phoneticPr fontId="28" type="noConversion"/>
  </si>
  <si>
    <t>403台中市西區民權路234號3樓</t>
    <phoneticPr fontId="28" type="noConversion"/>
  </si>
  <si>
    <t>臺灣社會工作專業人員協會</t>
    <phoneticPr fontId="24" type="noConversion"/>
  </si>
  <si>
    <t>財團法人旭立文教基金會</t>
    <phoneticPr fontId="24" type="noConversion"/>
  </si>
  <si>
    <t>財團法人崔媽媽基金會</t>
    <phoneticPr fontId="24" type="noConversion"/>
  </si>
  <si>
    <t>南投縣埔里鎮建國北路31巷2弄5號</t>
  </si>
  <si>
    <t>新北市三峽區臺北大學郵局第24號信箱</t>
  </si>
  <si>
    <t>台北市中正區中山北路一段2號11樓1100室</t>
  </si>
  <si>
    <t>財團法人天主教曉明社會福利基金會</t>
    <phoneticPr fontId="24" type="noConversion"/>
  </si>
  <si>
    <t>404台中市北區漢口路四段21號</t>
    <phoneticPr fontId="28" type="noConversion"/>
  </si>
  <si>
    <t>106台北市大安區羅斯福路三段245號</t>
    <phoneticPr fontId="28" type="noConversion"/>
  </si>
  <si>
    <t>40341台中市西區民權路234號12樓</t>
    <phoneticPr fontId="28" type="noConversion"/>
  </si>
  <si>
    <t>24159 新北市三重區重新路五段609巷4號9樓之2</t>
    <phoneticPr fontId="28" type="noConversion"/>
  </si>
  <si>
    <t>400台中市中區綠川西街145號</t>
    <phoneticPr fontId="28" type="noConversion"/>
  </si>
  <si>
    <t>100中正區杭州南路一段15號</t>
    <phoneticPr fontId="28" type="noConversion"/>
  </si>
  <si>
    <t>106臺北市大安區羅斯福路三段241號12樓</t>
    <phoneticPr fontId="28" type="noConversion"/>
  </si>
  <si>
    <t>台北市萬華區雅江街50號一樓</t>
    <phoneticPr fontId="24" type="noConversion"/>
  </si>
  <si>
    <t>237新北市三峽區大學路151號</t>
    <phoneticPr fontId="24" type="noConversion"/>
  </si>
  <si>
    <t>合計</t>
    <phoneticPr fontId="24" type="noConversion"/>
  </si>
  <si>
    <t>合計</t>
    <phoneticPr fontId="24" type="noConversion"/>
  </si>
  <si>
    <t>108年度公益彩券回饋金社會救助及社工司補助案件審查結果一覽表(全國性)</t>
    <phoneticPr fontId="24" type="noConversion"/>
  </si>
  <si>
    <t>單位：新台幣元</t>
    <phoneticPr fontId="24" type="noConversion"/>
  </si>
  <si>
    <t>108年度公益彩券回饋金社會救助及社工司補助案件審查結果一覽表(臺北市)</t>
    <phoneticPr fontId="24" type="noConversion"/>
  </si>
  <si>
    <t>108年度公益彩券回饋金社會救助及社工司補助案件審查結果一覽表(新北市)</t>
    <phoneticPr fontId="24" type="noConversion"/>
  </si>
  <si>
    <t>108年度公益彩券回饋金社會救助及社工司補助案件審查結果一覽表(桃園市)</t>
    <phoneticPr fontId="24" type="noConversion"/>
  </si>
  <si>
    <t>108年度公益彩券回饋金社會救助及社工司補助案件審查結果一覽表(臺中市)</t>
    <phoneticPr fontId="24" type="noConversion"/>
  </si>
  <si>
    <t>108年度公益彩券回饋金社會救助及社工司補助案件審查結果一覽表(臺南市)</t>
    <phoneticPr fontId="24" type="noConversion"/>
  </si>
  <si>
    <t>108年度公益彩券回饋金社會救助及社工司補助案件審查結果一覽表(高雄市)</t>
    <phoneticPr fontId="24" type="noConversion"/>
  </si>
  <si>
    <t>108年度公益彩券回饋金社會救助及社工司補助案件審查結果一覽表(新竹市)</t>
    <phoneticPr fontId="24" type="noConversion"/>
  </si>
  <si>
    <t>108年度公益彩券回饋金社會救助及社工司補助案件審查結果一覽表(總表)</t>
    <phoneticPr fontId="24" type="noConversion"/>
  </si>
  <si>
    <t>108年度公益彩券回饋金社會救助及社工司補助案件審查結果一覽表(新竹縣)</t>
    <phoneticPr fontId="24" type="noConversion"/>
  </si>
  <si>
    <t>108年度公益彩券回饋金社會救助及社工司補助案件審查結果一覽表(苗栗縣)</t>
    <phoneticPr fontId="24" type="noConversion"/>
  </si>
  <si>
    <t>108年度公益彩券回饋金社會救助及社工司補助案件審查結果一覽表(彰化縣)</t>
    <phoneticPr fontId="24" type="noConversion"/>
  </si>
  <si>
    <t>108年度公益彩券回饋金社會救助及社工司補助案件審查結果一覽表(南投縣)</t>
    <phoneticPr fontId="24" type="noConversion"/>
  </si>
  <si>
    <t>108年度公益彩券回饋金社會救助及社工司補助案件審查結果一覽表(雲林縣)</t>
    <phoneticPr fontId="24" type="noConversion"/>
  </si>
  <si>
    <t>108年度公益彩券回饋金社會救助及社工司補助案件審查結果一覽表(嘉義市)</t>
    <phoneticPr fontId="24" type="noConversion"/>
  </si>
  <si>
    <t>108年度公益彩券回饋金社會救助及社工司補助案件審查結果一覽表(嘉義縣)</t>
    <phoneticPr fontId="24" type="noConversion"/>
  </si>
  <si>
    <t>108年度公益彩券回饋金社會救助及社工司補助案件審查結果一覽表(屏東縣)</t>
    <phoneticPr fontId="24" type="noConversion"/>
  </si>
  <si>
    <t>108年度公益彩券回饋金社會救助及社工司補助案件審查結果一覽表(基隆市)</t>
    <phoneticPr fontId="24" type="noConversion"/>
  </si>
  <si>
    <t>108年度公益彩券回饋金社會救助及社工司補助案件審查結果一覽表(宜蘭縣)</t>
    <phoneticPr fontId="24" type="noConversion"/>
  </si>
  <si>
    <t>108年度公益彩券回饋金社會救助及社工司補助案件審查結果一覽表(花蓮縣)</t>
    <phoneticPr fontId="24" type="noConversion"/>
  </si>
  <si>
    <t>108年度公益彩券回饋金社會救助及社工司補助案件審查結果一覽表(臺東縣)</t>
    <phoneticPr fontId="24" type="noConversion"/>
  </si>
  <si>
    <t>108年度公益彩券回饋金社會救助及社工司補助案件審查結果一覽表(金門縣)</t>
    <phoneticPr fontId="24" type="noConversion"/>
  </si>
  <si>
    <t>108年度公益彩券回饋金社會救助及社工司補助案件審查結果一覽表(澎湖縣)</t>
    <phoneticPr fontId="24" type="noConversion"/>
  </si>
  <si>
    <t>108年度公益彩券回饋金社會救助及社工司補助案件審查結果一覽表(連江縣)</t>
    <phoneticPr fontId="24" type="noConversion"/>
  </si>
  <si>
    <t>108年度公益彩券回饋金社會救助及社工司補助案件審查結果一覽表(社工司)</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</si>
</sst>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_-* #,##0_-;\-* #,##0_-;_-* &quot;-&quot;??_-;_-@_-"/>
  </numFmts>
  <fonts count="36" x14ac:knownFonts="1">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4"/>
      <name val="新細明體"/>
      <family val="1"/>
      <charset val="136"/>
      <scheme val="minor"/>
    </font>
    <font>
      <sz val="12"/>
      <color rgb="FFFF0000"/>
      <name val="新細明體"/>
      <family val="1"/>
      <charset val="136"/>
      <scheme val="minor"/>
    </font>
    <font>
      <sz val="9"/>
      <name val="新細明體"/>
      <family val="1"/>
      <charset val="136"/>
      <scheme val="minor"/>
    </font>
    <font>
      <sz val="14"/>
      <name val="新細明體"/>
      <family val="1"/>
      <charset val="136"/>
      <scheme val="minor"/>
    </font>
    <font>
      <b/>
      <sz val="22"/>
      <name val="新細明體"/>
      <family val="1"/>
      <charset val="136"/>
      <scheme val="minor"/>
    </font>
    <font>
      <b/>
      <sz val="14"/>
      <color theme="1"/>
      <name val="新細明體"/>
      <family val="1"/>
      <charset val="136"/>
      <scheme val="minor"/>
    </font>
    <font>
      <sz val="9"/>
      <name val="新細明體"/>
      <family val="2"/>
      <charset val="136"/>
      <scheme val="minor"/>
    </font>
    <font>
      <sz val="14"/>
      <color theme="1"/>
      <name val="新細明體"/>
      <family val="1"/>
      <charset val="136"/>
      <scheme val="minor"/>
    </font>
    <font>
      <sz val="10"/>
      <color theme="1"/>
      <name val="新細明體"/>
      <family val="2"/>
      <charset val="136"/>
      <scheme val="minor"/>
    </font>
    <font>
      <sz val="10"/>
      <color theme="1"/>
      <name val="新細明體"/>
      <family val="1"/>
      <charset val="136"/>
      <scheme val="minor"/>
    </font>
    <font>
      <b/>
      <sz val="13"/>
      <color theme="1"/>
      <name val="新細明體"/>
      <family val="1"/>
      <charset val="136"/>
      <scheme val="minor"/>
    </font>
    <font>
      <sz val="12"/>
      <name val="Times New Roman"/>
      <family val="1"/>
    </font>
    <font>
      <sz val="12"/>
      <color theme="1"/>
      <name val="Times New Roman"/>
      <family val="1"/>
    </font>
    <font>
      <b/>
      <sz val="12"/>
      <color theme="1"/>
      <name val="新細明體"/>
      <family val="1"/>
      <charset val="136"/>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79998168889431442"/>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style="thin">
        <color auto="1"/>
      </top>
      <bottom style="double">
        <color indexed="64"/>
      </bottom>
      <diagonal/>
    </border>
  </borders>
  <cellStyleXfs count="46">
    <xf numFmtId="0" fontId="0" fillId="0" borderId="0">
      <alignment vertical="center"/>
    </xf>
    <xf numFmtId="0" fontId="4" fillId="0" borderId="0" applyNumberFormat="0" applyFill="0" applyBorder="0" applyAlignment="0" applyProtection="0">
      <alignment vertical="center"/>
    </xf>
    <xf numFmtId="0" fontId="5" fillId="0" borderId="1" applyNumberFormat="0" applyFill="0" applyAlignment="0" applyProtection="0">
      <alignment vertical="center"/>
    </xf>
    <xf numFmtId="0" fontId="6" fillId="0" borderId="2" applyNumberFormat="0" applyFill="0" applyAlignment="0" applyProtection="0">
      <alignment vertical="center"/>
    </xf>
    <xf numFmtId="0" fontId="7" fillId="0" borderId="3" applyNumberFormat="0" applyFill="0" applyAlignment="0" applyProtection="0">
      <alignment vertical="center"/>
    </xf>
    <xf numFmtId="0" fontId="7" fillId="0" borderId="0" applyNumberFormat="0" applyFill="0" applyBorder="0" applyAlignment="0" applyProtection="0">
      <alignment vertical="center"/>
    </xf>
    <xf numFmtId="0" fontId="8" fillId="2" borderId="0" applyNumberFormat="0" applyBorder="0" applyAlignment="0" applyProtection="0">
      <alignment vertical="center"/>
    </xf>
    <xf numFmtId="0" fontId="9" fillId="3" borderId="0" applyNumberFormat="0" applyBorder="0" applyAlignment="0" applyProtection="0">
      <alignment vertical="center"/>
    </xf>
    <xf numFmtId="0" fontId="10" fillId="4" borderId="0" applyNumberFormat="0" applyBorder="0" applyAlignment="0" applyProtection="0">
      <alignment vertical="center"/>
    </xf>
    <xf numFmtId="0" fontId="11" fillId="5" borderId="4" applyNumberFormat="0" applyAlignment="0" applyProtection="0">
      <alignment vertical="center"/>
    </xf>
    <xf numFmtId="0" fontId="12" fillId="6" borderId="5" applyNumberFormat="0" applyAlignment="0" applyProtection="0">
      <alignment vertical="center"/>
    </xf>
    <xf numFmtId="0" fontId="13" fillId="6" borderId="4" applyNumberFormat="0" applyAlignment="0" applyProtection="0">
      <alignment vertical="center"/>
    </xf>
    <xf numFmtId="0" fontId="14" fillId="0" borderId="6" applyNumberFormat="0" applyFill="0" applyAlignment="0" applyProtection="0">
      <alignment vertical="center"/>
    </xf>
    <xf numFmtId="0" fontId="15" fillId="7" borderId="7" applyNumberFormat="0" applyAlignment="0" applyProtection="0">
      <alignment vertical="center"/>
    </xf>
    <xf numFmtId="0" fontId="16" fillId="0" borderId="0" applyNumberFormat="0" applyFill="0" applyBorder="0" applyAlignment="0" applyProtection="0">
      <alignment vertical="center"/>
    </xf>
    <xf numFmtId="0" fontId="3" fillId="8"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19" fillId="32" borderId="0" applyNumberFormat="0" applyBorder="0" applyAlignment="0" applyProtection="0">
      <alignment vertical="center"/>
    </xf>
    <xf numFmtId="43" fontId="21"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1" fillId="0" borderId="0">
      <alignment vertical="center"/>
    </xf>
  </cellStyleXfs>
  <cellXfs count="101">
    <xf numFmtId="0" fontId="21" fillId="0" borderId="0" xfId="0" applyFont="1">
      <alignment vertical="center"/>
    </xf>
    <xf numFmtId="0" fontId="21" fillId="0" borderId="0" xfId="0" applyFont="1" applyAlignment="1">
      <alignment horizontal="left" vertical="center"/>
    </xf>
    <xf numFmtId="0" fontId="21" fillId="0" borderId="0" xfId="0" applyFont="1" applyFill="1">
      <alignment vertical="center"/>
    </xf>
    <xf numFmtId="0" fontId="21" fillId="0" borderId="0" xfId="0" applyFont="1" applyAlignment="1">
      <alignment horizontal="center" vertical="center"/>
    </xf>
    <xf numFmtId="0" fontId="0" fillId="0" borderId="10" xfId="0" applyFont="1" applyBorder="1">
      <alignment vertical="center"/>
    </xf>
    <xf numFmtId="0" fontId="0" fillId="0" borderId="10" xfId="0" applyFont="1" applyBorder="1" applyAlignment="1">
      <alignment vertical="center" wrapText="1"/>
    </xf>
    <xf numFmtId="0" fontId="21" fillId="0" borderId="10" xfId="0" applyFont="1" applyBorder="1">
      <alignment vertical="center"/>
    </xf>
    <xf numFmtId="0" fontId="0" fillId="0" borderId="10" xfId="0" applyFont="1" applyFill="1" applyBorder="1" applyAlignment="1">
      <alignment vertical="center" wrapText="1"/>
    </xf>
    <xf numFmtId="0" fontId="0" fillId="36" borderId="10" xfId="0" applyFont="1" applyFill="1" applyBorder="1" applyAlignment="1">
      <alignment vertical="center" wrapText="1"/>
    </xf>
    <xf numFmtId="0" fontId="0" fillId="0" borderId="10" xfId="0" applyFont="1" applyFill="1" applyBorder="1">
      <alignment vertical="center"/>
    </xf>
    <xf numFmtId="0" fontId="22" fillId="33" borderId="10" xfId="0" applyFont="1" applyFill="1" applyBorder="1" applyAlignment="1">
      <alignment horizontal="center" vertical="center" wrapText="1"/>
    </xf>
    <xf numFmtId="0" fontId="22" fillId="34" borderId="10" xfId="0" applyFont="1" applyFill="1" applyBorder="1" applyAlignment="1">
      <alignment horizontal="center" vertical="center"/>
    </xf>
    <xf numFmtId="0" fontId="21" fillId="0" borderId="10" xfId="0" applyFont="1" applyBorder="1" applyAlignment="1">
      <alignment horizontal="center" vertical="center"/>
    </xf>
    <xf numFmtId="0" fontId="21" fillId="0" borderId="10" xfId="0" applyFont="1" applyFill="1" applyBorder="1" applyAlignment="1">
      <alignment horizontal="center" vertical="center"/>
    </xf>
    <xf numFmtId="0" fontId="21" fillId="35" borderId="10" xfId="0" applyFont="1" applyFill="1" applyBorder="1" applyAlignment="1">
      <alignment horizontal="center" vertical="center"/>
    </xf>
    <xf numFmtId="0" fontId="0" fillId="0" borderId="10" xfId="0" applyFont="1" applyBorder="1" applyAlignment="1">
      <alignment horizontal="center" vertical="center"/>
    </xf>
    <xf numFmtId="0" fontId="0" fillId="0" borderId="10" xfId="0" applyFont="1" applyFill="1" applyBorder="1" applyAlignment="1">
      <alignment horizontal="center" vertical="center"/>
    </xf>
    <xf numFmtId="0" fontId="23" fillId="0" borderId="10" xfId="0" applyFont="1" applyBorder="1" applyAlignment="1">
      <alignment horizontal="center" vertical="center"/>
    </xf>
    <xf numFmtId="0" fontId="23" fillId="0" borderId="10" xfId="0" applyFont="1" applyFill="1" applyBorder="1" applyAlignment="1">
      <alignment horizontal="center" vertical="center"/>
    </xf>
    <xf numFmtId="0" fontId="0" fillId="0" borderId="10" xfId="0" applyFont="1" applyBorder="1" applyAlignment="1">
      <alignment horizontal="left" vertical="center"/>
    </xf>
    <xf numFmtId="0" fontId="0" fillId="0" borderId="10" xfId="0" applyFont="1" applyBorder="1" applyAlignment="1">
      <alignment horizontal="left" vertical="center" wrapText="1"/>
    </xf>
    <xf numFmtId="0" fontId="0" fillId="0" borderId="10" xfId="0" applyFont="1" applyFill="1" applyBorder="1" applyAlignment="1">
      <alignment horizontal="left" vertical="center"/>
    </xf>
    <xf numFmtId="0" fontId="0" fillId="0" borderId="10" xfId="0" applyFont="1" applyFill="1" applyBorder="1" applyAlignment="1">
      <alignment horizontal="left" vertical="center" wrapText="1"/>
    </xf>
    <xf numFmtId="0" fontId="0" fillId="36" borderId="10" xfId="0" applyFont="1" applyFill="1" applyBorder="1" applyAlignment="1">
      <alignment horizontal="left" vertical="center" wrapText="1"/>
    </xf>
    <xf numFmtId="0" fontId="25" fillId="33" borderId="10" xfId="0" applyFont="1" applyFill="1" applyBorder="1">
      <alignment vertical="center"/>
    </xf>
    <xf numFmtId="0" fontId="25" fillId="0" borderId="0" xfId="0" applyFont="1">
      <alignment vertical="center"/>
    </xf>
    <xf numFmtId="0" fontId="0" fillId="37" borderId="10" xfId="0" applyFont="1" applyFill="1" applyBorder="1" applyAlignment="1">
      <alignment horizontal="center" vertical="center"/>
    </xf>
    <xf numFmtId="0" fontId="0" fillId="37" borderId="10" xfId="0" applyFont="1" applyFill="1" applyBorder="1" applyAlignment="1">
      <alignment horizontal="left" vertical="center"/>
    </xf>
    <xf numFmtId="0" fontId="0" fillId="37" borderId="10" xfId="0" applyFont="1" applyFill="1" applyBorder="1" applyAlignment="1">
      <alignment horizontal="left" vertical="center" wrapText="1"/>
    </xf>
    <xf numFmtId="0" fontId="23" fillId="37" borderId="10" xfId="0" applyFont="1" applyFill="1" applyBorder="1" applyAlignment="1">
      <alignment horizontal="center" vertical="center"/>
    </xf>
    <xf numFmtId="0" fontId="0" fillId="37" borderId="10" xfId="0" applyFont="1" applyFill="1" applyBorder="1" applyAlignment="1">
      <alignment vertical="center" wrapText="1"/>
    </xf>
    <xf numFmtId="0" fontId="21" fillId="37" borderId="10" xfId="0" applyFont="1" applyFill="1" applyBorder="1" applyAlignment="1">
      <alignment horizontal="center" vertical="center"/>
    </xf>
    <xf numFmtId="0" fontId="21" fillId="0" borderId="0" xfId="0" applyFont="1" applyAlignment="1">
      <alignment horizontal="center" vertical="center"/>
    </xf>
    <xf numFmtId="0" fontId="22" fillId="34" borderId="10" xfId="0" applyFont="1" applyFill="1" applyBorder="1" applyAlignment="1">
      <alignment horizontal="center" vertical="center"/>
    </xf>
    <xf numFmtId="0" fontId="23" fillId="38" borderId="10" xfId="0" applyFont="1" applyFill="1" applyBorder="1" applyAlignment="1">
      <alignment horizontal="center" vertical="center"/>
    </xf>
    <xf numFmtId="0" fontId="21" fillId="34" borderId="10" xfId="0" applyFont="1" applyFill="1" applyBorder="1">
      <alignment vertical="center"/>
    </xf>
    <xf numFmtId="176" fontId="21" fillId="0" borderId="0" xfId="42" applyNumberFormat="1" applyFont="1" applyAlignment="1">
      <alignment horizontal="center" vertical="center"/>
    </xf>
    <xf numFmtId="0" fontId="29" fillId="0" borderId="0" xfId="43" applyFont="1">
      <alignment vertical="center"/>
    </xf>
    <xf numFmtId="0" fontId="2" fillId="0" borderId="0" xfId="43">
      <alignment vertical="center"/>
    </xf>
    <xf numFmtId="0" fontId="32" fillId="0" borderId="10" xfId="43" applyFont="1" applyBorder="1" applyAlignment="1">
      <alignment horizontal="center" vertical="center" wrapText="1"/>
    </xf>
    <xf numFmtId="0" fontId="32" fillId="0" borderId="13" xfId="43" applyFont="1" applyFill="1" applyBorder="1" applyAlignment="1">
      <alignment vertical="center" wrapText="1"/>
    </xf>
    <xf numFmtId="176" fontId="33" fillId="0" borderId="10" xfId="44" applyNumberFormat="1" applyFont="1" applyFill="1" applyBorder="1" applyAlignment="1">
      <alignment horizontal="center" vertical="center" wrapText="1"/>
    </xf>
    <xf numFmtId="176" fontId="34" fillId="0" borderId="10" xfId="44" applyNumberFormat="1" applyFont="1" applyFill="1" applyBorder="1" applyAlignment="1">
      <alignment vertical="center" wrapText="1"/>
    </xf>
    <xf numFmtId="0" fontId="34" fillId="0" borderId="13" xfId="43" applyFont="1" applyFill="1" applyBorder="1" applyAlignment="1">
      <alignment vertical="center" wrapText="1"/>
    </xf>
    <xf numFmtId="0" fontId="32" fillId="0" borderId="10" xfId="43" applyFont="1" applyFill="1" applyBorder="1" applyAlignment="1">
      <alignment vertical="center" wrapText="1"/>
    </xf>
    <xf numFmtId="176" fontId="33" fillId="0" borderId="10" xfId="44" applyNumberFormat="1" applyFont="1" applyFill="1" applyBorder="1" applyAlignment="1">
      <alignment vertical="center" wrapText="1"/>
    </xf>
    <xf numFmtId="0" fontId="34" fillId="0" borderId="10" xfId="43" applyFont="1" applyFill="1" applyBorder="1" applyAlignment="1">
      <alignment vertical="center" wrapText="1"/>
    </xf>
    <xf numFmtId="0" fontId="2" fillId="0" borderId="0" xfId="43" applyFill="1">
      <alignment vertical="center"/>
    </xf>
    <xf numFmtId="0" fontId="35" fillId="36" borderId="11" xfId="43" applyFont="1" applyFill="1" applyBorder="1" applyAlignment="1">
      <alignment vertical="center" wrapText="1"/>
    </xf>
    <xf numFmtId="176" fontId="34" fillId="36" borderId="11" xfId="44" applyNumberFormat="1" applyFont="1" applyFill="1" applyBorder="1" applyAlignment="1">
      <alignment vertical="center" wrapText="1"/>
    </xf>
    <xf numFmtId="0" fontId="2" fillId="36" borderId="11" xfId="43" applyFill="1" applyBorder="1" applyAlignment="1">
      <alignment vertical="center" wrapText="1"/>
    </xf>
    <xf numFmtId="0" fontId="2" fillId="0" borderId="0" xfId="43" applyAlignment="1">
      <alignment vertical="center" wrapText="1"/>
    </xf>
    <xf numFmtId="0" fontId="32" fillId="39" borderId="20" xfId="43" applyFont="1" applyFill="1" applyBorder="1" applyAlignment="1">
      <alignment vertical="center" wrapText="1"/>
    </xf>
    <xf numFmtId="176" fontId="33" fillId="39" borderId="20" xfId="44" applyNumberFormat="1" applyFont="1" applyFill="1" applyBorder="1" applyAlignment="1">
      <alignment horizontal="center" vertical="center" wrapText="1"/>
    </xf>
    <xf numFmtId="176" fontId="34" fillId="39" borderId="20" xfId="44" applyNumberFormat="1" applyFont="1" applyFill="1" applyBorder="1" applyAlignment="1">
      <alignment vertical="center" wrapText="1"/>
    </xf>
    <xf numFmtId="0" fontId="34" fillId="39" borderId="20" xfId="43" applyFont="1" applyFill="1" applyBorder="1" applyAlignment="1">
      <alignment vertical="center" wrapText="1"/>
    </xf>
    <xf numFmtId="0" fontId="35" fillId="0" borderId="10" xfId="45" applyFont="1" applyBorder="1" applyAlignment="1">
      <alignment horizontal="center" vertical="center"/>
    </xf>
    <xf numFmtId="0" fontId="1" fillId="0" borderId="0" xfId="45">
      <alignment vertical="center"/>
    </xf>
    <xf numFmtId="0" fontId="1" fillId="0" borderId="10" xfId="45" applyBorder="1" applyAlignment="1">
      <alignment horizontal="center" vertical="center"/>
    </xf>
    <xf numFmtId="0" fontId="1" fillId="0" borderId="10" xfId="45" applyBorder="1">
      <alignment vertical="center"/>
    </xf>
    <xf numFmtId="0" fontId="16" fillId="0" borderId="10" xfId="45" applyFont="1" applyBorder="1" applyAlignment="1">
      <alignment vertical="center" wrapText="1"/>
    </xf>
    <xf numFmtId="0" fontId="23" fillId="0" borderId="0" xfId="0" applyFont="1">
      <alignment vertical="center"/>
    </xf>
    <xf numFmtId="0" fontId="23" fillId="0" borderId="10" xfId="0" applyFont="1" applyBorder="1">
      <alignment vertical="center"/>
    </xf>
    <xf numFmtId="176" fontId="22" fillId="33" borderId="10" xfId="42" applyNumberFormat="1" applyFont="1" applyFill="1" applyBorder="1" applyAlignment="1">
      <alignment horizontal="center" vertical="center" wrapText="1"/>
    </xf>
    <xf numFmtId="176" fontId="0" fillId="0" borderId="10" xfId="42" applyNumberFormat="1" applyFont="1" applyBorder="1" applyAlignment="1">
      <alignment horizontal="center" vertical="center"/>
    </xf>
    <xf numFmtId="176" fontId="23" fillId="0" borderId="10" xfId="42" applyNumberFormat="1" applyFont="1" applyBorder="1" applyAlignment="1">
      <alignment horizontal="center" vertical="center"/>
    </xf>
    <xf numFmtId="176" fontId="23" fillId="0" borderId="10" xfId="42" applyNumberFormat="1" applyFont="1" applyFill="1" applyBorder="1" applyAlignment="1">
      <alignment horizontal="center" vertical="center"/>
    </xf>
    <xf numFmtId="176" fontId="0" fillId="0" borderId="10" xfId="42" applyNumberFormat="1" applyFont="1" applyFill="1" applyBorder="1" applyAlignment="1">
      <alignment horizontal="center" vertical="center"/>
    </xf>
    <xf numFmtId="0" fontId="0" fillId="0" borderId="0" xfId="0" applyFont="1" applyAlignment="1">
      <alignment horizontal="left" vertical="center"/>
    </xf>
    <xf numFmtId="0" fontId="26" fillId="0" borderId="0" xfId="0" applyFont="1" applyBorder="1" applyAlignment="1">
      <alignment horizontal="center" vertical="center"/>
    </xf>
    <xf numFmtId="0" fontId="0" fillId="0" borderId="0" xfId="0" applyFont="1" applyBorder="1" applyAlignment="1">
      <alignment horizontal="right" vertical="center"/>
    </xf>
    <xf numFmtId="176" fontId="21" fillId="0" borderId="0" xfId="42" applyNumberFormat="1" applyFont="1" applyAlignment="1">
      <alignment vertical="center"/>
    </xf>
    <xf numFmtId="0" fontId="22" fillId="33" borderId="13" xfId="0" applyFont="1" applyFill="1" applyBorder="1" applyAlignment="1">
      <alignment horizontal="center" vertical="center" wrapText="1"/>
    </xf>
    <xf numFmtId="0" fontId="22" fillId="33" borderId="14" xfId="0" applyFont="1" applyFill="1" applyBorder="1" applyAlignment="1">
      <alignment horizontal="center" vertical="center" wrapText="1"/>
    </xf>
    <xf numFmtId="0" fontId="22" fillId="33" borderId="11" xfId="0" applyFont="1" applyFill="1" applyBorder="1" applyAlignment="1">
      <alignment horizontal="center" vertical="center" wrapText="1"/>
    </xf>
    <xf numFmtId="0" fontId="26" fillId="0" borderId="0" xfId="0" applyFont="1" applyBorder="1" applyAlignment="1">
      <alignment horizontal="center" vertical="center"/>
    </xf>
    <xf numFmtId="0" fontId="22" fillId="33" borderId="13" xfId="0" applyFont="1" applyFill="1" applyBorder="1" applyAlignment="1">
      <alignment horizontal="center" vertical="center"/>
    </xf>
    <xf numFmtId="0" fontId="22" fillId="33" borderId="14" xfId="0" applyFont="1" applyFill="1" applyBorder="1" applyAlignment="1">
      <alignment horizontal="center" vertical="center"/>
    </xf>
    <xf numFmtId="0" fontId="22" fillId="33" borderId="11" xfId="0" applyFont="1" applyFill="1" applyBorder="1" applyAlignment="1">
      <alignment horizontal="center" vertical="center"/>
    </xf>
    <xf numFmtId="176" fontId="22" fillId="33" borderId="13" xfId="42" applyNumberFormat="1" applyFont="1" applyFill="1" applyBorder="1" applyAlignment="1">
      <alignment horizontal="center" vertical="center" wrapText="1"/>
    </xf>
    <xf numFmtId="176" fontId="22" fillId="33" borderId="14" xfId="42" applyNumberFormat="1" applyFont="1" applyFill="1" applyBorder="1" applyAlignment="1">
      <alignment horizontal="center" vertical="center" wrapText="1"/>
    </xf>
    <xf numFmtId="176" fontId="22" fillId="33" borderId="11" xfId="42" applyNumberFormat="1" applyFont="1" applyFill="1" applyBorder="1" applyAlignment="1">
      <alignment horizontal="center" vertical="center" wrapText="1"/>
    </xf>
    <xf numFmtId="176" fontId="22" fillId="34" borderId="15" xfId="42" applyNumberFormat="1" applyFont="1" applyFill="1" applyBorder="1" applyAlignment="1">
      <alignment horizontal="center" vertical="center" wrapText="1"/>
    </xf>
    <xf numFmtId="176" fontId="22" fillId="34" borderId="16" xfId="42" applyNumberFormat="1" applyFont="1" applyFill="1" applyBorder="1" applyAlignment="1">
      <alignment horizontal="center" vertical="center"/>
    </xf>
    <xf numFmtId="176" fontId="22" fillId="34" borderId="17" xfId="42" applyNumberFormat="1" applyFont="1" applyFill="1" applyBorder="1" applyAlignment="1">
      <alignment horizontal="center" vertical="center"/>
    </xf>
    <xf numFmtId="176" fontId="22" fillId="34" borderId="18" xfId="42" applyNumberFormat="1" applyFont="1" applyFill="1" applyBorder="1" applyAlignment="1">
      <alignment horizontal="center" vertical="center"/>
    </xf>
    <xf numFmtId="176" fontId="22" fillId="34" borderId="19" xfId="42" applyNumberFormat="1" applyFont="1" applyFill="1" applyBorder="1" applyAlignment="1">
      <alignment horizontal="center" vertical="center"/>
    </xf>
    <xf numFmtId="176" fontId="22" fillId="34" borderId="12" xfId="42" applyNumberFormat="1" applyFont="1" applyFill="1" applyBorder="1" applyAlignment="1">
      <alignment horizontal="center" vertical="center"/>
    </xf>
    <xf numFmtId="0" fontId="21" fillId="0" borderId="19" xfId="0" applyFont="1" applyBorder="1" applyAlignment="1">
      <alignment horizontal="center" vertical="center"/>
    </xf>
    <xf numFmtId="0" fontId="22" fillId="34" borderId="15" xfId="0" applyFont="1" applyFill="1" applyBorder="1" applyAlignment="1">
      <alignment horizontal="center" vertical="center" wrapText="1"/>
    </xf>
    <xf numFmtId="0" fontId="22" fillId="34" borderId="16" xfId="0" applyFont="1" applyFill="1" applyBorder="1" applyAlignment="1">
      <alignment horizontal="center" vertical="center"/>
    </xf>
    <xf numFmtId="0" fontId="22" fillId="34" borderId="17" xfId="0" applyFont="1" applyFill="1" applyBorder="1" applyAlignment="1">
      <alignment horizontal="center" vertical="center"/>
    </xf>
    <xf numFmtId="0" fontId="22" fillId="34" borderId="18" xfId="0" applyFont="1" applyFill="1" applyBorder="1" applyAlignment="1">
      <alignment horizontal="center" vertical="center"/>
    </xf>
    <xf numFmtId="0" fontId="22" fillId="34" borderId="19" xfId="0" applyFont="1" applyFill="1" applyBorder="1" applyAlignment="1">
      <alignment horizontal="center" vertical="center"/>
    </xf>
    <xf numFmtId="0" fontId="22" fillId="34" borderId="12" xfId="0" applyFont="1" applyFill="1" applyBorder="1" applyAlignment="1">
      <alignment horizontal="center" vertical="center"/>
    </xf>
    <xf numFmtId="0" fontId="27" fillId="0" borderId="0" xfId="43" applyFont="1" applyAlignment="1">
      <alignment horizontal="center" vertical="center" wrapText="1"/>
    </xf>
    <xf numFmtId="0" fontId="30" fillId="0" borderId="0" xfId="43" applyFont="1" applyAlignment="1">
      <alignment horizontal="right" vertical="center" wrapText="1"/>
    </xf>
    <xf numFmtId="0" fontId="31" fillId="0" borderId="0" xfId="43" applyFont="1" applyAlignment="1">
      <alignment horizontal="right" vertical="center" wrapText="1"/>
    </xf>
    <xf numFmtId="0" fontId="32" fillId="0" borderId="10" xfId="43" applyFont="1" applyBorder="1" applyAlignment="1">
      <alignment horizontal="center" vertical="center" wrapText="1"/>
    </xf>
    <xf numFmtId="0" fontId="32" fillId="0" borderId="13" xfId="43" applyFont="1" applyBorder="1" applyAlignment="1">
      <alignment horizontal="center" vertical="center" wrapText="1"/>
    </xf>
    <xf numFmtId="0" fontId="32" fillId="0" borderId="11" xfId="43" applyFont="1" applyBorder="1" applyAlignment="1">
      <alignment horizontal="center" vertical="center" wrapText="1"/>
    </xf>
  </cellXfs>
  <cellStyles count="46">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一般 2" xfId="43"/>
    <cellStyle name="一般 3" xfId="45"/>
    <cellStyle name="千分位" xfId="42" builtinId="3"/>
    <cellStyle name="千分位 2" xfId="44"/>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2"/>
  <sheetViews>
    <sheetView topLeftCell="B46" zoomScale="60" zoomScaleNormal="60" workbookViewId="0">
      <selection activeCell="F11" sqref="F11"/>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683</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162" x14ac:dyDescent="0.3">
      <c r="A6" s="14">
        <v>117</v>
      </c>
      <c r="B6" s="15" t="s">
        <v>213</v>
      </c>
      <c r="C6" s="15" t="s">
        <v>145</v>
      </c>
      <c r="D6" s="19" t="s">
        <v>19</v>
      </c>
      <c r="E6" s="20" t="s">
        <v>214</v>
      </c>
      <c r="F6" s="20" t="s">
        <v>215</v>
      </c>
      <c r="G6" s="64">
        <v>3054400</v>
      </c>
      <c r="H6" s="64">
        <v>1527000</v>
      </c>
      <c r="I6" s="65">
        <f>H6+N6</f>
        <v>1539000</v>
      </c>
      <c r="J6" s="64">
        <v>0</v>
      </c>
      <c r="K6" s="65">
        <f>I6+J6</f>
        <v>1539000</v>
      </c>
      <c r="L6" s="5" t="s">
        <v>600</v>
      </c>
      <c r="M6" s="4"/>
      <c r="N6" s="12">
        <f t="shared" ref="N6:N69" si="0">O6*12000</f>
        <v>12000</v>
      </c>
      <c r="O6" s="12">
        <v>1</v>
      </c>
    </row>
    <row r="7" spans="1:15" ht="64.8" x14ac:dyDescent="0.3">
      <c r="A7" s="14">
        <v>116</v>
      </c>
      <c r="B7" s="15" t="s">
        <v>233</v>
      </c>
      <c r="C7" s="15" t="s">
        <v>145</v>
      </c>
      <c r="D7" s="19" t="s">
        <v>19</v>
      </c>
      <c r="E7" s="20" t="s">
        <v>234</v>
      </c>
      <c r="F7" s="20" t="s">
        <v>235</v>
      </c>
      <c r="G7" s="64">
        <v>1433505</v>
      </c>
      <c r="H7" s="64">
        <v>1140000</v>
      </c>
      <c r="I7" s="65">
        <f t="shared" ref="I7:I34" si="1">H7+N7</f>
        <v>1140000</v>
      </c>
      <c r="J7" s="64">
        <v>0</v>
      </c>
      <c r="K7" s="65">
        <f t="shared" ref="K7:K70" si="2">I7+J7</f>
        <v>1140000</v>
      </c>
      <c r="L7" s="5" t="s">
        <v>236</v>
      </c>
      <c r="M7" s="4"/>
      <c r="N7" s="12">
        <f t="shared" si="0"/>
        <v>0</v>
      </c>
      <c r="O7" s="12"/>
    </row>
    <row r="8" spans="1:15" ht="145.80000000000001" x14ac:dyDescent="0.3">
      <c r="A8" s="14">
        <v>93</v>
      </c>
      <c r="B8" s="15" t="s">
        <v>142</v>
      </c>
      <c r="C8" s="15" t="s">
        <v>145</v>
      </c>
      <c r="D8" s="19" t="s">
        <v>19</v>
      </c>
      <c r="E8" s="20" t="s">
        <v>143</v>
      </c>
      <c r="F8" s="20" t="s">
        <v>144</v>
      </c>
      <c r="G8" s="64">
        <v>2765287</v>
      </c>
      <c r="H8" s="64">
        <v>1000000</v>
      </c>
      <c r="I8" s="65">
        <f t="shared" si="1"/>
        <v>1012000</v>
      </c>
      <c r="J8" s="64">
        <v>0</v>
      </c>
      <c r="K8" s="65">
        <f t="shared" si="2"/>
        <v>1012000</v>
      </c>
      <c r="L8" s="5" t="s">
        <v>585</v>
      </c>
      <c r="M8" s="4"/>
      <c r="N8" s="12">
        <f t="shared" si="0"/>
        <v>12000</v>
      </c>
      <c r="O8" s="12">
        <v>1</v>
      </c>
    </row>
    <row r="9" spans="1:15" ht="97.2" x14ac:dyDescent="0.3">
      <c r="A9" s="14">
        <v>97</v>
      </c>
      <c r="B9" s="15" t="s">
        <v>224</v>
      </c>
      <c r="C9" s="15" t="s">
        <v>145</v>
      </c>
      <c r="D9" s="19" t="s">
        <v>19</v>
      </c>
      <c r="E9" s="20" t="s">
        <v>221</v>
      </c>
      <c r="F9" s="20" t="s">
        <v>225</v>
      </c>
      <c r="G9" s="64">
        <v>1460900</v>
      </c>
      <c r="H9" s="64">
        <v>950000</v>
      </c>
      <c r="I9" s="65">
        <f t="shared" si="1"/>
        <v>962000</v>
      </c>
      <c r="J9" s="64">
        <v>0</v>
      </c>
      <c r="K9" s="65">
        <f t="shared" si="2"/>
        <v>962000</v>
      </c>
      <c r="L9" s="5" t="s">
        <v>522</v>
      </c>
      <c r="M9" s="6"/>
      <c r="N9" s="12">
        <f t="shared" si="0"/>
        <v>12000</v>
      </c>
      <c r="O9" s="12">
        <v>1</v>
      </c>
    </row>
    <row r="10" spans="1:15" ht="48.6" x14ac:dyDescent="0.3">
      <c r="A10" s="14">
        <v>110</v>
      </c>
      <c r="B10" s="15" t="s">
        <v>226</v>
      </c>
      <c r="C10" s="15" t="s">
        <v>145</v>
      </c>
      <c r="D10" s="19" t="s">
        <v>19</v>
      </c>
      <c r="E10" s="20" t="s">
        <v>221</v>
      </c>
      <c r="F10" s="20" t="s">
        <v>227</v>
      </c>
      <c r="G10" s="64">
        <v>1489600</v>
      </c>
      <c r="H10" s="64">
        <v>950000</v>
      </c>
      <c r="I10" s="65">
        <f t="shared" si="1"/>
        <v>950000</v>
      </c>
      <c r="J10" s="64">
        <v>0</v>
      </c>
      <c r="K10" s="65">
        <f t="shared" si="2"/>
        <v>950000</v>
      </c>
      <c r="L10" s="7" t="s">
        <v>533</v>
      </c>
      <c r="M10" s="4"/>
      <c r="N10" s="12">
        <f t="shared" si="0"/>
        <v>0</v>
      </c>
      <c r="O10" s="12"/>
    </row>
    <row r="11" spans="1:15" ht="81" x14ac:dyDescent="0.3">
      <c r="A11" s="14">
        <v>149</v>
      </c>
      <c r="B11" s="15" t="s">
        <v>220</v>
      </c>
      <c r="C11" s="15" t="s">
        <v>145</v>
      </c>
      <c r="D11" s="19" t="s">
        <v>19</v>
      </c>
      <c r="E11" s="20" t="s">
        <v>221</v>
      </c>
      <c r="F11" s="20" t="s">
        <v>222</v>
      </c>
      <c r="G11" s="64">
        <v>1437600</v>
      </c>
      <c r="H11" s="64">
        <v>900000</v>
      </c>
      <c r="I11" s="65">
        <f t="shared" si="1"/>
        <v>912000</v>
      </c>
      <c r="J11" s="64">
        <v>0</v>
      </c>
      <c r="K11" s="65">
        <f t="shared" si="2"/>
        <v>912000</v>
      </c>
      <c r="L11" s="5" t="s">
        <v>523</v>
      </c>
      <c r="M11" s="4"/>
      <c r="N11" s="12">
        <f t="shared" si="0"/>
        <v>12000</v>
      </c>
      <c r="O11" s="12">
        <v>1</v>
      </c>
    </row>
    <row r="12" spans="1:15" ht="81" x14ac:dyDescent="0.3">
      <c r="A12" s="14">
        <v>176</v>
      </c>
      <c r="B12" s="15" t="s">
        <v>167</v>
      </c>
      <c r="C12" s="15" t="s">
        <v>145</v>
      </c>
      <c r="D12" s="19" t="s">
        <v>19</v>
      </c>
      <c r="E12" s="20" t="s">
        <v>143</v>
      </c>
      <c r="F12" s="20" t="s">
        <v>168</v>
      </c>
      <c r="G12" s="64">
        <v>2358420</v>
      </c>
      <c r="H12" s="64">
        <v>825000</v>
      </c>
      <c r="I12" s="65">
        <f t="shared" si="1"/>
        <v>825000</v>
      </c>
      <c r="J12" s="64">
        <v>0</v>
      </c>
      <c r="K12" s="65">
        <f t="shared" si="2"/>
        <v>825000</v>
      </c>
      <c r="L12" s="7" t="s">
        <v>526</v>
      </c>
      <c r="M12" s="4"/>
      <c r="N12" s="12">
        <f t="shared" si="0"/>
        <v>0</v>
      </c>
      <c r="O12" s="12"/>
    </row>
    <row r="13" spans="1:15" ht="97.2" x14ac:dyDescent="0.3">
      <c r="A13" s="14">
        <v>186</v>
      </c>
      <c r="B13" s="15" t="s">
        <v>258</v>
      </c>
      <c r="C13" s="15" t="s">
        <v>145</v>
      </c>
      <c r="D13" s="19" t="s">
        <v>19</v>
      </c>
      <c r="E13" s="20" t="s">
        <v>44</v>
      </c>
      <c r="F13" s="20" t="s">
        <v>259</v>
      </c>
      <c r="G13" s="64">
        <v>995991</v>
      </c>
      <c r="H13" s="64">
        <v>750000</v>
      </c>
      <c r="I13" s="65">
        <f t="shared" si="1"/>
        <v>762000</v>
      </c>
      <c r="J13" s="64">
        <v>0</v>
      </c>
      <c r="K13" s="65">
        <f t="shared" si="2"/>
        <v>762000</v>
      </c>
      <c r="L13" s="5" t="s">
        <v>613</v>
      </c>
      <c r="M13" s="6"/>
      <c r="N13" s="12">
        <f t="shared" si="0"/>
        <v>12000</v>
      </c>
      <c r="O13" s="12">
        <v>1</v>
      </c>
    </row>
    <row r="14" spans="1:15" ht="64.8" x14ac:dyDescent="0.3">
      <c r="A14" s="14">
        <v>182</v>
      </c>
      <c r="B14" s="15" t="s">
        <v>287</v>
      </c>
      <c r="C14" s="15" t="s">
        <v>145</v>
      </c>
      <c r="D14" s="19" t="s">
        <v>19</v>
      </c>
      <c r="E14" s="20" t="s">
        <v>288</v>
      </c>
      <c r="F14" s="20" t="s">
        <v>289</v>
      </c>
      <c r="G14" s="64">
        <v>1055700</v>
      </c>
      <c r="H14" s="64">
        <v>738000</v>
      </c>
      <c r="I14" s="65">
        <f t="shared" si="1"/>
        <v>750000</v>
      </c>
      <c r="J14" s="64">
        <v>0</v>
      </c>
      <c r="K14" s="65">
        <f t="shared" si="2"/>
        <v>750000</v>
      </c>
      <c r="L14" s="5" t="s">
        <v>589</v>
      </c>
      <c r="M14" s="4"/>
      <c r="N14" s="12">
        <f t="shared" si="0"/>
        <v>12000</v>
      </c>
      <c r="O14" s="12">
        <v>1</v>
      </c>
    </row>
    <row r="15" spans="1:15" ht="113.4" x14ac:dyDescent="0.3">
      <c r="A15" s="14">
        <v>60</v>
      </c>
      <c r="B15" s="15" t="s">
        <v>153</v>
      </c>
      <c r="C15" s="15" t="s">
        <v>145</v>
      </c>
      <c r="D15" s="19" t="s">
        <v>19</v>
      </c>
      <c r="E15" s="20" t="s">
        <v>143</v>
      </c>
      <c r="F15" s="20" t="s">
        <v>154</v>
      </c>
      <c r="G15" s="64">
        <v>2158500</v>
      </c>
      <c r="H15" s="64">
        <v>733000</v>
      </c>
      <c r="I15" s="65">
        <f t="shared" si="1"/>
        <v>745000</v>
      </c>
      <c r="J15" s="64">
        <v>0</v>
      </c>
      <c r="K15" s="65">
        <f t="shared" si="2"/>
        <v>745000</v>
      </c>
      <c r="L15" s="5" t="s">
        <v>524</v>
      </c>
      <c r="M15" s="4"/>
      <c r="N15" s="12">
        <f t="shared" si="0"/>
        <v>12000</v>
      </c>
      <c r="O15" s="12">
        <v>1</v>
      </c>
    </row>
    <row r="16" spans="1:15" ht="81" x14ac:dyDescent="0.3">
      <c r="A16" s="14">
        <v>77</v>
      </c>
      <c r="B16" s="15" t="s">
        <v>300</v>
      </c>
      <c r="C16" s="15" t="s">
        <v>145</v>
      </c>
      <c r="D16" s="19" t="s">
        <v>19</v>
      </c>
      <c r="E16" s="20" t="s">
        <v>301</v>
      </c>
      <c r="F16" s="20" t="s">
        <v>302</v>
      </c>
      <c r="G16" s="64">
        <v>785700</v>
      </c>
      <c r="H16" s="64">
        <v>545000</v>
      </c>
      <c r="I16" s="65">
        <f t="shared" si="1"/>
        <v>557000</v>
      </c>
      <c r="J16" s="64">
        <v>0</v>
      </c>
      <c r="K16" s="65">
        <f t="shared" si="2"/>
        <v>557000</v>
      </c>
      <c r="L16" s="7" t="s">
        <v>525</v>
      </c>
      <c r="M16" s="4"/>
      <c r="N16" s="12">
        <f t="shared" si="0"/>
        <v>12000</v>
      </c>
      <c r="O16" s="12">
        <v>1</v>
      </c>
    </row>
    <row r="17" spans="1:15" ht="81" x14ac:dyDescent="0.3">
      <c r="A17" s="14">
        <v>163</v>
      </c>
      <c r="B17" s="15" t="s">
        <v>320</v>
      </c>
      <c r="C17" s="15" t="s">
        <v>145</v>
      </c>
      <c r="D17" s="19" t="s">
        <v>123</v>
      </c>
      <c r="E17" s="20" t="s">
        <v>321</v>
      </c>
      <c r="F17" s="20" t="s">
        <v>322</v>
      </c>
      <c r="G17" s="64">
        <v>1010000</v>
      </c>
      <c r="H17" s="64">
        <v>429500</v>
      </c>
      <c r="I17" s="65">
        <f t="shared" si="1"/>
        <v>435500</v>
      </c>
      <c r="J17" s="64">
        <v>0</v>
      </c>
      <c r="K17" s="65">
        <f t="shared" si="2"/>
        <v>435500</v>
      </c>
      <c r="L17" s="5" t="s">
        <v>601</v>
      </c>
      <c r="M17" s="4"/>
      <c r="N17" s="12">
        <f t="shared" si="0"/>
        <v>6000</v>
      </c>
      <c r="O17" s="12">
        <v>0.5</v>
      </c>
    </row>
    <row r="18" spans="1:15" ht="48.6" x14ac:dyDescent="0.3">
      <c r="A18" s="14">
        <v>199</v>
      </c>
      <c r="B18" s="15" t="s">
        <v>354</v>
      </c>
      <c r="C18" s="15" t="s">
        <v>145</v>
      </c>
      <c r="D18" s="19" t="s">
        <v>217</v>
      </c>
      <c r="E18" s="20" t="s">
        <v>345</v>
      </c>
      <c r="F18" s="20" t="s">
        <v>355</v>
      </c>
      <c r="G18" s="64">
        <v>438000</v>
      </c>
      <c r="H18" s="64">
        <v>250000</v>
      </c>
      <c r="I18" s="65">
        <f t="shared" si="1"/>
        <v>250000</v>
      </c>
      <c r="J18" s="64">
        <v>0</v>
      </c>
      <c r="K18" s="65">
        <f t="shared" si="2"/>
        <v>250000</v>
      </c>
      <c r="L18" s="5" t="s">
        <v>356</v>
      </c>
      <c r="M18" s="4"/>
      <c r="N18" s="12">
        <f t="shared" si="0"/>
        <v>0</v>
      </c>
      <c r="O18" s="12"/>
    </row>
    <row r="19" spans="1:15" ht="48.6" x14ac:dyDescent="0.3">
      <c r="A19" s="14">
        <v>200</v>
      </c>
      <c r="B19" s="15" t="s">
        <v>200</v>
      </c>
      <c r="C19" s="15" t="s">
        <v>145</v>
      </c>
      <c r="D19" s="19" t="s">
        <v>19</v>
      </c>
      <c r="E19" s="20" t="s">
        <v>201</v>
      </c>
      <c r="F19" s="20" t="s">
        <v>202</v>
      </c>
      <c r="G19" s="64">
        <v>197600</v>
      </c>
      <c r="H19" s="64">
        <v>180000</v>
      </c>
      <c r="I19" s="65">
        <f t="shared" si="1"/>
        <v>180000</v>
      </c>
      <c r="J19" s="64">
        <v>0</v>
      </c>
      <c r="K19" s="65">
        <f t="shared" si="2"/>
        <v>180000</v>
      </c>
      <c r="L19" s="7" t="s">
        <v>527</v>
      </c>
      <c r="M19" s="6"/>
      <c r="N19" s="12">
        <f t="shared" si="0"/>
        <v>0</v>
      </c>
      <c r="O19" s="12"/>
    </row>
    <row r="20" spans="1:15" ht="48.6" x14ac:dyDescent="0.3">
      <c r="A20" s="14">
        <v>201</v>
      </c>
      <c r="B20" s="15" t="s">
        <v>203</v>
      </c>
      <c r="C20" s="15" t="s">
        <v>145</v>
      </c>
      <c r="D20" s="19" t="s">
        <v>19</v>
      </c>
      <c r="E20" s="20" t="s">
        <v>201</v>
      </c>
      <c r="F20" s="20" t="s">
        <v>204</v>
      </c>
      <c r="G20" s="64">
        <v>319000</v>
      </c>
      <c r="H20" s="64">
        <v>180000</v>
      </c>
      <c r="I20" s="65">
        <f t="shared" si="1"/>
        <v>180000</v>
      </c>
      <c r="J20" s="64">
        <v>0</v>
      </c>
      <c r="K20" s="65">
        <f t="shared" si="2"/>
        <v>180000</v>
      </c>
      <c r="L20" s="5" t="s">
        <v>602</v>
      </c>
      <c r="M20" s="4"/>
      <c r="N20" s="12">
        <f t="shared" si="0"/>
        <v>0</v>
      </c>
      <c r="O20" s="12"/>
    </row>
    <row r="21" spans="1:15" ht="32.4" x14ac:dyDescent="0.3">
      <c r="A21" s="14">
        <v>23</v>
      </c>
      <c r="B21" s="15" t="s">
        <v>266</v>
      </c>
      <c r="C21" s="15" t="s">
        <v>145</v>
      </c>
      <c r="D21" s="19" t="s">
        <v>81</v>
      </c>
      <c r="E21" s="20" t="s">
        <v>82</v>
      </c>
      <c r="F21" s="20" t="s">
        <v>267</v>
      </c>
      <c r="G21" s="64">
        <v>238860</v>
      </c>
      <c r="H21" s="64">
        <v>150000</v>
      </c>
      <c r="I21" s="66">
        <f t="shared" si="1"/>
        <v>150000</v>
      </c>
      <c r="J21" s="67">
        <v>0</v>
      </c>
      <c r="K21" s="66">
        <f t="shared" si="2"/>
        <v>150000</v>
      </c>
      <c r="L21" s="5" t="s">
        <v>268</v>
      </c>
      <c r="M21" s="4"/>
      <c r="N21" s="12">
        <f t="shared" si="0"/>
        <v>0</v>
      </c>
      <c r="O21" s="12"/>
    </row>
    <row r="22" spans="1:15" ht="64.8" x14ac:dyDescent="0.3">
      <c r="A22" s="14">
        <v>26</v>
      </c>
      <c r="B22" s="15" t="s">
        <v>262</v>
      </c>
      <c r="C22" s="15" t="s">
        <v>26</v>
      </c>
      <c r="D22" s="19" t="s">
        <v>57</v>
      </c>
      <c r="E22" s="20" t="s">
        <v>263</v>
      </c>
      <c r="F22" s="20" t="s">
        <v>264</v>
      </c>
      <c r="G22" s="64">
        <v>1185800</v>
      </c>
      <c r="H22" s="64">
        <v>650000</v>
      </c>
      <c r="I22" s="66">
        <f t="shared" ref="I22:I29" si="3">H22-J22+N22</f>
        <v>290000</v>
      </c>
      <c r="J22" s="67">
        <v>360000</v>
      </c>
      <c r="K22" s="66">
        <f t="shared" si="2"/>
        <v>650000</v>
      </c>
      <c r="L22" s="5" t="s">
        <v>265</v>
      </c>
      <c r="M22" s="4"/>
      <c r="N22" s="12">
        <f t="shared" si="0"/>
        <v>0</v>
      </c>
      <c r="O22" s="12"/>
    </row>
    <row r="23" spans="1:15" ht="48.6" x14ac:dyDescent="0.3">
      <c r="A23" s="14">
        <v>4</v>
      </c>
      <c r="B23" s="15" t="s">
        <v>74</v>
      </c>
      <c r="C23" s="15" t="s">
        <v>26</v>
      </c>
      <c r="D23" s="19" t="s">
        <v>64</v>
      </c>
      <c r="E23" s="20" t="s">
        <v>75</v>
      </c>
      <c r="F23" s="20" t="s">
        <v>76</v>
      </c>
      <c r="G23" s="64">
        <v>1077690</v>
      </c>
      <c r="H23" s="64">
        <v>610000</v>
      </c>
      <c r="I23" s="66">
        <f t="shared" si="3"/>
        <v>87000</v>
      </c>
      <c r="J23" s="67">
        <v>523000</v>
      </c>
      <c r="K23" s="66">
        <f t="shared" si="2"/>
        <v>610000</v>
      </c>
      <c r="L23" s="5" t="s">
        <v>77</v>
      </c>
      <c r="M23" s="4"/>
      <c r="N23" s="12">
        <f t="shared" si="0"/>
        <v>0</v>
      </c>
      <c r="O23" s="12"/>
    </row>
    <row r="24" spans="1:15" ht="48.6" x14ac:dyDescent="0.3">
      <c r="A24" s="14">
        <v>8</v>
      </c>
      <c r="B24" s="15" t="s">
        <v>98</v>
      </c>
      <c r="C24" s="15" t="s">
        <v>26</v>
      </c>
      <c r="D24" s="19" t="s">
        <v>14</v>
      </c>
      <c r="E24" s="20" t="s">
        <v>79</v>
      </c>
      <c r="F24" s="20" t="s">
        <v>34</v>
      </c>
      <c r="G24" s="64">
        <v>1089000</v>
      </c>
      <c r="H24" s="64">
        <v>530000</v>
      </c>
      <c r="I24" s="66">
        <f t="shared" si="3"/>
        <v>180000</v>
      </c>
      <c r="J24" s="67">
        <v>350000</v>
      </c>
      <c r="K24" s="66">
        <f t="shared" si="2"/>
        <v>530000</v>
      </c>
      <c r="L24" s="5" t="s">
        <v>99</v>
      </c>
      <c r="M24" s="4"/>
      <c r="N24" s="12">
        <f t="shared" si="0"/>
        <v>0</v>
      </c>
      <c r="O24" s="12"/>
    </row>
    <row r="25" spans="1:15" ht="48.6" x14ac:dyDescent="0.3">
      <c r="A25" s="14">
        <v>14</v>
      </c>
      <c r="B25" s="15" t="s">
        <v>271</v>
      </c>
      <c r="C25" s="15" t="s">
        <v>26</v>
      </c>
      <c r="D25" s="19" t="s">
        <v>81</v>
      </c>
      <c r="E25" s="20" t="s">
        <v>82</v>
      </c>
      <c r="F25" s="20" t="s">
        <v>272</v>
      </c>
      <c r="G25" s="64">
        <v>1005600</v>
      </c>
      <c r="H25" s="64">
        <v>525000</v>
      </c>
      <c r="I25" s="66">
        <f t="shared" si="3"/>
        <v>140000</v>
      </c>
      <c r="J25" s="67">
        <v>385000</v>
      </c>
      <c r="K25" s="66">
        <f t="shared" si="2"/>
        <v>525000</v>
      </c>
      <c r="L25" s="5" t="s">
        <v>273</v>
      </c>
      <c r="M25" s="4"/>
      <c r="N25" s="12">
        <f t="shared" si="0"/>
        <v>0</v>
      </c>
      <c r="O25" s="12"/>
    </row>
    <row r="26" spans="1:15" ht="48.6" x14ac:dyDescent="0.3">
      <c r="A26" s="14">
        <v>51</v>
      </c>
      <c r="B26" s="15" t="s">
        <v>134</v>
      </c>
      <c r="C26" s="15" t="s">
        <v>26</v>
      </c>
      <c r="D26" s="19" t="s">
        <v>123</v>
      </c>
      <c r="E26" s="20" t="s">
        <v>124</v>
      </c>
      <c r="F26" s="20" t="s">
        <v>135</v>
      </c>
      <c r="G26" s="64">
        <v>594500</v>
      </c>
      <c r="H26" s="64">
        <v>520000</v>
      </c>
      <c r="I26" s="66">
        <f t="shared" si="3"/>
        <v>400000</v>
      </c>
      <c r="J26" s="67">
        <v>120000</v>
      </c>
      <c r="K26" s="66">
        <f t="shared" si="2"/>
        <v>520000</v>
      </c>
      <c r="L26" s="5" t="s">
        <v>136</v>
      </c>
      <c r="M26" s="4"/>
      <c r="N26" s="12">
        <f t="shared" si="0"/>
        <v>0</v>
      </c>
      <c r="O26" s="12"/>
    </row>
    <row r="27" spans="1:15" ht="48.6" x14ac:dyDescent="0.3">
      <c r="A27" s="14">
        <v>203</v>
      </c>
      <c r="B27" s="15" t="s">
        <v>313</v>
      </c>
      <c r="C27" s="15" t="s">
        <v>26</v>
      </c>
      <c r="D27" s="19" t="s">
        <v>120</v>
      </c>
      <c r="E27" s="20" t="s">
        <v>196</v>
      </c>
      <c r="F27" s="20" t="s">
        <v>314</v>
      </c>
      <c r="G27" s="64">
        <v>895700</v>
      </c>
      <c r="H27" s="64">
        <v>490000</v>
      </c>
      <c r="I27" s="66">
        <f t="shared" si="3"/>
        <v>170000</v>
      </c>
      <c r="J27" s="67">
        <v>320000</v>
      </c>
      <c r="K27" s="66">
        <f t="shared" si="2"/>
        <v>490000</v>
      </c>
      <c r="L27" s="5" t="s">
        <v>315</v>
      </c>
      <c r="M27" s="6"/>
      <c r="N27" s="12">
        <f t="shared" si="0"/>
        <v>0</v>
      </c>
      <c r="O27" s="12"/>
    </row>
    <row r="28" spans="1:15" ht="64.8" x14ac:dyDescent="0.3">
      <c r="A28" s="14">
        <v>204</v>
      </c>
      <c r="B28" s="15" t="s">
        <v>293</v>
      </c>
      <c r="C28" s="15" t="s">
        <v>26</v>
      </c>
      <c r="D28" s="19" t="s">
        <v>19</v>
      </c>
      <c r="E28" s="20" t="s">
        <v>294</v>
      </c>
      <c r="F28" s="20" t="s">
        <v>295</v>
      </c>
      <c r="G28" s="64">
        <v>500000</v>
      </c>
      <c r="H28" s="64">
        <v>425000</v>
      </c>
      <c r="I28" s="66">
        <f t="shared" si="3"/>
        <v>291000</v>
      </c>
      <c r="J28" s="67">
        <v>134000</v>
      </c>
      <c r="K28" s="66">
        <f t="shared" si="2"/>
        <v>425000</v>
      </c>
      <c r="L28" s="5" t="s">
        <v>296</v>
      </c>
      <c r="M28" s="4"/>
      <c r="N28" s="12">
        <f t="shared" si="0"/>
        <v>0</v>
      </c>
      <c r="O28" s="12"/>
    </row>
    <row r="29" spans="1:15" ht="64.8" x14ac:dyDescent="0.3">
      <c r="A29" s="14">
        <v>205</v>
      </c>
      <c r="B29" s="15" t="s">
        <v>333</v>
      </c>
      <c r="C29" s="15" t="s">
        <v>26</v>
      </c>
      <c r="D29" s="19" t="s">
        <v>306</v>
      </c>
      <c r="E29" s="20" t="s">
        <v>334</v>
      </c>
      <c r="F29" s="20" t="s">
        <v>34</v>
      </c>
      <c r="G29" s="64">
        <v>483000</v>
      </c>
      <c r="H29" s="64">
        <v>380000</v>
      </c>
      <c r="I29" s="66">
        <f t="shared" si="3"/>
        <v>230000</v>
      </c>
      <c r="J29" s="67">
        <v>150000</v>
      </c>
      <c r="K29" s="66">
        <f t="shared" si="2"/>
        <v>380000</v>
      </c>
      <c r="L29" s="5" t="s">
        <v>335</v>
      </c>
      <c r="M29" s="4"/>
      <c r="N29" s="12">
        <f t="shared" si="0"/>
        <v>0</v>
      </c>
      <c r="O29" s="12"/>
    </row>
    <row r="30" spans="1:15" ht="48.6" x14ac:dyDescent="0.3">
      <c r="A30" s="14">
        <v>206</v>
      </c>
      <c r="B30" s="15" t="s">
        <v>344</v>
      </c>
      <c r="C30" s="15" t="s">
        <v>26</v>
      </c>
      <c r="D30" s="19" t="s">
        <v>217</v>
      </c>
      <c r="E30" s="20" t="s">
        <v>345</v>
      </c>
      <c r="F30" s="20" t="s">
        <v>346</v>
      </c>
      <c r="G30" s="64">
        <v>428000</v>
      </c>
      <c r="H30" s="64">
        <v>300000</v>
      </c>
      <c r="I30" s="66">
        <f t="shared" si="1"/>
        <v>300000</v>
      </c>
      <c r="J30" s="67">
        <v>0</v>
      </c>
      <c r="K30" s="66">
        <f t="shared" si="2"/>
        <v>300000</v>
      </c>
      <c r="L30" s="5" t="s">
        <v>347</v>
      </c>
      <c r="M30" s="6"/>
      <c r="N30" s="12">
        <f t="shared" si="0"/>
        <v>0</v>
      </c>
      <c r="O30" s="12"/>
    </row>
    <row r="31" spans="1:15" ht="32.4" x14ac:dyDescent="0.3">
      <c r="A31" s="14">
        <v>207</v>
      </c>
      <c r="B31" s="15" t="s">
        <v>245</v>
      </c>
      <c r="C31" s="15" t="s">
        <v>26</v>
      </c>
      <c r="D31" s="19" t="s">
        <v>180</v>
      </c>
      <c r="E31" s="20" t="s">
        <v>181</v>
      </c>
      <c r="F31" s="20" t="s">
        <v>246</v>
      </c>
      <c r="G31" s="64">
        <v>300500</v>
      </c>
      <c r="H31" s="64">
        <v>270000</v>
      </c>
      <c r="I31" s="66">
        <f>H31-J31+N31</f>
        <v>30000</v>
      </c>
      <c r="J31" s="66">
        <v>240000</v>
      </c>
      <c r="K31" s="66">
        <f t="shared" si="2"/>
        <v>270000</v>
      </c>
      <c r="L31" s="5" t="s">
        <v>247</v>
      </c>
      <c r="M31" s="4"/>
      <c r="N31" s="12">
        <f t="shared" si="0"/>
        <v>0</v>
      </c>
      <c r="O31" s="12"/>
    </row>
    <row r="32" spans="1:15" ht="48.6" x14ac:dyDescent="0.3">
      <c r="A32" s="14">
        <v>208</v>
      </c>
      <c r="B32" s="15" t="s">
        <v>105</v>
      </c>
      <c r="C32" s="15" t="s">
        <v>26</v>
      </c>
      <c r="D32" s="19" t="s">
        <v>14</v>
      </c>
      <c r="E32" s="20" t="s">
        <v>106</v>
      </c>
      <c r="F32" s="20" t="s">
        <v>107</v>
      </c>
      <c r="G32" s="64">
        <v>366700</v>
      </c>
      <c r="H32" s="64">
        <v>252000</v>
      </c>
      <c r="I32" s="66">
        <f t="shared" si="1"/>
        <v>252000</v>
      </c>
      <c r="J32" s="67">
        <v>0</v>
      </c>
      <c r="K32" s="66">
        <f t="shared" si="2"/>
        <v>252000</v>
      </c>
      <c r="L32" s="5" t="s">
        <v>108</v>
      </c>
      <c r="M32" s="4"/>
      <c r="N32" s="12">
        <f t="shared" si="0"/>
        <v>0</v>
      </c>
      <c r="O32" s="12"/>
    </row>
    <row r="33" spans="1:15" ht="48.6" x14ac:dyDescent="0.3">
      <c r="A33" s="14">
        <v>209</v>
      </c>
      <c r="B33" s="15" t="s">
        <v>209</v>
      </c>
      <c r="C33" s="15" t="s">
        <v>26</v>
      </c>
      <c r="D33" s="19" t="s">
        <v>19</v>
      </c>
      <c r="E33" s="20" t="s">
        <v>201</v>
      </c>
      <c r="F33" s="20" t="s">
        <v>210</v>
      </c>
      <c r="G33" s="64">
        <v>342000</v>
      </c>
      <c r="H33" s="64">
        <v>250000</v>
      </c>
      <c r="I33" s="65">
        <f t="shared" si="1"/>
        <v>250000</v>
      </c>
      <c r="J33" s="64">
        <v>0</v>
      </c>
      <c r="K33" s="65">
        <f t="shared" si="2"/>
        <v>250000</v>
      </c>
      <c r="L33" s="5" t="s">
        <v>528</v>
      </c>
      <c r="M33" s="4"/>
      <c r="N33" s="12">
        <f t="shared" si="0"/>
        <v>0</v>
      </c>
      <c r="O33" s="12"/>
    </row>
    <row r="34" spans="1:15" ht="64.8" x14ac:dyDescent="0.3">
      <c r="A34" s="14">
        <v>210</v>
      </c>
      <c r="B34" s="15" t="s">
        <v>274</v>
      </c>
      <c r="C34" s="15" t="s">
        <v>26</v>
      </c>
      <c r="D34" s="19" t="s">
        <v>81</v>
      </c>
      <c r="E34" s="20" t="s">
        <v>275</v>
      </c>
      <c r="F34" s="20" t="s">
        <v>276</v>
      </c>
      <c r="G34" s="64">
        <v>433300</v>
      </c>
      <c r="H34" s="64">
        <v>250000</v>
      </c>
      <c r="I34" s="66">
        <f t="shared" si="1"/>
        <v>250000</v>
      </c>
      <c r="J34" s="67">
        <v>0</v>
      </c>
      <c r="K34" s="66">
        <f t="shared" si="2"/>
        <v>250000</v>
      </c>
      <c r="L34" s="5" t="s">
        <v>277</v>
      </c>
      <c r="M34" s="4"/>
      <c r="N34" s="12">
        <f t="shared" si="0"/>
        <v>0</v>
      </c>
      <c r="O34" s="12"/>
    </row>
    <row r="35" spans="1:15" ht="32.4" x14ac:dyDescent="0.3">
      <c r="A35" s="14">
        <v>211</v>
      </c>
      <c r="B35" s="15" t="s">
        <v>328</v>
      </c>
      <c r="C35" s="15" t="s">
        <v>26</v>
      </c>
      <c r="D35" s="19" t="s">
        <v>150</v>
      </c>
      <c r="E35" s="20" t="s">
        <v>151</v>
      </c>
      <c r="F35" s="20" t="s">
        <v>329</v>
      </c>
      <c r="G35" s="64">
        <v>328770</v>
      </c>
      <c r="H35" s="64">
        <v>230000</v>
      </c>
      <c r="I35" s="66">
        <f t="shared" ref="I35:I51" si="4">H35-J35+N35</f>
        <v>70000</v>
      </c>
      <c r="J35" s="67">
        <v>160000</v>
      </c>
      <c r="K35" s="66">
        <f t="shared" si="2"/>
        <v>230000</v>
      </c>
      <c r="L35" s="5" t="s">
        <v>330</v>
      </c>
      <c r="M35" s="4"/>
      <c r="N35" s="12">
        <f t="shared" si="0"/>
        <v>0</v>
      </c>
      <c r="O35" s="12"/>
    </row>
    <row r="36" spans="1:15" ht="81" x14ac:dyDescent="0.3">
      <c r="A36" s="14">
        <v>212</v>
      </c>
      <c r="B36" s="15" t="s">
        <v>173</v>
      </c>
      <c r="C36" s="15" t="s">
        <v>26</v>
      </c>
      <c r="D36" s="19" t="s">
        <v>174</v>
      </c>
      <c r="E36" s="20" t="s">
        <v>175</v>
      </c>
      <c r="F36" s="20" t="s">
        <v>107</v>
      </c>
      <c r="G36" s="64">
        <v>413300</v>
      </c>
      <c r="H36" s="64">
        <v>220000</v>
      </c>
      <c r="I36" s="66">
        <f t="shared" si="4"/>
        <v>195000</v>
      </c>
      <c r="J36" s="67">
        <v>25000</v>
      </c>
      <c r="K36" s="66">
        <f t="shared" si="2"/>
        <v>220000</v>
      </c>
      <c r="L36" s="5" t="s">
        <v>176</v>
      </c>
      <c r="M36" s="4"/>
      <c r="N36" s="12">
        <f t="shared" si="0"/>
        <v>0</v>
      </c>
      <c r="O36" s="12"/>
    </row>
    <row r="37" spans="1:15" ht="32.4" x14ac:dyDescent="0.3">
      <c r="A37" s="14">
        <v>213</v>
      </c>
      <c r="B37" s="15" t="s">
        <v>359</v>
      </c>
      <c r="C37" s="15" t="s">
        <v>26</v>
      </c>
      <c r="D37" s="19" t="s">
        <v>170</v>
      </c>
      <c r="E37" s="20" t="s">
        <v>360</v>
      </c>
      <c r="F37" s="20" t="s">
        <v>107</v>
      </c>
      <c r="G37" s="64">
        <v>194800</v>
      </c>
      <c r="H37" s="64">
        <v>190000</v>
      </c>
      <c r="I37" s="66">
        <f t="shared" si="4"/>
        <v>30000</v>
      </c>
      <c r="J37" s="67">
        <v>160000</v>
      </c>
      <c r="K37" s="66">
        <f t="shared" si="2"/>
        <v>190000</v>
      </c>
      <c r="L37" s="5" t="s">
        <v>361</v>
      </c>
      <c r="M37" s="4"/>
      <c r="N37" s="12">
        <f t="shared" si="0"/>
        <v>0</v>
      </c>
      <c r="O37" s="12"/>
    </row>
    <row r="38" spans="1:15" ht="48.6" x14ac:dyDescent="0.3">
      <c r="A38" s="14">
        <v>214</v>
      </c>
      <c r="B38" s="15" t="s">
        <v>309</v>
      </c>
      <c r="C38" s="15" t="s">
        <v>26</v>
      </c>
      <c r="D38" s="19" t="s">
        <v>19</v>
      </c>
      <c r="E38" s="20" t="s">
        <v>310</v>
      </c>
      <c r="F38" s="20" t="s">
        <v>311</v>
      </c>
      <c r="G38" s="64">
        <v>308385</v>
      </c>
      <c r="H38" s="64">
        <v>187000</v>
      </c>
      <c r="I38" s="66">
        <f t="shared" si="4"/>
        <v>146000</v>
      </c>
      <c r="J38" s="67">
        <v>41000</v>
      </c>
      <c r="K38" s="66">
        <f t="shared" si="2"/>
        <v>187000</v>
      </c>
      <c r="L38" s="5" t="s">
        <v>529</v>
      </c>
      <c r="M38" s="4"/>
      <c r="N38" s="12">
        <f t="shared" si="0"/>
        <v>0</v>
      </c>
      <c r="O38" s="12"/>
    </row>
    <row r="39" spans="1:15" ht="81" x14ac:dyDescent="0.3">
      <c r="A39" s="14">
        <v>215</v>
      </c>
      <c r="B39" s="15" t="s">
        <v>253</v>
      </c>
      <c r="C39" s="15" t="s">
        <v>26</v>
      </c>
      <c r="D39" s="19" t="s">
        <v>180</v>
      </c>
      <c r="E39" s="20" t="s">
        <v>254</v>
      </c>
      <c r="F39" s="20" t="s">
        <v>34</v>
      </c>
      <c r="G39" s="64">
        <v>276000</v>
      </c>
      <c r="H39" s="64">
        <v>184000</v>
      </c>
      <c r="I39" s="66">
        <f t="shared" si="4"/>
        <v>88000</v>
      </c>
      <c r="J39" s="67">
        <v>96000</v>
      </c>
      <c r="K39" s="66">
        <f t="shared" si="2"/>
        <v>184000</v>
      </c>
      <c r="L39" s="5" t="s">
        <v>255</v>
      </c>
      <c r="M39" s="4"/>
      <c r="N39" s="12">
        <f t="shared" si="0"/>
        <v>0</v>
      </c>
      <c r="O39" s="12"/>
    </row>
    <row r="40" spans="1:15" ht="32.4" x14ac:dyDescent="0.3">
      <c r="A40" s="14">
        <v>216</v>
      </c>
      <c r="B40" s="15" t="s">
        <v>281</v>
      </c>
      <c r="C40" s="15" t="s">
        <v>26</v>
      </c>
      <c r="D40" s="19" t="s">
        <v>19</v>
      </c>
      <c r="E40" s="20" t="s">
        <v>41</v>
      </c>
      <c r="F40" s="20" t="s">
        <v>282</v>
      </c>
      <c r="G40" s="64">
        <v>267720</v>
      </c>
      <c r="H40" s="64">
        <v>166000</v>
      </c>
      <c r="I40" s="66">
        <f t="shared" si="4"/>
        <v>0</v>
      </c>
      <c r="J40" s="67">
        <v>166000</v>
      </c>
      <c r="K40" s="66">
        <f t="shared" si="2"/>
        <v>166000</v>
      </c>
      <c r="L40" s="5" t="s">
        <v>283</v>
      </c>
      <c r="M40" s="4"/>
      <c r="N40" s="12">
        <f t="shared" si="0"/>
        <v>0</v>
      </c>
      <c r="O40" s="12"/>
    </row>
    <row r="41" spans="1:15" ht="48.6" x14ac:dyDescent="0.3">
      <c r="A41" s="14">
        <v>217</v>
      </c>
      <c r="B41" s="15" t="s">
        <v>250</v>
      </c>
      <c r="C41" s="15" t="s">
        <v>26</v>
      </c>
      <c r="D41" s="19" t="s">
        <v>180</v>
      </c>
      <c r="E41" s="20" t="s">
        <v>184</v>
      </c>
      <c r="F41" s="20" t="s">
        <v>251</v>
      </c>
      <c r="G41" s="64">
        <v>292950</v>
      </c>
      <c r="H41" s="64">
        <v>165000</v>
      </c>
      <c r="I41" s="66">
        <f t="shared" si="4"/>
        <v>27000</v>
      </c>
      <c r="J41" s="67">
        <v>138000</v>
      </c>
      <c r="K41" s="66">
        <f t="shared" si="2"/>
        <v>165000</v>
      </c>
      <c r="L41" s="5" t="s">
        <v>252</v>
      </c>
      <c r="M41" s="4"/>
      <c r="N41" s="12">
        <f t="shared" si="0"/>
        <v>0</v>
      </c>
      <c r="O41" s="12"/>
    </row>
    <row r="42" spans="1:15" ht="64.8" x14ac:dyDescent="0.3">
      <c r="A42" s="12">
        <v>72</v>
      </c>
      <c r="B42" s="15" t="s">
        <v>32</v>
      </c>
      <c r="C42" s="15" t="s">
        <v>26</v>
      </c>
      <c r="D42" s="19" t="s">
        <v>9</v>
      </c>
      <c r="E42" s="20" t="s">
        <v>33</v>
      </c>
      <c r="F42" s="20" t="s">
        <v>34</v>
      </c>
      <c r="G42" s="64">
        <v>227877</v>
      </c>
      <c r="H42" s="64">
        <v>132000</v>
      </c>
      <c r="I42" s="66">
        <f t="shared" si="4"/>
        <v>0</v>
      </c>
      <c r="J42" s="67">
        <v>132000</v>
      </c>
      <c r="K42" s="66">
        <f t="shared" si="2"/>
        <v>132000</v>
      </c>
      <c r="L42" s="5" t="s">
        <v>35</v>
      </c>
      <c r="M42" s="4"/>
      <c r="N42" s="12">
        <f t="shared" si="0"/>
        <v>0</v>
      </c>
      <c r="O42" s="12"/>
    </row>
    <row r="43" spans="1:15" ht="32.4" x14ac:dyDescent="0.3">
      <c r="A43" s="12">
        <v>81</v>
      </c>
      <c r="B43" s="15" t="s">
        <v>340</v>
      </c>
      <c r="C43" s="15" t="s">
        <v>26</v>
      </c>
      <c r="D43" s="19" t="s">
        <v>306</v>
      </c>
      <c r="E43" s="20" t="s">
        <v>341</v>
      </c>
      <c r="F43" s="20" t="s">
        <v>342</v>
      </c>
      <c r="G43" s="64">
        <v>128000</v>
      </c>
      <c r="H43" s="64">
        <v>124000</v>
      </c>
      <c r="I43" s="66">
        <f t="shared" si="4"/>
        <v>32000</v>
      </c>
      <c r="J43" s="67">
        <v>92000</v>
      </c>
      <c r="K43" s="66">
        <f t="shared" si="2"/>
        <v>124000</v>
      </c>
      <c r="L43" s="5" t="s">
        <v>343</v>
      </c>
      <c r="M43" s="4"/>
      <c r="N43" s="12">
        <f t="shared" si="0"/>
        <v>0</v>
      </c>
      <c r="O43" s="12"/>
    </row>
    <row r="44" spans="1:15" ht="64.8" x14ac:dyDescent="0.3">
      <c r="A44" s="12">
        <v>45</v>
      </c>
      <c r="B44" s="15" t="s">
        <v>119</v>
      </c>
      <c r="C44" s="15" t="s">
        <v>26</v>
      </c>
      <c r="D44" s="19" t="s">
        <v>120</v>
      </c>
      <c r="E44" s="20" t="s">
        <v>33</v>
      </c>
      <c r="F44" s="20" t="s">
        <v>34</v>
      </c>
      <c r="G44" s="64">
        <v>176618</v>
      </c>
      <c r="H44" s="64">
        <v>120000</v>
      </c>
      <c r="I44" s="66">
        <f t="shared" si="4"/>
        <v>0</v>
      </c>
      <c r="J44" s="67">
        <v>120000</v>
      </c>
      <c r="K44" s="66">
        <f t="shared" si="2"/>
        <v>120000</v>
      </c>
      <c r="L44" s="5" t="s">
        <v>121</v>
      </c>
      <c r="M44" s="4"/>
      <c r="N44" s="12">
        <f t="shared" si="0"/>
        <v>0</v>
      </c>
      <c r="O44" s="12"/>
    </row>
    <row r="45" spans="1:15" ht="48.6" x14ac:dyDescent="0.3">
      <c r="A45" s="12">
        <v>76</v>
      </c>
      <c r="B45" s="15" t="s">
        <v>364</v>
      </c>
      <c r="C45" s="15" t="s">
        <v>26</v>
      </c>
      <c r="D45" s="19" t="s">
        <v>170</v>
      </c>
      <c r="E45" s="20" t="s">
        <v>365</v>
      </c>
      <c r="F45" s="20" t="s">
        <v>366</v>
      </c>
      <c r="G45" s="64">
        <v>125000</v>
      </c>
      <c r="H45" s="64">
        <v>120000</v>
      </c>
      <c r="I45" s="66">
        <f t="shared" si="4"/>
        <v>40000</v>
      </c>
      <c r="J45" s="67">
        <v>80000</v>
      </c>
      <c r="K45" s="66">
        <f t="shared" si="2"/>
        <v>120000</v>
      </c>
      <c r="L45" s="5" t="s">
        <v>367</v>
      </c>
      <c r="M45" s="4"/>
      <c r="N45" s="12">
        <f t="shared" si="0"/>
        <v>0</v>
      </c>
      <c r="O45" s="12"/>
    </row>
    <row r="46" spans="1:15" ht="48.6" x14ac:dyDescent="0.3">
      <c r="A46" s="12">
        <v>78</v>
      </c>
      <c r="B46" s="15" t="s">
        <v>370</v>
      </c>
      <c r="C46" s="15" t="s">
        <v>26</v>
      </c>
      <c r="D46" s="19" t="s">
        <v>170</v>
      </c>
      <c r="E46" s="20" t="s">
        <v>371</v>
      </c>
      <c r="F46" s="20" t="s">
        <v>34</v>
      </c>
      <c r="G46" s="64">
        <v>125000</v>
      </c>
      <c r="H46" s="64">
        <v>120000</v>
      </c>
      <c r="I46" s="66">
        <f t="shared" si="4"/>
        <v>40000</v>
      </c>
      <c r="J46" s="67">
        <v>80000</v>
      </c>
      <c r="K46" s="66">
        <f t="shared" si="2"/>
        <v>120000</v>
      </c>
      <c r="L46" s="5" t="s">
        <v>367</v>
      </c>
      <c r="M46" s="4"/>
      <c r="N46" s="12">
        <f t="shared" si="0"/>
        <v>0</v>
      </c>
      <c r="O46" s="12"/>
    </row>
    <row r="47" spans="1:15" ht="48.6" x14ac:dyDescent="0.3">
      <c r="A47" s="12">
        <v>74</v>
      </c>
      <c r="B47" s="15" t="s">
        <v>372</v>
      </c>
      <c r="C47" s="15" t="s">
        <v>26</v>
      </c>
      <c r="D47" s="19" t="s">
        <v>14</v>
      </c>
      <c r="E47" s="20" t="s">
        <v>373</v>
      </c>
      <c r="F47" s="20" t="s">
        <v>374</v>
      </c>
      <c r="G47" s="64">
        <v>110000</v>
      </c>
      <c r="H47" s="64">
        <v>100000</v>
      </c>
      <c r="I47" s="66">
        <f t="shared" si="4"/>
        <v>40000</v>
      </c>
      <c r="J47" s="67">
        <v>60000</v>
      </c>
      <c r="K47" s="66">
        <f t="shared" si="2"/>
        <v>100000</v>
      </c>
      <c r="L47" s="5" t="s">
        <v>375</v>
      </c>
      <c r="M47" s="4"/>
      <c r="N47" s="12">
        <f t="shared" si="0"/>
        <v>0</v>
      </c>
      <c r="O47" s="12"/>
    </row>
    <row r="48" spans="1:15" ht="32.4" x14ac:dyDescent="0.3">
      <c r="A48" s="12">
        <v>54</v>
      </c>
      <c r="B48" s="15" t="s">
        <v>63</v>
      </c>
      <c r="C48" s="15" t="s">
        <v>26</v>
      </c>
      <c r="D48" s="19" t="s">
        <v>64</v>
      </c>
      <c r="E48" s="20" t="s">
        <v>65</v>
      </c>
      <c r="F48" s="20" t="s">
        <v>66</v>
      </c>
      <c r="G48" s="64">
        <v>95800</v>
      </c>
      <c r="H48" s="64">
        <v>90000</v>
      </c>
      <c r="I48" s="66">
        <f t="shared" si="4"/>
        <v>35000</v>
      </c>
      <c r="J48" s="67">
        <v>55000</v>
      </c>
      <c r="K48" s="66">
        <f t="shared" si="2"/>
        <v>90000</v>
      </c>
      <c r="L48" s="5" t="s">
        <v>67</v>
      </c>
      <c r="M48" s="4"/>
      <c r="N48" s="12">
        <f t="shared" si="0"/>
        <v>0</v>
      </c>
      <c r="O48" s="12"/>
    </row>
    <row r="49" spans="1:15" ht="32.4" x14ac:dyDescent="0.3">
      <c r="A49" s="12">
        <v>90</v>
      </c>
      <c r="B49" s="15" t="s">
        <v>88</v>
      </c>
      <c r="C49" s="15" t="s">
        <v>26</v>
      </c>
      <c r="D49" s="19" t="s">
        <v>89</v>
      </c>
      <c r="E49" s="20" t="s">
        <v>90</v>
      </c>
      <c r="F49" s="20" t="s">
        <v>91</v>
      </c>
      <c r="G49" s="64">
        <v>120200</v>
      </c>
      <c r="H49" s="64">
        <v>90000</v>
      </c>
      <c r="I49" s="66">
        <f t="shared" si="4"/>
        <v>90000</v>
      </c>
      <c r="J49" s="67">
        <v>0</v>
      </c>
      <c r="K49" s="66">
        <f t="shared" si="2"/>
        <v>90000</v>
      </c>
      <c r="L49" s="5" t="s">
        <v>92</v>
      </c>
      <c r="M49" s="4"/>
      <c r="N49" s="12">
        <f t="shared" si="0"/>
        <v>0</v>
      </c>
      <c r="O49" s="12"/>
    </row>
    <row r="50" spans="1:15" ht="32.4" x14ac:dyDescent="0.3">
      <c r="A50" s="12">
        <v>102</v>
      </c>
      <c r="B50" s="15" t="s">
        <v>239</v>
      </c>
      <c r="C50" s="15" t="s">
        <v>26</v>
      </c>
      <c r="D50" s="19" t="s">
        <v>174</v>
      </c>
      <c r="E50" s="20" t="s">
        <v>240</v>
      </c>
      <c r="F50" s="20" t="s">
        <v>241</v>
      </c>
      <c r="G50" s="64">
        <v>247900</v>
      </c>
      <c r="H50" s="64">
        <v>87000</v>
      </c>
      <c r="I50" s="66">
        <f t="shared" si="4"/>
        <v>6000</v>
      </c>
      <c r="J50" s="67">
        <v>81000</v>
      </c>
      <c r="K50" s="66">
        <f t="shared" si="2"/>
        <v>87000</v>
      </c>
      <c r="L50" s="5" t="s">
        <v>242</v>
      </c>
      <c r="M50" s="4"/>
      <c r="N50" s="12">
        <f t="shared" si="0"/>
        <v>0</v>
      </c>
      <c r="O50" s="12"/>
    </row>
    <row r="51" spans="1:15" ht="48.6" x14ac:dyDescent="0.3">
      <c r="A51" s="12">
        <v>48</v>
      </c>
      <c r="B51" s="15" t="s">
        <v>183</v>
      </c>
      <c r="C51" s="15" t="s">
        <v>26</v>
      </c>
      <c r="D51" s="19" t="s">
        <v>174</v>
      </c>
      <c r="E51" s="20" t="s">
        <v>184</v>
      </c>
      <c r="F51" s="20" t="s">
        <v>185</v>
      </c>
      <c r="G51" s="64">
        <v>82000</v>
      </c>
      <c r="H51" s="64">
        <v>80000</v>
      </c>
      <c r="I51" s="66">
        <f t="shared" si="4"/>
        <v>0</v>
      </c>
      <c r="J51" s="67">
        <v>80000</v>
      </c>
      <c r="K51" s="66">
        <f t="shared" si="2"/>
        <v>80000</v>
      </c>
      <c r="L51" s="5" t="s">
        <v>186</v>
      </c>
      <c r="M51" s="4"/>
      <c r="N51" s="12">
        <f t="shared" si="0"/>
        <v>0</v>
      </c>
      <c r="O51" s="12"/>
    </row>
    <row r="52" spans="1:15" ht="32.4" x14ac:dyDescent="0.3">
      <c r="A52" s="12">
        <v>106</v>
      </c>
      <c r="B52" s="15" t="s">
        <v>22</v>
      </c>
      <c r="C52" s="15" t="s">
        <v>26</v>
      </c>
      <c r="D52" s="19" t="s">
        <v>19</v>
      </c>
      <c r="E52" s="20" t="s">
        <v>23</v>
      </c>
      <c r="F52" s="20" t="s">
        <v>24</v>
      </c>
      <c r="G52" s="64">
        <v>86100</v>
      </c>
      <c r="H52" s="64">
        <v>70000</v>
      </c>
      <c r="I52" s="66">
        <f t="shared" ref="I52:I115" si="5">H52+N52</f>
        <v>70000</v>
      </c>
      <c r="J52" s="67">
        <v>0</v>
      </c>
      <c r="K52" s="66">
        <f t="shared" si="2"/>
        <v>70000</v>
      </c>
      <c r="L52" s="5" t="s">
        <v>25</v>
      </c>
      <c r="M52" s="4"/>
      <c r="N52" s="12">
        <f t="shared" si="0"/>
        <v>0</v>
      </c>
      <c r="O52" s="12"/>
    </row>
    <row r="53" spans="1:15" ht="32.4" x14ac:dyDescent="0.3">
      <c r="A53" s="12">
        <v>114</v>
      </c>
      <c r="B53" s="15" t="s">
        <v>191</v>
      </c>
      <c r="C53" s="15" t="s">
        <v>26</v>
      </c>
      <c r="D53" s="19" t="s">
        <v>192</v>
      </c>
      <c r="E53" s="20" t="s">
        <v>193</v>
      </c>
      <c r="F53" s="20" t="s">
        <v>34</v>
      </c>
      <c r="G53" s="64">
        <v>35040</v>
      </c>
      <c r="H53" s="64">
        <v>34000</v>
      </c>
      <c r="I53" s="66">
        <f t="shared" si="5"/>
        <v>34000</v>
      </c>
      <c r="J53" s="67">
        <v>0</v>
      </c>
      <c r="K53" s="66">
        <f t="shared" si="2"/>
        <v>34000</v>
      </c>
      <c r="L53" s="5" t="s">
        <v>194</v>
      </c>
      <c r="M53" s="4"/>
      <c r="N53" s="12">
        <f t="shared" si="0"/>
        <v>0</v>
      </c>
      <c r="O53" s="12"/>
    </row>
    <row r="54" spans="1:15" ht="97.2" x14ac:dyDescent="0.3">
      <c r="A54" s="12">
        <v>128</v>
      </c>
      <c r="B54" s="15" t="s">
        <v>216</v>
      </c>
      <c r="C54" s="15" t="s">
        <v>31</v>
      </c>
      <c r="D54" s="19" t="s">
        <v>217</v>
      </c>
      <c r="E54" s="20" t="s">
        <v>218</v>
      </c>
      <c r="F54" s="20" t="s">
        <v>219</v>
      </c>
      <c r="G54" s="64">
        <v>2632500</v>
      </c>
      <c r="H54" s="64">
        <v>2106000</v>
      </c>
      <c r="I54" s="66">
        <f t="shared" si="5"/>
        <v>2154000</v>
      </c>
      <c r="J54" s="67">
        <v>0</v>
      </c>
      <c r="K54" s="66">
        <f t="shared" si="2"/>
        <v>2154000</v>
      </c>
      <c r="L54" s="5" t="s">
        <v>530</v>
      </c>
      <c r="M54" s="6"/>
      <c r="N54" s="12">
        <f t="shared" si="0"/>
        <v>48000</v>
      </c>
      <c r="O54" s="12">
        <v>4</v>
      </c>
    </row>
    <row r="55" spans="1:15" ht="81" x14ac:dyDescent="0.3">
      <c r="A55" s="12">
        <v>66</v>
      </c>
      <c r="B55" s="15" t="s">
        <v>117</v>
      </c>
      <c r="C55" s="15" t="s">
        <v>31</v>
      </c>
      <c r="D55" s="19" t="s">
        <v>64</v>
      </c>
      <c r="E55" s="20" t="s">
        <v>75</v>
      </c>
      <c r="F55" s="20" t="s">
        <v>118</v>
      </c>
      <c r="G55" s="64">
        <v>2532004</v>
      </c>
      <c r="H55" s="64">
        <v>2065500</v>
      </c>
      <c r="I55" s="65">
        <f t="shared" si="5"/>
        <v>2125500</v>
      </c>
      <c r="J55" s="64">
        <v>0</v>
      </c>
      <c r="K55" s="65">
        <f t="shared" si="2"/>
        <v>2125500</v>
      </c>
      <c r="L55" s="5" t="s">
        <v>596</v>
      </c>
      <c r="M55" s="4"/>
      <c r="N55" s="12">
        <f t="shared" si="0"/>
        <v>60000</v>
      </c>
      <c r="O55" s="12">
        <v>5</v>
      </c>
    </row>
    <row r="56" spans="1:15" ht="64.8" x14ac:dyDescent="0.3">
      <c r="A56" s="12">
        <v>67</v>
      </c>
      <c r="B56" s="15" t="s">
        <v>338</v>
      </c>
      <c r="C56" s="15" t="s">
        <v>31</v>
      </c>
      <c r="D56" s="19" t="s">
        <v>306</v>
      </c>
      <c r="E56" s="20" t="s">
        <v>307</v>
      </c>
      <c r="F56" s="20" t="s">
        <v>339</v>
      </c>
      <c r="G56" s="64">
        <v>2011500</v>
      </c>
      <c r="H56" s="64">
        <v>2011500</v>
      </c>
      <c r="I56" s="65">
        <f t="shared" si="5"/>
        <v>2071500</v>
      </c>
      <c r="J56" s="64">
        <v>0</v>
      </c>
      <c r="K56" s="65">
        <f t="shared" si="2"/>
        <v>2071500</v>
      </c>
      <c r="L56" s="5" t="s">
        <v>534</v>
      </c>
      <c r="M56" s="4"/>
      <c r="N56" s="12">
        <f t="shared" si="0"/>
        <v>60000</v>
      </c>
      <c r="O56" s="12">
        <v>5</v>
      </c>
    </row>
    <row r="57" spans="1:15" ht="64.8" x14ac:dyDescent="0.3">
      <c r="A57" s="12">
        <v>94</v>
      </c>
      <c r="B57" s="15" t="s">
        <v>269</v>
      </c>
      <c r="C57" s="15" t="s">
        <v>31</v>
      </c>
      <c r="D57" s="19" t="s">
        <v>14</v>
      </c>
      <c r="E57" s="20" t="s">
        <v>79</v>
      </c>
      <c r="F57" s="20" t="s">
        <v>270</v>
      </c>
      <c r="G57" s="64">
        <v>2430000</v>
      </c>
      <c r="H57" s="64">
        <v>1944000</v>
      </c>
      <c r="I57" s="65">
        <f t="shared" si="5"/>
        <v>1992000</v>
      </c>
      <c r="J57" s="64">
        <v>0</v>
      </c>
      <c r="K57" s="65">
        <f t="shared" si="2"/>
        <v>1992000</v>
      </c>
      <c r="L57" s="5" t="s">
        <v>535</v>
      </c>
      <c r="M57" s="4"/>
      <c r="N57" s="12">
        <f t="shared" si="0"/>
        <v>48000</v>
      </c>
      <c r="O57" s="12">
        <v>4</v>
      </c>
    </row>
    <row r="58" spans="1:15" ht="72.599999999999994" customHeight="1" x14ac:dyDescent="0.3">
      <c r="A58" s="12">
        <v>92</v>
      </c>
      <c r="B58" s="15" t="s">
        <v>486</v>
      </c>
      <c r="C58" s="15" t="s">
        <v>31</v>
      </c>
      <c r="D58" s="19" t="s">
        <v>113</v>
      </c>
      <c r="E58" s="20" t="s">
        <v>114</v>
      </c>
      <c r="F58" s="20" t="s">
        <v>487</v>
      </c>
      <c r="G58" s="64">
        <v>2139000</v>
      </c>
      <c r="H58" s="64">
        <v>1884000</v>
      </c>
      <c r="I58" s="65">
        <f t="shared" si="5"/>
        <v>1932000</v>
      </c>
      <c r="J58" s="64">
        <v>0</v>
      </c>
      <c r="K58" s="65">
        <f t="shared" si="2"/>
        <v>1932000</v>
      </c>
      <c r="L58" s="5" t="s">
        <v>615</v>
      </c>
      <c r="M58" s="4"/>
      <c r="N58" s="12">
        <f t="shared" si="0"/>
        <v>48000</v>
      </c>
      <c r="O58" s="12">
        <v>4</v>
      </c>
    </row>
    <row r="59" spans="1:15" ht="48.6" x14ac:dyDescent="0.3">
      <c r="A59" s="12">
        <v>21</v>
      </c>
      <c r="B59" s="15" t="s">
        <v>422</v>
      </c>
      <c r="C59" s="15" t="s">
        <v>31</v>
      </c>
      <c r="D59" s="19" t="s">
        <v>57</v>
      </c>
      <c r="E59" s="20" t="s">
        <v>263</v>
      </c>
      <c r="F59" s="20" t="s">
        <v>423</v>
      </c>
      <c r="G59" s="64">
        <v>1377000</v>
      </c>
      <c r="H59" s="64">
        <v>1377000</v>
      </c>
      <c r="I59" s="65">
        <f t="shared" si="5"/>
        <v>1413000</v>
      </c>
      <c r="J59" s="64">
        <v>0</v>
      </c>
      <c r="K59" s="65">
        <f t="shared" si="2"/>
        <v>1413000</v>
      </c>
      <c r="L59" s="5" t="s">
        <v>536</v>
      </c>
      <c r="M59" s="4"/>
      <c r="N59" s="12">
        <f t="shared" si="0"/>
        <v>36000</v>
      </c>
      <c r="O59" s="12">
        <v>3</v>
      </c>
    </row>
    <row r="60" spans="1:15" ht="81" x14ac:dyDescent="0.3">
      <c r="A60" s="12">
        <v>30</v>
      </c>
      <c r="B60" s="15" t="s">
        <v>336</v>
      </c>
      <c r="C60" s="15" t="s">
        <v>31</v>
      </c>
      <c r="D60" s="19" t="s">
        <v>123</v>
      </c>
      <c r="E60" s="20" t="s">
        <v>124</v>
      </c>
      <c r="F60" s="20" t="s">
        <v>337</v>
      </c>
      <c r="G60" s="64">
        <v>1498500</v>
      </c>
      <c r="H60" s="64">
        <v>999000</v>
      </c>
      <c r="I60" s="65">
        <f t="shared" si="5"/>
        <v>1023000</v>
      </c>
      <c r="J60" s="64">
        <v>0</v>
      </c>
      <c r="K60" s="65">
        <f t="shared" si="2"/>
        <v>1023000</v>
      </c>
      <c r="L60" s="5" t="s">
        <v>537</v>
      </c>
      <c r="M60" s="4"/>
      <c r="N60" s="12">
        <f t="shared" si="0"/>
        <v>24000</v>
      </c>
      <c r="O60" s="12">
        <v>2</v>
      </c>
    </row>
    <row r="61" spans="1:15" ht="64.8" x14ac:dyDescent="0.3">
      <c r="A61" s="12">
        <v>96</v>
      </c>
      <c r="B61" s="15" t="s">
        <v>413</v>
      </c>
      <c r="C61" s="15" t="s">
        <v>31</v>
      </c>
      <c r="D61" s="19" t="s">
        <v>180</v>
      </c>
      <c r="E61" s="20" t="s">
        <v>181</v>
      </c>
      <c r="F61" s="20" t="s">
        <v>414</v>
      </c>
      <c r="G61" s="64">
        <v>999000</v>
      </c>
      <c r="H61" s="64">
        <v>999000</v>
      </c>
      <c r="I61" s="65">
        <f t="shared" si="5"/>
        <v>1023000</v>
      </c>
      <c r="J61" s="64">
        <v>0</v>
      </c>
      <c r="K61" s="65">
        <f t="shared" si="2"/>
        <v>1023000</v>
      </c>
      <c r="L61" s="5" t="s">
        <v>538</v>
      </c>
      <c r="M61" s="4"/>
      <c r="N61" s="12">
        <f t="shared" si="0"/>
        <v>24000</v>
      </c>
      <c r="O61" s="12">
        <v>2</v>
      </c>
    </row>
    <row r="62" spans="1:15" ht="48.6" x14ac:dyDescent="0.3">
      <c r="A62" s="12">
        <v>42</v>
      </c>
      <c r="B62" s="15" t="s">
        <v>436</v>
      </c>
      <c r="C62" s="15" t="s">
        <v>31</v>
      </c>
      <c r="D62" s="19" t="s">
        <v>81</v>
      </c>
      <c r="E62" s="20" t="s">
        <v>82</v>
      </c>
      <c r="F62" s="20" t="s">
        <v>437</v>
      </c>
      <c r="G62" s="64">
        <v>1045380</v>
      </c>
      <c r="H62" s="64">
        <v>865500</v>
      </c>
      <c r="I62" s="65">
        <f t="shared" si="5"/>
        <v>889500</v>
      </c>
      <c r="J62" s="64">
        <v>0</v>
      </c>
      <c r="K62" s="65">
        <f t="shared" si="2"/>
        <v>889500</v>
      </c>
      <c r="L62" s="5" t="s">
        <v>586</v>
      </c>
      <c r="M62" s="4"/>
      <c r="N62" s="12">
        <f t="shared" si="0"/>
        <v>24000</v>
      </c>
      <c r="O62" s="12">
        <v>2</v>
      </c>
    </row>
    <row r="63" spans="1:15" ht="48.6" x14ac:dyDescent="0.3">
      <c r="A63" s="12">
        <v>111</v>
      </c>
      <c r="B63" s="15" t="s">
        <v>248</v>
      </c>
      <c r="C63" s="15" t="s">
        <v>31</v>
      </c>
      <c r="D63" s="19" t="s">
        <v>37</v>
      </c>
      <c r="E63" s="20" t="s">
        <v>38</v>
      </c>
      <c r="F63" s="20" t="s">
        <v>249</v>
      </c>
      <c r="G63" s="64">
        <v>819000</v>
      </c>
      <c r="H63" s="64">
        <v>819000</v>
      </c>
      <c r="I63" s="65">
        <f t="shared" si="5"/>
        <v>831000</v>
      </c>
      <c r="J63" s="64">
        <v>0</v>
      </c>
      <c r="K63" s="65">
        <f t="shared" si="2"/>
        <v>831000</v>
      </c>
      <c r="L63" s="5" t="s">
        <v>539</v>
      </c>
      <c r="M63" s="6"/>
      <c r="N63" s="12">
        <f t="shared" si="0"/>
        <v>12000</v>
      </c>
      <c r="O63" s="12">
        <v>1</v>
      </c>
    </row>
    <row r="64" spans="1:15" ht="64.8" x14ac:dyDescent="0.3">
      <c r="A64" s="12">
        <v>104</v>
      </c>
      <c r="B64" s="15" t="s">
        <v>426</v>
      </c>
      <c r="C64" s="15" t="s">
        <v>31</v>
      </c>
      <c r="D64" s="19" t="s">
        <v>57</v>
      </c>
      <c r="E64" s="20" t="s">
        <v>263</v>
      </c>
      <c r="F64" s="20" t="s">
        <v>427</v>
      </c>
      <c r="G64" s="64">
        <v>2155000</v>
      </c>
      <c r="H64" s="64">
        <v>813000</v>
      </c>
      <c r="I64" s="65">
        <f t="shared" si="5"/>
        <v>825000</v>
      </c>
      <c r="J64" s="64">
        <v>0</v>
      </c>
      <c r="K64" s="65">
        <f t="shared" si="2"/>
        <v>825000</v>
      </c>
      <c r="L64" s="5" t="s">
        <v>540</v>
      </c>
      <c r="M64" s="4"/>
      <c r="N64" s="12">
        <f t="shared" si="0"/>
        <v>12000</v>
      </c>
      <c r="O64" s="12">
        <v>1</v>
      </c>
    </row>
    <row r="65" spans="1:15" ht="81" x14ac:dyDescent="0.3">
      <c r="A65" s="12">
        <v>121</v>
      </c>
      <c r="B65" s="15" t="s">
        <v>352</v>
      </c>
      <c r="C65" s="15" t="s">
        <v>31</v>
      </c>
      <c r="D65" s="19" t="s">
        <v>150</v>
      </c>
      <c r="E65" s="20" t="s">
        <v>151</v>
      </c>
      <c r="F65" s="20" t="s">
        <v>353</v>
      </c>
      <c r="G65" s="64">
        <v>4787100</v>
      </c>
      <c r="H65" s="64">
        <v>766500</v>
      </c>
      <c r="I65" s="65">
        <f t="shared" si="5"/>
        <v>778500</v>
      </c>
      <c r="J65" s="64">
        <v>0</v>
      </c>
      <c r="K65" s="65">
        <f t="shared" si="2"/>
        <v>778500</v>
      </c>
      <c r="L65" s="5" t="s">
        <v>541</v>
      </c>
      <c r="M65" s="4"/>
      <c r="N65" s="12">
        <f t="shared" si="0"/>
        <v>12000</v>
      </c>
      <c r="O65" s="12">
        <v>1</v>
      </c>
    </row>
    <row r="66" spans="1:15" ht="48.6" x14ac:dyDescent="0.3">
      <c r="A66" s="12">
        <v>125</v>
      </c>
      <c r="B66" s="15" t="s">
        <v>475</v>
      </c>
      <c r="C66" s="15" t="s">
        <v>31</v>
      </c>
      <c r="D66" s="19" t="s">
        <v>159</v>
      </c>
      <c r="E66" s="20" t="s">
        <v>160</v>
      </c>
      <c r="F66" s="20" t="s">
        <v>476</v>
      </c>
      <c r="G66" s="64">
        <v>1537100</v>
      </c>
      <c r="H66" s="64">
        <v>729000</v>
      </c>
      <c r="I66" s="65">
        <f t="shared" si="5"/>
        <v>741000</v>
      </c>
      <c r="J66" s="64">
        <v>0</v>
      </c>
      <c r="K66" s="65">
        <f t="shared" si="2"/>
        <v>741000</v>
      </c>
      <c r="L66" s="5" t="s">
        <v>542</v>
      </c>
      <c r="M66" s="4"/>
      <c r="N66" s="12">
        <f t="shared" si="0"/>
        <v>12000</v>
      </c>
      <c r="O66" s="12">
        <v>1</v>
      </c>
    </row>
    <row r="67" spans="1:15" ht="48.6" x14ac:dyDescent="0.3">
      <c r="A67" s="12">
        <v>85</v>
      </c>
      <c r="B67" s="15" t="s">
        <v>323</v>
      </c>
      <c r="C67" s="15" t="s">
        <v>31</v>
      </c>
      <c r="D67" s="19" t="s">
        <v>120</v>
      </c>
      <c r="E67" s="20" t="s">
        <v>196</v>
      </c>
      <c r="F67" s="20" t="s">
        <v>324</v>
      </c>
      <c r="G67" s="64">
        <v>1218380</v>
      </c>
      <c r="H67" s="64">
        <v>639000</v>
      </c>
      <c r="I67" s="65">
        <f t="shared" si="5"/>
        <v>651000</v>
      </c>
      <c r="J67" s="64">
        <v>0</v>
      </c>
      <c r="K67" s="65">
        <f t="shared" si="2"/>
        <v>651000</v>
      </c>
      <c r="L67" s="5" t="s">
        <v>543</v>
      </c>
      <c r="M67" s="4"/>
      <c r="N67" s="12">
        <f t="shared" si="0"/>
        <v>12000</v>
      </c>
      <c r="O67" s="12">
        <v>1</v>
      </c>
    </row>
    <row r="68" spans="1:15" ht="48.6" x14ac:dyDescent="0.3">
      <c r="A68" s="12">
        <v>33</v>
      </c>
      <c r="B68" s="15" t="s">
        <v>381</v>
      </c>
      <c r="C68" s="15" t="s">
        <v>31</v>
      </c>
      <c r="D68" s="19" t="s">
        <v>174</v>
      </c>
      <c r="E68" s="20" t="s">
        <v>240</v>
      </c>
      <c r="F68" s="20" t="s">
        <v>382</v>
      </c>
      <c r="G68" s="64">
        <v>603000</v>
      </c>
      <c r="H68" s="64">
        <v>603000</v>
      </c>
      <c r="I68" s="65">
        <f t="shared" si="5"/>
        <v>615000</v>
      </c>
      <c r="J68" s="64">
        <v>0</v>
      </c>
      <c r="K68" s="65">
        <f t="shared" si="2"/>
        <v>615000</v>
      </c>
      <c r="L68" s="5" t="s">
        <v>544</v>
      </c>
      <c r="M68" s="4"/>
      <c r="N68" s="12">
        <f t="shared" si="0"/>
        <v>12000</v>
      </c>
      <c r="O68" s="12">
        <v>1</v>
      </c>
    </row>
    <row r="69" spans="1:15" ht="64.8" x14ac:dyDescent="0.3">
      <c r="A69" s="12">
        <v>70</v>
      </c>
      <c r="B69" s="15" t="s">
        <v>93</v>
      </c>
      <c r="C69" s="15" t="s">
        <v>31</v>
      </c>
      <c r="D69" s="19" t="s">
        <v>9</v>
      </c>
      <c r="E69" s="20" t="s">
        <v>10</v>
      </c>
      <c r="F69" s="20" t="s">
        <v>94</v>
      </c>
      <c r="G69" s="64">
        <v>1050600</v>
      </c>
      <c r="H69" s="64">
        <v>598000</v>
      </c>
      <c r="I69" s="65">
        <f t="shared" si="5"/>
        <v>610000</v>
      </c>
      <c r="J69" s="64">
        <v>0</v>
      </c>
      <c r="K69" s="65">
        <f t="shared" si="2"/>
        <v>610000</v>
      </c>
      <c r="L69" s="5" t="s">
        <v>545</v>
      </c>
      <c r="M69" s="4"/>
      <c r="N69" s="12">
        <f t="shared" si="0"/>
        <v>12000</v>
      </c>
      <c r="O69" s="12">
        <v>1</v>
      </c>
    </row>
    <row r="70" spans="1:15" ht="64.8" x14ac:dyDescent="0.3">
      <c r="A70" s="12">
        <v>98</v>
      </c>
      <c r="B70" s="15" t="s">
        <v>228</v>
      </c>
      <c r="C70" s="15" t="s">
        <v>31</v>
      </c>
      <c r="D70" s="19" t="s">
        <v>180</v>
      </c>
      <c r="E70" s="20" t="s">
        <v>229</v>
      </c>
      <c r="F70" s="20" t="s">
        <v>230</v>
      </c>
      <c r="G70" s="64">
        <v>600000</v>
      </c>
      <c r="H70" s="64">
        <v>592500</v>
      </c>
      <c r="I70" s="65">
        <f t="shared" si="5"/>
        <v>604500</v>
      </c>
      <c r="J70" s="64">
        <v>0</v>
      </c>
      <c r="K70" s="65">
        <f t="shared" si="2"/>
        <v>604500</v>
      </c>
      <c r="L70" s="5" t="s">
        <v>546</v>
      </c>
      <c r="M70" s="4"/>
      <c r="N70" s="12">
        <f t="shared" ref="N70:N133" si="6">O70*12000</f>
        <v>12000</v>
      </c>
      <c r="O70" s="12">
        <v>1</v>
      </c>
    </row>
    <row r="71" spans="1:15" ht="64.8" x14ac:dyDescent="0.3">
      <c r="A71" s="12">
        <v>119</v>
      </c>
      <c r="B71" s="15" t="s">
        <v>399</v>
      </c>
      <c r="C71" s="15" t="s">
        <v>31</v>
      </c>
      <c r="D71" s="19" t="s">
        <v>192</v>
      </c>
      <c r="E71" s="20" t="s">
        <v>392</v>
      </c>
      <c r="F71" s="20" t="s">
        <v>400</v>
      </c>
      <c r="G71" s="64">
        <v>658000</v>
      </c>
      <c r="H71" s="64">
        <v>549500</v>
      </c>
      <c r="I71" s="65">
        <f t="shared" si="5"/>
        <v>561500</v>
      </c>
      <c r="J71" s="64">
        <v>0</v>
      </c>
      <c r="K71" s="65">
        <f t="shared" ref="K71:K134" si="7">I71+J71</f>
        <v>561500</v>
      </c>
      <c r="L71" s="5" t="s">
        <v>547</v>
      </c>
      <c r="M71" s="4"/>
      <c r="N71" s="12">
        <f t="shared" si="6"/>
        <v>12000</v>
      </c>
      <c r="O71" s="12">
        <v>1</v>
      </c>
    </row>
    <row r="72" spans="1:15" ht="81" x14ac:dyDescent="0.3">
      <c r="A72" s="12">
        <v>56</v>
      </c>
      <c r="B72" s="15" t="s">
        <v>357</v>
      </c>
      <c r="C72" s="15" t="s">
        <v>31</v>
      </c>
      <c r="D72" s="19" t="s">
        <v>150</v>
      </c>
      <c r="E72" s="20" t="s">
        <v>151</v>
      </c>
      <c r="F72" s="20" t="s">
        <v>358</v>
      </c>
      <c r="G72" s="64">
        <v>2035400</v>
      </c>
      <c r="H72" s="64">
        <v>526500</v>
      </c>
      <c r="I72" s="65">
        <f t="shared" si="5"/>
        <v>538500</v>
      </c>
      <c r="J72" s="64">
        <v>0</v>
      </c>
      <c r="K72" s="65">
        <f t="shared" si="7"/>
        <v>538500</v>
      </c>
      <c r="L72" s="5" t="s">
        <v>548</v>
      </c>
      <c r="M72" s="4"/>
      <c r="N72" s="12">
        <f t="shared" si="6"/>
        <v>12000</v>
      </c>
      <c r="O72" s="12">
        <v>1</v>
      </c>
    </row>
    <row r="73" spans="1:15" ht="64.8" x14ac:dyDescent="0.3">
      <c r="A73" s="12">
        <v>130</v>
      </c>
      <c r="B73" s="15" t="s">
        <v>442</v>
      </c>
      <c r="C73" s="15" t="s">
        <v>31</v>
      </c>
      <c r="D73" s="19" t="s">
        <v>170</v>
      </c>
      <c r="E73" s="20" t="s">
        <v>171</v>
      </c>
      <c r="F73" s="20" t="s">
        <v>443</v>
      </c>
      <c r="G73" s="64">
        <v>499500</v>
      </c>
      <c r="H73" s="64">
        <v>499500</v>
      </c>
      <c r="I73" s="65">
        <f t="shared" si="5"/>
        <v>511500</v>
      </c>
      <c r="J73" s="64">
        <v>0</v>
      </c>
      <c r="K73" s="65">
        <f t="shared" si="7"/>
        <v>511500</v>
      </c>
      <c r="L73" s="5" t="s">
        <v>549</v>
      </c>
      <c r="M73" s="4"/>
      <c r="N73" s="12">
        <f t="shared" si="6"/>
        <v>12000</v>
      </c>
      <c r="O73" s="12">
        <v>1</v>
      </c>
    </row>
    <row r="74" spans="1:15" ht="64.8" x14ac:dyDescent="0.3">
      <c r="A74" s="12">
        <v>109</v>
      </c>
      <c r="B74" s="15" t="s">
        <v>473</v>
      </c>
      <c r="C74" s="15" t="s">
        <v>31</v>
      </c>
      <c r="D74" s="19" t="s">
        <v>159</v>
      </c>
      <c r="E74" s="20" t="s">
        <v>160</v>
      </c>
      <c r="F74" s="20" t="s">
        <v>474</v>
      </c>
      <c r="G74" s="64">
        <v>499500</v>
      </c>
      <c r="H74" s="64">
        <v>499500</v>
      </c>
      <c r="I74" s="65">
        <f t="shared" si="5"/>
        <v>511500</v>
      </c>
      <c r="J74" s="64">
        <v>0</v>
      </c>
      <c r="K74" s="65">
        <f t="shared" si="7"/>
        <v>511500</v>
      </c>
      <c r="L74" s="5" t="s">
        <v>550</v>
      </c>
      <c r="M74" s="4"/>
      <c r="N74" s="12">
        <f t="shared" si="6"/>
        <v>12000</v>
      </c>
      <c r="O74" s="12">
        <v>1</v>
      </c>
    </row>
    <row r="75" spans="1:15" ht="64.8" x14ac:dyDescent="0.3">
      <c r="A75" s="12">
        <v>88</v>
      </c>
      <c r="B75" s="15" t="s">
        <v>391</v>
      </c>
      <c r="C75" s="15" t="s">
        <v>31</v>
      </c>
      <c r="D75" s="19" t="s">
        <v>192</v>
      </c>
      <c r="E75" s="20" t="s">
        <v>392</v>
      </c>
      <c r="F75" s="20" t="s">
        <v>393</v>
      </c>
      <c r="G75" s="64">
        <v>1404000</v>
      </c>
      <c r="H75" s="64">
        <v>486000</v>
      </c>
      <c r="I75" s="65">
        <f t="shared" si="5"/>
        <v>498000</v>
      </c>
      <c r="J75" s="64">
        <v>0</v>
      </c>
      <c r="K75" s="65">
        <f t="shared" si="7"/>
        <v>498000</v>
      </c>
      <c r="L75" s="5" t="s">
        <v>551</v>
      </c>
      <c r="M75" s="4"/>
      <c r="N75" s="12">
        <f t="shared" si="6"/>
        <v>12000</v>
      </c>
      <c r="O75" s="12">
        <v>1</v>
      </c>
    </row>
    <row r="76" spans="1:15" ht="48.6" x14ac:dyDescent="0.3">
      <c r="A76" s="12">
        <v>100</v>
      </c>
      <c r="B76" s="15" t="s">
        <v>27</v>
      </c>
      <c r="C76" s="15" t="s">
        <v>31</v>
      </c>
      <c r="D76" s="19" t="s">
        <v>28</v>
      </c>
      <c r="E76" s="20" t="s">
        <v>29</v>
      </c>
      <c r="F76" s="20" t="s">
        <v>30</v>
      </c>
      <c r="G76" s="64">
        <v>459000</v>
      </c>
      <c r="H76" s="64">
        <v>459000</v>
      </c>
      <c r="I76" s="65">
        <f t="shared" si="5"/>
        <v>471000</v>
      </c>
      <c r="J76" s="64">
        <v>0</v>
      </c>
      <c r="K76" s="65">
        <f t="shared" si="7"/>
        <v>471000</v>
      </c>
      <c r="L76" s="5" t="s">
        <v>552</v>
      </c>
      <c r="M76" s="4"/>
      <c r="N76" s="12">
        <f t="shared" si="6"/>
        <v>12000</v>
      </c>
      <c r="O76" s="12">
        <v>1</v>
      </c>
    </row>
    <row r="77" spans="1:15" ht="48.6" x14ac:dyDescent="0.3">
      <c r="A77" s="12">
        <v>87</v>
      </c>
      <c r="B77" s="15" t="s">
        <v>83</v>
      </c>
      <c r="C77" s="15" t="s">
        <v>31</v>
      </c>
      <c r="D77" s="19" t="s">
        <v>9</v>
      </c>
      <c r="E77" s="20" t="s">
        <v>10</v>
      </c>
      <c r="F77" s="20" t="s">
        <v>84</v>
      </c>
      <c r="G77" s="64">
        <v>486000</v>
      </c>
      <c r="H77" s="64">
        <v>459000</v>
      </c>
      <c r="I77" s="65">
        <f t="shared" si="5"/>
        <v>471000</v>
      </c>
      <c r="J77" s="64">
        <v>0</v>
      </c>
      <c r="K77" s="65">
        <f t="shared" si="7"/>
        <v>471000</v>
      </c>
      <c r="L77" s="5" t="s">
        <v>553</v>
      </c>
      <c r="M77" s="4"/>
      <c r="N77" s="12">
        <f t="shared" si="6"/>
        <v>12000</v>
      </c>
      <c r="O77" s="12">
        <v>1</v>
      </c>
    </row>
    <row r="78" spans="1:15" ht="48.6" x14ac:dyDescent="0.3">
      <c r="A78" s="12">
        <v>7</v>
      </c>
      <c r="B78" s="15" t="s">
        <v>146</v>
      </c>
      <c r="C78" s="15" t="s">
        <v>31</v>
      </c>
      <c r="D78" s="19" t="s">
        <v>64</v>
      </c>
      <c r="E78" s="20" t="s">
        <v>147</v>
      </c>
      <c r="F78" s="20" t="s">
        <v>148</v>
      </c>
      <c r="G78" s="64">
        <v>1657180</v>
      </c>
      <c r="H78" s="64">
        <v>459000</v>
      </c>
      <c r="I78" s="65">
        <f t="shared" si="5"/>
        <v>471000</v>
      </c>
      <c r="J78" s="64">
        <v>0</v>
      </c>
      <c r="K78" s="65">
        <f t="shared" si="7"/>
        <v>471000</v>
      </c>
      <c r="L78" s="5" t="s">
        <v>554</v>
      </c>
      <c r="M78" s="4"/>
      <c r="N78" s="12">
        <f t="shared" si="6"/>
        <v>12000</v>
      </c>
      <c r="O78" s="12">
        <v>1</v>
      </c>
    </row>
    <row r="79" spans="1:15" ht="32.4" x14ac:dyDescent="0.3">
      <c r="A79" s="12">
        <v>124</v>
      </c>
      <c r="B79" s="15" t="s">
        <v>198</v>
      </c>
      <c r="C79" s="15" t="s">
        <v>31</v>
      </c>
      <c r="D79" s="19" t="s">
        <v>89</v>
      </c>
      <c r="E79" s="20" t="s">
        <v>90</v>
      </c>
      <c r="F79" s="20" t="s">
        <v>199</v>
      </c>
      <c r="G79" s="64">
        <v>459000</v>
      </c>
      <c r="H79" s="64">
        <v>459000</v>
      </c>
      <c r="I79" s="65">
        <f t="shared" si="5"/>
        <v>471000</v>
      </c>
      <c r="J79" s="64">
        <v>0</v>
      </c>
      <c r="K79" s="65">
        <f t="shared" si="7"/>
        <v>471000</v>
      </c>
      <c r="L79" s="5" t="s">
        <v>555</v>
      </c>
      <c r="M79" s="4"/>
      <c r="N79" s="12">
        <f t="shared" si="6"/>
        <v>12000</v>
      </c>
      <c r="O79" s="12">
        <v>1</v>
      </c>
    </row>
    <row r="80" spans="1:15" ht="48.6" x14ac:dyDescent="0.3">
      <c r="A80" s="12">
        <v>37</v>
      </c>
      <c r="B80" s="15" t="s">
        <v>207</v>
      </c>
      <c r="C80" s="15" t="s">
        <v>31</v>
      </c>
      <c r="D80" s="19" t="s">
        <v>89</v>
      </c>
      <c r="E80" s="20" t="s">
        <v>90</v>
      </c>
      <c r="F80" s="20" t="s">
        <v>208</v>
      </c>
      <c r="G80" s="64">
        <v>459000</v>
      </c>
      <c r="H80" s="64">
        <v>459000</v>
      </c>
      <c r="I80" s="65">
        <f t="shared" si="5"/>
        <v>471000</v>
      </c>
      <c r="J80" s="64">
        <v>0</v>
      </c>
      <c r="K80" s="65">
        <f t="shared" si="7"/>
        <v>471000</v>
      </c>
      <c r="L80" s="5" t="s">
        <v>556</v>
      </c>
      <c r="M80" s="6"/>
      <c r="N80" s="12">
        <f t="shared" si="6"/>
        <v>12000</v>
      </c>
      <c r="O80" s="12">
        <v>1</v>
      </c>
    </row>
    <row r="81" spans="1:15" ht="48.6" x14ac:dyDescent="0.3">
      <c r="A81" s="12">
        <v>132</v>
      </c>
      <c r="B81" s="15" t="s">
        <v>243</v>
      </c>
      <c r="C81" s="15" t="s">
        <v>31</v>
      </c>
      <c r="D81" s="19" t="s">
        <v>37</v>
      </c>
      <c r="E81" s="20" t="s">
        <v>38</v>
      </c>
      <c r="F81" s="20" t="s">
        <v>244</v>
      </c>
      <c r="G81" s="64">
        <v>459000</v>
      </c>
      <c r="H81" s="64">
        <v>459000</v>
      </c>
      <c r="I81" s="65">
        <f t="shared" si="5"/>
        <v>471000</v>
      </c>
      <c r="J81" s="64">
        <v>0</v>
      </c>
      <c r="K81" s="65">
        <f t="shared" si="7"/>
        <v>471000</v>
      </c>
      <c r="L81" s="5" t="s">
        <v>557</v>
      </c>
      <c r="M81" s="4"/>
      <c r="N81" s="12">
        <f t="shared" si="6"/>
        <v>12000</v>
      </c>
      <c r="O81" s="12">
        <v>1</v>
      </c>
    </row>
    <row r="82" spans="1:15" ht="48.6" x14ac:dyDescent="0.3">
      <c r="A82" s="12">
        <v>134</v>
      </c>
      <c r="B82" s="16" t="s">
        <v>256</v>
      </c>
      <c r="C82" s="16" t="s">
        <v>31</v>
      </c>
      <c r="D82" s="21" t="s">
        <v>28</v>
      </c>
      <c r="E82" s="22" t="s">
        <v>29</v>
      </c>
      <c r="F82" s="22" t="s">
        <v>257</v>
      </c>
      <c r="G82" s="67">
        <v>1361500</v>
      </c>
      <c r="H82" s="67">
        <v>459000</v>
      </c>
      <c r="I82" s="66">
        <f t="shared" si="5"/>
        <v>459000</v>
      </c>
      <c r="J82" s="67">
        <v>0</v>
      </c>
      <c r="K82" s="66">
        <f t="shared" si="7"/>
        <v>459000</v>
      </c>
      <c r="L82" s="7" t="s">
        <v>616</v>
      </c>
      <c r="M82" s="4"/>
      <c r="N82" s="31">
        <v>0</v>
      </c>
      <c r="O82" s="31"/>
    </row>
    <row r="83" spans="1:15" ht="48.6" x14ac:dyDescent="0.3">
      <c r="A83" s="12">
        <v>135</v>
      </c>
      <c r="B83" s="15" t="s">
        <v>316</v>
      </c>
      <c r="C83" s="15" t="s">
        <v>31</v>
      </c>
      <c r="D83" s="19" t="s">
        <v>14</v>
      </c>
      <c r="E83" s="20" t="s">
        <v>312</v>
      </c>
      <c r="F83" s="20" t="s">
        <v>317</v>
      </c>
      <c r="G83" s="64">
        <v>605700</v>
      </c>
      <c r="H83" s="64">
        <v>459000</v>
      </c>
      <c r="I83" s="65">
        <f t="shared" si="5"/>
        <v>471000</v>
      </c>
      <c r="J83" s="64">
        <v>0</v>
      </c>
      <c r="K83" s="65">
        <f t="shared" si="7"/>
        <v>471000</v>
      </c>
      <c r="L83" s="5" t="s">
        <v>555</v>
      </c>
      <c r="M83" s="4"/>
      <c r="N83" s="12">
        <f t="shared" si="6"/>
        <v>12000</v>
      </c>
      <c r="O83" s="12">
        <v>1</v>
      </c>
    </row>
    <row r="84" spans="1:15" ht="32.4" x14ac:dyDescent="0.3">
      <c r="A84" s="12">
        <v>18</v>
      </c>
      <c r="B84" s="15" t="s">
        <v>318</v>
      </c>
      <c r="C84" s="15" t="s">
        <v>31</v>
      </c>
      <c r="D84" s="19" t="s">
        <v>120</v>
      </c>
      <c r="E84" s="20" t="s">
        <v>196</v>
      </c>
      <c r="F84" s="20" t="s">
        <v>319</v>
      </c>
      <c r="G84" s="64">
        <v>459000</v>
      </c>
      <c r="H84" s="64">
        <v>459000</v>
      </c>
      <c r="I84" s="65">
        <f t="shared" si="5"/>
        <v>471000</v>
      </c>
      <c r="J84" s="64">
        <v>0</v>
      </c>
      <c r="K84" s="65">
        <f t="shared" si="7"/>
        <v>471000</v>
      </c>
      <c r="L84" s="5" t="s">
        <v>555</v>
      </c>
      <c r="M84" s="4"/>
      <c r="N84" s="12">
        <f t="shared" si="6"/>
        <v>12000</v>
      </c>
      <c r="O84" s="12">
        <v>1</v>
      </c>
    </row>
    <row r="85" spans="1:15" ht="64.8" x14ac:dyDescent="0.3">
      <c r="A85" s="12">
        <v>27</v>
      </c>
      <c r="B85" s="15" t="s">
        <v>348</v>
      </c>
      <c r="C85" s="15" t="s">
        <v>31</v>
      </c>
      <c r="D85" s="19" t="s">
        <v>349</v>
      </c>
      <c r="E85" s="20" t="s">
        <v>350</v>
      </c>
      <c r="F85" s="20" t="s">
        <v>351</v>
      </c>
      <c r="G85" s="64">
        <v>459000</v>
      </c>
      <c r="H85" s="64">
        <v>459000</v>
      </c>
      <c r="I85" s="65">
        <f t="shared" si="5"/>
        <v>471000</v>
      </c>
      <c r="J85" s="64">
        <v>0</v>
      </c>
      <c r="K85" s="65">
        <f t="shared" si="7"/>
        <v>471000</v>
      </c>
      <c r="L85" s="5" t="s">
        <v>555</v>
      </c>
      <c r="M85" s="4"/>
      <c r="N85" s="12">
        <f t="shared" si="6"/>
        <v>12000</v>
      </c>
      <c r="O85" s="12">
        <v>1</v>
      </c>
    </row>
    <row r="86" spans="1:15" ht="32.4" x14ac:dyDescent="0.3">
      <c r="A86" s="12">
        <v>83</v>
      </c>
      <c r="B86" s="15" t="s">
        <v>440</v>
      </c>
      <c r="C86" s="15" t="s">
        <v>31</v>
      </c>
      <c r="D86" s="19" t="s">
        <v>170</v>
      </c>
      <c r="E86" s="20" t="s">
        <v>171</v>
      </c>
      <c r="F86" s="20" t="s">
        <v>441</v>
      </c>
      <c r="G86" s="64">
        <v>459000</v>
      </c>
      <c r="H86" s="64">
        <v>459000</v>
      </c>
      <c r="I86" s="65">
        <f t="shared" si="5"/>
        <v>471000</v>
      </c>
      <c r="J86" s="64">
        <v>0</v>
      </c>
      <c r="K86" s="65">
        <f t="shared" si="7"/>
        <v>471000</v>
      </c>
      <c r="L86" s="5" t="s">
        <v>555</v>
      </c>
      <c r="M86" s="4"/>
      <c r="N86" s="12">
        <f t="shared" si="6"/>
        <v>12000</v>
      </c>
      <c r="O86" s="12">
        <v>1</v>
      </c>
    </row>
    <row r="87" spans="1:15" ht="48.6" x14ac:dyDescent="0.3">
      <c r="A87" s="12">
        <v>59</v>
      </c>
      <c r="B87" s="15" t="s">
        <v>492</v>
      </c>
      <c r="C87" s="15" t="s">
        <v>31</v>
      </c>
      <c r="D87" s="19" t="s">
        <v>37</v>
      </c>
      <c r="E87" s="20" t="s">
        <v>325</v>
      </c>
      <c r="F87" s="20" t="s">
        <v>493</v>
      </c>
      <c r="G87" s="64">
        <v>930200</v>
      </c>
      <c r="H87" s="64">
        <v>459000</v>
      </c>
      <c r="I87" s="65">
        <f t="shared" si="5"/>
        <v>471000</v>
      </c>
      <c r="J87" s="64">
        <v>0</v>
      </c>
      <c r="K87" s="65">
        <f t="shared" si="7"/>
        <v>471000</v>
      </c>
      <c r="L87" s="5" t="s">
        <v>555</v>
      </c>
      <c r="M87" s="4"/>
      <c r="N87" s="12">
        <f t="shared" si="6"/>
        <v>12000</v>
      </c>
      <c r="O87" s="12">
        <v>1</v>
      </c>
    </row>
    <row r="88" spans="1:15" ht="32.4" x14ac:dyDescent="0.3">
      <c r="A88" s="12">
        <v>5</v>
      </c>
      <c r="B88" s="15" t="s">
        <v>494</v>
      </c>
      <c r="C88" s="15" t="s">
        <v>31</v>
      </c>
      <c r="D88" s="19" t="s">
        <v>495</v>
      </c>
      <c r="E88" s="20" t="s">
        <v>496</v>
      </c>
      <c r="F88" s="20" t="s">
        <v>497</v>
      </c>
      <c r="G88" s="64">
        <v>459000</v>
      </c>
      <c r="H88" s="64">
        <v>459000</v>
      </c>
      <c r="I88" s="65">
        <f t="shared" si="5"/>
        <v>471000</v>
      </c>
      <c r="J88" s="64">
        <v>0</v>
      </c>
      <c r="K88" s="65">
        <f t="shared" si="7"/>
        <v>471000</v>
      </c>
      <c r="L88" s="5" t="s">
        <v>555</v>
      </c>
      <c r="M88" s="4"/>
      <c r="N88" s="12">
        <f t="shared" si="6"/>
        <v>12000</v>
      </c>
      <c r="O88" s="12">
        <v>1</v>
      </c>
    </row>
    <row r="89" spans="1:15" ht="48.6" x14ac:dyDescent="0.3">
      <c r="A89" s="12">
        <v>63</v>
      </c>
      <c r="B89" s="15" t="s">
        <v>498</v>
      </c>
      <c r="C89" s="15" t="s">
        <v>31</v>
      </c>
      <c r="D89" s="19" t="s">
        <v>495</v>
      </c>
      <c r="E89" s="20" t="s">
        <v>496</v>
      </c>
      <c r="F89" s="20" t="s">
        <v>499</v>
      </c>
      <c r="G89" s="64">
        <v>459000</v>
      </c>
      <c r="H89" s="64">
        <v>459000</v>
      </c>
      <c r="I89" s="65">
        <f t="shared" si="5"/>
        <v>471000</v>
      </c>
      <c r="J89" s="64">
        <v>0</v>
      </c>
      <c r="K89" s="65">
        <f t="shared" si="7"/>
        <v>471000</v>
      </c>
      <c r="L89" s="5" t="s">
        <v>556</v>
      </c>
      <c r="M89" s="4"/>
      <c r="N89" s="12">
        <f t="shared" si="6"/>
        <v>12000</v>
      </c>
      <c r="O89" s="12">
        <v>1</v>
      </c>
    </row>
    <row r="90" spans="1:15" ht="48.6" x14ac:dyDescent="0.3">
      <c r="A90" s="12">
        <v>73</v>
      </c>
      <c r="B90" s="15" t="s">
        <v>46</v>
      </c>
      <c r="C90" s="15" t="s">
        <v>31</v>
      </c>
      <c r="D90" s="19" t="s">
        <v>19</v>
      </c>
      <c r="E90" s="20" t="s">
        <v>47</v>
      </c>
      <c r="F90" s="20" t="s">
        <v>48</v>
      </c>
      <c r="G90" s="64">
        <v>450000</v>
      </c>
      <c r="H90" s="64">
        <v>450000</v>
      </c>
      <c r="I90" s="65">
        <f t="shared" si="5"/>
        <v>462000</v>
      </c>
      <c r="J90" s="64">
        <v>0</v>
      </c>
      <c r="K90" s="65">
        <f t="shared" si="7"/>
        <v>462000</v>
      </c>
      <c r="L90" s="5" t="s">
        <v>558</v>
      </c>
      <c r="M90" s="4"/>
      <c r="N90" s="12">
        <f t="shared" si="6"/>
        <v>12000</v>
      </c>
      <c r="O90" s="12">
        <v>1</v>
      </c>
    </row>
    <row r="91" spans="1:15" x14ac:dyDescent="0.3">
      <c r="A91" s="12">
        <v>36</v>
      </c>
      <c r="B91" s="15" t="s">
        <v>430</v>
      </c>
      <c r="C91" s="15" t="s">
        <v>31</v>
      </c>
      <c r="D91" s="19" t="s">
        <v>57</v>
      </c>
      <c r="E91" s="20" t="s">
        <v>263</v>
      </c>
      <c r="F91" s="20" t="s">
        <v>431</v>
      </c>
      <c r="G91" s="64">
        <v>554300</v>
      </c>
      <c r="H91" s="64">
        <v>210000</v>
      </c>
      <c r="I91" s="65">
        <f t="shared" si="5"/>
        <v>210000</v>
      </c>
      <c r="J91" s="64">
        <v>0</v>
      </c>
      <c r="K91" s="65">
        <f t="shared" si="7"/>
        <v>210000</v>
      </c>
      <c r="L91" s="5" t="s">
        <v>432</v>
      </c>
      <c r="M91" s="4"/>
      <c r="N91" s="12">
        <f t="shared" si="6"/>
        <v>0</v>
      </c>
      <c r="O91" s="12"/>
    </row>
    <row r="92" spans="1:15" s="2" customFormat="1" ht="65.400000000000006" customHeight="1" x14ac:dyDescent="0.3">
      <c r="A92" s="13">
        <v>123</v>
      </c>
      <c r="B92" s="16" t="s">
        <v>617</v>
      </c>
      <c r="C92" s="16" t="s">
        <v>52</v>
      </c>
      <c r="D92" s="21" t="s">
        <v>64</v>
      </c>
      <c r="E92" s="22" t="s">
        <v>231</v>
      </c>
      <c r="F92" s="22" t="s">
        <v>232</v>
      </c>
      <c r="G92" s="67">
        <v>1957000</v>
      </c>
      <c r="H92" s="67">
        <v>1123500</v>
      </c>
      <c r="I92" s="66">
        <f t="shared" si="5"/>
        <v>1147500</v>
      </c>
      <c r="J92" s="67">
        <v>0</v>
      </c>
      <c r="K92" s="66">
        <f t="shared" si="7"/>
        <v>1147500</v>
      </c>
      <c r="L92" s="7" t="s">
        <v>623</v>
      </c>
      <c r="M92" s="9"/>
      <c r="N92" s="13">
        <f t="shared" si="6"/>
        <v>24000</v>
      </c>
      <c r="O92" s="18">
        <v>2</v>
      </c>
    </row>
    <row r="93" spans="1:15" ht="81" x14ac:dyDescent="0.3">
      <c r="A93" s="12">
        <v>95</v>
      </c>
      <c r="B93" s="15" t="s">
        <v>128</v>
      </c>
      <c r="C93" s="15" t="s">
        <v>52</v>
      </c>
      <c r="D93" s="19" t="s">
        <v>64</v>
      </c>
      <c r="E93" s="20" t="s">
        <v>75</v>
      </c>
      <c r="F93" s="20" t="s">
        <v>129</v>
      </c>
      <c r="G93" s="64">
        <v>1954000</v>
      </c>
      <c r="H93" s="64">
        <v>929000</v>
      </c>
      <c r="I93" s="65">
        <f t="shared" si="5"/>
        <v>941000</v>
      </c>
      <c r="J93" s="64">
        <v>0</v>
      </c>
      <c r="K93" s="65">
        <f t="shared" si="7"/>
        <v>941000</v>
      </c>
      <c r="L93" s="5" t="s">
        <v>559</v>
      </c>
      <c r="M93" s="4"/>
      <c r="N93" s="12">
        <f t="shared" si="6"/>
        <v>12000</v>
      </c>
      <c r="O93" s="12">
        <v>1</v>
      </c>
    </row>
    <row r="94" spans="1:15" ht="48.6" x14ac:dyDescent="0.3">
      <c r="A94" s="12">
        <v>187</v>
      </c>
      <c r="B94" s="15" t="s">
        <v>504</v>
      </c>
      <c r="C94" s="15" t="s">
        <v>52</v>
      </c>
      <c r="D94" s="19" t="s">
        <v>306</v>
      </c>
      <c r="E94" s="20" t="s">
        <v>341</v>
      </c>
      <c r="F94" s="20" t="s">
        <v>505</v>
      </c>
      <c r="G94" s="64">
        <v>915000</v>
      </c>
      <c r="H94" s="64">
        <v>891000</v>
      </c>
      <c r="I94" s="65">
        <f t="shared" si="5"/>
        <v>903000</v>
      </c>
      <c r="J94" s="64">
        <v>0</v>
      </c>
      <c r="K94" s="65">
        <f t="shared" si="7"/>
        <v>903000</v>
      </c>
      <c r="L94" s="5" t="s">
        <v>560</v>
      </c>
      <c r="M94" s="6"/>
      <c r="N94" s="12">
        <f t="shared" si="6"/>
        <v>12000</v>
      </c>
      <c r="O94" s="12">
        <v>1</v>
      </c>
    </row>
    <row r="95" spans="1:15" ht="64.8" x14ac:dyDescent="0.3">
      <c r="A95" s="12">
        <v>156</v>
      </c>
      <c r="B95" s="15" t="s">
        <v>451</v>
      </c>
      <c r="C95" s="15" t="s">
        <v>52</v>
      </c>
      <c r="D95" s="19" t="s">
        <v>123</v>
      </c>
      <c r="E95" s="20" t="s">
        <v>124</v>
      </c>
      <c r="F95" s="20" t="s">
        <v>452</v>
      </c>
      <c r="G95" s="64">
        <v>1242000</v>
      </c>
      <c r="H95" s="64">
        <v>864000</v>
      </c>
      <c r="I95" s="65">
        <f t="shared" si="5"/>
        <v>876000</v>
      </c>
      <c r="J95" s="64">
        <v>0</v>
      </c>
      <c r="K95" s="65">
        <f t="shared" si="7"/>
        <v>876000</v>
      </c>
      <c r="L95" s="5" t="s">
        <v>597</v>
      </c>
      <c r="M95" s="4"/>
      <c r="N95" s="12">
        <f t="shared" si="6"/>
        <v>12000</v>
      </c>
      <c r="O95" s="12">
        <v>1</v>
      </c>
    </row>
    <row r="96" spans="1:15" s="2" customFormat="1" ht="57.6" customHeight="1" x14ac:dyDescent="0.3">
      <c r="A96" s="13">
        <v>122</v>
      </c>
      <c r="B96" s="16" t="s">
        <v>620</v>
      </c>
      <c r="C96" s="16" t="s">
        <v>52</v>
      </c>
      <c r="D96" s="21" t="s">
        <v>217</v>
      </c>
      <c r="E96" s="22" t="s">
        <v>621</v>
      </c>
      <c r="F96" s="22" t="s">
        <v>223</v>
      </c>
      <c r="G96" s="67">
        <v>1352160</v>
      </c>
      <c r="H96" s="67">
        <v>871200</v>
      </c>
      <c r="I96" s="66">
        <f t="shared" si="5"/>
        <v>895200</v>
      </c>
      <c r="J96" s="67">
        <v>0</v>
      </c>
      <c r="K96" s="66">
        <f>I96+J96</f>
        <v>895200</v>
      </c>
      <c r="L96" s="7" t="s">
        <v>624</v>
      </c>
      <c r="M96" s="9"/>
      <c r="N96" s="13">
        <f t="shared" si="6"/>
        <v>24000</v>
      </c>
      <c r="O96" s="13">
        <v>2</v>
      </c>
    </row>
    <row r="97" spans="1:15" ht="91.8" customHeight="1" x14ac:dyDescent="0.3">
      <c r="A97" s="12">
        <v>153</v>
      </c>
      <c r="B97" s="15" t="s">
        <v>455</v>
      </c>
      <c r="C97" s="15" t="s">
        <v>52</v>
      </c>
      <c r="D97" s="19" t="s">
        <v>19</v>
      </c>
      <c r="E97" s="20" t="s">
        <v>456</v>
      </c>
      <c r="F97" s="20" t="s">
        <v>457</v>
      </c>
      <c r="G97" s="64">
        <v>2265448</v>
      </c>
      <c r="H97" s="64">
        <v>845500</v>
      </c>
      <c r="I97" s="65">
        <f t="shared" si="5"/>
        <v>857500</v>
      </c>
      <c r="J97" s="64">
        <v>0</v>
      </c>
      <c r="K97" s="65">
        <f t="shared" si="7"/>
        <v>857500</v>
      </c>
      <c r="L97" s="5" t="s">
        <v>598</v>
      </c>
      <c r="M97" s="4"/>
      <c r="N97" s="12">
        <f t="shared" si="6"/>
        <v>12000</v>
      </c>
      <c r="O97" s="12">
        <v>1</v>
      </c>
    </row>
    <row r="98" spans="1:15" ht="48.6" x14ac:dyDescent="0.3">
      <c r="A98" s="12">
        <v>162</v>
      </c>
      <c r="B98" s="15" t="s">
        <v>284</v>
      </c>
      <c r="C98" s="15" t="s">
        <v>52</v>
      </c>
      <c r="D98" s="19" t="s">
        <v>14</v>
      </c>
      <c r="E98" s="20" t="s">
        <v>285</v>
      </c>
      <c r="F98" s="20" t="s">
        <v>286</v>
      </c>
      <c r="G98" s="64">
        <v>1351800</v>
      </c>
      <c r="H98" s="64">
        <v>765000</v>
      </c>
      <c r="I98" s="65">
        <f t="shared" si="5"/>
        <v>777000</v>
      </c>
      <c r="J98" s="64">
        <v>0</v>
      </c>
      <c r="K98" s="65">
        <f t="shared" si="7"/>
        <v>777000</v>
      </c>
      <c r="L98" s="5" t="s">
        <v>561</v>
      </c>
      <c r="M98" s="4"/>
      <c r="N98" s="12">
        <f t="shared" si="6"/>
        <v>12000</v>
      </c>
      <c r="O98" s="12">
        <v>1</v>
      </c>
    </row>
    <row r="99" spans="1:15" ht="48.6" x14ac:dyDescent="0.3">
      <c r="A99" s="12">
        <v>86</v>
      </c>
      <c r="B99" s="15" t="s">
        <v>49</v>
      </c>
      <c r="C99" s="15" t="s">
        <v>52</v>
      </c>
      <c r="D99" s="19" t="s">
        <v>14</v>
      </c>
      <c r="E99" s="20" t="s">
        <v>50</v>
      </c>
      <c r="F99" s="20" t="s">
        <v>51</v>
      </c>
      <c r="G99" s="64">
        <v>760000</v>
      </c>
      <c r="H99" s="64">
        <v>760000</v>
      </c>
      <c r="I99" s="65">
        <f t="shared" si="5"/>
        <v>772000</v>
      </c>
      <c r="J99" s="64">
        <v>0</v>
      </c>
      <c r="K99" s="65">
        <f t="shared" si="7"/>
        <v>772000</v>
      </c>
      <c r="L99" s="5" t="s">
        <v>562</v>
      </c>
      <c r="M99" s="4"/>
      <c r="N99" s="12">
        <f t="shared" si="6"/>
        <v>12000</v>
      </c>
      <c r="O99" s="12">
        <v>1</v>
      </c>
    </row>
    <row r="100" spans="1:15" ht="48.6" x14ac:dyDescent="0.3">
      <c r="A100" s="12">
        <v>158</v>
      </c>
      <c r="B100" s="15" t="s">
        <v>164</v>
      </c>
      <c r="C100" s="15" t="s">
        <v>52</v>
      </c>
      <c r="D100" s="19" t="s">
        <v>64</v>
      </c>
      <c r="E100" s="20" t="s">
        <v>165</v>
      </c>
      <c r="F100" s="20" t="s">
        <v>166</v>
      </c>
      <c r="G100" s="64">
        <v>937900</v>
      </c>
      <c r="H100" s="64">
        <v>685900</v>
      </c>
      <c r="I100" s="65">
        <f t="shared" si="5"/>
        <v>697900</v>
      </c>
      <c r="J100" s="64">
        <v>0</v>
      </c>
      <c r="K100" s="65">
        <f t="shared" si="7"/>
        <v>697900</v>
      </c>
      <c r="L100" s="5" t="s">
        <v>563</v>
      </c>
      <c r="M100" s="4"/>
      <c r="N100" s="12">
        <f t="shared" si="6"/>
        <v>12000</v>
      </c>
      <c r="O100" s="12">
        <v>1</v>
      </c>
    </row>
    <row r="101" spans="1:15" ht="64.8" x14ac:dyDescent="0.3">
      <c r="A101" s="12">
        <v>127</v>
      </c>
      <c r="B101" s="15" t="s">
        <v>444</v>
      </c>
      <c r="C101" s="15" t="s">
        <v>52</v>
      </c>
      <c r="D101" s="19" t="s">
        <v>170</v>
      </c>
      <c r="E101" s="20" t="s">
        <v>171</v>
      </c>
      <c r="F101" s="20" t="s">
        <v>445</v>
      </c>
      <c r="G101" s="64">
        <v>1266400</v>
      </c>
      <c r="H101" s="64">
        <v>659500</v>
      </c>
      <c r="I101" s="65">
        <f t="shared" si="5"/>
        <v>671500</v>
      </c>
      <c r="J101" s="64">
        <v>0</v>
      </c>
      <c r="K101" s="65">
        <f t="shared" si="7"/>
        <v>671500</v>
      </c>
      <c r="L101" s="5" t="s">
        <v>564</v>
      </c>
      <c r="M101" s="4"/>
      <c r="N101" s="12">
        <f t="shared" si="6"/>
        <v>12000</v>
      </c>
      <c r="O101" s="12">
        <v>1</v>
      </c>
    </row>
    <row r="102" spans="1:15" ht="64.8" x14ac:dyDescent="0.3">
      <c r="A102" s="12">
        <v>181</v>
      </c>
      <c r="B102" s="15" t="s">
        <v>401</v>
      </c>
      <c r="C102" s="15" t="s">
        <v>52</v>
      </c>
      <c r="D102" s="19" t="s">
        <v>192</v>
      </c>
      <c r="E102" s="20" t="s">
        <v>392</v>
      </c>
      <c r="F102" s="20" t="s">
        <v>402</v>
      </c>
      <c r="G102" s="64">
        <v>731000</v>
      </c>
      <c r="H102" s="64">
        <v>655000</v>
      </c>
      <c r="I102" s="65">
        <f t="shared" si="5"/>
        <v>667000</v>
      </c>
      <c r="J102" s="64">
        <v>0</v>
      </c>
      <c r="K102" s="65">
        <f t="shared" si="7"/>
        <v>667000</v>
      </c>
      <c r="L102" s="5" t="s">
        <v>565</v>
      </c>
      <c r="M102" s="4"/>
      <c r="N102" s="12">
        <f t="shared" si="6"/>
        <v>12000</v>
      </c>
      <c r="O102" s="12">
        <v>1</v>
      </c>
    </row>
    <row r="103" spans="1:15" ht="64.8" x14ac:dyDescent="0.3">
      <c r="A103" s="12">
        <v>115</v>
      </c>
      <c r="B103" s="15" t="s">
        <v>362</v>
      </c>
      <c r="C103" s="15" t="s">
        <v>52</v>
      </c>
      <c r="D103" s="19" t="s">
        <v>150</v>
      </c>
      <c r="E103" s="20" t="s">
        <v>151</v>
      </c>
      <c r="F103" s="20" t="s">
        <v>363</v>
      </c>
      <c r="G103" s="64">
        <v>816500</v>
      </c>
      <c r="H103" s="64">
        <v>631500</v>
      </c>
      <c r="I103" s="65">
        <f t="shared" si="5"/>
        <v>643500</v>
      </c>
      <c r="J103" s="64">
        <v>0</v>
      </c>
      <c r="K103" s="65">
        <f t="shared" si="7"/>
        <v>643500</v>
      </c>
      <c r="L103" s="5" t="s">
        <v>566</v>
      </c>
      <c r="M103" s="4"/>
      <c r="N103" s="12">
        <f t="shared" si="6"/>
        <v>12000</v>
      </c>
      <c r="O103" s="12">
        <v>1</v>
      </c>
    </row>
    <row r="104" spans="1:15" ht="81" customHeight="1" x14ac:dyDescent="0.3">
      <c r="A104" s="12">
        <v>138</v>
      </c>
      <c r="B104" s="15" t="s">
        <v>477</v>
      </c>
      <c r="C104" s="15" t="s">
        <v>52</v>
      </c>
      <c r="D104" s="19" t="s">
        <v>113</v>
      </c>
      <c r="E104" s="20" t="s">
        <v>478</v>
      </c>
      <c r="F104" s="20" t="s">
        <v>479</v>
      </c>
      <c r="G104" s="64">
        <v>1091500</v>
      </c>
      <c r="H104" s="64">
        <v>605500</v>
      </c>
      <c r="I104" s="65">
        <f t="shared" si="5"/>
        <v>617500</v>
      </c>
      <c r="J104" s="64">
        <v>0</v>
      </c>
      <c r="K104" s="65">
        <f t="shared" si="7"/>
        <v>617500</v>
      </c>
      <c r="L104" s="7" t="s">
        <v>618</v>
      </c>
      <c r="M104" s="4"/>
      <c r="N104" s="12">
        <f t="shared" si="6"/>
        <v>12000</v>
      </c>
      <c r="O104" s="12">
        <v>1</v>
      </c>
    </row>
    <row r="105" spans="1:15" ht="48.6" x14ac:dyDescent="0.3">
      <c r="A105" s="12">
        <v>28</v>
      </c>
      <c r="B105" s="15" t="s">
        <v>278</v>
      </c>
      <c r="C105" s="15" t="s">
        <v>52</v>
      </c>
      <c r="D105" s="19" t="s">
        <v>14</v>
      </c>
      <c r="E105" s="20" t="s">
        <v>279</v>
      </c>
      <c r="F105" s="20" t="s">
        <v>280</v>
      </c>
      <c r="G105" s="64">
        <v>990500</v>
      </c>
      <c r="H105" s="64">
        <v>603000</v>
      </c>
      <c r="I105" s="65">
        <f t="shared" si="5"/>
        <v>615000</v>
      </c>
      <c r="J105" s="64">
        <v>0</v>
      </c>
      <c r="K105" s="65">
        <f t="shared" si="7"/>
        <v>615000</v>
      </c>
      <c r="L105" s="5" t="s">
        <v>567</v>
      </c>
      <c r="M105" s="4"/>
      <c r="N105" s="12">
        <f t="shared" si="6"/>
        <v>12000</v>
      </c>
      <c r="O105" s="12">
        <v>1</v>
      </c>
    </row>
    <row r="106" spans="1:15" ht="48.6" x14ac:dyDescent="0.3">
      <c r="A106" s="12">
        <v>79</v>
      </c>
      <c r="B106" s="15" t="s">
        <v>461</v>
      </c>
      <c r="C106" s="15" t="s">
        <v>52</v>
      </c>
      <c r="D106" s="19" t="s">
        <v>28</v>
      </c>
      <c r="E106" s="20" t="s">
        <v>29</v>
      </c>
      <c r="F106" s="20" t="s">
        <v>462</v>
      </c>
      <c r="G106" s="64">
        <v>719000</v>
      </c>
      <c r="H106" s="64">
        <v>599000</v>
      </c>
      <c r="I106" s="65">
        <f t="shared" si="5"/>
        <v>611000</v>
      </c>
      <c r="J106" s="64">
        <v>0</v>
      </c>
      <c r="K106" s="65">
        <f t="shared" si="7"/>
        <v>611000</v>
      </c>
      <c r="L106" s="5" t="s">
        <v>560</v>
      </c>
      <c r="M106" s="4"/>
      <c r="N106" s="12">
        <f t="shared" si="6"/>
        <v>12000</v>
      </c>
      <c r="O106" s="12">
        <v>1</v>
      </c>
    </row>
    <row r="107" spans="1:15" ht="48.6" x14ac:dyDescent="0.3">
      <c r="A107" s="12">
        <v>146</v>
      </c>
      <c r="B107" s="15" t="s">
        <v>433</v>
      </c>
      <c r="C107" s="15" t="s">
        <v>52</v>
      </c>
      <c r="D107" s="19" t="s">
        <v>57</v>
      </c>
      <c r="E107" s="20" t="s">
        <v>434</v>
      </c>
      <c r="F107" s="20" t="s">
        <v>435</v>
      </c>
      <c r="G107" s="64">
        <v>584000</v>
      </c>
      <c r="H107" s="64">
        <v>584000</v>
      </c>
      <c r="I107" s="65">
        <f t="shared" si="5"/>
        <v>596000</v>
      </c>
      <c r="J107" s="64">
        <v>0</v>
      </c>
      <c r="K107" s="65">
        <f t="shared" si="7"/>
        <v>596000</v>
      </c>
      <c r="L107" s="7" t="s">
        <v>570</v>
      </c>
      <c r="M107" s="6"/>
      <c r="N107" s="12">
        <f t="shared" si="6"/>
        <v>12000</v>
      </c>
      <c r="O107" s="12">
        <v>1</v>
      </c>
    </row>
    <row r="108" spans="1:15" ht="48.6" x14ac:dyDescent="0.3">
      <c r="A108" s="12">
        <v>129</v>
      </c>
      <c r="B108" s="15" t="s">
        <v>155</v>
      </c>
      <c r="C108" s="15" t="s">
        <v>52</v>
      </c>
      <c r="D108" s="19" t="s">
        <v>64</v>
      </c>
      <c r="E108" s="20" t="s">
        <v>156</v>
      </c>
      <c r="F108" s="20" t="s">
        <v>157</v>
      </c>
      <c r="G108" s="64">
        <v>1087200</v>
      </c>
      <c r="H108" s="64">
        <v>559000</v>
      </c>
      <c r="I108" s="65">
        <f t="shared" si="5"/>
        <v>571000</v>
      </c>
      <c r="J108" s="64">
        <v>0</v>
      </c>
      <c r="K108" s="65">
        <f t="shared" si="7"/>
        <v>571000</v>
      </c>
      <c r="L108" s="5" t="s">
        <v>568</v>
      </c>
      <c r="M108" s="4"/>
      <c r="N108" s="12">
        <f t="shared" si="6"/>
        <v>12000</v>
      </c>
      <c r="O108" s="12">
        <v>1</v>
      </c>
    </row>
    <row r="109" spans="1:15" ht="48.6" x14ac:dyDescent="0.3">
      <c r="A109" s="12">
        <v>166</v>
      </c>
      <c r="B109" s="15" t="s">
        <v>211</v>
      </c>
      <c r="C109" s="15" t="s">
        <v>52</v>
      </c>
      <c r="D109" s="19" t="s">
        <v>89</v>
      </c>
      <c r="E109" s="20" t="s">
        <v>90</v>
      </c>
      <c r="F109" s="20" t="s">
        <v>212</v>
      </c>
      <c r="G109" s="64">
        <v>981000</v>
      </c>
      <c r="H109" s="64">
        <v>559000</v>
      </c>
      <c r="I109" s="65">
        <f t="shared" si="5"/>
        <v>571000</v>
      </c>
      <c r="J109" s="64">
        <v>0</v>
      </c>
      <c r="K109" s="65">
        <f t="shared" si="7"/>
        <v>571000</v>
      </c>
      <c r="L109" s="5" t="s">
        <v>569</v>
      </c>
      <c r="M109" s="4"/>
      <c r="N109" s="12">
        <f t="shared" si="6"/>
        <v>12000</v>
      </c>
      <c r="O109" s="12">
        <v>1</v>
      </c>
    </row>
    <row r="110" spans="1:15" ht="48.6" x14ac:dyDescent="0.3">
      <c r="A110" s="12">
        <v>180</v>
      </c>
      <c r="B110" s="15" t="s">
        <v>509</v>
      </c>
      <c r="C110" s="15" t="s">
        <v>52</v>
      </c>
      <c r="D110" s="19" t="s">
        <v>57</v>
      </c>
      <c r="E110" s="20" t="s">
        <v>507</v>
      </c>
      <c r="F110" s="20" t="s">
        <v>510</v>
      </c>
      <c r="G110" s="64">
        <v>584000</v>
      </c>
      <c r="H110" s="64">
        <v>559000</v>
      </c>
      <c r="I110" s="65">
        <f t="shared" si="5"/>
        <v>571000</v>
      </c>
      <c r="J110" s="64">
        <v>0</v>
      </c>
      <c r="K110" s="65">
        <f t="shared" si="7"/>
        <v>571000</v>
      </c>
      <c r="L110" s="5" t="s">
        <v>570</v>
      </c>
      <c r="M110" s="4"/>
      <c r="N110" s="12">
        <f t="shared" si="6"/>
        <v>12000</v>
      </c>
      <c r="O110" s="12">
        <v>1</v>
      </c>
    </row>
    <row r="111" spans="1:15" ht="48.6" x14ac:dyDescent="0.3">
      <c r="A111" s="12">
        <v>143</v>
      </c>
      <c r="B111" s="15" t="s">
        <v>326</v>
      </c>
      <c r="C111" s="15" t="s">
        <v>52</v>
      </c>
      <c r="D111" s="19" t="s">
        <v>120</v>
      </c>
      <c r="E111" s="20" t="s">
        <v>196</v>
      </c>
      <c r="F111" s="20" t="s">
        <v>327</v>
      </c>
      <c r="G111" s="64">
        <v>709800</v>
      </c>
      <c r="H111" s="64">
        <v>509000</v>
      </c>
      <c r="I111" s="65">
        <f t="shared" si="5"/>
        <v>521000</v>
      </c>
      <c r="J111" s="64">
        <v>0</v>
      </c>
      <c r="K111" s="65">
        <f t="shared" si="7"/>
        <v>521000</v>
      </c>
      <c r="L111" s="5" t="s">
        <v>571</v>
      </c>
      <c r="M111" s="4"/>
      <c r="N111" s="12">
        <f t="shared" si="6"/>
        <v>12000</v>
      </c>
      <c r="O111" s="12">
        <v>1</v>
      </c>
    </row>
    <row r="112" spans="1:15" ht="64.8" x14ac:dyDescent="0.3">
      <c r="A112" s="12">
        <v>6</v>
      </c>
      <c r="B112" s="15" t="s">
        <v>411</v>
      </c>
      <c r="C112" s="15" t="s">
        <v>52</v>
      </c>
      <c r="D112" s="19" t="s">
        <v>180</v>
      </c>
      <c r="E112" s="20" t="s">
        <v>181</v>
      </c>
      <c r="F112" s="20" t="s">
        <v>412</v>
      </c>
      <c r="G112" s="64">
        <v>499500</v>
      </c>
      <c r="H112" s="64">
        <v>499500</v>
      </c>
      <c r="I112" s="65">
        <f t="shared" si="5"/>
        <v>511500</v>
      </c>
      <c r="J112" s="64">
        <v>0</v>
      </c>
      <c r="K112" s="65">
        <f t="shared" si="7"/>
        <v>511500</v>
      </c>
      <c r="L112" s="5" t="s">
        <v>572</v>
      </c>
      <c r="M112" s="4"/>
      <c r="N112" s="12">
        <f t="shared" si="6"/>
        <v>12000</v>
      </c>
      <c r="O112" s="12">
        <v>1</v>
      </c>
    </row>
    <row r="113" spans="1:15" ht="64.8" x14ac:dyDescent="0.3">
      <c r="A113" s="12">
        <v>24</v>
      </c>
      <c r="B113" s="15" t="s">
        <v>424</v>
      </c>
      <c r="C113" s="15" t="s">
        <v>52</v>
      </c>
      <c r="D113" s="19" t="s">
        <v>57</v>
      </c>
      <c r="E113" s="20" t="s">
        <v>263</v>
      </c>
      <c r="F113" s="20" t="s">
        <v>425</v>
      </c>
      <c r="G113" s="64">
        <v>4073000</v>
      </c>
      <c r="H113" s="64">
        <v>499500</v>
      </c>
      <c r="I113" s="65">
        <f t="shared" si="5"/>
        <v>511500</v>
      </c>
      <c r="J113" s="64">
        <v>0</v>
      </c>
      <c r="K113" s="65">
        <f t="shared" si="7"/>
        <v>511500</v>
      </c>
      <c r="L113" s="5" t="s">
        <v>599</v>
      </c>
      <c r="M113" s="6"/>
      <c r="N113" s="12">
        <f t="shared" si="6"/>
        <v>12000</v>
      </c>
      <c r="O113" s="12">
        <v>1</v>
      </c>
    </row>
    <row r="114" spans="1:15" ht="64.8" x14ac:dyDescent="0.3">
      <c r="A114" s="12">
        <v>46</v>
      </c>
      <c r="B114" s="15" t="s">
        <v>488</v>
      </c>
      <c r="C114" s="15" t="s">
        <v>52</v>
      </c>
      <c r="D114" s="19" t="s">
        <v>113</v>
      </c>
      <c r="E114" s="20" t="s">
        <v>114</v>
      </c>
      <c r="F114" s="20" t="s">
        <v>489</v>
      </c>
      <c r="G114" s="64">
        <v>999000</v>
      </c>
      <c r="H114" s="64">
        <v>499500</v>
      </c>
      <c r="I114" s="65">
        <f t="shared" si="5"/>
        <v>511500</v>
      </c>
      <c r="J114" s="64">
        <v>0</v>
      </c>
      <c r="K114" s="65">
        <f t="shared" si="7"/>
        <v>511500</v>
      </c>
      <c r="L114" s="5" t="s">
        <v>573</v>
      </c>
      <c r="M114" s="6"/>
      <c r="N114" s="12">
        <f t="shared" si="6"/>
        <v>12000</v>
      </c>
      <c r="O114" s="12">
        <v>1</v>
      </c>
    </row>
    <row r="115" spans="1:15" ht="64.8" x14ac:dyDescent="0.3">
      <c r="A115" s="12">
        <v>65</v>
      </c>
      <c r="B115" s="15" t="s">
        <v>449</v>
      </c>
      <c r="C115" s="15" t="s">
        <v>52</v>
      </c>
      <c r="D115" s="19" t="s">
        <v>123</v>
      </c>
      <c r="E115" s="20" t="s">
        <v>124</v>
      </c>
      <c r="F115" s="20" t="s">
        <v>450</v>
      </c>
      <c r="G115" s="64">
        <v>972000</v>
      </c>
      <c r="H115" s="64">
        <v>486000</v>
      </c>
      <c r="I115" s="65">
        <f t="shared" si="5"/>
        <v>498000</v>
      </c>
      <c r="J115" s="64">
        <v>0</v>
      </c>
      <c r="K115" s="65">
        <f t="shared" si="7"/>
        <v>498000</v>
      </c>
      <c r="L115" s="5" t="s">
        <v>574</v>
      </c>
      <c r="M115" s="4"/>
      <c r="N115" s="12">
        <f t="shared" si="6"/>
        <v>12000</v>
      </c>
      <c r="O115" s="12">
        <v>1</v>
      </c>
    </row>
    <row r="116" spans="1:15" ht="48.6" x14ac:dyDescent="0.3">
      <c r="A116" s="12">
        <v>69</v>
      </c>
      <c r="B116" s="15" t="s">
        <v>471</v>
      </c>
      <c r="C116" s="15" t="s">
        <v>52</v>
      </c>
      <c r="D116" s="19" t="s">
        <v>159</v>
      </c>
      <c r="E116" s="20" t="s">
        <v>160</v>
      </c>
      <c r="F116" s="20" t="s">
        <v>472</v>
      </c>
      <c r="G116" s="64">
        <v>509000</v>
      </c>
      <c r="H116" s="64">
        <v>475000</v>
      </c>
      <c r="I116" s="65">
        <f t="shared" ref="I116:I179" si="8">H116+N116</f>
        <v>487000</v>
      </c>
      <c r="J116" s="64">
        <v>0</v>
      </c>
      <c r="K116" s="65">
        <f t="shared" si="7"/>
        <v>487000</v>
      </c>
      <c r="L116" s="5" t="s">
        <v>575</v>
      </c>
      <c r="M116" s="4"/>
      <c r="N116" s="12">
        <f t="shared" si="6"/>
        <v>12000</v>
      </c>
      <c r="O116" s="12">
        <v>1</v>
      </c>
    </row>
    <row r="117" spans="1:15" ht="32.4" x14ac:dyDescent="0.3">
      <c r="A117" s="12">
        <v>84</v>
      </c>
      <c r="B117" s="15" t="s">
        <v>103</v>
      </c>
      <c r="C117" s="15" t="s">
        <v>52</v>
      </c>
      <c r="D117" s="19" t="s">
        <v>9</v>
      </c>
      <c r="E117" s="20" t="s">
        <v>10</v>
      </c>
      <c r="F117" s="20" t="s">
        <v>104</v>
      </c>
      <c r="G117" s="64">
        <v>597000</v>
      </c>
      <c r="H117" s="64">
        <v>459000</v>
      </c>
      <c r="I117" s="65">
        <f t="shared" si="8"/>
        <v>471000</v>
      </c>
      <c r="J117" s="64">
        <v>0</v>
      </c>
      <c r="K117" s="65">
        <f t="shared" si="7"/>
        <v>471000</v>
      </c>
      <c r="L117" s="5" t="s">
        <v>555</v>
      </c>
      <c r="M117" s="4"/>
      <c r="N117" s="12">
        <f t="shared" si="6"/>
        <v>12000</v>
      </c>
      <c r="O117" s="12">
        <v>1</v>
      </c>
    </row>
    <row r="118" spans="1:15" ht="32.4" x14ac:dyDescent="0.3">
      <c r="A118" s="12">
        <v>89</v>
      </c>
      <c r="B118" s="15" t="s">
        <v>385</v>
      </c>
      <c r="C118" s="15" t="s">
        <v>52</v>
      </c>
      <c r="D118" s="19" t="s">
        <v>174</v>
      </c>
      <c r="E118" s="20" t="s">
        <v>240</v>
      </c>
      <c r="F118" s="20" t="s">
        <v>386</v>
      </c>
      <c r="G118" s="64">
        <v>459000</v>
      </c>
      <c r="H118" s="64">
        <v>459000</v>
      </c>
      <c r="I118" s="65">
        <f t="shared" si="8"/>
        <v>471000</v>
      </c>
      <c r="J118" s="64">
        <v>0</v>
      </c>
      <c r="K118" s="65">
        <f t="shared" si="7"/>
        <v>471000</v>
      </c>
      <c r="L118" s="5" t="s">
        <v>555</v>
      </c>
      <c r="M118" s="4"/>
      <c r="N118" s="12">
        <f t="shared" si="6"/>
        <v>12000</v>
      </c>
      <c r="O118" s="12">
        <v>1</v>
      </c>
    </row>
    <row r="119" spans="1:15" ht="32.4" x14ac:dyDescent="0.3">
      <c r="A119" s="12">
        <v>112</v>
      </c>
      <c r="B119" s="15" t="s">
        <v>502</v>
      </c>
      <c r="C119" s="15" t="s">
        <v>52</v>
      </c>
      <c r="D119" s="19" t="s">
        <v>306</v>
      </c>
      <c r="E119" s="20" t="s">
        <v>341</v>
      </c>
      <c r="F119" s="20" t="s">
        <v>503</v>
      </c>
      <c r="G119" s="64">
        <v>459000</v>
      </c>
      <c r="H119" s="64">
        <v>459000</v>
      </c>
      <c r="I119" s="65">
        <f t="shared" si="8"/>
        <v>471000</v>
      </c>
      <c r="J119" s="64">
        <v>0</v>
      </c>
      <c r="K119" s="65">
        <f t="shared" si="7"/>
        <v>471000</v>
      </c>
      <c r="L119" s="5" t="s">
        <v>555</v>
      </c>
      <c r="M119" s="4"/>
      <c r="N119" s="12">
        <f t="shared" si="6"/>
        <v>12000</v>
      </c>
      <c r="O119" s="12">
        <v>1</v>
      </c>
    </row>
    <row r="120" spans="1:15" ht="48.6" x14ac:dyDescent="0.3">
      <c r="A120" s="12">
        <v>113</v>
      </c>
      <c r="B120" s="15" t="s">
        <v>419</v>
      </c>
      <c r="C120" s="15" t="s">
        <v>52</v>
      </c>
      <c r="D120" s="19" t="s">
        <v>123</v>
      </c>
      <c r="E120" s="20" t="s">
        <v>285</v>
      </c>
      <c r="F120" s="20" t="s">
        <v>420</v>
      </c>
      <c r="G120" s="64">
        <v>1242000</v>
      </c>
      <c r="H120" s="64">
        <v>340000</v>
      </c>
      <c r="I120" s="65">
        <f t="shared" si="8"/>
        <v>340000</v>
      </c>
      <c r="J120" s="64">
        <v>0</v>
      </c>
      <c r="K120" s="65">
        <f t="shared" si="7"/>
        <v>340000</v>
      </c>
      <c r="L120" s="5" t="s">
        <v>421</v>
      </c>
      <c r="M120" s="4"/>
      <c r="N120" s="12">
        <f t="shared" si="6"/>
        <v>0</v>
      </c>
      <c r="O120" s="12"/>
    </row>
    <row r="121" spans="1:15" ht="48.6" x14ac:dyDescent="0.3">
      <c r="A121" s="12">
        <v>126</v>
      </c>
      <c r="B121" s="15" t="s">
        <v>290</v>
      </c>
      <c r="C121" s="15" t="s">
        <v>52</v>
      </c>
      <c r="D121" s="19" t="s">
        <v>14</v>
      </c>
      <c r="E121" s="20" t="s">
        <v>285</v>
      </c>
      <c r="F121" s="20" t="s">
        <v>291</v>
      </c>
      <c r="G121" s="64">
        <v>312000</v>
      </c>
      <c r="H121" s="64">
        <v>264000</v>
      </c>
      <c r="I121" s="65">
        <f t="shared" si="8"/>
        <v>264000</v>
      </c>
      <c r="J121" s="64">
        <v>0</v>
      </c>
      <c r="K121" s="65">
        <f t="shared" si="7"/>
        <v>264000</v>
      </c>
      <c r="L121" s="5" t="s">
        <v>292</v>
      </c>
      <c r="M121" s="4"/>
      <c r="N121" s="12">
        <f t="shared" si="6"/>
        <v>0</v>
      </c>
      <c r="O121" s="12"/>
    </row>
    <row r="122" spans="1:15" ht="48.6" x14ac:dyDescent="0.3">
      <c r="A122" s="12">
        <v>165</v>
      </c>
      <c r="B122" s="15" t="s">
        <v>297</v>
      </c>
      <c r="C122" s="15" t="s">
        <v>52</v>
      </c>
      <c r="D122" s="19" t="s">
        <v>14</v>
      </c>
      <c r="E122" s="20" t="s">
        <v>285</v>
      </c>
      <c r="F122" s="20" t="s">
        <v>298</v>
      </c>
      <c r="G122" s="64">
        <v>282780</v>
      </c>
      <c r="H122" s="64">
        <v>200000</v>
      </c>
      <c r="I122" s="65">
        <f t="shared" si="8"/>
        <v>200000</v>
      </c>
      <c r="J122" s="64">
        <v>0</v>
      </c>
      <c r="K122" s="65">
        <f t="shared" si="7"/>
        <v>200000</v>
      </c>
      <c r="L122" s="5" t="s">
        <v>299</v>
      </c>
      <c r="M122" s="4"/>
      <c r="N122" s="12">
        <f t="shared" si="6"/>
        <v>0</v>
      </c>
      <c r="O122" s="12"/>
    </row>
    <row r="123" spans="1:15" ht="48.6" x14ac:dyDescent="0.3">
      <c r="A123" s="12">
        <v>190</v>
      </c>
      <c r="B123" s="15" t="s">
        <v>415</v>
      </c>
      <c r="C123" s="15" t="s">
        <v>52</v>
      </c>
      <c r="D123" s="19" t="s">
        <v>180</v>
      </c>
      <c r="E123" s="20" t="s">
        <v>416</v>
      </c>
      <c r="F123" s="20" t="s">
        <v>417</v>
      </c>
      <c r="G123" s="64">
        <v>364000</v>
      </c>
      <c r="H123" s="64">
        <v>182000</v>
      </c>
      <c r="I123" s="65">
        <f t="shared" si="8"/>
        <v>182000</v>
      </c>
      <c r="J123" s="64">
        <v>0</v>
      </c>
      <c r="K123" s="65">
        <f t="shared" si="7"/>
        <v>182000</v>
      </c>
      <c r="L123" s="5" t="s">
        <v>418</v>
      </c>
      <c r="M123" s="4"/>
      <c r="N123" s="12">
        <f t="shared" si="6"/>
        <v>0</v>
      </c>
      <c r="O123" s="12"/>
    </row>
    <row r="124" spans="1:15" ht="48.6" x14ac:dyDescent="0.3">
      <c r="A124" s="12">
        <v>191</v>
      </c>
      <c r="B124" s="15" t="s">
        <v>453</v>
      </c>
      <c r="C124" s="15" t="s">
        <v>52</v>
      </c>
      <c r="D124" s="19" t="s">
        <v>174</v>
      </c>
      <c r="E124" s="20" t="s">
        <v>416</v>
      </c>
      <c r="F124" s="20" t="s">
        <v>417</v>
      </c>
      <c r="G124" s="64">
        <v>364000</v>
      </c>
      <c r="H124" s="64">
        <v>182000</v>
      </c>
      <c r="I124" s="65">
        <f t="shared" si="8"/>
        <v>182000</v>
      </c>
      <c r="J124" s="64">
        <v>0</v>
      </c>
      <c r="K124" s="65">
        <f t="shared" si="7"/>
        <v>182000</v>
      </c>
      <c r="L124" s="5" t="s">
        <v>454</v>
      </c>
      <c r="M124" s="4"/>
      <c r="N124" s="12">
        <f t="shared" si="6"/>
        <v>0</v>
      </c>
      <c r="O124" s="12"/>
    </row>
    <row r="125" spans="1:15" ht="48.6" x14ac:dyDescent="0.3">
      <c r="A125" s="12">
        <v>192</v>
      </c>
      <c r="B125" s="15" t="s">
        <v>480</v>
      </c>
      <c r="C125" s="15" t="s">
        <v>52</v>
      </c>
      <c r="D125" s="19" t="s">
        <v>113</v>
      </c>
      <c r="E125" s="20" t="s">
        <v>478</v>
      </c>
      <c r="F125" s="20" t="s">
        <v>481</v>
      </c>
      <c r="G125" s="64">
        <v>78000</v>
      </c>
      <c r="H125" s="64">
        <v>72000</v>
      </c>
      <c r="I125" s="65">
        <f t="shared" si="8"/>
        <v>72000</v>
      </c>
      <c r="J125" s="64">
        <v>0</v>
      </c>
      <c r="K125" s="65">
        <f t="shared" si="7"/>
        <v>72000</v>
      </c>
      <c r="L125" s="5" t="s">
        <v>482</v>
      </c>
      <c r="M125" s="4"/>
      <c r="N125" s="12">
        <f t="shared" si="6"/>
        <v>0</v>
      </c>
      <c r="O125" s="12"/>
    </row>
    <row r="126" spans="1:15" ht="32.4" x14ac:dyDescent="0.3">
      <c r="A126" s="12">
        <v>12</v>
      </c>
      <c r="B126" s="15" t="s">
        <v>458</v>
      </c>
      <c r="C126" s="15" t="s">
        <v>52</v>
      </c>
      <c r="D126" s="19" t="s">
        <v>19</v>
      </c>
      <c r="E126" s="20" t="s">
        <v>456</v>
      </c>
      <c r="F126" s="20" t="s">
        <v>459</v>
      </c>
      <c r="G126" s="64">
        <v>745500</v>
      </c>
      <c r="H126" s="64">
        <v>52000</v>
      </c>
      <c r="I126" s="65">
        <f t="shared" si="8"/>
        <v>52000</v>
      </c>
      <c r="J126" s="64">
        <v>0</v>
      </c>
      <c r="K126" s="65">
        <f t="shared" si="7"/>
        <v>52000</v>
      </c>
      <c r="L126" s="5" t="s">
        <v>460</v>
      </c>
      <c r="M126" s="4"/>
      <c r="N126" s="12">
        <f t="shared" si="6"/>
        <v>0</v>
      </c>
      <c r="O126" s="12"/>
    </row>
    <row r="127" spans="1:15" ht="48.6" x14ac:dyDescent="0.3">
      <c r="A127" s="12">
        <v>160</v>
      </c>
      <c r="B127" s="15" t="s">
        <v>506</v>
      </c>
      <c r="C127" s="15" t="s">
        <v>52</v>
      </c>
      <c r="D127" s="19" t="s">
        <v>57</v>
      </c>
      <c r="E127" s="20" t="s">
        <v>507</v>
      </c>
      <c r="F127" s="20" t="s">
        <v>508</v>
      </c>
      <c r="G127" s="64">
        <v>42000</v>
      </c>
      <c r="H127" s="64">
        <v>42000</v>
      </c>
      <c r="I127" s="65">
        <f t="shared" si="8"/>
        <v>42000</v>
      </c>
      <c r="J127" s="64">
        <v>0</v>
      </c>
      <c r="K127" s="65">
        <f t="shared" si="7"/>
        <v>42000</v>
      </c>
      <c r="L127" s="5" t="s">
        <v>518</v>
      </c>
      <c r="M127" s="4"/>
      <c r="N127" s="12">
        <f t="shared" si="6"/>
        <v>0</v>
      </c>
      <c r="O127" s="12"/>
    </row>
    <row r="128" spans="1:15" ht="32.4" x14ac:dyDescent="0.3">
      <c r="A128" s="12">
        <v>80</v>
      </c>
      <c r="B128" s="15" t="s">
        <v>469</v>
      </c>
      <c r="C128" s="15" t="s">
        <v>71</v>
      </c>
      <c r="D128" s="19" t="s">
        <v>159</v>
      </c>
      <c r="E128" s="20" t="s">
        <v>160</v>
      </c>
      <c r="F128" s="20" t="s">
        <v>470</v>
      </c>
      <c r="G128" s="64">
        <v>475000</v>
      </c>
      <c r="H128" s="64">
        <v>459000</v>
      </c>
      <c r="I128" s="65">
        <f t="shared" si="8"/>
        <v>471000</v>
      </c>
      <c r="J128" s="64">
        <v>0</v>
      </c>
      <c r="K128" s="65">
        <f t="shared" si="7"/>
        <v>471000</v>
      </c>
      <c r="L128" s="5" t="s">
        <v>555</v>
      </c>
      <c r="M128" s="4"/>
      <c r="N128" s="12">
        <f t="shared" si="6"/>
        <v>12000</v>
      </c>
      <c r="O128" s="12">
        <v>1</v>
      </c>
    </row>
    <row r="129" spans="1:15" s="2" customFormat="1" ht="64.8" x14ac:dyDescent="0.3">
      <c r="A129" s="12">
        <v>40</v>
      </c>
      <c r="B129" s="15" t="s">
        <v>260</v>
      </c>
      <c r="C129" s="15" t="s">
        <v>71</v>
      </c>
      <c r="D129" s="19" t="s">
        <v>19</v>
      </c>
      <c r="E129" s="20" t="s">
        <v>193</v>
      </c>
      <c r="F129" s="20" t="s">
        <v>261</v>
      </c>
      <c r="G129" s="64">
        <v>499500</v>
      </c>
      <c r="H129" s="64">
        <v>499500</v>
      </c>
      <c r="I129" s="65">
        <f t="shared" si="8"/>
        <v>511500</v>
      </c>
      <c r="J129" s="64">
        <v>0</v>
      </c>
      <c r="K129" s="65">
        <f t="shared" si="7"/>
        <v>511500</v>
      </c>
      <c r="L129" s="5" t="s">
        <v>572</v>
      </c>
      <c r="M129" s="4"/>
      <c r="N129" s="12">
        <f t="shared" si="6"/>
        <v>12000</v>
      </c>
      <c r="O129" s="12">
        <v>1</v>
      </c>
    </row>
    <row r="130" spans="1:15" ht="64.8" x14ac:dyDescent="0.3">
      <c r="A130" s="12">
        <v>195</v>
      </c>
      <c r="B130" s="15" t="s">
        <v>331</v>
      </c>
      <c r="C130" s="15" t="s">
        <v>71</v>
      </c>
      <c r="D130" s="19" t="s">
        <v>123</v>
      </c>
      <c r="E130" s="20" t="s">
        <v>124</v>
      </c>
      <c r="F130" s="20" t="s">
        <v>332</v>
      </c>
      <c r="G130" s="64">
        <v>499500</v>
      </c>
      <c r="H130" s="64">
        <v>499500</v>
      </c>
      <c r="I130" s="65">
        <f t="shared" si="8"/>
        <v>511500</v>
      </c>
      <c r="J130" s="64">
        <v>0</v>
      </c>
      <c r="K130" s="65">
        <f t="shared" si="7"/>
        <v>511500</v>
      </c>
      <c r="L130" s="5" t="s">
        <v>572</v>
      </c>
      <c r="M130" s="4"/>
      <c r="N130" s="12">
        <f t="shared" si="6"/>
        <v>12000</v>
      </c>
      <c r="O130" s="12">
        <v>1</v>
      </c>
    </row>
    <row r="131" spans="1:15" ht="64.8" x14ac:dyDescent="0.3">
      <c r="A131" s="12">
        <v>170</v>
      </c>
      <c r="B131" s="15" t="s">
        <v>368</v>
      </c>
      <c r="C131" s="15" t="s">
        <v>71</v>
      </c>
      <c r="D131" s="19" t="s">
        <v>150</v>
      </c>
      <c r="E131" s="20" t="s">
        <v>151</v>
      </c>
      <c r="F131" s="20" t="s">
        <v>369</v>
      </c>
      <c r="G131" s="64">
        <v>1179700</v>
      </c>
      <c r="H131" s="64">
        <v>499500</v>
      </c>
      <c r="I131" s="65">
        <f t="shared" si="8"/>
        <v>511500</v>
      </c>
      <c r="J131" s="64">
        <v>0</v>
      </c>
      <c r="K131" s="65">
        <f t="shared" si="7"/>
        <v>511500</v>
      </c>
      <c r="L131" s="5" t="s">
        <v>572</v>
      </c>
      <c r="M131" s="4"/>
      <c r="N131" s="12">
        <f t="shared" si="6"/>
        <v>12000</v>
      </c>
      <c r="O131" s="12">
        <v>1</v>
      </c>
    </row>
    <row r="132" spans="1:15" ht="64.8" x14ac:dyDescent="0.3">
      <c r="A132" s="12">
        <v>75</v>
      </c>
      <c r="B132" s="15" t="s">
        <v>409</v>
      </c>
      <c r="C132" s="15" t="s">
        <v>71</v>
      </c>
      <c r="D132" s="19" t="s">
        <v>180</v>
      </c>
      <c r="E132" s="20" t="s">
        <v>181</v>
      </c>
      <c r="F132" s="20" t="s">
        <v>410</v>
      </c>
      <c r="G132" s="64">
        <v>499500</v>
      </c>
      <c r="H132" s="64">
        <v>499500</v>
      </c>
      <c r="I132" s="65">
        <f t="shared" si="8"/>
        <v>511500</v>
      </c>
      <c r="J132" s="64">
        <v>0</v>
      </c>
      <c r="K132" s="65">
        <f t="shared" si="7"/>
        <v>511500</v>
      </c>
      <c r="L132" s="5" t="s">
        <v>572</v>
      </c>
      <c r="M132" s="4"/>
      <c r="N132" s="12">
        <f t="shared" si="6"/>
        <v>12000</v>
      </c>
      <c r="O132" s="12">
        <v>1</v>
      </c>
    </row>
    <row r="133" spans="1:15" ht="64.8" x14ac:dyDescent="0.3">
      <c r="A133" s="12">
        <v>172</v>
      </c>
      <c r="B133" s="15" t="s">
        <v>428</v>
      </c>
      <c r="C133" s="15" t="s">
        <v>71</v>
      </c>
      <c r="D133" s="19" t="s">
        <v>57</v>
      </c>
      <c r="E133" s="20" t="s">
        <v>263</v>
      </c>
      <c r="F133" s="20" t="s">
        <v>429</v>
      </c>
      <c r="G133" s="64">
        <v>999000</v>
      </c>
      <c r="H133" s="64">
        <v>499500</v>
      </c>
      <c r="I133" s="65">
        <f t="shared" si="8"/>
        <v>511500</v>
      </c>
      <c r="J133" s="64">
        <v>0</v>
      </c>
      <c r="K133" s="65">
        <f t="shared" si="7"/>
        <v>511500</v>
      </c>
      <c r="L133" s="5" t="s">
        <v>572</v>
      </c>
      <c r="M133" s="4"/>
      <c r="N133" s="12">
        <f t="shared" si="6"/>
        <v>12000</v>
      </c>
      <c r="O133" s="12">
        <v>1</v>
      </c>
    </row>
    <row r="134" spans="1:15" ht="64.8" x14ac:dyDescent="0.3">
      <c r="A134" s="12">
        <v>101</v>
      </c>
      <c r="B134" s="15" t="s">
        <v>438</v>
      </c>
      <c r="C134" s="15" t="s">
        <v>71</v>
      </c>
      <c r="D134" s="19" t="s">
        <v>170</v>
      </c>
      <c r="E134" s="20" t="s">
        <v>171</v>
      </c>
      <c r="F134" s="20" t="s">
        <v>439</v>
      </c>
      <c r="G134" s="64">
        <v>499500</v>
      </c>
      <c r="H134" s="64">
        <v>499500</v>
      </c>
      <c r="I134" s="65">
        <f t="shared" si="8"/>
        <v>511500</v>
      </c>
      <c r="J134" s="64">
        <v>0</v>
      </c>
      <c r="K134" s="65">
        <f t="shared" si="7"/>
        <v>511500</v>
      </c>
      <c r="L134" s="5" t="s">
        <v>572</v>
      </c>
      <c r="M134" s="4"/>
      <c r="N134" s="12">
        <f t="shared" ref="N134:N186" si="9">O134*12000</f>
        <v>12000</v>
      </c>
      <c r="O134" s="12">
        <v>1</v>
      </c>
    </row>
    <row r="135" spans="1:15" ht="64.8" x14ac:dyDescent="0.3">
      <c r="A135" s="12">
        <v>13</v>
      </c>
      <c r="B135" s="15" t="s">
        <v>189</v>
      </c>
      <c r="C135" s="15" t="s">
        <v>71</v>
      </c>
      <c r="D135" s="19" t="s">
        <v>89</v>
      </c>
      <c r="E135" s="20" t="s">
        <v>90</v>
      </c>
      <c r="F135" s="20" t="s">
        <v>190</v>
      </c>
      <c r="G135" s="64">
        <v>486000</v>
      </c>
      <c r="H135" s="64">
        <v>486000</v>
      </c>
      <c r="I135" s="65">
        <f t="shared" si="8"/>
        <v>498000</v>
      </c>
      <c r="J135" s="64">
        <v>0</v>
      </c>
      <c r="K135" s="65">
        <f t="shared" ref="K135:K186" si="10">I135+J135</f>
        <v>498000</v>
      </c>
      <c r="L135" s="5" t="s">
        <v>574</v>
      </c>
      <c r="M135" s="4"/>
      <c r="N135" s="12">
        <f t="shared" si="9"/>
        <v>12000</v>
      </c>
      <c r="O135" s="12">
        <v>1</v>
      </c>
    </row>
    <row r="136" spans="1:15" ht="64.8" x14ac:dyDescent="0.3">
      <c r="A136" s="12">
        <v>53</v>
      </c>
      <c r="B136" s="15" t="s">
        <v>397</v>
      </c>
      <c r="C136" s="15" t="s">
        <v>71</v>
      </c>
      <c r="D136" s="19" t="s">
        <v>192</v>
      </c>
      <c r="E136" s="20" t="s">
        <v>392</v>
      </c>
      <c r="F136" s="20" t="s">
        <v>398</v>
      </c>
      <c r="G136" s="64">
        <v>486000</v>
      </c>
      <c r="H136" s="64">
        <v>486000</v>
      </c>
      <c r="I136" s="65">
        <f t="shared" si="8"/>
        <v>498000</v>
      </c>
      <c r="J136" s="64">
        <v>0</v>
      </c>
      <c r="K136" s="65">
        <f t="shared" si="10"/>
        <v>498000</v>
      </c>
      <c r="L136" s="5" t="s">
        <v>574</v>
      </c>
      <c r="M136" s="4"/>
      <c r="N136" s="12">
        <f t="shared" si="9"/>
        <v>12000</v>
      </c>
      <c r="O136" s="12">
        <v>1</v>
      </c>
    </row>
    <row r="137" spans="1:15" ht="32.4" x14ac:dyDescent="0.3">
      <c r="A137" s="12">
        <v>167</v>
      </c>
      <c r="B137" s="15" t="s">
        <v>68</v>
      </c>
      <c r="C137" s="15" t="s">
        <v>71</v>
      </c>
      <c r="D137" s="19" t="s">
        <v>19</v>
      </c>
      <c r="E137" s="20" t="s">
        <v>69</v>
      </c>
      <c r="F137" s="20" t="s">
        <v>70</v>
      </c>
      <c r="G137" s="64">
        <v>459000</v>
      </c>
      <c r="H137" s="64">
        <v>459000</v>
      </c>
      <c r="I137" s="65">
        <f t="shared" si="8"/>
        <v>471000</v>
      </c>
      <c r="J137" s="64">
        <v>0</v>
      </c>
      <c r="K137" s="65">
        <f t="shared" si="10"/>
        <v>471000</v>
      </c>
      <c r="L137" s="5" t="s">
        <v>555</v>
      </c>
      <c r="M137" s="4"/>
      <c r="N137" s="12">
        <f t="shared" si="9"/>
        <v>12000</v>
      </c>
      <c r="O137" s="12">
        <v>1</v>
      </c>
    </row>
    <row r="138" spans="1:15" ht="48.6" x14ac:dyDescent="0.3">
      <c r="A138" s="12">
        <v>147</v>
      </c>
      <c r="B138" s="15" t="s">
        <v>137</v>
      </c>
      <c r="C138" s="15" t="s">
        <v>71</v>
      </c>
      <c r="D138" s="19" t="s">
        <v>64</v>
      </c>
      <c r="E138" s="20" t="s">
        <v>138</v>
      </c>
      <c r="F138" s="20" t="s">
        <v>139</v>
      </c>
      <c r="G138" s="64">
        <v>459000</v>
      </c>
      <c r="H138" s="64">
        <v>459000</v>
      </c>
      <c r="I138" s="65">
        <f t="shared" si="8"/>
        <v>471000</v>
      </c>
      <c r="J138" s="64">
        <v>0</v>
      </c>
      <c r="K138" s="65">
        <f t="shared" si="10"/>
        <v>471000</v>
      </c>
      <c r="L138" s="5" t="s">
        <v>555</v>
      </c>
      <c r="M138" s="4"/>
      <c r="N138" s="12">
        <f t="shared" si="9"/>
        <v>12000</v>
      </c>
      <c r="O138" s="12">
        <v>1</v>
      </c>
    </row>
    <row r="139" spans="1:15" ht="48.6" x14ac:dyDescent="0.3">
      <c r="A139" s="12">
        <v>131</v>
      </c>
      <c r="B139" s="16" t="s">
        <v>177</v>
      </c>
      <c r="C139" s="16" t="s">
        <v>71</v>
      </c>
      <c r="D139" s="21" t="s">
        <v>64</v>
      </c>
      <c r="E139" s="22" t="s">
        <v>178</v>
      </c>
      <c r="F139" s="22" t="s">
        <v>606</v>
      </c>
      <c r="G139" s="67">
        <v>4176557</v>
      </c>
      <c r="H139" s="67">
        <v>459000</v>
      </c>
      <c r="I139" s="66">
        <f t="shared" si="8"/>
        <v>471000</v>
      </c>
      <c r="J139" s="67">
        <v>0</v>
      </c>
      <c r="K139" s="66">
        <f t="shared" si="10"/>
        <v>471000</v>
      </c>
      <c r="L139" s="7" t="s">
        <v>555</v>
      </c>
      <c r="M139" s="9"/>
      <c r="N139" s="13">
        <f t="shared" si="9"/>
        <v>12000</v>
      </c>
      <c r="O139" s="13">
        <v>1</v>
      </c>
    </row>
    <row r="140" spans="1:15" ht="32.4" x14ac:dyDescent="0.3">
      <c r="A140" s="12">
        <v>183</v>
      </c>
      <c r="B140" s="15" t="s">
        <v>237</v>
      </c>
      <c r="C140" s="15" t="s">
        <v>71</v>
      </c>
      <c r="D140" s="19" t="s">
        <v>37</v>
      </c>
      <c r="E140" s="20" t="s">
        <v>38</v>
      </c>
      <c r="F140" s="20" t="s">
        <v>238</v>
      </c>
      <c r="G140" s="64">
        <v>509000</v>
      </c>
      <c r="H140" s="64">
        <v>459000</v>
      </c>
      <c r="I140" s="65">
        <f t="shared" si="8"/>
        <v>471000</v>
      </c>
      <c r="J140" s="64">
        <v>0</v>
      </c>
      <c r="K140" s="65">
        <f t="shared" si="10"/>
        <v>471000</v>
      </c>
      <c r="L140" s="5" t="s">
        <v>555</v>
      </c>
      <c r="M140" s="4"/>
      <c r="N140" s="12">
        <f t="shared" si="9"/>
        <v>12000</v>
      </c>
      <c r="O140" s="12">
        <v>1</v>
      </c>
    </row>
    <row r="141" spans="1:15" ht="48.6" x14ac:dyDescent="0.3">
      <c r="A141" s="12">
        <v>99</v>
      </c>
      <c r="B141" s="15" t="s">
        <v>303</v>
      </c>
      <c r="C141" s="15" t="s">
        <v>71</v>
      </c>
      <c r="D141" s="19" t="s">
        <v>14</v>
      </c>
      <c r="E141" s="20" t="s">
        <v>279</v>
      </c>
      <c r="F141" s="20" t="s">
        <v>304</v>
      </c>
      <c r="G141" s="64">
        <v>459000</v>
      </c>
      <c r="H141" s="64">
        <v>459000</v>
      </c>
      <c r="I141" s="65">
        <f t="shared" si="8"/>
        <v>471000</v>
      </c>
      <c r="J141" s="64">
        <v>0</v>
      </c>
      <c r="K141" s="65">
        <f t="shared" si="10"/>
        <v>471000</v>
      </c>
      <c r="L141" s="5" t="s">
        <v>555</v>
      </c>
      <c r="M141" s="4"/>
      <c r="N141" s="12">
        <f t="shared" si="9"/>
        <v>12000</v>
      </c>
      <c r="O141" s="12">
        <v>1</v>
      </c>
    </row>
    <row r="142" spans="1:15" ht="32.4" x14ac:dyDescent="0.3">
      <c r="A142" s="12">
        <v>174</v>
      </c>
      <c r="B142" s="15" t="s">
        <v>376</v>
      </c>
      <c r="C142" s="15" t="s">
        <v>71</v>
      </c>
      <c r="D142" s="19" t="s">
        <v>150</v>
      </c>
      <c r="E142" s="20" t="s">
        <v>377</v>
      </c>
      <c r="F142" s="20" t="s">
        <v>378</v>
      </c>
      <c r="G142" s="64">
        <v>459000</v>
      </c>
      <c r="H142" s="64">
        <v>459000</v>
      </c>
      <c r="I142" s="65">
        <f t="shared" si="8"/>
        <v>471000</v>
      </c>
      <c r="J142" s="64">
        <v>0</v>
      </c>
      <c r="K142" s="65">
        <f t="shared" si="10"/>
        <v>471000</v>
      </c>
      <c r="L142" s="5" t="s">
        <v>555</v>
      </c>
      <c r="M142" s="4"/>
      <c r="N142" s="12">
        <f t="shared" si="9"/>
        <v>12000</v>
      </c>
      <c r="O142" s="12">
        <v>1</v>
      </c>
    </row>
    <row r="143" spans="1:15" ht="32.4" x14ac:dyDescent="0.3">
      <c r="A143" s="12">
        <v>161</v>
      </c>
      <c r="B143" s="15" t="s">
        <v>387</v>
      </c>
      <c r="C143" s="15" t="s">
        <v>71</v>
      </c>
      <c r="D143" s="19" t="s">
        <v>174</v>
      </c>
      <c r="E143" s="20" t="s">
        <v>240</v>
      </c>
      <c r="F143" s="20" t="s">
        <v>388</v>
      </c>
      <c r="G143" s="64">
        <v>459000</v>
      </c>
      <c r="H143" s="64">
        <v>459000</v>
      </c>
      <c r="I143" s="65">
        <f t="shared" si="8"/>
        <v>471000</v>
      </c>
      <c r="J143" s="64">
        <v>0</v>
      </c>
      <c r="K143" s="65">
        <f t="shared" si="10"/>
        <v>471000</v>
      </c>
      <c r="L143" s="5" t="s">
        <v>555</v>
      </c>
      <c r="M143" s="4"/>
      <c r="N143" s="12">
        <f t="shared" si="9"/>
        <v>12000</v>
      </c>
      <c r="O143" s="12">
        <v>1</v>
      </c>
    </row>
    <row r="144" spans="1:15" ht="32.4" x14ac:dyDescent="0.3">
      <c r="A144" s="12">
        <v>49</v>
      </c>
      <c r="B144" s="15" t="s">
        <v>403</v>
      </c>
      <c r="C144" s="15" t="s">
        <v>71</v>
      </c>
      <c r="D144" s="19" t="s">
        <v>192</v>
      </c>
      <c r="E144" s="20" t="s">
        <v>404</v>
      </c>
      <c r="F144" s="20" t="s">
        <v>405</v>
      </c>
      <c r="G144" s="64">
        <v>459000</v>
      </c>
      <c r="H144" s="64">
        <v>459000</v>
      </c>
      <c r="I144" s="65">
        <f t="shared" si="8"/>
        <v>471000</v>
      </c>
      <c r="J144" s="64">
        <v>0</v>
      </c>
      <c r="K144" s="65">
        <f t="shared" si="10"/>
        <v>471000</v>
      </c>
      <c r="L144" s="5" t="s">
        <v>555</v>
      </c>
      <c r="M144" s="4"/>
      <c r="N144" s="12">
        <f t="shared" si="9"/>
        <v>12000</v>
      </c>
      <c r="O144" s="12">
        <v>1</v>
      </c>
    </row>
    <row r="145" spans="1:15" ht="32.4" x14ac:dyDescent="0.3">
      <c r="A145" s="12">
        <v>71</v>
      </c>
      <c r="B145" s="15" t="s">
        <v>406</v>
      </c>
      <c r="C145" s="15" t="s">
        <v>71</v>
      </c>
      <c r="D145" s="19" t="s">
        <v>180</v>
      </c>
      <c r="E145" s="20" t="s">
        <v>407</v>
      </c>
      <c r="F145" s="20" t="s">
        <v>408</v>
      </c>
      <c r="G145" s="64">
        <v>459000</v>
      </c>
      <c r="H145" s="64">
        <v>459000</v>
      </c>
      <c r="I145" s="65">
        <f t="shared" si="8"/>
        <v>471000</v>
      </c>
      <c r="J145" s="64">
        <v>0</v>
      </c>
      <c r="K145" s="65">
        <f t="shared" si="10"/>
        <v>471000</v>
      </c>
      <c r="L145" s="5" t="s">
        <v>555</v>
      </c>
      <c r="M145" s="4"/>
      <c r="N145" s="12">
        <f t="shared" si="9"/>
        <v>12000</v>
      </c>
      <c r="O145" s="12">
        <v>1</v>
      </c>
    </row>
    <row r="146" spans="1:15" ht="32.4" x14ac:dyDescent="0.3">
      <c r="A146" s="12">
        <v>197</v>
      </c>
      <c r="B146" s="15" t="s">
        <v>463</v>
      </c>
      <c r="C146" s="15" t="s">
        <v>71</v>
      </c>
      <c r="D146" s="19" t="s">
        <v>217</v>
      </c>
      <c r="E146" s="20" t="s">
        <v>464</v>
      </c>
      <c r="F146" s="20" t="s">
        <v>465</v>
      </c>
      <c r="G146" s="64">
        <v>459000</v>
      </c>
      <c r="H146" s="64">
        <v>459000</v>
      </c>
      <c r="I146" s="65">
        <f t="shared" si="8"/>
        <v>471000</v>
      </c>
      <c r="J146" s="64">
        <v>0</v>
      </c>
      <c r="K146" s="65">
        <f t="shared" si="10"/>
        <v>471000</v>
      </c>
      <c r="L146" s="5" t="s">
        <v>555</v>
      </c>
      <c r="M146" s="6"/>
      <c r="N146" s="12">
        <f t="shared" si="9"/>
        <v>12000</v>
      </c>
      <c r="O146" s="12">
        <v>1</v>
      </c>
    </row>
    <row r="147" spans="1:15" ht="48.6" x14ac:dyDescent="0.3">
      <c r="A147" s="12">
        <v>118</v>
      </c>
      <c r="B147" s="15" t="s">
        <v>483</v>
      </c>
      <c r="C147" s="15" t="s">
        <v>71</v>
      </c>
      <c r="D147" s="19" t="s">
        <v>113</v>
      </c>
      <c r="E147" s="20" t="s">
        <v>484</v>
      </c>
      <c r="F147" s="20" t="s">
        <v>485</v>
      </c>
      <c r="G147" s="64">
        <v>459000</v>
      </c>
      <c r="H147" s="64">
        <v>459000</v>
      </c>
      <c r="I147" s="65">
        <f t="shared" si="8"/>
        <v>471000</v>
      </c>
      <c r="J147" s="64">
        <v>0</v>
      </c>
      <c r="K147" s="65">
        <f t="shared" si="10"/>
        <v>471000</v>
      </c>
      <c r="L147" s="5" t="s">
        <v>555</v>
      </c>
      <c r="M147" s="4"/>
      <c r="N147" s="12">
        <f t="shared" si="9"/>
        <v>12000</v>
      </c>
      <c r="O147" s="12">
        <v>1</v>
      </c>
    </row>
    <row r="148" spans="1:15" ht="48.6" x14ac:dyDescent="0.3">
      <c r="A148" s="12">
        <v>152</v>
      </c>
      <c r="B148" s="15" t="s">
        <v>490</v>
      </c>
      <c r="C148" s="15" t="s">
        <v>71</v>
      </c>
      <c r="D148" s="19" t="s">
        <v>37</v>
      </c>
      <c r="E148" s="20" t="s">
        <v>325</v>
      </c>
      <c r="F148" s="20" t="s">
        <v>491</v>
      </c>
      <c r="G148" s="64">
        <v>834000</v>
      </c>
      <c r="H148" s="64">
        <v>459000</v>
      </c>
      <c r="I148" s="65">
        <f t="shared" si="8"/>
        <v>471000</v>
      </c>
      <c r="J148" s="64">
        <v>0</v>
      </c>
      <c r="K148" s="65">
        <f t="shared" si="10"/>
        <v>471000</v>
      </c>
      <c r="L148" s="5" t="s">
        <v>555</v>
      </c>
      <c r="M148" s="4"/>
      <c r="N148" s="12">
        <f t="shared" si="9"/>
        <v>12000</v>
      </c>
      <c r="O148" s="12">
        <v>1</v>
      </c>
    </row>
    <row r="149" spans="1:15" ht="32.4" x14ac:dyDescent="0.3">
      <c r="A149" s="12">
        <v>157</v>
      </c>
      <c r="B149" s="15" t="s">
        <v>500</v>
      </c>
      <c r="C149" s="15" t="s">
        <v>71</v>
      </c>
      <c r="D149" s="19" t="s">
        <v>495</v>
      </c>
      <c r="E149" s="20" t="s">
        <v>496</v>
      </c>
      <c r="F149" s="20" t="s">
        <v>501</v>
      </c>
      <c r="G149" s="64">
        <v>459000</v>
      </c>
      <c r="H149" s="64">
        <v>459000</v>
      </c>
      <c r="I149" s="65">
        <f t="shared" si="8"/>
        <v>471000</v>
      </c>
      <c r="J149" s="64">
        <v>0</v>
      </c>
      <c r="K149" s="65">
        <f t="shared" si="10"/>
        <v>471000</v>
      </c>
      <c r="L149" s="5" t="s">
        <v>555</v>
      </c>
      <c r="M149" s="4"/>
      <c r="N149" s="12">
        <f t="shared" si="9"/>
        <v>12000</v>
      </c>
      <c r="O149" s="12">
        <v>1</v>
      </c>
    </row>
    <row r="150" spans="1:15" ht="48.6" x14ac:dyDescent="0.3">
      <c r="A150" s="12">
        <v>188</v>
      </c>
      <c r="B150" s="15" t="s">
        <v>466</v>
      </c>
      <c r="C150" s="15" t="s">
        <v>71</v>
      </c>
      <c r="D150" s="19" t="s">
        <v>120</v>
      </c>
      <c r="E150" s="20" t="s">
        <v>467</v>
      </c>
      <c r="F150" s="20" t="s">
        <v>468</v>
      </c>
      <c r="G150" s="64">
        <v>459000</v>
      </c>
      <c r="H150" s="64">
        <v>459000</v>
      </c>
      <c r="I150" s="65">
        <f t="shared" si="8"/>
        <v>471000</v>
      </c>
      <c r="J150" s="64">
        <v>0</v>
      </c>
      <c r="K150" s="65">
        <f t="shared" si="10"/>
        <v>471000</v>
      </c>
      <c r="L150" s="5" t="s">
        <v>555</v>
      </c>
      <c r="M150" s="4"/>
      <c r="N150" s="12">
        <f t="shared" si="9"/>
        <v>12000</v>
      </c>
      <c r="O150" s="13">
        <v>1</v>
      </c>
    </row>
    <row r="151" spans="1:15" ht="97.2" x14ac:dyDescent="0.3">
      <c r="A151" s="12">
        <v>169</v>
      </c>
      <c r="B151" s="15" t="s">
        <v>78</v>
      </c>
      <c r="C151" s="15" t="s">
        <v>12</v>
      </c>
      <c r="D151" s="19" t="s">
        <v>14</v>
      </c>
      <c r="E151" s="20" t="s">
        <v>79</v>
      </c>
      <c r="F151" s="20" t="s">
        <v>80</v>
      </c>
      <c r="G151" s="64">
        <v>2689130</v>
      </c>
      <c r="H151" s="64">
        <v>800000</v>
      </c>
      <c r="I151" s="65">
        <f t="shared" si="8"/>
        <v>812000</v>
      </c>
      <c r="J151" s="64">
        <v>0</v>
      </c>
      <c r="K151" s="65">
        <f t="shared" si="10"/>
        <v>812000</v>
      </c>
      <c r="L151" s="5" t="s">
        <v>588</v>
      </c>
      <c r="M151" s="4"/>
      <c r="N151" s="12">
        <f t="shared" si="9"/>
        <v>12000</v>
      </c>
      <c r="O151" s="12">
        <v>1</v>
      </c>
    </row>
    <row r="152" spans="1:15" ht="97.2" x14ac:dyDescent="0.3">
      <c r="A152" s="12">
        <v>179</v>
      </c>
      <c r="B152" s="15" t="s">
        <v>122</v>
      </c>
      <c r="C152" s="15" t="s">
        <v>12</v>
      </c>
      <c r="D152" s="19" t="s">
        <v>123</v>
      </c>
      <c r="E152" s="20" t="s">
        <v>124</v>
      </c>
      <c r="F152" s="20" t="s">
        <v>125</v>
      </c>
      <c r="G152" s="64">
        <v>3787000</v>
      </c>
      <c r="H152" s="64">
        <v>800000</v>
      </c>
      <c r="I152" s="65">
        <f t="shared" si="8"/>
        <v>812000</v>
      </c>
      <c r="J152" s="64">
        <v>0</v>
      </c>
      <c r="K152" s="65">
        <f t="shared" si="10"/>
        <v>812000</v>
      </c>
      <c r="L152" s="5" t="s">
        <v>588</v>
      </c>
      <c r="M152" s="4"/>
      <c r="N152" s="12">
        <f t="shared" si="9"/>
        <v>12000</v>
      </c>
      <c r="O152" s="12">
        <v>1</v>
      </c>
    </row>
    <row r="153" spans="1:15" ht="97.2" x14ac:dyDescent="0.3">
      <c r="A153" s="12">
        <v>32</v>
      </c>
      <c r="B153" s="15" t="s">
        <v>36</v>
      </c>
      <c r="C153" s="15" t="s">
        <v>12</v>
      </c>
      <c r="D153" s="19" t="s">
        <v>37</v>
      </c>
      <c r="E153" s="20" t="s">
        <v>38</v>
      </c>
      <c r="F153" s="20" t="s">
        <v>39</v>
      </c>
      <c r="G153" s="64">
        <v>941540</v>
      </c>
      <c r="H153" s="64">
        <v>700000</v>
      </c>
      <c r="I153" s="65">
        <f t="shared" si="8"/>
        <v>712000</v>
      </c>
      <c r="J153" s="64">
        <v>0</v>
      </c>
      <c r="K153" s="65">
        <f t="shared" si="10"/>
        <v>712000</v>
      </c>
      <c r="L153" s="5" t="s">
        <v>588</v>
      </c>
      <c r="M153" s="6"/>
      <c r="N153" s="12">
        <f t="shared" si="9"/>
        <v>12000</v>
      </c>
      <c r="O153" s="12">
        <v>1</v>
      </c>
    </row>
    <row r="154" spans="1:15" ht="97.2" x14ac:dyDescent="0.3">
      <c r="A154" s="12">
        <v>140</v>
      </c>
      <c r="B154" s="15" t="s">
        <v>140</v>
      </c>
      <c r="C154" s="15" t="s">
        <v>12</v>
      </c>
      <c r="D154" s="19" t="s">
        <v>113</v>
      </c>
      <c r="E154" s="20" t="s">
        <v>114</v>
      </c>
      <c r="F154" s="20" t="s">
        <v>141</v>
      </c>
      <c r="G154" s="64">
        <v>753000</v>
      </c>
      <c r="H154" s="64">
        <v>700000</v>
      </c>
      <c r="I154" s="65">
        <f t="shared" si="8"/>
        <v>712000</v>
      </c>
      <c r="J154" s="64">
        <v>0</v>
      </c>
      <c r="K154" s="65">
        <f t="shared" si="10"/>
        <v>712000</v>
      </c>
      <c r="L154" s="5" t="s">
        <v>588</v>
      </c>
      <c r="M154" s="4"/>
      <c r="N154" s="12">
        <f t="shared" si="9"/>
        <v>12000</v>
      </c>
      <c r="O154" s="12">
        <v>1</v>
      </c>
    </row>
    <row r="155" spans="1:15" ht="97.2" x14ac:dyDescent="0.3">
      <c r="A155" s="12">
        <v>194</v>
      </c>
      <c r="B155" s="15" t="s">
        <v>179</v>
      </c>
      <c r="C155" s="15" t="s">
        <v>12</v>
      </c>
      <c r="D155" s="19" t="s">
        <v>180</v>
      </c>
      <c r="E155" s="20" t="s">
        <v>181</v>
      </c>
      <c r="F155" s="20" t="s">
        <v>182</v>
      </c>
      <c r="G155" s="64">
        <v>1234000</v>
      </c>
      <c r="H155" s="64">
        <v>700000</v>
      </c>
      <c r="I155" s="65">
        <f t="shared" si="8"/>
        <v>712000</v>
      </c>
      <c r="J155" s="64">
        <v>0</v>
      </c>
      <c r="K155" s="65">
        <f t="shared" si="10"/>
        <v>712000</v>
      </c>
      <c r="L155" s="5" t="s">
        <v>590</v>
      </c>
      <c r="M155" s="4"/>
      <c r="N155" s="12">
        <f t="shared" si="9"/>
        <v>12000</v>
      </c>
      <c r="O155" s="12">
        <v>1</v>
      </c>
    </row>
    <row r="156" spans="1:15" ht="97.2" x14ac:dyDescent="0.3">
      <c r="A156" s="12">
        <v>155</v>
      </c>
      <c r="B156" s="15" t="s">
        <v>195</v>
      </c>
      <c r="C156" s="15" t="s">
        <v>12</v>
      </c>
      <c r="D156" s="19" t="s">
        <v>120</v>
      </c>
      <c r="E156" s="20" t="s">
        <v>196</v>
      </c>
      <c r="F156" s="20" t="s">
        <v>197</v>
      </c>
      <c r="G156" s="64">
        <v>3173812</v>
      </c>
      <c r="H156" s="64">
        <v>700000</v>
      </c>
      <c r="I156" s="65">
        <f t="shared" si="8"/>
        <v>712000</v>
      </c>
      <c r="J156" s="64">
        <v>0</v>
      </c>
      <c r="K156" s="65">
        <f t="shared" si="10"/>
        <v>712000</v>
      </c>
      <c r="L156" s="5" t="s">
        <v>591</v>
      </c>
      <c r="M156" s="4"/>
      <c r="N156" s="12">
        <f t="shared" si="9"/>
        <v>12000</v>
      </c>
      <c r="O156" s="12">
        <v>1</v>
      </c>
    </row>
    <row r="157" spans="1:15" ht="97.2" x14ac:dyDescent="0.3">
      <c r="A157" s="12">
        <v>103</v>
      </c>
      <c r="B157" s="15" t="s">
        <v>305</v>
      </c>
      <c r="C157" s="15" t="s">
        <v>12</v>
      </c>
      <c r="D157" s="19" t="s">
        <v>306</v>
      </c>
      <c r="E157" s="20" t="s">
        <v>307</v>
      </c>
      <c r="F157" s="20" t="s">
        <v>308</v>
      </c>
      <c r="G157" s="64">
        <v>3458506</v>
      </c>
      <c r="H157" s="64">
        <v>700000</v>
      </c>
      <c r="I157" s="65">
        <f t="shared" si="8"/>
        <v>712000</v>
      </c>
      <c r="J157" s="64">
        <v>0</v>
      </c>
      <c r="K157" s="65">
        <f t="shared" si="10"/>
        <v>712000</v>
      </c>
      <c r="L157" s="5" t="s">
        <v>588</v>
      </c>
      <c r="M157" s="4"/>
      <c r="N157" s="12">
        <f t="shared" si="9"/>
        <v>12000</v>
      </c>
      <c r="O157" s="12">
        <v>1</v>
      </c>
    </row>
    <row r="158" spans="1:15" ht="113.4" x14ac:dyDescent="0.3">
      <c r="A158" s="12">
        <v>105</v>
      </c>
      <c r="B158" s="15" t="s">
        <v>8</v>
      </c>
      <c r="C158" s="15" t="s">
        <v>12</v>
      </c>
      <c r="D158" s="19" t="s">
        <v>9</v>
      </c>
      <c r="E158" s="20" t="s">
        <v>10</v>
      </c>
      <c r="F158" s="20" t="s">
        <v>11</v>
      </c>
      <c r="G158" s="64">
        <v>1036500</v>
      </c>
      <c r="H158" s="64">
        <v>600000</v>
      </c>
      <c r="I158" s="65">
        <f t="shared" si="8"/>
        <v>612000</v>
      </c>
      <c r="J158" s="64">
        <v>0</v>
      </c>
      <c r="K158" s="65">
        <f t="shared" si="10"/>
        <v>612000</v>
      </c>
      <c r="L158" s="5" t="s">
        <v>592</v>
      </c>
      <c r="M158" s="4"/>
      <c r="N158" s="12">
        <f t="shared" si="9"/>
        <v>12000</v>
      </c>
      <c r="O158" s="12">
        <v>1</v>
      </c>
    </row>
    <row r="159" spans="1:15" ht="113.4" x14ac:dyDescent="0.3">
      <c r="A159" s="12">
        <v>154</v>
      </c>
      <c r="B159" s="15" t="s">
        <v>61</v>
      </c>
      <c r="C159" s="15" t="s">
        <v>12</v>
      </c>
      <c r="D159" s="19" t="s">
        <v>28</v>
      </c>
      <c r="E159" s="20" t="s">
        <v>29</v>
      </c>
      <c r="F159" s="20" t="s">
        <v>62</v>
      </c>
      <c r="G159" s="64">
        <v>1060000</v>
      </c>
      <c r="H159" s="64">
        <v>600000</v>
      </c>
      <c r="I159" s="65">
        <f t="shared" si="8"/>
        <v>612000</v>
      </c>
      <c r="J159" s="64">
        <v>0</v>
      </c>
      <c r="K159" s="65">
        <f t="shared" si="10"/>
        <v>612000</v>
      </c>
      <c r="L159" s="5" t="s">
        <v>592</v>
      </c>
      <c r="M159" s="4"/>
      <c r="N159" s="12">
        <f t="shared" si="9"/>
        <v>12000</v>
      </c>
      <c r="O159" s="12">
        <v>1</v>
      </c>
    </row>
    <row r="160" spans="1:15" ht="97.2" x14ac:dyDescent="0.3">
      <c r="A160" s="12">
        <v>171</v>
      </c>
      <c r="B160" s="15" t="s">
        <v>130</v>
      </c>
      <c r="C160" s="15" t="s">
        <v>12</v>
      </c>
      <c r="D160" s="19" t="s">
        <v>131</v>
      </c>
      <c r="E160" s="20" t="s">
        <v>132</v>
      </c>
      <c r="F160" s="20" t="s">
        <v>133</v>
      </c>
      <c r="G160" s="64">
        <v>1455760</v>
      </c>
      <c r="H160" s="64">
        <v>600000</v>
      </c>
      <c r="I160" s="65">
        <f t="shared" si="8"/>
        <v>612000</v>
      </c>
      <c r="J160" s="64">
        <v>0</v>
      </c>
      <c r="K160" s="65">
        <f t="shared" si="10"/>
        <v>612000</v>
      </c>
      <c r="L160" s="5" t="s">
        <v>588</v>
      </c>
      <c r="M160" s="4"/>
      <c r="N160" s="12">
        <f t="shared" si="9"/>
        <v>12000</v>
      </c>
      <c r="O160" s="12">
        <v>1</v>
      </c>
    </row>
    <row r="161" spans="1:15" ht="141" customHeight="1" x14ac:dyDescent="0.3">
      <c r="A161" s="12">
        <v>184</v>
      </c>
      <c r="B161" s="15" t="s">
        <v>149</v>
      </c>
      <c r="C161" s="15" t="s">
        <v>12</v>
      </c>
      <c r="D161" s="19" t="s">
        <v>150</v>
      </c>
      <c r="E161" s="20" t="s">
        <v>151</v>
      </c>
      <c r="F161" s="20" t="s">
        <v>152</v>
      </c>
      <c r="G161" s="64">
        <v>807000</v>
      </c>
      <c r="H161" s="64">
        <v>600000</v>
      </c>
      <c r="I161" s="65">
        <f t="shared" si="8"/>
        <v>612000</v>
      </c>
      <c r="J161" s="64">
        <v>0</v>
      </c>
      <c r="K161" s="65">
        <f t="shared" si="10"/>
        <v>612000</v>
      </c>
      <c r="L161" s="5" t="s">
        <v>614</v>
      </c>
      <c r="M161" s="4"/>
      <c r="N161" s="12">
        <f t="shared" si="9"/>
        <v>12000</v>
      </c>
      <c r="O161" s="12">
        <v>1</v>
      </c>
    </row>
    <row r="162" spans="1:15" ht="97.2" x14ac:dyDescent="0.3">
      <c r="A162" s="12">
        <v>173</v>
      </c>
      <c r="B162" s="15" t="s">
        <v>158</v>
      </c>
      <c r="C162" s="15" t="s">
        <v>12</v>
      </c>
      <c r="D162" s="19" t="s">
        <v>159</v>
      </c>
      <c r="E162" s="20" t="s">
        <v>160</v>
      </c>
      <c r="F162" s="20" t="s">
        <v>161</v>
      </c>
      <c r="G162" s="64">
        <v>853600</v>
      </c>
      <c r="H162" s="64">
        <v>600000</v>
      </c>
      <c r="I162" s="65">
        <f t="shared" si="8"/>
        <v>612000</v>
      </c>
      <c r="J162" s="64">
        <v>0</v>
      </c>
      <c r="K162" s="65">
        <f t="shared" si="10"/>
        <v>612000</v>
      </c>
      <c r="L162" s="5" t="s">
        <v>604</v>
      </c>
      <c r="M162" s="4"/>
      <c r="N162" s="12">
        <f t="shared" si="9"/>
        <v>12000</v>
      </c>
      <c r="O162" s="12">
        <v>1</v>
      </c>
    </row>
    <row r="163" spans="1:15" ht="97.2" x14ac:dyDescent="0.3">
      <c r="A163" s="12">
        <v>196</v>
      </c>
      <c r="B163" s="15" t="s">
        <v>162</v>
      </c>
      <c r="C163" s="15" t="s">
        <v>12</v>
      </c>
      <c r="D163" s="19" t="s">
        <v>81</v>
      </c>
      <c r="E163" s="20" t="s">
        <v>82</v>
      </c>
      <c r="F163" s="20" t="s">
        <v>163</v>
      </c>
      <c r="G163" s="64">
        <v>3578700</v>
      </c>
      <c r="H163" s="64">
        <v>600000</v>
      </c>
      <c r="I163" s="65">
        <f t="shared" si="8"/>
        <v>612000</v>
      </c>
      <c r="J163" s="64">
        <v>0</v>
      </c>
      <c r="K163" s="65">
        <f t="shared" si="10"/>
        <v>612000</v>
      </c>
      <c r="L163" s="5" t="s">
        <v>588</v>
      </c>
      <c r="M163" s="4"/>
      <c r="N163" s="12">
        <f t="shared" si="9"/>
        <v>12000</v>
      </c>
      <c r="O163" s="12">
        <v>1</v>
      </c>
    </row>
    <row r="164" spans="1:15" ht="81" x14ac:dyDescent="0.3">
      <c r="A164" s="12">
        <v>178</v>
      </c>
      <c r="B164" s="15" t="s">
        <v>169</v>
      </c>
      <c r="C164" s="15" t="s">
        <v>12</v>
      </c>
      <c r="D164" s="19" t="s">
        <v>170</v>
      </c>
      <c r="E164" s="20" t="s">
        <v>171</v>
      </c>
      <c r="F164" s="20" t="s">
        <v>172</v>
      </c>
      <c r="G164" s="64">
        <v>632000</v>
      </c>
      <c r="H164" s="64">
        <v>600000</v>
      </c>
      <c r="I164" s="65">
        <f t="shared" si="8"/>
        <v>612000</v>
      </c>
      <c r="J164" s="64">
        <v>0</v>
      </c>
      <c r="K164" s="65">
        <f t="shared" si="10"/>
        <v>612000</v>
      </c>
      <c r="L164" s="5" t="s">
        <v>577</v>
      </c>
      <c r="M164" s="4"/>
      <c r="N164" s="12">
        <f t="shared" si="9"/>
        <v>12000</v>
      </c>
      <c r="O164" s="12">
        <v>1</v>
      </c>
    </row>
    <row r="165" spans="1:15" ht="81" x14ac:dyDescent="0.3">
      <c r="A165" s="12">
        <v>91</v>
      </c>
      <c r="B165" s="15" t="s">
        <v>187</v>
      </c>
      <c r="C165" s="15" t="s">
        <v>12</v>
      </c>
      <c r="D165" s="19" t="s">
        <v>89</v>
      </c>
      <c r="E165" s="20" t="s">
        <v>90</v>
      </c>
      <c r="F165" s="20" t="s">
        <v>188</v>
      </c>
      <c r="G165" s="64">
        <v>1013000</v>
      </c>
      <c r="H165" s="64">
        <v>550000</v>
      </c>
      <c r="I165" s="65">
        <f t="shared" si="8"/>
        <v>562000</v>
      </c>
      <c r="J165" s="64">
        <v>0</v>
      </c>
      <c r="K165" s="65">
        <f t="shared" si="10"/>
        <v>562000</v>
      </c>
      <c r="L165" s="5" t="s">
        <v>593</v>
      </c>
      <c r="M165" s="4"/>
      <c r="N165" s="12">
        <f t="shared" si="9"/>
        <v>12000</v>
      </c>
      <c r="O165" s="12">
        <v>1</v>
      </c>
    </row>
    <row r="166" spans="1:15" ht="64.8" x14ac:dyDescent="0.3">
      <c r="A166" s="12">
        <v>120</v>
      </c>
      <c r="B166" s="15" t="s">
        <v>13</v>
      </c>
      <c r="C166" s="15" t="s">
        <v>17</v>
      </c>
      <c r="D166" s="19" t="s">
        <v>14</v>
      </c>
      <c r="E166" s="20" t="s">
        <v>15</v>
      </c>
      <c r="F166" s="20" t="s">
        <v>16</v>
      </c>
      <c r="G166" s="64">
        <v>1731112</v>
      </c>
      <c r="H166" s="64">
        <v>659000</v>
      </c>
      <c r="I166" s="65">
        <f t="shared" si="8"/>
        <v>671000</v>
      </c>
      <c r="J166" s="64">
        <v>0</v>
      </c>
      <c r="K166" s="65">
        <f t="shared" si="10"/>
        <v>671000</v>
      </c>
      <c r="L166" s="5" t="s">
        <v>578</v>
      </c>
      <c r="M166" s="6"/>
      <c r="N166" s="12">
        <f t="shared" si="9"/>
        <v>12000</v>
      </c>
      <c r="O166" s="12">
        <v>1</v>
      </c>
    </row>
    <row r="167" spans="1:15" ht="81" x14ac:dyDescent="0.3">
      <c r="A167" s="12">
        <v>133</v>
      </c>
      <c r="B167" s="15" t="s">
        <v>43</v>
      </c>
      <c r="C167" s="15" t="s">
        <v>17</v>
      </c>
      <c r="D167" s="19" t="s">
        <v>19</v>
      </c>
      <c r="E167" s="20" t="s">
        <v>44</v>
      </c>
      <c r="F167" s="20" t="s">
        <v>45</v>
      </c>
      <c r="G167" s="64">
        <v>891690</v>
      </c>
      <c r="H167" s="64">
        <v>650000</v>
      </c>
      <c r="I167" s="65">
        <f t="shared" si="8"/>
        <v>662000</v>
      </c>
      <c r="J167" s="64">
        <v>0</v>
      </c>
      <c r="K167" s="65">
        <f t="shared" si="10"/>
        <v>662000</v>
      </c>
      <c r="L167" s="5" t="s">
        <v>612</v>
      </c>
      <c r="M167" s="4"/>
      <c r="N167" s="12">
        <f t="shared" si="9"/>
        <v>12000</v>
      </c>
      <c r="O167" s="12">
        <v>1</v>
      </c>
    </row>
    <row r="168" spans="1:15" ht="48.6" x14ac:dyDescent="0.3">
      <c r="A168" s="12">
        <v>151</v>
      </c>
      <c r="B168" s="15" t="s">
        <v>100</v>
      </c>
      <c r="C168" s="15" t="s">
        <v>17</v>
      </c>
      <c r="D168" s="19" t="s">
        <v>19</v>
      </c>
      <c r="E168" s="20" t="s">
        <v>101</v>
      </c>
      <c r="F168" s="20" t="s">
        <v>102</v>
      </c>
      <c r="G168" s="64">
        <v>880000</v>
      </c>
      <c r="H168" s="64">
        <v>350000</v>
      </c>
      <c r="I168" s="65">
        <f t="shared" si="8"/>
        <v>350000</v>
      </c>
      <c r="J168" s="64">
        <v>0</v>
      </c>
      <c r="K168" s="65">
        <f t="shared" si="10"/>
        <v>350000</v>
      </c>
      <c r="L168" s="5" t="s">
        <v>595</v>
      </c>
      <c r="M168" s="4"/>
      <c r="N168" s="12">
        <f t="shared" si="9"/>
        <v>0</v>
      </c>
      <c r="O168" s="12"/>
    </row>
    <row r="169" spans="1:15" ht="64.8" x14ac:dyDescent="0.3">
      <c r="A169" s="12">
        <v>159</v>
      </c>
      <c r="B169" s="15" t="s">
        <v>56</v>
      </c>
      <c r="C169" s="15" t="s">
        <v>17</v>
      </c>
      <c r="D169" s="19" t="s">
        <v>57</v>
      </c>
      <c r="E169" s="20" t="s">
        <v>58</v>
      </c>
      <c r="F169" s="20" t="s">
        <v>59</v>
      </c>
      <c r="G169" s="64">
        <v>1510205</v>
      </c>
      <c r="H169" s="64">
        <v>200000</v>
      </c>
      <c r="I169" s="65">
        <f t="shared" si="8"/>
        <v>200000</v>
      </c>
      <c r="J169" s="64">
        <v>0</v>
      </c>
      <c r="K169" s="65">
        <f t="shared" si="10"/>
        <v>200000</v>
      </c>
      <c r="L169" s="5" t="s">
        <v>60</v>
      </c>
      <c r="M169" s="4"/>
      <c r="N169" s="12">
        <f t="shared" si="9"/>
        <v>0</v>
      </c>
      <c r="O169" s="12"/>
    </row>
    <row r="170" spans="1:15" ht="32.4" x14ac:dyDescent="0.3">
      <c r="A170" s="12">
        <v>164</v>
      </c>
      <c r="B170" s="15" t="s">
        <v>112</v>
      </c>
      <c r="C170" s="15" t="s">
        <v>17</v>
      </c>
      <c r="D170" s="19" t="s">
        <v>113</v>
      </c>
      <c r="E170" s="20" t="s">
        <v>114</v>
      </c>
      <c r="F170" s="20" t="s">
        <v>115</v>
      </c>
      <c r="G170" s="64">
        <v>166000</v>
      </c>
      <c r="H170" s="64">
        <v>166000</v>
      </c>
      <c r="I170" s="65">
        <f t="shared" si="8"/>
        <v>166000</v>
      </c>
      <c r="J170" s="64">
        <v>0</v>
      </c>
      <c r="K170" s="65">
        <f t="shared" si="10"/>
        <v>166000</v>
      </c>
      <c r="L170" s="5" t="s">
        <v>116</v>
      </c>
      <c r="M170" s="4"/>
      <c r="N170" s="12">
        <f t="shared" si="9"/>
        <v>0</v>
      </c>
      <c r="O170" s="12"/>
    </row>
    <row r="171" spans="1:15" ht="32.4" x14ac:dyDescent="0.3">
      <c r="A171" s="12">
        <v>62</v>
      </c>
      <c r="B171" s="15" t="s">
        <v>394</v>
      </c>
      <c r="C171" s="15"/>
      <c r="D171" s="19" t="s">
        <v>54</v>
      </c>
      <c r="E171" s="20" t="s">
        <v>54</v>
      </c>
      <c r="F171" s="20" t="s">
        <v>395</v>
      </c>
      <c r="G171" s="64">
        <v>0</v>
      </c>
      <c r="H171" s="64">
        <v>48000000</v>
      </c>
      <c r="I171" s="65">
        <f t="shared" si="8"/>
        <v>48000000</v>
      </c>
      <c r="J171" s="64">
        <v>0</v>
      </c>
      <c r="K171" s="65">
        <f t="shared" si="10"/>
        <v>48000000</v>
      </c>
      <c r="L171" s="5" t="s">
        <v>396</v>
      </c>
      <c r="M171" s="4"/>
      <c r="N171" s="12">
        <f t="shared" si="9"/>
        <v>0</v>
      </c>
      <c r="O171" s="12"/>
    </row>
    <row r="172" spans="1:15" s="2" customFormat="1" ht="356.4" x14ac:dyDescent="0.3">
      <c r="A172" s="13">
        <v>145</v>
      </c>
      <c r="B172" s="16" t="s">
        <v>53</v>
      </c>
      <c r="C172" s="16"/>
      <c r="D172" s="21" t="s">
        <v>54</v>
      </c>
      <c r="E172" s="22" t="s">
        <v>54</v>
      </c>
      <c r="F172" s="22" t="s">
        <v>55</v>
      </c>
      <c r="G172" s="67">
        <v>32560000</v>
      </c>
      <c r="H172" s="67">
        <v>32560000</v>
      </c>
      <c r="I172" s="66">
        <f>H172-J172+N172</f>
        <v>16130000</v>
      </c>
      <c r="J172" s="67">
        <v>16490000</v>
      </c>
      <c r="K172" s="66">
        <f>I172+J172</f>
        <v>32620000</v>
      </c>
      <c r="L172" s="7" t="s">
        <v>608</v>
      </c>
      <c r="M172" s="9"/>
      <c r="N172" s="13">
        <f t="shared" si="9"/>
        <v>60000</v>
      </c>
      <c r="O172" s="13">
        <v>5</v>
      </c>
    </row>
    <row r="173" spans="1:15" ht="243" x14ac:dyDescent="0.3">
      <c r="A173" s="12">
        <v>19</v>
      </c>
      <c r="B173" s="15" t="s">
        <v>383</v>
      </c>
      <c r="C173" s="15"/>
      <c r="D173" s="19" t="s">
        <v>54</v>
      </c>
      <c r="E173" s="20" t="s">
        <v>54</v>
      </c>
      <c r="F173" s="20" t="s">
        <v>384</v>
      </c>
      <c r="G173" s="64">
        <v>25000000</v>
      </c>
      <c r="H173" s="64">
        <v>25000000</v>
      </c>
      <c r="I173" s="65">
        <f>H173+N173</f>
        <v>25012000</v>
      </c>
      <c r="J173" s="64">
        <v>0</v>
      </c>
      <c r="K173" s="65">
        <f t="shared" si="10"/>
        <v>25012000</v>
      </c>
      <c r="L173" s="7" t="s">
        <v>609</v>
      </c>
      <c r="M173" s="4"/>
      <c r="N173" s="12">
        <f t="shared" si="9"/>
        <v>12000</v>
      </c>
      <c r="O173" s="12">
        <v>1</v>
      </c>
    </row>
    <row r="174" spans="1:15" ht="162" x14ac:dyDescent="0.3">
      <c r="A174" s="12">
        <v>43</v>
      </c>
      <c r="B174" s="15" t="s">
        <v>379</v>
      </c>
      <c r="C174" s="15"/>
      <c r="D174" s="19" t="s">
        <v>54</v>
      </c>
      <c r="E174" s="20" t="s">
        <v>54</v>
      </c>
      <c r="F174" s="20" t="s">
        <v>380</v>
      </c>
      <c r="G174" s="64">
        <v>12000000</v>
      </c>
      <c r="H174" s="64">
        <v>12000000</v>
      </c>
      <c r="I174" s="65">
        <f t="shared" si="8"/>
        <v>12000000</v>
      </c>
      <c r="J174" s="64">
        <v>0</v>
      </c>
      <c r="K174" s="65">
        <f t="shared" si="10"/>
        <v>12000000</v>
      </c>
      <c r="L174" s="5" t="s">
        <v>610</v>
      </c>
      <c r="M174" s="6"/>
      <c r="N174" s="12">
        <f t="shared" si="9"/>
        <v>0</v>
      </c>
      <c r="O174" s="12"/>
    </row>
    <row r="175" spans="1:15" ht="64.8" x14ac:dyDescent="0.3">
      <c r="A175" s="13">
        <v>57</v>
      </c>
      <c r="B175" s="15" t="s">
        <v>514</v>
      </c>
      <c r="C175" s="15"/>
      <c r="D175" s="19" t="s">
        <v>54</v>
      </c>
      <c r="E175" s="20" t="s">
        <v>54</v>
      </c>
      <c r="F175" s="20" t="s">
        <v>515</v>
      </c>
      <c r="G175" s="64">
        <v>6286000</v>
      </c>
      <c r="H175" s="64">
        <v>6286000</v>
      </c>
      <c r="I175" s="66">
        <f>H175-J175+N175</f>
        <v>1850000</v>
      </c>
      <c r="J175" s="64">
        <v>4436000</v>
      </c>
      <c r="K175" s="65">
        <f t="shared" si="10"/>
        <v>6286000</v>
      </c>
      <c r="L175" s="5" t="s">
        <v>611</v>
      </c>
      <c r="M175" s="4"/>
      <c r="N175" s="12">
        <f t="shared" si="9"/>
        <v>0</v>
      </c>
      <c r="O175" s="12"/>
    </row>
    <row r="176" spans="1:15" ht="180" customHeight="1" x14ac:dyDescent="0.3">
      <c r="A176" s="12">
        <v>82</v>
      </c>
      <c r="B176" s="15" t="s">
        <v>389</v>
      </c>
      <c r="C176" s="15"/>
      <c r="D176" s="19" t="s">
        <v>54</v>
      </c>
      <c r="E176" s="20" t="s">
        <v>54</v>
      </c>
      <c r="F176" s="20" t="s">
        <v>390</v>
      </c>
      <c r="G176" s="64">
        <v>5200000</v>
      </c>
      <c r="H176" s="64">
        <v>5200000</v>
      </c>
      <c r="I176" s="66">
        <f>H176-J176+N176</f>
        <v>3812000</v>
      </c>
      <c r="J176" s="67">
        <v>1400000</v>
      </c>
      <c r="K176" s="66">
        <f t="shared" si="10"/>
        <v>5212000</v>
      </c>
      <c r="L176" s="7" t="s">
        <v>605</v>
      </c>
      <c r="M176" s="4"/>
      <c r="N176" s="12">
        <f t="shared" si="9"/>
        <v>12000</v>
      </c>
      <c r="O176" s="12">
        <v>1</v>
      </c>
    </row>
    <row r="177" spans="1:15" ht="129.6" x14ac:dyDescent="0.3">
      <c r="A177" s="12">
        <v>107</v>
      </c>
      <c r="B177" s="15" t="s">
        <v>72</v>
      </c>
      <c r="C177" s="15"/>
      <c r="D177" s="19" t="s">
        <v>54</v>
      </c>
      <c r="E177" s="20" t="s">
        <v>54</v>
      </c>
      <c r="F177" s="20" t="s">
        <v>73</v>
      </c>
      <c r="G177" s="64">
        <v>2760000</v>
      </c>
      <c r="H177" s="64">
        <v>2760000</v>
      </c>
      <c r="I177" s="66">
        <f>H177-J177+N177</f>
        <v>1724000</v>
      </c>
      <c r="J177" s="67">
        <v>1060000</v>
      </c>
      <c r="K177" s="66">
        <f t="shared" si="10"/>
        <v>2784000</v>
      </c>
      <c r="L177" s="5" t="s">
        <v>603</v>
      </c>
      <c r="M177" s="4"/>
      <c r="N177" s="12">
        <f t="shared" si="9"/>
        <v>24000</v>
      </c>
      <c r="O177" s="12">
        <v>2</v>
      </c>
    </row>
    <row r="178" spans="1:15" ht="194.4" x14ac:dyDescent="0.3">
      <c r="A178" s="12">
        <v>136</v>
      </c>
      <c r="B178" s="15" t="s">
        <v>126</v>
      </c>
      <c r="C178" s="15"/>
      <c r="D178" s="19" t="s">
        <v>54</v>
      </c>
      <c r="E178" s="20" t="s">
        <v>54</v>
      </c>
      <c r="F178" s="20" t="s">
        <v>127</v>
      </c>
      <c r="G178" s="64">
        <v>2190000</v>
      </c>
      <c r="H178" s="64">
        <v>2190000</v>
      </c>
      <c r="I178" s="66">
        <f>H178-J178+N178</f>
        <v>1872000</v>
      </c>
      <c r="J178" s="66">
        <v>330000</v>
      </c>
      <c r="K178" s="66">
        <f t="shared" si="10"/>
        <v>2202000</v>
      </c>
      <c r="L178" s="5" t="s">
        <v>625</v>
      </c>
      <c r="M178" s="4"/>
      <c r="N178" s="12">
        <f t="shared" si="9"/>
        <v>12000</v>
      </c>
      <c r="O178" s="12">
        <v>1</v>
      </c>
    </row>
    <row r="179" spans="1:15" ht="81" x14ac:dyDescent="0.3">
      <c r="A179" s="12">
        <v>141</v>
      </c>
      <c r="B179" s="15" t="s">
        <v>85</v>
      </c>
      <c r="C179" s="15"/>
      <c r="D179" s="19" t="s">
        <v>14</v>
      </c>
      <c r="E179" s="20" t="s">
        <v>86</v>
      </c>
      <c r="F179" s="20" t="s">
        <v>87</v>
      </c>
      <c r="G179" s="64">
        <v>990780</v>
      </c>
      <c r="H179" s="64">
        <v>800000</v>
      </c>
      <c r="I179" s="65">
        <f t="shared" si="8"/>
        <v>812000</v>
      </c>
      <c r="J179" s="64">
        <v>0</v>
      </c>
      <c r="K179" s="65">
        <f t="shared" si="10"/>
        <v>812000</v>
      </c>
      <c r="L179" s="5" t="s">
        <v>587</v>
      </c>
      <c r="M179" s="4"/>
      <c r="N179" s="12">
        <f t="shared" si="9"/>
        <v>12000</v>
      </c>
      <c r="O179" s="12">
        <v>1</v>
      </c>
    </row>
    <row r="180" spans="1:15" ht="64.8" x14ac:dyDescent="0.3">
      <c r="A180" s="12">
        <v>148</v>
      </c>
      <c r="B180" s="15" t="s">
        <v>40</v>
      </c>
      <c r="C180" s="15"/>
      <c r="D180" s="19" t="s">
        <v>19</v>
      </c>
      <c r="E180" s="20" t="s">
        <v>41</v>
      </c>
      <c r="F180" s="20" t="s">
        <v>42</v>
      </c>
      <c r="G180" s="64">
        <v>966880</v>
      </c>
      <c r="H180" s="64">
        <v>700000</v>
      </c>
      <c r="I180" s="65">
        <f t="shared" ref="I180:I186" si="11">H180+N180</f>
        <v>712000</v>
      </c>
      <c r="J180" s="64">
        <v>0</v>
      </c>
      <c r="K180" s="65">
        <f t="shared" si="10"/>
        <v>712000</v>
      </c>
      <c r="L180" s="5" t="s">
        <v>580</v>
      </c>
      <c r="M180" s="4"/>
      <c r="N180" s="12">
        <f t="shared" si="9"/>
        <v>12000</v>
      </c>
      <c r="O180" s="12">
        <v>1</v>
      </c>
    </row>
    <row r="181" spans="1:15" ht="64.8" x14ac:dyDescent="0.3">
      <c r="A181" s="12">
        <v>150</v>
      </c>
      <c r="B181" s="15" t="s">
        <v>109</v>
      </c>
      <c r="C181" s="15"/>
      <c r="D181" s="19" t="s">
        <v>14</v>
      </c>
      <c r="E181" s="20" t="s">
        <v>110</v>
      </c>
      <c r="F181" s="20" t="s">
        <v>111</v>
      </c>
      <c r="G181" s="64">
        <v>809129</v>
      </c>
      <c r="H181" s="64">
        <v>700000</v>
      </c>
      <c r="I181" s="65">
        <f t="shared" si="11"/>
        <v>712000</v>
      </c>
      <c r="J181" s="64">
        <v>0</v>
      </c>
      <c r="K181" s="65">
        <f t="shared" si="10"/>
        <v>712000</v>
      </c>
      <c r="L181" s="5" t="s">
        <v>581</v>
      </c>
      <c r="M181" s="4"/>
      <c r="N181" s="12">
        <f t="shared" si="9"/>
        <v>12000</v>
      </c>
      <c r="O181" s="12">
        <v>1</v>
      </c>
    </row>
    <row r="182" spans="1:15" ht="97.2" x14ac:dyDescent="0.3">
      <c r="A182" s="12">
        <v>175</v>
      </c>
      <c r="B182" s="15" t="s">
        <v>95</v>
      </c>
      <c r="C182" s="15"/>
      <c r="D182" s="19" t="s">
        <v>14</v>
      </c>
      <c r="E182" s="20" t="s">
        <v>96</v>
      </c>
      <c r="F182" s="20" t="s">
        <v>97</v>
      </c>
      <c r="G182" s="64">
        <v>804288</v>
      </c>
      <c r="H182" s="64">
        <v>600000</v>
      </c>
      <c r="I182" s="65">
        <f t="shared" si="11"/>
        <v>612000</v>
      </c>
      <c r="J182" s="64">
        <v>0</v>
      </c>
      <c r="K182" s="65">
        <f t="shared" si="10"/>
        <v>612000</v>
      </c>
      <c r="L182" s="5" t="s">
        <v>582</v>
      </c>
      <c r="M182" s="4"/>
      <c r="N182" s="12">
        <f t="shared" si="9"/>
        <v>12000</v>
      </c>
      <c r="O182" s="12">
        <v>1</v>
      </c>
    </row>
    <row r="183" spans="1:15" ht="81" x14ac:dyDescent="0.3">
      <c r="A183" s="12">
        <v>185</v>
      </c>
      <c r="B183" s="15" t="s">
        <v>18</v>
      </c>
      <c r="C183" s="15"/>
      <c r="D183" s="19" t="s">
        <v>19</v>
      </c>
      <c r="E183" s="20" t="s">
        <v>20</v>
      </c>
      <c r="F183" s="20" t="s">
        <v>21</v>
      </c>
      <c r="G183" s="64">
        <v>1048039</v>
      </c>
      <c r="H183" s="64">
        <v>550000</v>
      </c>
      <c r="I183" s="65">
        <f t="shared" si="11"/>
        <v>562000</v>
      </c>
      <c r="J183" s="64">
        <v>0</v>
      </c>
      <c r="K183" s="65">
        <f t="shared" si="10"/>
        <v>562000</v>
      </c>
      <c r="L183" s="5" t="s">
        <v>594</v>
      </c>
      <c r="M183" s="4"/>
      <c r="N183" s="12">
        <f t="shared" si="9"/>
        <v>12000</v>
      </c>
      <c r="O183" s="12">
        <v>1</v>
      </c>
    </row>
    <row r="184" spans="1:15" ht="48.6" x14ac:dyDescent="0.3">
      <c r="A184" s="12">
        <v>189</v>
      </c>
      <c r="B184" s="15" t="s">
        <v>511</v>
      </c>
      <c r="C184" s="15"/>
      <c r="D184" s="19" t="s">
        <v>19</v>
      </c>
      <c r="E184" s="20" t="s">
        <v>512</v>
      </c>
      <c r="F184" s="20" t="s">
        <v>513</v>
      </c>
      <c r="G184" s="64">
        <v>485400</v>
      </c>
      <c r="H184" s="64">
        <v>485000</v>
      </c>
      <c r="I184" s="65">
        <f t="shared" si="11"/>
        <v>497000</v>
      </c>
      <c r="J184" s="64">
        <v>0</v>
      </c>
      <c r="K184" s="65">
        <f t="shared" si="10"/>
        <v>497000</v>
      </c>
      <c r="L184" s="5" t="s">
        <v>583</v>
      </c>
      <c r="M184" s="4"/>
      <c r="N184" s="12">
        <f t="shared" si="9"/>
        <v>12000</v>
      </c>
      <c r="O184" s="12">
        <v>1</v>
      </c>
    </row>
    <row r="185" spans="1:15" ht="32.4" x14ac:dyDescent="0.3">
      <c r="A185" s="12">
        <v>193</v>
      </c>
      <c r="B185" s="15" t="s">
        <v>446</v>
      </c>
      <c r="C185" s="15"/>
      <c r="D185" s="19" t="s">
        <v>349</v>
      </c>
      <c r="E185" s="20" t="s">
        <v>447</v>
      </c>
      <c r="F185" s="20" t="s">
        <v>448</v>
      </c>
      <c r="G185" s="64">
        <v>533676</v>
      </c>
      <c r="H185" s="64">
        <v>459000</v>
      </c>
      <c r="I185" s="65">
        <f t="shared" si="11"/>
        <v>471000</v>
      </c>
      <c r="J185" s="64">
        <v>0</v>
      </c>
      <c r="K185" s="65">
        <f t="shared" si="10"/>
        <v>471000</v>
      </c>
      <c r="L185" s="5" t="s">
        <v>584</v>
      </c>
      <c r="M185" s="4"/>
      <c r="N185" s="12">
        <f t="shared" si="9"/>
        <v>12000</v>
      </c>
      <c r="O185" s="12">
        <v>1</v>
      </c>
    </row>
    <row r="186" spans="1:15" ht="48.6" x14ac:dyDescent="0.3">
      <c r="A186" s="12">
        <v>177</v>
      </c>
      <c r="B186" s="15" t="s">
        <v>205</v>
      </c>
      <c r="C186" s="15"/>
      <c r="D186" s="19" t="s">
        <v>19</v>
      </c>
      <c r="E186" s="20" t="s">
        <v>20</v>
      </c>
      <c r="F186" s="20" t="s">
        <v>206</v>
      </c>
      <c r="G186" s="64">
        <v>873330</v>
      </c>
      <c r="H186" s="64">
        <v>250000</v>
      </c>
      <c r="I186" s="65">
        <f t="shared" si="11"/>
        <v>250000</v>
      </c>
      <c r="J186" s="64">
        <v>0</v>
      </c>
      <c r="K186" s="65">
        <f t="shared" si="10"/>
        <v>250000</v>
      </c>
      <c r="L186" s="5" t="s">
        <v>579</v>
      </c>
      <c r="M186" s="4"/>
      <c r="N186" s="12">
        <f t="shared" si="9"/>
        <v>0</v>
      </c>
      <c r="O186" s="12"/>
    </row>
    <row r="187" spans="1:15" ht="32.4" customHeight="1" x14ac:dyDescent="0.3">
      <c r="A187" s="12">
        <v>22</v>
      </c>
      <c r="F187" s="68" t="s">
        <v>673</v>
      </c>
      <c r="G187" s="36">
        <f>SUM(G6:G186)</f>
        <v>252895979</v>
      </c>
      <c r="H187" s="36">
        <f t="shared" ref="H187:K187" si="12">SUM(H6:H186)</f>
        <v>229365100</v>
      </c>
      <c r="I187" s="36">
        <f t="shared" si="12"/>
        <v>203343100</v>
      </c>
      <c r="J187" s="36">
        <f t="shared" si="12"/>
        <v>27864000</v>
      </c>
      <c r="K187" s="36">
        <f t="shared" si="12"/>
        <v>231207100</v>
      </c>
    </row>
    <row r="188" spans="1:15" x14ac:dyDescent="0.3">
      <c r="A188" s="12">
        <v>38</v>
      </c>
    </row>
    <row r="189" spans="1:15" x14ac:dyDescent="0.3">
      <c r="A189" s="12">
        <v>9</v>
      </c>
    </row>
    <row r="190" spans="1:15" x14ac:dyDescent="0.3">
      <c r="A190" s="12">
        <v>44</v>
      </c>
    </row>
    <row r="191" spans="1:15" x14ac:dyDescent="0.3">
      <c r="A191" s="12">
        <v>58</v>
      </c>
    </row>
    <row r="192" spans="1:15" x14ac:dyDescent="0.3">
      <c r="A192" s="12">
        <v>64</v>
      </c>
    </row>
    <row r="193" spans="1:1" x14ac:dyDescent="0.3">
      <c r="A193" s="12">
        <v>108</v>
      </c>
    </row>
    <row r="194" spans="1:1" x14ac:dyDescent="0.3">
      <c r="A194" s="12">
        <v>1</v>
      </c>
    </row>
    <row r="195" spans="1:1" x14ac:dyDescent="0.3">
      <c r="A195" s="12">
        <v>17</v>
      </c>
    </row>
    <row r="196" spans="1:1" x14ac:dyDescent="0.3">
      <c r="A196" s="12">
        <v>41</v>
      </c>
    </row>
    <row r="197" spans="1:1" x14ac:dyDescent="0.3">
      <c r="A197" s="12">
        <v>47</v>
      </c>
    </row>
    <row r="198" spans="1:1" x14ac:dyDescent="0.3">
      <c r="A198" s="12">
        <v>50</v>
      </c>
    </row>
    <row r="199" spans="1:1" x14ac:dyDescent="0.3">
      <c r="A199" s="12">
        <v>52</v>
      </c>
    </row>
    <row r="200" spans="1:1" x14ac:dyDescent="0.3">
      <c r="A200" s="12">
        <v>55</v>
      </c>
    </row>
    <row r="201" spans="1:1" x14ac:dyDescent="0.3">
      <c r="A201" s="12">
        <v>61</v>
      </c>
    </row>
    <row r="202" spans="1:1" x14ac:dyDescent="0.3">
      <c r="A202" s="12">
        <v>2</v>
      </c>
    </row>
    <row r="203" spans="1:1" x14ac:dyDescent="0.3">
      <c r="A203" s="12">
        <v>11</v>
      </c>
    </row>
    <row r="204" spans="1:1" x14ac:dyDescent="0.3">
      <c r="A204" s="12">
        <v>31</v>
      </c>
    </row>
    <row r="205" spans="1:1" x14ac:dyDescent="0.3">
      <c r="A205" s="12">
        <v>16</v>
      </c>
    </row>
    <row r="206" spans="1:1" x14ac:dyDescent="0.3">
      <c r="A206" s="12">
        <v>35</v>
      </c>
    </row>
    <row r="207" spans="1:1" x14ac:dyDescent="0.3">
      <c r="A207" s="12">
        <v>144</v>
      </c>
    </row>
    <row r="208" spans="1:1" x14ac:dyDescent="0.3">
      <c r="A208" s="12">
        <v>15</v>
      </c>
    </row>
    <row r="209" spans="1:1" x14ac:dyDescent="0.3">
      <c r="A209" s="12">
        <v>139</v>
      </c>
    </row>
    <row r="210" spans="1:1" x14ac:dyDescent="0.3">
      <c r="A210" s="12">
        <v>137</v>
      </c>
    </row>
    <row r="211" spans="1:1" x14ac:dyDescent="0.3">
      <c r="A211" s="12">
        <v>202</v>
      </c>
    </row>
    <row r="212" spans="1:1" x14ac:dyDescent="0.3">
      <c r="A212" s="12">
        <v>142</v>
      </c>
    </row>
    <row r="213" spans="1:1" x14ac:dyDescent="0.3">
      <c r="A213" s="12">
        <v>20</v>
      </c>
    </row>
    <row r="214" spans="1:1" x14ac:dyDescent="0.3">
      <c r="A214" s="12">
        <v>39</v>
      </c>
    </row>
    <row r="215" spans="1:1" x14ac:dyDescent="0.3">
      <c r="A215" s="12">
        <v>25</v>
      </c>
    </row>
    <row r="216" spans="1:1" x14ac:dyDescent="0.3">
      <c r="A216" s="12">
        <v>10</v>
      </c>
    </row>
    <row r="217" spans="1:1" x14ac:dyDescent="0.3">
      <c r="A217" s="12">
        <v>34</v>
      </c>
    </row>
    <row r="218" spans="1:1" x14ac:dyDescent="0.3">
      <c r="A218" s="12">
        <v>29</v>
      </c>
    </row>
    <row r="219" spans="1:1" x14ac:dyDescent="0.3">
      <c r="A219" s="12">
        <v>3</v>
      </c>
    </row>
    <row r="220" spans="1:1" x14ac:dyDescent="0.3">
      <c r="A220" s="12">
        <v>198</v>
      </c>
    </row>
    <row r="221" spans="1:1" x14ac:dyDescent="0.3">
      <c r="A221" s="12">
        <v>168</v>
      </c>
    </row>
    <row r="222" spans="1:1" x14ac:dyDescent="0.3">
      <c r="A222" s="12">
        <v>68</v>
      </c>
    </row>
  </sheetData>
  <autoFilter ref="A5:O222">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0"/>
  <sheetViews>
    <sheetView topLeftCell="B1" zoomScale="60" zoomScaleNormal="60" workbookViewId="0">
      <selection activeCell="F35" sqref="F35"/>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2.5546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674</v>
      </c>
      <c r="C1" s="75"/>
      <c r="D1" s="75"/>
      <c r="E1" s="75"/>
      <c r="F1" s="75"/>
      <c r="G1" s="75"/>
      <c r="H1" s="75"/>
      <c r="I1" s="75"/>
      <c r="J1" s="75"/>
      <c r="K1" s="75"/>
      <c r="L1" s="75"/>
    </row>
    <row r="2" spans="1:15" ht="25.8"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162" x14ac:dyDescent="0.3">
      <c r="A6" s="14">
        <v>117</v>
      </c>
      <c r="B6" s="15" t="s">
        <v>213</v>
      </c>
      <c r="C6" s="15" t="s">
        <v>145</v>
      </c>
      <c r="D6" s="19" t="s">
        <v>19</v>
      </c>
      <c r="E6" s="20" t="s">
        <v>214</v>
      </c>
      <c r="F6" s="20" t="s">
        <v>215</v>
      </c>
      <c r="G6" s="64">
        <v>3054400</v>
      </c>
      <c r="H6" s="64">
        <v>1527000</v>
      </c>
      <c r="I6" s="65">
        <f>H6+N6</f>
        <v>1539000</v>
      </c>
      <c r="J6" s="64">
        <v>0</v>
      </c>
      <c r="K6" s="65">
        <f>I6+J6</f>
        <v>1539000</v>
      </c>
      <c r="L6" s="5" t="s">
        <v>600</v>
      </c>
      <c r="M6" s="4"/>
      <c r="N6" s="12">
        <f t="shared" ref="N6:N23" si="0">O6*12000</f>
        <v>12000</v>
      </c>
      <c r="O6" s="12">
        <v>1</v>
      </c>
    </row>
    <row r="7" spans="1:15" ht="64.8" x14ac:dyDescent="0.3">
      <c r="A7" s="14">
        <v>116</v>
      </c>
      <c r="B7" s="15" t="s">
        <v>233</v>
      </c>
      <c r="C7" s="15" t="s">
        <v>145</v>
      </c>
      <c r="D7" s="19" t="s">
        <v>19</v>
      </c>
      <c r="E7" s="20" t="s">
        <v>234</v>
      </c>
      <c r="F7" s="20" t="s">
        <v>235</v>
      </c>
      <c r="G7" s="64">
        <v>1433505</v>
      </c>
      <c r="H7" s="64">
        <v>1140000</v>
      </c>
      <c r="I7" s="65">
        <f t="shared" ref="I7:I20" si="1">H7+N7</f>
        <v>1140000</v>
      </c>
      <c r="J7" s="64">
        <v>0</v>
      </c>
      <c r="K7" s="65">
        <f t="shared" ref="K7:K23" si="2">I7+J7</f>
        <v>1140000</v>
      </c>
      <c r="L7" s="5" t="s">
        <v>236</v>
      </c>
      <c r="M7" s="4"/>
      <c r="N7" s="12">
        <f t="shared" si="0"/>
        <v>0</v>
      </c>
      <c r="O7" s="12"/>
    </row>
    <row r="8" spans="1:15" ht="145.80000000000001" x14ac:dyDescent="0.3">
      <c r="A8" s="14">
        <v>93</v>
      </c>
      <c r="B8" s="15" t="s">
        <v>142</v>
      </c>
      <c r="C8" s="15" t="s">
        <v>145</v>
      </c>
      <c r="D8" s="19" t="s">
        <v>19</v>
      </c>
      <c r="E8" s="20" t="s">
        <v>143</v>
      </c>
      <c r="F8" s="20" t="s">
        <v>144</v>
      </c>
      <c r="G8" s="64">
        <v>2765287</v>
      </c>
      <c r="H8" s="64">
        <v>1000000</v>
      </c>
      <c r="I8" s="65">
        <f t="shared" si="1"/>
        <v>1012000</v>
      </c>
      <c r="J8" s="64">
        <v>0</v>
      </c>
      <c r="K8" s="65">
        <f t="shared" si="2"/>
        <v>1012000</v>
      </c>
      <c r="L8" s="5" t="s">
        <v>585</v>
      </c>
      <c r="M8" s="4"/>
      <c r="N8" s="12">
        <f t="shared" si="0"/>
        <v>12000</v>
      </c>
      <c r="O8" s="12">
        <v>1</v>
      </c>
    </row>
    <row r="9" spans="1:15" ht="97.2" x14ac:dyDescent="0.3">
      <c r="A9" s="14">
        <v>97</v>
      </c>
      <c r="B9" s="15" t="s">
        <v>224</v>
      </c>
      <c r="C9" s="15" t="s">
        <v>145</v>
      </c>
      <c r="D9" s="19" t="s">
        <v>19</v>
      </c>
      <c r="E9" s="20" t="s">
        <v>221</v>
      </c>
      <c r="F9" s="20" t="s">
        <v>225</v>
      </c>
      <c r="G9" s="64">
        <v>1460900</v>
      </c>
      <c r="H9" s="64">
        <v>950000</v>
      </c>
      <c r="I9" s="65">
        <f t="shared" si="1"/>
        <v>962000</v>
      </c>
      <c r="J9" s="64">
        <v>0</v>
      </c>
      <c r="K9" s="65">
        <f t="shared" si="2"/>
        <v>962000</v>
      </c>
      <c r="L9" s="5" t="s">
        <v>522</v>
      </c>
      <c r="M9" s="6"/>
      <c r="N9" s="12">
        <f t="shared" si="0"/>
        <v>12000</v>
      </c>
      <c r="O9" s="12">
        <v>1</v>
      </c>
    </row>
    <row r="10" spans="1:15" ht="48.6" x14ac:dyDescent="0.3">
      <c r="A10" s="14">
        <v>110</v>
      </c>
      <c r="B10" s="15" t="s">
        <v>226</v>
      </c>
      <c r="C10" s="15" t="s">
        <v>145</v>
      </c>
      <c r="D10" s="19" t="s">
        <v>19</v>
      </c>
      <c r="E10" s="20" t="s">
        <v>221</v>
      </c>
      <c r="F10" s="20" t="s">
        <v>227</v>
      </c>
      <c r="G10" s="64">
        <v>1489600</v>
      </c>
      <c r="H10" s="64">
        <v>950000</v>
      </c>
      <c r="I10" s="65">
        <f t="shared" si="1"/>
        <v>950000</v>
      </c>
      <c r="J10" s="64">
        <v>0</v>
      </c>
      <c r="K10" s="65">
        <f t="shared" si="2"/>
        <v>950000</v>
      </c>
      <c r="L10" s="7" t="s">
        <v>533</v>
      </c>
      <c r="M10" s="4"/>
      <c r="N10" s="12">
        <f t="shared" si="0"/>
        <v>0</v>
      </c>
      <c r="O10" s="12"/>
    </row>
    <row r="11" spans="1:15" ht="81" x14ac:dyDescent="0.3">
      <c r="A11" s="14">
        <v>149</v>
      </c>
      <c r="B11" s="15" t="s">
        <v>220</v>
      </c>
      <c r="C11" s="15" t="s">
        <v>145</v>
      </c>
      <c r="D11" s="19" t="s">
        <v>19</v>
      </c>
      <c r="E11" s="20" t="s">
        <v>221</v>
      </c>
      <c r="F11" s="20" t="s">
        <v>222</v>
      </c>
      <c r="G11" s="64">
        <v>1437600</v>
      </c>
      <c r="H11" s="64">
        <v>900000</v>
      </c>
      <c r="I11" s="65">
        <f t="shared" si="1"/>
        <v>912000</v>
      </c>
      <c r="J11" s="64">
        <v>0</v>
      </c>
      <c r="K11" s="65">
        <f t="shared" si="2"/>
        <v>912000</v>
      </c>
      <c r="L11" s="5" t="s">
        <v>523</v>
      </c>
      <c r="M11" s="4"/>
      <c r="N11" s="12">
        <f t="shared" si="0"/>
        <v>12000</v>
      </c>
      <c r="O11" s="12">
        <v>1</v>
      </c>
    </row>
    <row r="12" spans="1:15" ht="81" x14ac:dyDescent="0.3">
      <c r="A12" s="14">
        <v>176</v>
      </c>
      <c r="B12" s="15" t="s">
        <v>167</v>
      </c>
      <c r="C12" s="15" t="s">
        <v>145</v>
      </c>
      <c r="D12" s="19" t="s">
        <v>19</v>
      </c>
      <c r="E12" s="20" t="s">
        <v>143</v>
      </c>
      <c r="F12" s="20" t="s">
        <v>168</v>
      </c>
      <c r="G12" s="64">
        <v>2358420</v>
      </c>
      <c r="H12" s="64">
        <v>825000</v>
      </c>
      <c r="I12" s="65">
        <f t="shared" si="1"/>
        <v>825000</v>
      </c>
      <c r="J12" s="64">
        <v>0</v>
      </c>
      <c r="K12" s="65">
        <f t="shared" si="2"/>
        <v>825000</v>
      </c>
      <c r="L12" s="7" t="s">
        <v>526</v>
      </c>
      <c r="M12" s="4"/>
      <c r="N12" s="12">
        <f t="shared" si="0"/>
        <v>0</v>
      </c>
      <c r="O12" s="12"/>
    </row>
    <row r="13" spans="1:15" ht="97.2" x14ac:dyDescent="0.3">
      <c r="A13" s="14">
        <v>186</v>
      </c>
      <c r="B13" s="15" t="s">
        <v>258</v>
      </c>
      <c r="C13" s="15" t="s">
        <v>145</v>
      </c>
      <c r="D13" s="19" t="s">
        <v>19</v>
      </c>
      <c r="E13" s="20" t="s">
        <v>44</v>
      </c>
      <c r="F13" s="20" t="s">
        <v>259</v>
      </c>
      <c r="G13" s="64">
        <v>995991</v>
      </c>
      <c r="H13" s="64">
        <v>750000</v>
      </c>
      <c r="I13" s="65">
        <f t="shared" si="1"/>
        <v>762000</v>
      </c>
      <c r="J13" s="64">
        <v>0</v>
      </c>
      <c r="K13" s="65">
        <f t="shared" si="2"/>
        <v>762000</v>
      </c>
      <c r="L13" s="5" t="s">
        <v>613</v>
      </c>
      <c r="M13" s="6"/>
      <c r="N13" s="12">
        <f t="shared" si="0"/>
        <v>12000</v>
      </c>
      <c r="O13" s="12">
        <v>1</v>
      </c>
    </row>
    <row r="14" spans="1:15" ht="64.8" x14ac:dyDescent="0.3">
      <c r="A14" s="14">
        <v>182</v>
      </c>
      <c r="B14" s="15" t="s">
        <v>287</v>
      </c>
      <c r="C14" s="15" t="s">
        <v>145</v>
      </c>
      <c r="D14" s="19" t="s">
        <v>19</v>
      </c>
      <c r="E14" s="20" t="s">
        <v>288</v>
      </c>
      <c r="F14" s="20" t="s">
        <v>289</v>
      </c>
      <c r="G14" s="64">
        <v>1055700</v>
      </c>
      <c r="H14" s="64">
        <v>738000</v>
      </c>
      <c r="I14" s="65">
        <f t="shared" si="1"/>
        <v>750000</v>
      </c>
      <c r="J14" s="64">
        <v>0</v>
      </c>
      <c r="K14" s="65">
        <f t="shared" si="2"/>
        <v>750000</v>
      </c>
      <c r="L14" s="5" t="s">
        <v>589</v>
      </c>
      <c r="M14" s="4"/>
      <c r="N14" s="12">
        <f t="shared" si="0"/>
        <v>12000</v>
      </c>
      <c r="O14" s="12">
        <v>1</v>
      </c>
    </row>
    <row r="15" spans="1:15" ht="113.4" x14ac:dyDescent="0.3">
      <c r="A15" s="14">
        <v>60</v>
      </c>
      <c r="B15" s="15" t="s">
        <v>153</v>
      </c>
      <c r="C15" s="15" t="s">
        <v>145</v>
      </c>
      <c r="D15" s="19" t="s">
        <v>19</v>
      </c>
      <c r="E15" s="20" t="s">
        <v>143</v>
      </c>
      <c r="F15" s="20" t="s">
        <v>154</v>
      </c>
      <c r="G15" s="64">
        <v>2158500</v>
      </c>
      <c r="H15" s="64">
        <v>733000</v>
      </c>
      <c r="I15" s="65">
        <f t="shared" si="1"/>
        <v>745000</v>
      </c>
      <c r="J15" s="64">
        <v>0</v>
      </c>
      <c r="K15" s="65">
        <f t="shared" si="2"/>
        <v>745000</v>
      </c>
      <c r="L15" s="5" t="s">
        <v>524</v>
      </c>
      <c r="M15" s="4"/>
      <c r="N15" s="12">
        <f t="shared" si="0"/>
        <v>12000</v>
      </c>
      <c r="O15" s="12">
        <v>1</v>
      </c>
    </row>
    <row r="16" spans="1:15" ht="81" x14ac:dyDescent="0.3">
      <c r="A16" s="14">
        <v>77</v>
      </c>
      <c r="B16" s="15" t="s">
        <v>300</v>
      </c>
      <c r="C16" s="15" t="s">
        <v>145</v>
      </c>
      <c r="D16" s="19" t="s">
        <v>19</v>
      </c>
      <c r="E16" s="20" t="s">
        <v>301</v>
      </c>
      <c r="F16" s="20" t="s">
        <v>302</v>
      </c>
      <c r="G16" s="64">
        <v>785700</v>
      </c>
      <c r="H16" s="64">
        <v>545000</v>
      </c>
      <c r="I16" s="65">
        <f t="shared" si="1"/>
        <v>557000</v>
      </c>
      <c r="J16" s="64">
        <v>0</v>
      </c>
      <c r="K16" s="65">
        <f t="shared" si="2"/>
        <v>557000</v>
      </c>
      <c r="L16" s="7" t="s">
        <v>525</v>
      </c>
      <c r="M16" s="4"/>
      <c r="N16" s="12">
        <f t="shared" si="0"/>
        <v>12000</v>
      </c>
      <c r="O16" s="12">
        <v>1</v>
      </c>
    </row>
    <row r="17" spans="1:15" ht="48.6" x14ac:dyDescent="0.3">
      <c r="A17" s="14">
        <v>200</v>
      </c>
      <c r="B17" s="15" t="s">
        <v>200</v>
      </c>
      <c r="C17" s="15" t="s">
        <v>145</v>
      </c>
      <c r="D17" s="19" t="s">
        <v>19</v>
      </c>
      <c r="E17" s="20" t="s">
        <v>201</v>
      </c>
      <c r="F17" s="20" t="s">
        <v>202</v>
      </c>
      <c r="G17" s="64">
        <v>197600</v>
      </c>
      <c r="H17" s="64">
        <v>180000</v>
      </c>
      <c r="I17" s="65">
        <f t="shared" si="1"/>
        <v>180000</v>
      </c>
      <c r="J17" s="64">
        <v>0</v>
      </c>
      <c r="K17" s="65">
        <f t="shared" si="2"/>
        <v>180000</v>
      </c>
      <c r="L17" s="7" t="s">
        <v>527</v>
      </c>
      <c r="M17" s="6"/>
      <c r="N17" s="12">
        <f t="shared" si="0"/>
        <v>0</v>
      </c>
      <c r="O17" s="12"/>
    </row>
    <row r="18" spans="1:15" ht="48.6" x14ac:dyDescent="0.3">
      <c r="A18" s="14">
        <v>201</v>
      </c>
      <c r="B18" s="15" t="s">
        <v>203</v>
      </c>
      <c r="C18" s="15" t="s">
        <v>145</v>
      </c>
      <c r="D18" s="19" t="s">
        <v>19</v>
      </c>
      <c r="E18" s="20" t="s">
        <v>201</v>
      </c>
      <c r="F18" s="20" t="s">
        <v>204</v>
      </c>
      <c r="G18" s="64">
        <v>319000</v>
      </c>
      <c r="H18" s="64">
        <v>180000</v>
      </c>
      <c r="I18" s="65">
        <f t="shared" si="1"/>
        <v>180000</v>
      </c>
      <c r="J18" s="64">
        <v>0</v>
      </c>
      <c r="K18" s="65">
        <f t="shared" si="2"/>
        <v>180000</v>
      </c>
      <c r="L18" s="5" t="s">
        <v>602</v>
      </c>
      <c r="M18" s="4"/>
      <c r="N18" s="12">
        <f t="shared" si="0"/>
        <v>0</v>
      </c>
      <c r="O18" s="12"/>
    </row>
    <row r="19" spans="1:15" ht="64.8" x14ac:dyDescent="0.3">
      <c r="A19" s="14">
        <v>204</v>
      </c>
      <c r="B19" s="15" t="s">
        <v>293</v>
      </c>
      <c r="C19" s="15" t="s">
        <v>26</v>
      </c>
      <c r="D19" s="19" t="s">
        <v>19</v>
      </c>
      <c r="E19" s="20" t="s">
        <v>294</v>
      </c>
      <c r="F19" s="20" t="s">
        <v>295</v>
      </c>
      <c r="G19" s="64">
        <v>500000</v>
      </c>
      <c r="H19" s="64">
        <v>425000</v>
      </c>
      <c r="I19" s="66">
        <f t="shared" ref="I19" si="3">H19-J19+N19</f>
        <v>291000</v>
      </c>
      <c r="J19" s="67">
        <v>134000</v>
      </c>
      <c r="K19" s="66">
        <f t="shared" si="2"/>
        <v>425000</v>
      </c>
      <c r="L19" s="5" t="s">
        <v>296</v>
      </c>
      <c r="M19" s="4"/>
      <c r="N19" s="12">
        <f t="shared" si="0"/>
        <v>0</v>
      </c>
      <c r="O19" s="12"/>
    </row>
    <row r="20" spans="1:15" ht="48.6" x14ac:dyDescent="0.3">
      <c r="A20" s="14">
        <v>209</v>
      </c>
      <c r="B20" s="15" t="s">
        <v>209</v>
      </c>
      <c r="C20" s="15" t="s">
        <v>26</v>
      </c>
      <c r="D20" s="19" t="s">
        <v>19</v>
      </c>
      <c r="E20" s="20" t="s">
        <v>201</v>
      </c>
      <c r="F20" s="20" t="s">
        <v>210</v>
      </c>
      <c r="G20" s="64">
        <v>342000</v>
      </c>
      <c r="H20" s="64">
        <v>250000</v>
      </c>
      <c r="I20" s="65">
        <f t="shared" si="1"/>
        <v>250000</v>
      </c>
      <c r="J20" s="64">
        <v>0</v>
      </c>
      <c r="K20" s="65">
        <f t="shared" si="2"/>
        <v>250000</v>
      </c>
      <c r="L20" s="5" t="s">
        <v>528</v>
      </c>
      <c r="M20" s="4"/>
      <c r="N20" s="12">
        <f t="shared" si="0"/>
        <v>0</v>
      </c>
      <c r="O20" s="12"/>
    </row>
    <row r="21" spans="1:15" ht="48.6" x14ac:dyDescent="0.3">
      <c r="A21" s="14">
        <v>214</v>
      </c>
      <c r="B21" s="15" t="s">
        <v>309</v>
      </c>
      <c r="C21" s="15" t="s">
        <v>26</v>
      </c>
      <c r="D21" s="19" t="s">
        <v>19</v>
      </c>
      <c r="E21" s="20" t="s">
        <v>310</v>
      </c>
      <c r="F21" s="20" t="s">
        <v>311</v>
      </c>
      <c r="G21" s="64">
        <v>308385</v>
      </c>
      <c r="H21" s="64">
        <v>187000</v>
      </c>
      <c r="I21" s="66">
        <f t="shared" ref="I21:I22" si="4">H21-J21+N21</f>
        <v>146000</v>
      </c>
      <c r="J21" s="67">
        <v>41000</v>
      </c>
      <c r="K21" s="66">
        <f t="shared" si="2"/>
        <v>187000</v>
      </c>
      <c r="L21" s="5" t="s">
        <v>529</v>
      </c>
      <c r="M21" s="4"/>
      <c r="N21" s="12">
        <f t="shared" si="0"/>
        <v>0</v>
      </c>
      <c r="O21" s="12"/>
    </row>
    <row r="22" spans="1:15" ht="32.4" x14ac:dyDescent="0.3">
      <c r="A22" s="14">
        <v>216</v>
      </c>
      <c r="B22" s="15" t="s">
        <v>281</v>
      </c>
      <c r="C22" s="15" t="s">
        <v>26</v>
      </c>
      <c r="D22" s="19" t="s">
        <v>19</v>
      </c>
      <c r="E22" s="20" t="s">
        <v>41</v>
      </c>
      <c r="F22" s="20" t="s">
        <v>282</v>
      </c>
      <c r="G22" s="64">
        <v>267720</v>
      </c>
      <c r="H22" s="64">
        <v>166000</v>
      </c>
      <c r="I22" s="66">
        <f t="shared" si="4"/>
        <v>0</v>
      </c>
      <c r="J22" s="67">
        <v>166000</v>
      </c>
      <c r="K22" s="66">
        <f t="shared" si="2"/>
        <v>166000</v>
      </c>
      <c r="L22" s="5" t="s">
        <v>283</v>
      </c>
      <c r="M22" s="4"/>
      <c r="N22" s="12">
        <f t="shared" si="0"/>
        <v>0</v>
      </c>
      <c r="O22" s="12"/>
    </row>
    <row r="23" spans="1:15" ht="32.4" x14ac:dyDescent="0.3">
      <c r="A23" s="12">
        <v>106</v>
      </c>
      <c r="B23" s="15" t="s">
        <v>22</v>
      </c>
      <c r="C23" s="15" t="s">
        <v>26</v>
      </c>
      <c r="D23" s="19" t="s">
        <v>19</v>
      </c>
      <c r="E23" s="20" t="s">
        <v>23</v>
      </c>
      <c r="F23" s="20" t="s">
        <v>24</v>
      </c>
      <c r="G23" s="64">
        <v>86100</v>
      </c>
      <c r="H23" s="64">
        <v>70000</v>
      </c>
      <c r="I23" s="66">
        <f t="shared" ref="I23:I25" si="5">H23+N23</f>
        <v>70000</v>
      </c>
      <c r="J23" s="67">
        <v>0</v>
      </c>
      <c r="K23" s="66">
        <f t="shared" si="2"/>
        <v>70000</v>
      </c>
      <c r="L23" s="5" t="s">
        <v>25</v>
      </c>
      <c r="M23" s="4"/>
      <c r="N23" s="12">
        <f t="shared" si="0"/>
        <v>0</v>
      </c>
      <c r="O23" s="12"/>
    </row>
    <row r="24" spans="1:15" ht="48.6" x14ac:dyDescent="0.3">
      <c r="A24" s="12">
        <v>73</v>
      </c>
      <c r="B24" s="15" t="s">
        <v>46</v>
      </c>
      <c r="C24" s="15" t="s">
        <v>31</v>
      </c>
      <c r="D24" s="19" t="s">
        <v>19</v>
      </c>
      <c r="E24" s="20" t="s">
        <v>47</v>
      </c>
      <c r="F24" s="20" t="s">
        <v>48</v>
      </c>
      <c r="G24" s="64">
        <v>450000</v>
      </c>
      <c r="H24" s="64">
        <v>450000</v>
      </c>
      <c r="I24" s="65">
        <f t="shared" si="5"/>
        <v>462000</v>
      </c>
      <c r="J24" s="64">
        <v>0</v>
      </c>
      <c r="K24" s="65">
        <f t="shared" ref="K24:K27" si="6">I24+J24</f>
        <v>462000</v>
      </c>
      <c r="L24" s="5" t="s">
        <v>558</v>
      </c>
      <c r="M24" s="4"/>
      <c r="N24" s="12">
        <f t="shared" ref="N24:N27" si="7">O24*12000</f>
        <v>12000</v>
      </c>
      <c r="O24" s="12">
        <v>1</v>
      </c>
    </row>
    <row r="25" spans="1:15" ht="91.8" customHeight="1" x14ac:dyDescent="0.3">
      <c r="A25" s="12">
        <v>153</v>
      </c>
      <c r="B25" s="15" t="s">
        <v>455</v>
      </c>
      <c r="C25" s="15" t="s">
        <v>52</v>
      </c>
      <c r="D25" s="19" t="s">
        <v>19</v>
      </c>
      <c r="E25" s="20" t="s">
        <v>456</v>
      </c>
      <c r="F25" s="20" t="s">
        <v>457</v>
      </c>
      <c r="G25" s="64">
        <v>2265448</v>
      </c>
      <c r="H25" s="64">
        <v>845500</v>
      </c>
      <c r="I25" s="65">
        <f t="shared" si="5"/>
        <v>857500</v>
      </c>
      <c r="J25" s="64">
        <v>0</v>
      </c>
      <c r="K25" s="65">
        <f t="shared" si="6"/>
        <v>857500</v>
      </c>
      <c r="L25" s="5" t="s">
        <v>598</v>
      </c>
      <c r="M25" s="4"/>
      <c r="N25" s="12">
        <f t="shared" si="7"/>
        <v>12000</v>
      </c>
      <c r="O25" s="12">
        <v>1</v>
      </c>
    </row>
    <row r="26" spans="1:15" ht="32.4" x14ac:dyDescent="0.3">
      <c r="A26" s="12">
        <v>12</v>
      </c>
      <c r="B26" s="15" t="s">
        <v>458</v>
      </c>
      <c r="C26" s="15" t="s">
        <v>52</v>
      </c>
      <c r="D26" s="19" t="s">
        <v>19</v>
      </c>
      <c r="E26" s="20" t="s">
        <v>456</v>
      </c>
      <c r="F26" s="20" t="s">
        <v>459</v>
      </c>
      <c r="G26" s="64">
        <v>745500</v>
      </c>
      <c r="H26" s="64">
        <v>52000</v>
      </c>
      <c r="I26" s="65">
        <f t="shared" ref="I26:I30" si="8">H26+N26</f>
        <v>52000</v>
      </c>
      <c r="J26" s="64">
        <v>0</v>
      </c>
      <c r="K26" s="65">
        <f t="shared" si="6"/>
        <v>52000</v>
      </c>
      <c r="L26" s="5" t="s">
        <v>460</v>
      </c>
      <c r="M26" s="4"/>
      <c r="N26" s="12">
        <f t="shared" si="7"/>
        <v>0</v>
      </c>
      <c r="O26" s="12"/>
    </row>
    <row r="27" spans="1:15" s="2" customFormat="1" ht="64.8" x14ac:dyDescent="0.3">
      <c r="A27" s="12">
        <v>40</v>
      </c>
      <c r="B27" s="15" t="s">
        <v>260</v>
      </c>
      <c r="C27" s="15" t="s">
        <v>71</v>
      </c>
      <c r="D27" s="19" t="s">
        <v>19</v>
      </c>
      <c r="E27" s="20" t="s">
        <v>193</v>
      </c>
      <c r="F27" s="20" t="s">
        <v>261</v>
      </c>
      <c r="G27" s="64">
        <v>499500</v>
      </c>
      <c r="H27" s="64">
        <v>499500</v>
      </c>
      <c r="I27" s="65">
        <f t="shared" si="8"/>
        <v>511500</v>
      </c>
      <c r="J27" s="64">
        <v>0</v>
      </c>
      <c r="K27" s="65">
        <f t="shared" si="6"/>
        <v>511500</v>
      </c>
      <c r="L27" s="5" t="s">
        <v>572</v>
      </c>
      <c r="M27" s="4"/>
      <c r="N27" s="12">
        <f t="shared" si="7"/>
        <v>12000</v>
      </c>
      <c r="O27" s="12">
        <v>1</v>
      </c>
    </row>
    <row r="28" spans="1:15" ht="32.4" x14ac:dyDescent="0.3">
      <c r="A28" s="12">
        <v>167</v>
      </c>
      <c r="B28" s="15" t="s">
        <v>68</v>
      </c>
      <c r="C28" s="15" t="s">
        <v>71</v>
      </c>
      <c r="D28" s="19" t="s">
        <v>19</v>
      </c>
      <c r="E28" s="20" t="s">
        <v>69</v>
      </c>
      <c r="F28" s="20" t="s">
        <v>70</v>
      </c>
      <c r="G28" s="64">
        <v>459000</v>
      </c>
      <c r="H28" s="64">
        <v>459000</v>
      </c>
      <c r="I28" s="65">
        <f t="shared" si="8"/>
        <v>471000</v>
      </c>
      <c r="J28" s="64">
        <v>0</v>
      </c>
      <c r="K28" s="65">
        <f t="shared" ref="K28:K34" si="9">I28+J28</f>
        <v>471000</v>
      </c>
      <c r="L28" s="5" t="s">
        <v>555</v>
      </c>
      <c r="M28" s="4"/>
      <c r="N28" s="12">
        <f t="shared" ref="N28:N34" si="10">O28*12000</f>
        <v>12000</v>
      </c>
      <c r="O28" s="12">
        <v>1</v>
      </c>
    </row>
    <row r="29" spans="1:15" ht="81" x14ac:dyDescent="0.3">
      <c r="A29" s="12">
        <v>133</v>
      </c>
      <c r="B29" s="15" t="s">
        <v>43</v>
      </c>
      <c r="C29" s="15" t="s">
        <v>17</v>
      </c>
      <c r="D29" s="19" t="s">
        <v>19</v>
      </c>
      <c r="E29" s="20" t="s">
        <v>44</v>
      </c>
      <c r="F29" s="20" t="s">
        <v>45</v>
      </c>
      <c r="G29" s="64">
        <v>891690</v>
      </c>
      <c r="H29" s="64">
        <v>650000</v>
      </c>
      <c r="I29" s="65">
        <f t="shared" si="8"/>
        <v>662000</v>
      </c>
      <c r="J29" s="64">
        <v>0</v>
      </c>
      <c r="K29" s="65">
        <f t="shared" si="9"/>
        <v>662000</v>
      </c>
      <c r="L29" s="5" t="s">
        <v>612</v>
      </c>
      <c r="M29" s="4"/>
      <c r="N29" s="12">
        <f t="shared" si="10"/>
        <v>12000</v>
      </c>
      <c r="O29" s="12">
        <v>1</v>
      </c>
    </row>
    <row r="30" spans="1:15" ht="48.6" x14ac:dyDescent="0.3">
      <c r="A30" s="12">
        <v>151</v>
      </c>
      <c r="B30" s="15" t="s">
        <v>100</v>
      </c>
      <c r="C30" s="15" t="s">
        <v>17</v>
      </c>
      <c r="D30" s="19" t="s">
        <v>19</v>
      </c>
      <c r="E30" s="20" t="s">
        <v>101</v>
      </c>
      <c r="F30" s="20" t="s">
        <v>102</v>
      </c>
      <c r="G30" s="64">
        <v>880000</v>
      </c>
      <c r="H30" s="64">
        <v>350000</v>
      </c>
      <c r="I30" s="65">
        <f t="shared" si="8"/>
        <v>350000</v>
      </c>
      <c r="J30" s="64">
        <v>0</v>
      </c>
      <c r="K30" s="65">
        <f t="shared" si="9"/>
        <v>350000</v>
      </c>
      <c r="L30" s="5" t="s">
        <v>595</v>
      </c>
      <c r="M30" s="4"/>
      <c r="N30" s="12">
        <f t="shared" si="10"/>
        <v>0</v>
      </c>
      <c r="O30" s="12"/>
    </row>
    <row r="31" spans="1:15" ht="64.8" x14ac:dyDescent="0.3">
      <c r="A31" s="12">
        <v>148</v>
      </c>
      <c r="B31" s="15" t="s">
        <v>40</v>
      </c>
      <c r="C31" s="15"/>
      <c r="D31" s="19" t="s">
        <v>19</v>
      </c>
      <c r="E31" s="20" t="s">
        <v>41</v>
      </c>
      <c r="F31" s="20" t="s">
        <v>42</v>
      </c>
      <c r="G31" s="64">
        <v>966880</v>
      </c>
      <c r="H31" s="64">
        <v>700000</v>
      </c>
      <c r="I31" s="65">
        <f t="shared" ref="I31:I34" si="11">H31+N31</f>
        <v>712000</v>
      </c>
      <c r="J31" s="64">
        <v>0</v>
      </c>
      <c r="K31" s="65">
        <f t="shared" si="9"/>
        <v>712000</v>
      </c>
      <c r="L31" s="5" t="s">
        <v>580</v>
      </c>
      <c r="M31" s="4"/>
      <c r="N31" s="12">
        <f t="shared" si="10"/>
        <v>12000</v>
      </c>
      <c r="O31" s="12">
        <v>1</v>
      </c>
    </row>
    <row r="32" spans="1:15" ht="81" x14ac:dyDescent="0.3">
      <c r="A32" s="12">
        <v>185</v>
      </c>
      <c r="B32" s="15" t="s">
        <v>18</v>
      </c>
      <c r="C32" s="15"/>
      <c r="D32" s="19" t="s">
        <v>19</v>
      </c>
      <c r="E32" s="20" t="s">
        <v>20</v>
      </c>
      <c r="F32" s="20" t="s">
        <v>21</v>
      </c>
      <c r="G32" s="64">
        <v>1048039</v>
      </c>
      <c r="H32" s="64">
        <v>550000</v>
      </c>
      <c r="I32" s="65">
        <f t="shared" si="11"/>
        <v>562000</v>
      </c>
      <c r="J32" s="64">
        <v>0</v>
      </c>
      <c r="K32" s="65">
        <f t="shared" si="9"/>
        <v>562000</v>
      </c>
      <c r="L32" s="5" t="s">
        <v>594</v>
      </c>
      <c r="M32" s="4"/>
      <c r="N32" s="12">
        <f t="shared" si="10"/>
        <v>12000</v>
      </c>
      <c r="O32" s="12">
        <v>1</v>
      </c>
    </row>
    <row r="33" spans="1:15" ht="48.6" x14ac:dyDescent="0.3">
      <c r="A33" s="12">
        <v>189</v>
      </c>
      <c r="B33" s="15" t="s">
        <v>511</v>
      </c>
      <c r="C33" s="15"/>
      <c r="D33" s="19" t="s">
        <v>19</v>
      </c>
      <c r="E33" s="20" t="s">
        <v>512</v>
      </c>
      <c r="F33" s="20" t="s">
        <v>513</v>
      </c>
      <c r="G33" s="64">
        <v>485400</v>
      </c>
      <c r="H33" s="64">
        <v>485000</v>
      </c>
      <c r="I33" s="65">
        <f t="shared" si="11"/>
        <v>497000</v>
      </c>
      <c r="J33" s="64">
        <v>0</v>
      </c>
      <c r="K33" s="65">
        <f t="shared" si="9"/>
        <v>497000</v>
      </c>
      <c r="L33" s="5" t="s">
        <v>583</v>
      </c>
      <c r="M33" s="4"/>
      <c r="N33" s="12">
        <f t="shared" si="10"/>
        <v>12000</v>
      </c>
      <c r="O33" s="12">
        <v>1</v>
      </c>
    </row>
    <row r="34" spans="1:15" ht="48.6" x14ac:dyDescent="0.3">
      <c r="A34" s="12">
        <v>177</v>
      </c>
      <c r="B34" s="15" t="s">
        <v>205</v>
      </c>
      <c r="C34" s="15"/>
      <c r="D34" s="19" t="s">
        <v>19</v>
      </c>
      <c r="E34" s="20" t="s">
        <v>20</v>
      </c>
      <c r="F34" s="20" t="s">
        <v>206</v>
      </c>
      <c r="G34" s="64">
        <v>873330</v>
      </c>
      <c r="H34" s="64">
        <v>250000</v>
      </c>
      <c r="I34" s="65">
        <f t="shared" si="11"/>
        <v>250000</v>
      </c>
      <c r="J34" s="64">
        <v>0</v>
      </c>
      <c r="K34" s="65">
        <f t="shared" si="9"/>
        <v>250000</v>
      </c>
      <c r="L34" s="5" t="s">
        <v>579</v>
      </c>
      <c r="M34" s="4"/>
      <c r="N34" s="12">
        <f t="shared" si="10"/>
        <v>0</v>
      </c>
      <c r="O34" s="12"/>
    </row>
    <row r="35" spans="1:15" ht="29.4" customHeight="1" x14ac:dyDescent="0.3">
      <c r="A35" s="12">
        <v>22</v>
      </c>
      <c r="F35" s="68" t="s">
        <v>672</v>
      </c>
      <c r="G35" s="36">
        <f>SUM(G6:G34)</f>
        <v>30581195</v>
      </c>
      <c r="H35" s="36">
        <f t="shared" ref="H35:K35" si="12">SUM(H6:H34)</f>
        <v>16807000</v>
      </c>
      <c r="I35" s="36">
        <f t="shared" si="12"/>
        <v>16658000</v>
      </c>
      <c r="J35" s="36">
        <f t="shared" si="12"/>
        <v>341000</v>
      </c>
      <c r="K35" s="36">
        <f t="shared" si="12"/>
        <v>16999000</v>
      </c>
    </row>
    <row r="36" spans="1:15" x14ac:dyDescent="0.3">
      <c r="A36" s="12">
        <v>38</v>
      </c>
    </row>
    <row r="37" spans="1:15" x14ac:dyDescent="0.3">
      <c r="A37" s="12">
        <v>9</v>
      </c>
    </row>
    <row r="38" spans="1:15" x14ac:dyDescent="0.3">
      <c r="A38" s="12">
        <v>44</v>
      </c>
    </row>
    <row r="39" spans="1:15" x14ac:dyDescent="0.3">
      <c r="A39" s="12">
        <v>58</v>
      </c>
    </row>
    <row r="40" spans="1:15" x14ac:dyDescent="0.3">
      <c r="A40" s="12">
        <v>64</v>
      </c>
    </row>
    <row r="41" spans="1:15" x14ac:dyDescent="0.3">
      <c r="A41" s="12">
        <v>108</v>
      </c>
    </row>
    <row r="42" spans="1:15" s="32" customFormat="1" x14ac:dyDescent="0.3">
      <c r="A42" s="12">
        <v>1</v>
      </c>
      <c r="D42" s="1"/>
      <c r="E42" s="1"/>
      <c r="F42" s="1"/>
      <c r="G42" s="36"/>
      <c r="H42" s="36"/>
      <c r="I42" s="36"/>
      <c r="J42" s="36"/>
      <c r="K42" s="36"/>
      <c r="L42"/>
      <c r="M42"/>
    </row>
    <row r="43" spans="1:15" s="32" customFormat="1" x14ac:dyDescent="0.3">
      <c r="A43" s="12">
        <v>17</v>
      </c>
      <c r="D43" s="1"/>
      <c r="E43" s="1"/>
      <c r="F43" s="1"/>
      <c r="G43" s="71"/>
      <c r="H43" s="36"/>
      <c r="I43" s="36"/>
      <c r="J43" s="36"/>
      <c r="K43" s="36"/>
      <c r="L43"/>
      <c r="M43"/>
    </row>
    <row r="44" spans="1:15" s="32" customFormat="1" x14ac:dyDescent="0.3">
      <c r="A44" s="12">
        <v>41</v>
      </c>
      <c r="D44" s="1"/>
      <c r="E44" s="1"/>
      <c r="F44" s="1"/>
      <c r="G44" s="36"/>
      <c r="H44" s="36"/>
      <c r="I44" s="36"/>
      <c r="J44" s="36"/>
      <c r="K44" s="36"/>
      <c r="L44"/>
      <c r="M44"/>
    </row>
    <row r="45" spans="1:15" s="32" customFormat="1" x14ac:dyDescent="0.3">
      <c r="A45" s="12">
        <v>47</v>
      </c>
      <c r="D45" s="1"/>
      <c r="E45" s="1"/>
      <c r="F45" s="1"/>
      <c r="G45" s="36"/>
      <c r="H45" s="36"/>
      <c r="I45" s="36"/>
      <c r="J45" s="36"/>
      <c r="K45" s="36"/>
      <c r="L45"/>
      <c r="M45"/>
    </row>
    <row r="46" spans="1:15" s="32" customFormat="1" x14ac:dyDescent="0.3">
      <c r="A46" s="12">
        <v>50</v>
      </c>
      <c r="D46" s="1"/>
      <c r="E46" s="1"/>
      <c r="F46" s="1"/>
      <c r="G46" s="36"/>
      <c r="H46" s="36"/>
      <c r="I46" s="36"/>
      <c r="J46" s="36"/>
      <c r="K46" s="36"/>
      <c r="L46"/>
      <c r="M46"/>
    </row>
    <row r="47" spans="1:15" s="32" customFormat="1" x14ac:dyDescent="0.3">
      <c r="A47" s="12">
        <v>52</v>
      </c>
      <c r="D47" s="1"/>
      <c r="E47" s="1"/>
      <c r="F47" s="1"/>
      <c r="G47" s="36"/>
      <c r="H47" s="36"/>
      <c r="I47" s="36"/>
      <c r="J47" s="36"/>
      <c r="K47" s="36"/>
      <c r="L47"/>
      <c r="M47"/>
    </row>
    <row r="48" spans="1:15" s="32" customFormat="1" x14ac:dyDescent="0.3">
      <c r="A48" s="12">
        <v>55</v>
      </c>
      <c r="D48" s="1"/>
      <c r="E48" s="1"/>
      <c r="F48" s="1"/>
      <c r="G48" s="36"/>
      <c r="H48" s="36"/>
      <c r="I48" s="36"/>
      <c r="J48" s="36"/>
      <c r="K48" s="36"/>
      <c r="L48"/>
      <c r="M48"/>
    </row>
    <row r="49" spans="1:13" s="32" customFormat="1" x14ac:dyDescent="0.3">
      <c r="A49" s="12">
        <v>61</v>
      </c>
      <c r="D49" s="1"/>
      <c r="E49" s="1"/>
      <c r="F49" s="1"/>
      <c r="G49" s="36"/>
      <c r="H49" s="36"/>
      <c r="I49" s="36"/>
      <c r="J49" s="36"/>
      <c r="K49" s="36"/>
      <c r="L49"/>
      <c r="M49"/>
    </row>
    <row r="50" spans="1:13" s="32" customFormat="1" x14ac:dyDescent="0.3">
      <c r="A50" s="12">
        <v>2</v>
      </c>
      <c r="D50" s="1"/>
      <c r="E50" s="1"/>
      <c r="F50" s="1"/>
      <c r="G50" s="36"/>
      <c r="H50" s="36"/>
      <c r="I50" s="36"/>
      <c r="J50" s="36"/>
      <c r="K50" s="36"/>
      <c r="L50"/>
      <c r="M50"/>
    </row>
    <row r="51" spans="1:13" s="32" customFormat="1" x14ac:dyDescent="0.3">
      <c r="A51" s="12">
        <v>11</v>
      </c>
      <c r="D51" s="1"/>
      <c r="E51" s="1"/>
      <c r="F51" s="1"/>
      <c r="G51" s="36"/>
      <c r="H51" s="36"/>
      <c r="I51" s="36"/>
      <c r="J51" s="36"/>
      <c r="K51" s="36"/>
      <c r="L51"/>
      <c r="M51"/>
    </row>
    <row r="52" spans="1:13" s="32" customFormat="1" x14ac:dyDescent="0.3">
      <c r="A52" s="12">
        <v>31</v>
      </c>
      <c r="D52" s="1"/>
      <c r="E52" s="1"/>
      <c r="F52" s="1"/>
      <c r="G52" s="36"/>
      <c r="H52" s="36"/>
      <c r="I52" s="36"/>
      <c r="J52" s="36"/>
      <c r="K52" s="36"/>
      <c r="L52"/>
      <c r="M52"/>
    </row>
    <row r="53" spans="1:13" s="32" customFormat="1" x14ac:dyDescent="0.3">
      <c r="A53" s="12">
        <v>16</v>
      </c>
      <c r="D53" s="1"/>
      <c r="E53" s="1"/>
      <c r="F53" s="1"/>
      <c r="G53" s="36"/>
      <c r="H53" s="36"/>
      <c r="I53" s="36"/>
      <c r="J53" s="36"/>
      <c r="K53" s="36"/>
      <c r="L53"/>
      <c r="M53"/>
    </row>
    <row r="54" spans="1:13" s="32" customFormat="1" x14ac:dyDescent="0.3">
      <c r="A54" s="12">
        <v>35</v>
      </c>
      <c r="D54" s="1"/>
      <c r="E54" s="1"/>
      <c r="F54" s="1"/>
      <c r="G54" s="36"/>
      <c r="H54" s="36"/>
      <c r="I54" s="36"/>
      <c r="J54" s="36"/>
      <c r="K54" s="36"/>
      <c r="L54"/>
      <c r="M54"/>
    </row>
    <row r="55" spans="1:13" s="32" customFormat="1" x14ac:dyDescent="0.3">
      <c r="A55" s="12">
        <v>144</v>
      </c>
      <c r="D55" s="1"/>
      <c r="E55" s="1"/>
      <c r="F55" s="1"/>
      <c r="G55" s="36"/>
      <c r="H55" s="36"/>
      <c r="I55" s="36"/>
      <c r="J55" s="36"/>
      <c r="K55" s="36"/>
      <c r="L55"/>
      <c r="M55"/>
    </row>
    <row r="56" spans="1:13" s="32" customFormat="1" x14ac:dyDescent="0.3">
      <c r="A56" s="12">
        <v>15</v>
      </c>
      <c r="D56" s="1"/>
      <c r="E56" s="1"/>
      <c r="F56" s="1"/>
      <c r="G56" s="36"/>
      <c r="H56" s="36"/>
      <c r="I56" s="36"/>
      <c r="J56" s="36"/>
      <c r="K56" s="36"/>
      <c r="L56"/>
      <c r="M56"/>
    </row>
    <row r="57" spans="1:13" s="32" customFormat="1" x14ac:dyDescent="0.3">
      <c r="A57" s="12">
        <v>139</v>
      </c>
      <c r="D57" s="1"/>
      <c r="E57" s="1"/>
      <c r="F57" s="1"/>
      <c r="G57" s="36"/>
      <c r="H57" s="36"/>
      <c r="I57" s="36"/>
      <c r="J57" s="36"/>
      <c r="K57" s="36"/>
      <c r="L57"/>
      <c r="M57"/>
    </row>
    <row r="58" spans="1:13" s="32" customFormat="1" x14ac:dyDescent="0.3">
      <c r="A58" s="12">
        <v>137</v>
      </c>
      <c r="D58" s="1"/>
      <c r="E58" s="1"/>
      <c r="F58" s="1"/>
      <c r="G58" s="36"/>
      <c r="H58" s="36"/>
      <c r="I58" s="36"/>
      <c r="J58" s="36"/>
      <c r="K58" s="36"/>
      <c r="L58"/>
      <c r="M58"/>
    </row>
    <row r="59" spans="1:13" s="32" customFormat="1" x14ac:dyDescent="0.3">
      <c r="A59" s="12">
        <v>202</v>
      </c>
      <c r="D59" s="1"/>
      <c r="E59" s="1"/>
      <c r="F59" s="1"/>
      <c r="G59" s="36"/>
      <c r="H59" s="36"/>
      <c r="I59" s="36"/>
      <c r="J59" s="36"/>
      <c r="K59" s="36"/>
      <c r="L59"/>
      <c r="M59"/>
    </row>
    <row r="60" spans="1:13" s="32" customFormat="1" x14ac:dyDescent="0.3">
      <c r="A60" s="12">
        <v>142</v>
      </c>
      <c r="D60" s="1"/>
      <c r="E60" s="1"/>
      <c r="F60" s="1"/>
      <c r="G60" s="36"/>
      <c r="H60" s="36"/>
      <c r="I60" s="36"/>
      <c r="J60" s="36"/>
      <c r="K60" s="36"/>
      <c r="L60"/>
      <c r="M60"/>
    </row>
    <row r="61" spans="1:13" s="32" customFormat="1" x14ac:dyDescent="0.3">
      <c r="A61" s="12">
        <v>20</v>
      </c>
      <c r="D61" s="1"/>
      <c r="E61" s="1"/>
      <c r="F61" s="1"/>
      <c r="G61" s="36"/>
      <c r="H61" s="36"/>
      <c r="I61" s="36"/>
      <c r="J61" s="36"/>
      <c r="K61" s="36"/>
      <c r="L61"/>
      <c r="M61"/>
    </row>
    <row r="62" spans="1:13" s="32" customFormat="1" x14ac:dyDescent="0.3">
      <c r="A62" s="12">
        <v>39</v>
      </c>
      <c r="D62" s="1"/>
      <c r="E62" s="1"/>
      <c r="F62" s="1"/>
      <c r="G62" s="36"/>
      <c r="H62" s="36"/>
      <c r="I62" s="36"/>
      <c r="J62" s="36"/>
      <c r="K62" s="36"/>
      <c r="L62"/>
      <c r="M62"/>
    </row>
    <row r="63" spans="1:13" s="32" customFormat="1" x14ac:dyDescent="0.3">
      <c r="A63" s="12">
        <v>25</v>
      </c>
      <c r="D63" s="1"/>
      <c r="E63" s="1"/>
      <c r="F63" s="1"/>
      <c r="G63" s="36"/>
      <c r="H63" s="36"/>
      <c r="I63" s="36"/>
      <c r="J63" s="36"/>
      <c r="K63" s="36"/>
      <c r="L63"/>
      <c r="M63"/>
    </row>
    <row r="64" spans="1:13" s="32" customFormat="1" x14ac:dyDescent="0.3">
      <c r="A64" s="12">
        <v>10</v>
      </c>
      <c r="D64" s="1"/>
      <c r="E64" s="1"/>
      <c r="F64" s="1"/>
      <c r="G64" s="36"/>
      <c r="H64" s="36"/>
      <c r="I64" s="36"/>
      <c r="J64" s="36"/>
      <c r="K64" s="36"/>
      <c r="L64"/>
      <c r="M64"/>
    </row>
    <row r="65" spans="1:13" s="32" customFormat="1" x14ac:dyDescent="0.3">
      <c r="A65" s="12">
        <v>34</v>
      </c>
      <c r="D65" s="1"/>
      <c r="E65" s="1"/>
      <c r="F65" s="1"/>
      <c r="G65" s="36"/>
      <c r="H65" s="36"/>
      <c r="I65" s="36"/>
      <c r="J65" s="36"/>
      <c r="K65" s="36"/>
      <c r="L65"/>
      <c r="M65"/>
    </row>
    <row r="66" spans="1:13" s="32" customFormat="1" x14ac:dyDescent="0.3">
      <c r="A66" s="12">
        <v>29</v>
      </c>
      <c r="D66" s="1"/>
      <c r="E66" s="1"/>
      <c r="F66" s="1"/>
      <c r="G66" s="36"/>
      <c r="H66" s="36"/>
      <c r="I66" s="36"/>
      <c r="J66" s="36"/>
      <c r="K66" s="36"/>
      <c r="L66"/>
      <c r="M66"/>
    </row>
    <row r="67" spans="1:13" s="32" customFormat="1" x14ac:dyDescent="0.3">
      <c r="A67" s="12">
        <v>3</v>
      </c>
      <c r="D67" s="1"/>
      <c r="E67" s="1"/>
      <c r="F67" s="1"/>
      <c r="G67" s="36"/>
      <c r="H67" s="36"/>
      <c r="I67" s="36"/>
      <c r="J67" s="36"/>
      <c r="K67" s="36"/>
      <c r="L67"/>
      <c r="M67"/>
    </row>
    <row r="68" spans="1:13" s="32" customFormat="1" x14ac:dyDescent="0.3">
      <c r="A68" s="12">
        <v>198</v>
      </c>
      <c r="D68" s="1"/>
      <c r="E68" s="1"/>
      <c r="F68" s="1"/>
      <c r="G68" s="36"/>
      <c r="H68" s="36"/>
      <c r="I68" s="36"/>
      <c r="J68" s="36"/>
      <c r="K68" s="36"/>
      <c r="L68"/>
      <c r="M68"/>
    </row>
    <row r="69" spans="1:13" s="32" customFormat="1" x14ac:dyDescent="0.3">
      <c r="A69" s="12">
        <v>168</v>
      </c>
      <c r="D69" s="1"/>
      <c r="E69" s="1"/>
      <c r="F69" s="1"/>
      <c r="G69" s="36"/>
      <c r="H69" s="36"/>
      <c r="I69" s="36"/>
      <c r="J69" s="36"/>
      <c r="K69" s="36"/>
      <c r="L69"/>
      <c r="M69"/>
    </row>
    <row r="70" spans="1:13" s="32" customFormat="1" x14ac:dyDescent="0.3">
      <c r="A70" s="12">
        <v>68</v>
      </c>
      <c r="D70" s="1"/>
      <c r="E70" s="1"/>
      <c r="F70" s="1"/>
      <c r="G70" s="36"/>
      <c r="H70" s="36"/>
      <c r="I70" s="36"/>
      <c r="J70" s="36"/>
      <c r="K70" s="36"/>
      <c r="L70"/>
      <c r="M70"/>
    </row>
  </sheetData>
  <autoFilter ref="A5:O70">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6"/>
  <sheetViews>
    <sheetView topLeftCell="B1" zoomScale="60" zoomScaleNormal="60" workbookViewId="0">
      <selection activeCell="H22" sqref="H22"/>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676</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48.6" x14ac:dyDescent="0.3">
      <c r="A6" s="14">
        <v>199</v>
      </c>
      <c r="B6" s="15" t="s">
        <v>354</v>
      </c>
      <c r="C6" s="15" t="s">
        <v>145</v>
      </c>
      <c r="D6" s="19" t="s">
        <v>217</v>
      </c>
      <c r="E6" s="20" t="s">
        <v>345</v>
      </c>
      <c r="F6" s="20" t="s">
        <v>355</v>
      </c>
      <c r="G6" s="64">
        <v>438000</v>
      </c>
      <c r="H6" s="64">
        <v>250000</v>
      </c>
      <c r="I6" s="65">
        <f t="shared" ref="I6:I7" si="0">H6+N6</f>
        <v>250000</v>
      </c>
      <c r="J6" s="64">
        <v>0</v>
      </c>
      <c r="K6" s="65">
        <f t="shared" ref="K6:K8" si="1">I6+J6</f>
        <v>250000</v>
      </c>
      <c r="L6" s="5" t="s">
        <v>356</v>
      </c>
      <c r="M6" s="4"/>
      <c r="N6" s="12">
        <f t="shared" ref="N6:N8" si="2">O6*12000</f>
        <v>0</v>
      </c>
      <c r="O6" s="12"/>
    </row>
    <row r="7" spans="1:15" ht="48.6" x14ac:dyDescent="0.3">
      <c r="A7" s="14">
        <v>206</v>
      </c>
      <c r="B7" s="15" t="s">
        <v>344</v>
      </c>
      <c r="C7" s="15" t="s">
        <v>26</v>
      </c>
      <c r="D7" s="19" t="s">
        <v>217</v>
      </c>
      <c r="E7" s="20" t="s">
        <v>345</v>
      </c>
      <c r="F7" s="20" t="s">
        <v>346</v>
      </c>
      <c r="G7" s="64">
        <v>428000</v>
      </c>
      <c r="H7" s="64">
        <v>300000</v>
      </c>
      <c r="I7" s="66">
        <f t="shared" si="0"/>
        <v>300000</v>
      </c>
      <c r="J7" s="67">
        <v>0</v>
      </c>
      <c r="K7" s="66">
        <f t="shared" si="1"/>
        <v>300000</v>
      </c>
      <c r="L7" s="5" t="s">
        <v>347</v>
      </c>
      <c r="M7" s="6"/>
      <c r="N7" s="12">
        <f t="shared" si="2"/>
        <v>0</v>
      </c>
      <c r="O7" s="12"/>
    </row>
    <row r="8" spans="1:15" ht="97.2" x14ac:dyDescent="0.3">
      <c r="A8" s="12">
        <v>128</v>
      </c>
      <c r="B8" s="15" t="s">
        <v>216</v>
      </c>
      <c r="C8" s="15" t="s">
        <v>31</v>
      </c>
      <c r="D8" s="19" t="s">
        <v>217</v>
      </c>
      <c r="E8" s="20" t="s">
        <v>218</v>
      </c>
      <c r="F8" s="20" t="s">
        <v>219</v>
      </c>
      <c r="G8" s="64">
        <v>2632500</v>
      </c>
      <c r="H8" s="64">
        <v>2106000</v>
      </c>
      <c r="I8" s="66">
        <f t="shared" ref="I8:I9" si="3">H8+N8</f>
        <v>2154000</v>
      </c>
      <c r="J8" s="67">
        <v>0</v>
      </c>
      <c r="K8" s="66">
        <f t="shared" si="1"/>
        <v>2154000</v>
      </c>
      <c r="L8" s="5" t="s">
        <v>530</v>
      </c>
      <c r="M8" s="6"/>
      <c r="N8" s="12">
        <f t="shared" si="2"/>
        <v>48000</v>
      </c>
      <c r="O8" s="12">
        <v>4</v>
      </c>
    </row>
    <row r="9" spans="1:15" s="2" customFormat="1" ht="57.6" customHeight="1" x14ac:dyDescent="0.3">
      <c r="A9" s="13">
        <v>122</v>
      </c>
      <c r="B9" s="16" t="s">
        <v>620</v>
      </c>
      <c r="C9" s="16" t="s">
        <v>52</v>
      </c>
      <c r="D9" s="21" t="s">
        <v>217</v>
      </c>
      <c r="E9" s="22" t="s">
        <v>621</v>
      </c>
      <c r="F9" s="22" t="s">
        <v>223</v>
      </c>
      <c r="G9" s="67">
        <v>1352160</v>
      </c>
      <c r="H9" s="67">
        <v>871200</v>
      </c>
      <c r="I9" s="66">
        <f t="shared" si="3"/>
        <v>895200</v>
      </c>
      <c r="J9" s="67">
        <v>0</v>
      </c>
      <c r="K9" s="66">
        <f>I9+J9</f>
        <v>895200</v>
      </c>
      <c r="L9" s="7" t="s">
        <v>624</v>
      </c>
      <c r="M9" s="9"/>
      <c r="N9" s="13">
        <f t="shared" ref="N9" si="4">O9*12000</f>
        <v>24000</v>
      </c>
      <c r="O9" s="13">
        <v>2</v>
      </c>
    </row>
    <row r="10" spans="1:15" ht="32.4" x14ac:dyDescent="0.3">
      <c r="A10" s="12">
        <v>197</v>
      </c>
      <c r="B10" s="15" t="s">
        <v>463</v>
      </c>
      <c r="C10" s="15" t="s">
        <v>71</v>
      </c>
      <c r="D10" s="19" t="s">
        <v>217</v>
      </c>
      <c r="E10" s="20" t="s">
        <v>464</v>
      </c>
      <c r="F10" s="20" t="s">
        <v>465</v>
      </c>
      <c r="G10" s="64">
        <v>459000</v>
      </c>
      <c r="H10" s="64">
        <v>459000</v>
      </c>
      <c r="I10" s="65">
        <f t="shared" ref="I10" si="5">H10+N10</f>
        <v>471000</v>
      </c>
      <c r="J10" s="64">
        <v>0</v>
      </c>
      <c r="K10" s="65">
        <f t="shared" ref="K10" si="6">I10+J10</f>
        <v>471000</v>
      </c>
      <c r="L10" s="5" t="s">
        <v>555</v>
      </c>
      <c r="M10" s="6"/>
      <c r="N10" s="12">
        <f t="shared" ref="N10" si="7">O10*12000</f>
        <v>12000</v>
      </c>
      <c r="O10" s="12">
        <v>1</v>
      </c>
    </row>
    <row r="11" spans="1:15" ht="32.4" customHeight="1" x14ac:dyDescent="0.3">
      <c r="A11" s="12">
        <v>22</v>
      </c>
      <c r="F11" s="68" t="s">
        <v>673</v>
      </c>
      <c r="G11" s="36">
        <f>SUM(G6:G10)</f>
        <v>5309660</v>
      </c>
      <c r="H11" s="36">
        <f>SUM(H6:H10)</f>
        <v>3986200</v>
      </c>
      <c r="I11" s="36">
        <f>SUM(I6:I10)</f>
        <v>4070200</v>
      </c>
      <c r="J11" s="36">
        <f>SUM(J6:J10)</f>
        <v>0</v>
      </c>
      <c r="K11" s="36">
        <f>SUM(K6:K10)</f>
        <v>4070200</v>
      </c>
    </row>
    <row r="12" spans="1:15" x14ac:dyDescent="0.3">
      <c r="A12" s="12">
        <v>38</v>
      </c>
    </row>
    <row r="13" spans="1:15" x14ac:dyDescent="0.3">
      <c r="A13" s="12">
        <v>9</v>
      </c>
    </row>
    <row r="14" spans="1:15" x14ac:dyDescent="0.3">
      <c r="A14" s="12">
        <v>44</v>
      </c>
    </row>
    <row r="15" spans="1:15" x14ac:dyDescent="0.3">
      <c r="A15" s="12">
        <v>58</v>
      </c>
    </row>
    <row r="16" spans="1:15" x14ac:dyDescent="0.3">
      <c r="A16" s="12">
        <v>64</v>
      </c>
    </row>
    <row r="17" spans="1:13" s="32" customFormat="1" x14ac:dyDescent="0.3">
      <c r="A17" s="12">
        <v>108</v>
      </c>
      <c r="D17" s="1"/>
      <c r="E17" s="1"/>
      <c r="F17" s="1"/>
      <c r="G17" s="36"/>
      <c r="H17" s="36"/>
      <c r="I17" s="36"/>
      <c r="J17" s="36"/>
      <c r="K17" s="36"/>
      <c r="L17"/>
      <c r="M17"/>
    </row>
    <row r="18" spans="1:13" s="32" customFormat="1" x14ac:dyDescent="0.3">
      <c r="A18" s="12">
        <v>1</v>
      </c>
      <c r="D18" s="1"/>
      <c r="E18" s="1"/>
      <c r="F18" s="1"/>
      <c r="G18" s="36"/>
      <c r="H18" s="36"/>
      <c r="I18" s="36"/>
      <c r="J18" s="36"/>
      <c r="K18" s="36"/>
      <c r="L18"/>
      <c r="M18"/>
    </row>
    <row r="19" spans="1:13" s="32" customFormat="1" x14ac:dyDescent="0.3">
      <c r="A19" s="12">
        <v>17</v>
      </c>
      <c r="D19" s="1"/>
      <c r="E19" s="1"/>
      <c r="F19" s="1"/>
      <c r="G19" s="36"/>
      <c r="H19" s="36"/>
      <c r="I19" s="36"/>
      <c r="J19" s="36"/>
      <c r="K19" s="36"/>
      <c r="L19"/>
      <c r="M19"/>
    </row>
    <row r="20" spans="1:13" s="32" customFormat="1" x14ac:dyDescent="0.3">
      <c r="A20" s="12">
        <v>41</v>
      </c>
      <c r="D20" s="1"/>
      <c r="E20" s="1"/>
      <c r="F20" s="1"/>
      <c r="G20" s="36"/>
      <c r="H20" s="36"/>
      <c r="I20" s="36"/>
      <c r="J20" s="36"/>
      <c r="K20" s="36"/>
      <c r="L20"/>
      <c r="M20"/>
    </row>
    <row r="21" spans="1:13" s="32" customFormat="1" x14ac:dyDescent="0.3">
      <c r="A21" s="12">
        <v>47</v>
      </c>
      <c r="D21" s="1"/>
      <c r="E21" s="1"/>
      <c r="F21" s="1"/>
      <c r="G21" s="36"/>
      <c r="H21" s="36"/>
      <c r="I21" s="36"/>
      <c r="J21" s="36"/>
      <c r="K21" s="36"/>
      <c r="L21"/>
      <c r="M21"/>
    </row>
    <row r="22" spans="1:13" s="32" customFormat="1" x14ac:dyDescent="0.3">
      <c r="A22" s="12">
        <v>50</v>
      </c>
      <c r="D22" s="1"/>
      <c r="E22" s="1"/>
      <c r="F22" s="1"/>
      <c r="G22" s="36"/>
      <c r="H22" s="36"/>
      <c r="I22" s="36"/>
      <c r="J22" s="36"/>
      <c r="K22" s="36"/>
      <c r="L22"/>
      <c r="M22"/>
    </row>
    <row r="23" spans="1:13" s="32" customFormat="1" x14ac:dyDescent="0.3">
      <c r="A23" s="12">
        <v>52</v>
      </c>
      <c r="D23" s="1"/>
      <c r="E23" s="1"/>
      <c r="F23" s="1"/>
      <c r="G23" s="36"/>
      <c r="H23" s="36"/>
      <c r="I23" s="36"/>
      <c r="J23" s="36"/>
      <c r="K23" s="36"/>
      <c r="L23"/>
      <c r="M23"/>
    </row>
    <row r="24" spans="1:13" s="32" customFormat="1" x14ac:dyDescent="0.3">
      <c r="A24" s="12">
        <v>55</v>
      </c>
      <c r="D24" s="1"/>
      <c r="E24" s="1"/>
      <c r="F24" s="1"/>
      <c r="G24" s="36"/>
      <c r="H24" s="36"/>
      <c r="I24" s="36"/>
      <c r="J24" s="36"/>
      <c r="K24" s="36"/>
      <c r="L24"/>
      <c r="M24"/>
    </row>
    <row r="25" spans="1:13" s="32" customFormat="1" x14ac:dyDescent="0.3">
      <c r="A25" s="12">
        <v>61</v>
      </c>
      <c r="D25" s="1"/>
      <c r="E25" s="1"/>
      <c r="F25" s="1"/>
      <c r="G25" s="36"/>
      <c r="H25" s="36"/>
      <c r="I25" s="36"/>
      <c r="J25" s="36"/>
      <c r="K25" s="36"/>
      <c r="L25"/>
      <c r="M25"/>
    </row>
    <row r="26" spans="1:13" s="32" customFormat="1" x14ac:dyDescent="0.3">
      <c r="A26" s="12">
        <v>2</v>
      </c>
      <c r="D26" s="1"/>
      <c r="E26" s="1"/>
      <c r="F26" s="1"/>
      <c r="G26" s="36"/>
      <c r="H26" s="36"/>
      <c r="I26" s="36"/>
      <c r="J26" s="36"/>
      <c r="K26" s="36"/>
      <c r="L26"/>
      <c r="M26"/>
    </row>
    <row r="27" spans="1:13" s="32" customFormat="1" x14ac:dyDescent="0.3">
      <c r="A27" s="12">
        <v>11</v>
      </c>
      <c r="D27" s="1"/>
      <c r="E27" s="1"/>
      <c r="F27" s="1"/>
      <c r="G27" s="36"/>
      <c r="H27" s="36"/>
      <c r="I27" s="36"/>
      <c r="J27" s="36"/>
      <c r="K27" s="36"/>
      <c r="L27"/>
      <c r="M27"/>
    </row>
    <row r="28" spans="1:13" s="32" customFormat="1" x14ac:dyDescent="0.3">
      <c r="A28" s="12">
        <v>31</v>
      </c>
      <c r="D28" s="1"/>
      <c r="E28" s="1"/>
      <c r="F28" s="1"/>
      <c r="G28" s="36"/>
      <c r="H28" s="36"/>
      <c r="I28" s="36"/>
      <c r="J28" s="36"/>
      <c r="K28" s="36"/>
      <c r="L28"/>
      <c r="M28"/>
    </row>
    <row r="29" spans="1:13" s="32" customFormat="1" x14ac:dyDescent="0.3">
      <c r="A29" s="12">
        <v>16</v>
      </c>
      <c r="D29" s="1"/>
      <c r="E29" s="1"/>
      <c r="F29" s="1"/>
      <c r="G29" s="36"/>
      <c r="H29" s="36"/>
      <c r="I29" s="36"/>
      <c r="J29" s="36"/>
      <c r="K29" s="36"/>
      <c r="L29"/>
      <c r="M29"/>
    </row>
    <row r="30" spans="1:13" s="32" customFormat="1" x14ac:dyDescent="0.3">
      <c r="A30" s="12">
        <v>35</v>
      </c>
      <c r="D30" s="1"/>
      <c r="E30" s="1"/>
      <c r="F30" s="1"/>
      <c r="G30" s="36"/>
      <c r="H30" s="36"/>
      <c r="I30" s="36"/>
      <c r="J30" s="36"/>
      <c r="K30" s="36"/>
      <c r="L30"/>
      <c r="M30"/>
    </row>
    <row r="31" spans="1:13" s="32" customFormat="1" x14ac:dyDescent="0.3">
      <c r="A31" s="12">
        <v>144</v>
      </c>
      <c r="D31" s="1"/>
      <c r="E31" s="1"/>
      <c r="F31" s="1"/>
      <c r="G31" s="36"/>
      <c r="H31" s="36"/>
      <c r="I31" s="36"/>
      <c r="J31" s="36"/>
      <c r="K31" s="36"/>
      <c r="L31"/>
      <c r="M31"/>
    </row>
    <row r="32" spans="1:13" s="32" customFormat="1" x14ac:dyDescent="0.3">
      <c r="A32" s="12">
        <v>15</v>
      </c>
      <c r="D32" s="1"/>
      <c r="E32" s="1"/>
      <c r="F32" s="1"/>
      <c r="G32" s="36"/>
      <c r="H32" s="36"/>
      <c r="I32" s="36"/>
      <c r="J32" s="36"/>
      <c r="K32" s="36"/>
      <c r="L32"/>
      <c r="M32"/>
    </row>
    <row r="33" spans="1:13" s="32" customFormat="1" x14ac:dyDescent="0.3">
      <c r="A33" s="12">
        <v>139</v>
      </c>
      <c r="D33" s="1"/>
      <c r="E33" s="1"/>
      <c r="F33" s="1"/>
      <c r="G33" s="36"/>
      <c r="H33" s="36"/>
      <c r="I33" s="36"/>
      <c r="J33" s="36"/>
      <c r="K33" s="36"/>
      <c r="L33"/>
      <c r="M33"/>
    </row>
    <row r="34" spans="1:13" s="32" customFormat="1" x14ac:dyDescent="0.3">
      <c r="A34" s="12">
        <v>137</v>
      </c>
      <c r="D34" s="1"/>
      <c r="E34" s="1"/>
      <c r="F34" s="1"/>
      <c r="G34" s="36"/>
      <c r="H34" s="36"/>
      <c r="I34" s="36"/>
      <c r="J34" s="36"/>
      <c r="K34" s="36"/>
      <c r="L34"/>
      <c r="M34"/>
    </row>
    <row r="35" spans="1:13" s="32" customFormat="1" x14ac:dyDescent="0.3">
      <c r="A35" s="12">
        <v>202</v>
      </c>
      <c r="D35" s="1"/>
      <c r="E35" s="1"/>
      <c r="F35" s="1"/>
      <c r="G35" s="36"/>
      <c r="H35" s="36"/>
      <c r="I35" s="36"/>
      <c r="J35" s="36"/>
      <c r="K35" s="36"/>
      <c r="L35"/>
      <c r="M35"/>
    </row>
    <row r="36" spans="1:13" s="32" customFormat="1" x14ac:dyDescent="0.3">
      <c r="A36" s="12">
        <v>142</v>
      </c>
      <c r="D36" s="1"/>
      <c r="E36" s="1"/>
      <c r="F36" s="1"/>
      <c r="G36" s="36"/>
      <c r="H36" s="36"/>
      <c r="I36" s="36"/>
      <c r="J36" s="36"/>
      <c r="K36" s="36"/>
      <c r="L36"/>
      <c r="M36"/>
    </row>
    <row r="37" spans="1:13" s="32" customFormat="1" x14ac:dyDescent="0.3">
      <c r="A37" s="12">
        <v>20</v>
      </c>
      <c r="D37" s="1"/>
      <c r="E37" s="1"/>
      <c r="F37" s="1"/>
      <c r="G37" s="36"/>
      <c r="H37" s="36"/>
      <c r="I37" s="36"/>
      <c r="J37" s="36"/>
      <c r="K37" s="36"/>
      <c r="L37"/>
      <c r="M37"/>
    </row>
    <row r="38" spans="1:13" s="32" customFormat="1" x14ac:dyDescent="0.3">
      <c r="A38" s="12">
        <v>39</v>
      </c>
      <c r="D38" s="1"/>
      <c r="E38" s="1"/>
      <c r="F38" s="1"/>
      <c r="G38" s="36"/>
      <c r="H38" s="36"/>
      <c r="I38" s="36"/>
      <c r="J38" s="36"/>
      <c r="K38" s="36"/>
      <c r="L38"/>
      <c r="M38"/>
    </row>
    <row r="39" spans="1:13" s="32" customFormat="1" x14ac:dyDescent="0.3">
      <c r="A39" s="12">
        <v>25</v>
      </c>
      <c r="D39" s="1"/>
      <c r="E39" s="1"/>
      <c r="F39" s="1"/>
      <c r="G39" s="36"/>
      <c r="H39" s="36"/>
      <c r="I39" s="36"/>
      <c r="J39" s="36"/>
      <c r="K39" s="36"/>
      <c r="L39"/>
      <c r="M39"/>
    </row>
    <row r="40" spans="1:13" s="32" customFormat="1" x14ac:dyDescent="0.3">
      <c r="A40" s="12">
        <v>10</v>
      </c>
      <c r="D40" s="1"/>
      <c r="E40" s="1"/>
      <c r="F40" s="1"/>
      <c r="G40" s="36"/>
      <c r="H40" s="36"/>
      <c r="I40" s="36"/>
      <c r="J40" s="36"/>
      <c r="K40" s="36"/>
      <c r="L40"/>
      <c r="M40"/>
    </row>
    <row r="41" spans="1:13" s="32" customFormat="1" x14ac:dyDescent="0.3">
      <c r="A41" s="12">
        <v>34</v>
      </c>
      <c r="D41" s="1"/>
      <c r="E41" s="1"/>
      <c r="F41" s="1"/>
      <c r="G41" s="36"/>
      <c r="H41" s="36"/>
      <c r="I41" s="36"/>
      <c r="J41" s="36"/>
      <c r="K41" s="36"/>
      <c r="L41"/>
      <c r="M41"/>
    </row>
    <row r="42" spans="1:13" s="32" customFormat="1" x14ac:dyDescent="0.3">
      <c r="A42" s="12">
        <v>29</v>
      </c>
      <c r="D42" s="1"/>
      <c r="E42" s="1"/>
      <c r="F42" s="1"/>
      <c r="G42" s="36"/>
      <c r="H42" s="36"/>
      <c r="I42" s="36"/>
      <c r="J42" s="36"/>
      <c r="K42" s="36"/>
      <c r="L42"/>
      <c r="M42"/>
    </row>
    <row r="43" spans="1:13" s="32" customFormat="1" x14ac:dyDescent="0.3">
      <c r="A43" s="12">
        <v>3</v>
      </c>
      <c r="D43" s="1"/>
      <c r="E43" s="1"/>
      <c r="F43" s="1"/>
      <c r="G43" s="36"/>
      <c r="H43" s="36"/>
      <c r="I43" s="36"/>
      <c r="J43" s="36"/>
      <c r="K43" s="36"/>
      <c r="L43"/>
      <c r="M43"/>
    </row>
    <row r="44" spans="1:13" s="32" customFormat="1" x14ac:dyDescent="0.3">
      <c r="A44" s="12">
        <v>198</v>
      </c>
      <c r="D44" s="1"/>
      <c r="E44" s="1"/>
      <c r="F44" s="1"/>
      <c r="G44" s="36"/>
      <c r="H44" s="36"/>
      <c r="I44" s="36"/>
      <c r="J44" s="36"/>
      <c r="K44" s="36"/>
      <c r="L44"/>
      <c r="M44"/>
    </row>
    <row r="45" spans="1:13" s="32" customFormat="1" x14ac:dyDescent="0.3">
      <c r="A45" s="12">
        <v>168</v>
      </c>
      <c r="D45" s="1"/>
      <c r="E45" s="1"/>
      <c r="F45" s="1"/>
      <c r="G45" s="36"/>
      <c r="H45" s="36"/>
      <c r="I45" s="36"/>
      <c r="J45" s="36"/>
      <c r="K45" s="36"/>
      <c r="L45"/>
      <c r="M45"/>
    </row>
    <row r="46" spans="1:13" s="32" customFormat="1" x14ac:dyDescent="0.3">
      <c r="A46" s="12">
        <v>68</v>
      </c>
      <c r="D46" s="1"/>
      <c r="E46" s="1"/>
      <c r="F46" s="1"/>
      <c r="G46" s="36"/>
      <c r="H46" s="36"/>
      <c r="I46" s="36"/>
      <c r="J46" s="36"/>
      <c r="K46" s="36"/>
      <c r="L46"/>
      <c r="M46"/>
    </row>
  </sheetData>
  <autoFilter ref="A5:O46">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7"/>
  <sheetViews>
    <sheetView topLeftCell="B1" zoomScale="60" zoomScaleNormal="60" workbookViewId="0">
      <selection activeCell="J20" sqref="J20"/>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677</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64.8" x14ac:dyDescent="0.3">
      <c r="A6" s="14">
        <v>205</v>
      </c>
      <c r="B6" s="15" t="s">
        <v>333</v>
      </c>
      <c r="C6" s="15" t="s">
        <v>26</v>
      </c>
      <c r="D6" s="19" t="s">
        <v>306</v>
      </c>
      <c r="E6" s="20" t="s">
        <v>334</v>
      </c>
      <c r="F6" s="20" t="s">
        <v>34</v>
      </c>
      <c r="G6" s="64">
        <v>483000</v>
      </c>
      <c r="H6" s="64">
        <v>380000</v>
      </c>
      <c r="I6" s="66">
        <f t="shared" ref="I6" si="0">H6-J6+N6</f>
        <v>230000</v>
      </c>
      <c r="J6" s="67">
        <v>150000</v>
      </c>
      <c r="K6" s="66">
        <f t="shared" ref="K6:K8" si="1">I6+J6</f>
        <v>380000</v>
      </c>
      <c r="L6" s="5" t="s">
        <v>335</v>
      </c>
      <c r="M6" s="4"/>
      <c r="N6" s="12">
        <f t="shared" ref="N6:N8" si="2">O6*12000</f>
        <v>0</v>
      </c>
      <c r="O6" s="12"/>
    </row>
    <row r="7" spans="1:15" ht="32.4" x14ac:dyDescent="0.3">
      <c r="A7" s="12">
        <v>81</v>
      </c>
      <c r="B7" s="15" t="s">
        <v>340</v>
      </c>
      <c r="C7" s="15" t="s">
        <v>26</v>
      </c>
      <c r="D7" s="19" t="s">
        <v>306</v>
      </c>
      <c r="E7" s="20" t="s">
        <v>341</v>
      </c>
      <c r="F7" s="20" t="s">
        <v>342</v>
      </c>
      <c r="G7" s="64">
        <v>128000</v>
      </c>
      <c r="H7" s="64">
        <v>124000</v>
      </c>
      <c r="I7" s="66">
        <f t="shared" ref="I7" si="3">H7-J7+N7</f>
        <v>32000</v>
      </c>
      <c r="J7" s="67">
        <v>92000</v>
      </c>
      <c r="K7" s="66">
        <f t="shared" si="1"/>
        <v>124000</v>
      </c>
      <c r="L7" s="5" t="s">
        <v>343</v>
      </c>
      <c r="M7" s="4"/>
      <c r="N7" s="12">
        <f t="shared" si="2"/>
        <v>0</v>
      </c>
      <c r="O7" s="12"/>
    </row>
    <row r="8" spans="1:15" ht="64.8" x14ac:dyDescent="0.3">
      <c r="A8" s="12">
        <v>67</v>
      </c>
      <c r="B8" s="15" t="s">
        <v>338</v>
      </c>
      <c r="C8" s="15" t="s">
        <v>31</v>
      </c>
      <c r="D8" s="19" t="s">
        <v>306</v>
      </c>
      <c r="E8" s="20" t="s">
        <v>307</v>
      </c>
      <c r="F8" s="20" t="s">
        <v>339</v>
      </c>
      <c r="G8" s="64">
        <v>2011500</v>
      </c>
      <c r="H8" s="64">
        <v>2011500</v>
      </c>
      <c r="I8" s="65">
        <f t="shared" ref="I8:I9" si="4">H8+N8</f>
        <v>2071500</v>
      </c>
      <c r="J8" s="64">
        <v>0</v>
      </c>
      <c r="K8" s="65">
        <f t="shared" si="1"/>
        <v>2071500</v>
      </c>
      <c r="L8" s="5" t="s">
        <v>534</v>
      </c>
      <c r="M8" s="4"/>
      <c r="N8" s="12">
        <f t="shared" si="2"/>
        <v>60000</v>
      </c>
      <c r="O8" s="12">
        <v>5</v>
      </c>
    </row>
    <row r="9" spans="1:15" ht="48.6" x14ac:dyDescent="0.3">
      <c r="A9" s="12">
        <v>187</v>
      </c>
      <c r="B9" s="15" t="s">
        <v>504</v>
      </c>
      <c r="C9" s="15" t="s">
        <v>52</v>
      </c>
      <c r="D9" s="19" t="s">
        <v>306</v>
      </c>
      <c r="E9" s="20" t="s">
        <v>341</v>
      </c>
      <c r="F9" s="20" t="s">
        <v>505</v>
      </c>
      <c r="G9" s="64">
        <v>915000</v>
      </c>
      <c r="H9" s="64">
        <v>891000</v>
      </c>
      <c r="I9" s="65">
        <f t="shared" si="4"/>
        <v>903000</v>
      </c>
      <c r="J9" s="64">
        <v>0</v>
      </c>
      <c r="K9" s="65">
        <f t="shared" ref="K9:K10" si="5">I9+J9</f>
        <v>903000</v>
      </c>
      <c r="L9" s="5" t="s">
        <v>560</v>
      </c>
      <c r="M9" s="6"/>
      <c r="N9" s="12">
        <f t="shared" ref="N9:N10" si="6">O9*12000</f>
        <v>12000</v>
      </c>
      <c r="O9" s="12">
        <v>1</v>
      </c>
    </row>
    <row r="10" spans="1:15" ht="32.4" x14ac:dyDescent="0.3">
      <c r="A10" s="12">
        <v>112</v>
      </c>
      <c r="B10" s="15" t="s">
        <v>502</v>
      </c>
      <c r="C10" s="15" t="s">
        <v>52</v>
      </c>
      <c r="D10" s="19" t="s">
        <v>306</v>
      </c>
      <c r="E10" s="20" t="s">
        <v>341</v>
      </c>
      <c r="F10" s="20" t="s">
        <v>503</v>
      </c>
      <c r="G10" s="64">
        <v>459000</v>
      </c>
      <c r="H10" s="64">
        <v>459000</v>
      </c>
      <c r="I10" s="65">
        <f t="shared" ref="I10:I11" si="7">H10+N10</f>
        <v>471000</v>
      </c>
      <c r="J10" s="64">
        <v>0</v>
      </c>
      <c r="K10" s="65">
        <f t="shared" si="5"/>
        <v>471000</v>
      </c>
      <c r="L10" s="5" t="s">
        <v>555</v>
      </c>
      <c r="M10" s="4"/>
      <c r="N10" s="12">
        <f t="shared" si="6"/>
        <v>12000</v>
      </c>
      <c r="O10" s="12">
        <v>1</v>
      </c>
    </row>
    <row r="11" spans="1:15" ht="97.2" x14ac:dyDescent="0.3">
      <c r="A11" s="12">
        <v>103</v>
      </c>
      <c r="B11" s="15" t="s">
        <v>305</v>
      </c>
      <c r="C11" s="15" t="s">
        <v>12</v>
      </c>
      <c r="D11" s="19" t="s">
        <v>306</v>
      </c>
      <c r="E11" s="20" t="s">
        <v>307</v>
      </c>
      <c r="F11" s="20" t="s">
        <v>308</v>
      </c>
      <c r="G11" s="64">
        <v>3458506</v>
      </c>
      <c r="H11" s="64">
        <v>700000</v>
      </c>
      <c r="I11" s="65">
        <f t="shared" si="7"/>
        <v>712000</v>
      </c>
      <c r="J11" s="64">
        <v>0</v>
      </c>
      <c r="K11" s="65">
        <f t="shared" ref="K11" si="8">I11+J11</f>
        <v>712000</v>
      </c>
      <c r="L11" s="5" t="s">
        <v>588</v>
      </c>
      <c r="M11" s="4"/>
      <c r="N11" s="12">
        <f t="shared" ref="N11" si="9">O11*12000</f>
        <v>12000</v>
      </c>
      <c r="O11" s="12">
        <v>1</v>
      </c>
    </row>
    <row r="12" spans="1:15" ht="32.4" customHeight="1" x14ac:dyDescent="0.3">
      <c r="A12" s="12">
        <v>22</v>
      </c>
      <c r="F12" s="68" t="s">
        <v>673</v>
      </c>
      <c r="G12" s="36">
        <f>SUM(G6:G11)</f>
        <v>7455006</v>
      </c>
      <c r="H12" s="36">
        <f>SUM(H6:H11)</f>
        <v>4565500</v>
      </c>
      <c r="I12" s="36">
        <f>SUM(I6:I11)</f>
        <v>4419500</v>
      </c>
      <c r="J12" s="36">
        <f>SUM(J6:J11)</f>
        <v>242000</v>
      </c>
      <c r="K12" s="36">
        <f>SUM(K6:K11)</f>
        <v>4661500</v>
      </c>
    </row>
    <row r="13" spans="1:15" x14ac:dyDescent="0.3">
      <c r="A13" s="12">
        <v>38</v>
      </c>
    </row>
    <row r="14" spans="1:15" x14ac:dyDescent="0.3">
      <c r="A14" s="12">
        <v>9</v>
      </c>
    </row>
    <row r="15" spans="1:15" x14ac:dyDescent="0.3">
      <c r="A15" s="12">
        <v>44</v>
      </c>
    </row>
    <row r="16" spans="1:15" x14ac:dyDescent="0.3">
      <c r="A16" s="12">
        <v>58</v>
      </c>
    </row>
    <row r="17" spans="1:13" x14ac:dyDescent="0.3">
      <c r="A17" s="12">
        <v>64</v>
      </c>
    </row>
    <row r="18" spans="1:13" s="32" customFormat="1" x14ac:dyDescent="0.3">
      <c r="A18" s="12">
        <v>108</v>
      </c>
      <c r="D18" s="1"/>
      <c r="E18" s="1"/>
      <c r="F18" s="1"/>
      <c r="G18" s="36"/>
      <c r="H18" s="36"/>
      <c r="I18" s="36"/>
      <c r="J18" s="36"/>
      <c r="K18" s="36"/>
      <c r="L18"/>
      <c r="M18"/>
    </row>
    <row r="19" spans="1:13" s="32" customFormat="1" x14ac:dyDescent="0.3">
      <c r="A19" s="12">
        <v>1</v>
      </c>
      <c r="D19" s="1"/>
      <c r="E19" s="1"/>
      <c r="F19" s="1"/>
      <c r="G19" s="36"/>
      <c r="H19" s="36"/>
      <c r="I19" s="36"/>
      <c r="J19" s="36"/>
      <c r="K19" s="36"/>
      <c r="L19"/>
      <c r="M19"/>
    </row>
    <row r="20" spans="1:13" s="32" customFormat="1" x14ac:dyDescent="0.3">
      <c r="A20" s="12">
        <v>17</v>
      </c>
      <c r="D20" s="1"/>
      <c r="E20" s="1"/>
      <c r="F20" s="1"/>
      <c r="G20" s="36"/>
      <c r="H20" s="36"/>
      <c r="I20" s="36"/>
      <c r="J20" s="36"/>
      <c r="K20" s="36"/>
      <c r="L20"/>
      <c r="M20"/>
    </row>
    <row r="21" spans="1:13" s="32" customFormat="1" x14ac:dyDescent="0.3">
      <c r="A21" s="12">
        <v>41</v>
      </c>
      <c r="D21" s="1"/>
      <c r="E21" s="1"/>
      <c r="F21" s="1"/>
      <c r="G21" s="36"/>
      <c r="H21" s="36"/>
      <c r="I21" s="36"/>
      <c r="J21" s="36"/>
      <c r="K21" s="36"/>
      <c r="L21"/>
      <c r="M21"/>
    </row>
    <row r="22" spans="1:13" s="32" customFormat="1" x14ac:dyDescent="0.3">
      <c r="A22" s="12">
        <v>47</v>
      </c>
      <c r="D22" s="1"/>
      <c r="E22" s="1"/>
      <c r="F22" s="1"/>
      <c r="G22" s="36"/>
      <c r="H22" s="36"/>
      <c r="I22" s="36"/>
      <c r="J22" s="36"/>
      <c r="K22" s="36"/>
      <c r="L22"/>
      <c r="M22"/>
    </row>
    <row r="23" spans="1:13" s="32" customFormat="1" x14ac:dyDescent="0.3">
      <c r="A23" s="12">
        <v>50</v>
      </c>
      <c r="D23" s="1"/>
      <c r="E23" s="1"/>
      <c r="F23" s="1"/>
      <c r="G23" s="36"/>
      <c r="H23" s="36"/>
      <c r="I23" s="36"/>
      <c r="J23" s="36"/>
      <c r="K23" s="36"/>
      <c r="L23"/>
      <c r="M23"/>
    </row>
    <row r="24" spans="1:13" s="32" customFormat="1" x14ac:dyDescent="0.3">
      <c r="A24" s="12">
        <v>52</v>
      </c>
      <c r="D24" s="1"/>
      <c r="E24" s="1"/>
      <c r="F24" s="1"/>
      <c r="G24" s="36"/>
      <c r="H24" s="36"/>
      <c r="I24" s="36"/>
      <c r="J24" s="36"/>
      <c r="K24" s="36"/>
      <c r="L24"/>
      <c r="M24"/>
    </row>
    <row r="25" spans="1:13" s="32" customFormat="1" x14ac:dyDescent="0.3">
      <c r="A25" s="12">
        <v>55</v>
      </c>
      <c r="D25" s="1"/>
      <c r="E25" s="1"/>
      <c r="F25" s="1"/>
      <c r="G25" s="36"/>
      <c r="H25" s="36"/>
      <c r="I25" s="36"/>
      <c r="J25" s="36"/>
      <c r="K25" s="36"/>
      <c r="L25"/>
      <c r="M25"/>
    </row>
    <row r="26" spans="1:13" s="32" customFormat="1" x14ac:dyDescent="0.3">
      <c r="A26" s="12">
        <v>61</v>
      </c>
      <c r="D26" s="1"/>
      <c r="E26" s="1"/>
      <c r="F26" s="1"/>
      <c r="G26" s="36"/>
      <c r="H26" s="36"/>
      <c r="I26" s="36"/>
      <c r="J26" s="36"/>
      <c r="K26" s="36"/>
      <c r="L26"/>
      <c r="M26"/>
    </row>
    <row r="27" spans="1:13" s="32" customFormat="1" x14ac:dyDescent="0.3">
      <c r="A27" s="12">
        <v>2</v>
      </c>
      <c r="D27" s="1"/>
      <c r="E27" s="1"/>
      <c r="F27" s="1"/>
      <c r="G27" s="36"/>
      <c r="H27" s="36"/>
      <c r="I27" s="36"/>
      <c r="J27" s="36"/>
      <c r="K27" s="36"/>
      <c r="L27"/>
      <c r="M27"/>
    </row>
    <row r="28" spans="1:13" s="32" customFormat="1" x14ac:dyDescent="0.3">
      <c r="A28" s="12">
        <v>11</v>
      </c>
      <c r="D28" s="1"/>
      <c r="E28" s="1"/>
      <c r="F28" s="1"/>
      <c r="G28" s="36"/>
      <c r="H28" s="36"/>
      <c r="I28" s="36"/>
      <c r="J28" s="36"/>
      <c r="K28" s="36"/>
      <c r="L28"/>
      <c r="M28"/>
    </row>
    <row r="29" spans="1:13" s="32" customFormat="1" x14ac:dyDescent="0.3">
      <c r="A29" s="12">
        <v>31</v>
      </c>
      <c r="D29" s="1"/>
      <c r="E29" s="1"/>
      <c r="F29" s="1"/>
      <c r="G29" s="36"/>
      <c r="H29" s="36"/>
      <c r="I29" s="36"/>
      <c r="J29" s="36"/>
      <c r="K29" s="36"/>
      <c r="L29"/>
      <c r="M29"/>
    </row>
    <row r="30" spans="1:13" s="32" customFormat="1" x14ac:dyDescent="0.3">
      <c r="A30" s="12">
        <v>16</v>
      </c>
      <c r="D30" s="1"/>
      <c r="E30" s="1"/>
      <c r="F30" s="1"/>
      <c r="G30" s="36"/>
      <c r="H30" s="36"/>
      <c r="I30" s="36"/>
      <c r="J30" s="36"/>
      <c r="K30" s="36"/>
      <c r="L30"/>
      <c r="M30"/>
    </row>
    <row r="31" spans="1:13" s="32" customFormat="1" x14ac:dyDescent="0.3">
      <c r="A31" s="12">
        <v>35</v>
      </c>
      <c r="D31" s="1"/>
      <c r="E31" s="1"/>
      <c r="F31" s="1"/>
      <c r="G31" s="36"/>
      <c r="H31" s="36"/>
      <c r="I31" s="36"/>
      <c r="J31" s="36"/>
      <c r="K31" s="36"/>
      <c r="L31"/>
      <c r="M31"/>
    </row>
    <row r="32" spans="1:13" s="32" customFormat="1" x14ac:dyDescent="0.3">
      <c r="A32" s="12">
        <v>144</v>
      </c>
      <c r="D32" s="1"/>
      <c r="E32" s="1"/>
      <c r="F32" s="1"/>
      <c r="G32" s="36"/>
      <c r="H32" s="36"/>
      <c r="I32" s="36"/>
      <c r="J32" s="36"/>
      <c r="K32" s="36"/>
      <c r="L32"/>
      <c r="M32"/>
    </row>
    <row r="33" spans="1:13" s="32" customFormat="1" x14ac:dyDescent="0.3">
      <c r="A33" s="12">
        <v>15</v>
      </c>
      <c r="D33" s="1"/>
      <c r="E33" s="1"/>
      <c r="F33" s="1"/>
      <c r="G33" s="36"/>
      <c r="H33" s="36"/>
      <c r="I33" s="36"/>
      <c r="J33" s="36"/>
      <c r="K33" s="36"/>
      <c r="L33"/>
      <c r="M33"/>
    </row>
    <row r="34" spans="1:13" s="32" customFormat="1" x14ac:dyDescent="0.3">
      <c r="A34" s="12">
        <v>139</v>
      </c>
      <c r="D34" s="1"/>
      <c r="E34" s="1"/>
      <c r="F34" s="1"/>
      <c r="G34" s="36"/>
      <c r="H34" s="36"/>
      <c r="I34" s="36"/>
      <c r="J34" s="36"/>
      <c r="K34" s="36"/>
      <c r="L34"/>
      <c r="M34"/>
    </row>
    <row r="35" spans="1:13" s="32" customFormat="1" x14ac:dyDescent="0.3">
      <c r="A35" s="12">
        <v>137</v>
      </c>
      <c r="D35" s="1"/>
      <c r="E35" s="1"/>
      <c r="F35" s="1"/>
      <c r="G35" s="36"/>
      <c r="H35" s="36"/>
      <c r="I35" s="36"/>
      <c r="J35" s="36"/>
      <c r="K35" s="36"/>
      <c r="L35"/>
      <c r="M35"/>
    </row>
    <row r="36" spans="1:13" s="32" customFormat="1" x14ac:dyDescent="0.3">
      <c r="A36" s="12">
        <v>202</v>
      </c>
      <c r="D36" s="1"/>
      <c r="E36" s="1"/>
      <c r="F36" s="1"/>
      <c r="G36" s="36"/>
      <c r="H36" s="36"/>
      <c r="I36" s="36"/>
      <c r="J36" s="36"/>
      <c r="K36" s="36"/>
      <c r="L36"/>
      <c r="M36"/>
    </row>
    <row r="37" spans="1:13" s="32" customFormat="1" x14ac:dyDescent="0.3">
      <c r="A37" s="12">
        <v>142</v>
      </c>
      <c r="D37" s="1"/>
      <c r="E37" s="1"/>
      <c r="F37" s="1"/>
      <c r="G37" s="36"/>
      <c r="H37" s="36"/>
      <c r="I37" s="36"/>
      <c r="J37" s="36"/>
      <c r="K37" s="36"/>
      <c r="L37"/>
      <c r="M37"/>
    </row>
    <row r="38" spans="1:13" s="32" customFormat="1" x14ac:dyDescent="0.3">
      <c r="A38" s="12">
        <v>20</v>
      </c>
      <c r="D38" s="1"/>
      <c r="E38" s="1"/>
      <c r="F38" s="1"/>
      <c r="G38" s="36"/>
      <c r="H38" s="36"/>
      <c r="I38" s="36"/>
      <c r="J38" s="36"/>
      <c r="K38" s="36"/>
      <c r="L38"/>
      <c r="M38"/>
    </row>
    <row r="39" spans="1:13" s="32" customFormat="1" x14ac:dyDescent="0.3">
      <c r="A39" s="12">
        <v>39</v>
      </c>
      <c r="D39" s="1"/>
      <c r="E39" s="1"/>
      <c r="F39" s="1"/>
      <c r="G39" s="36"/>
      <c r="H39" s="36"/>
      <c r="I39" s="36"/>
      <c r="J39" s="36"/>
      <c r="K39" s="36"/>
      <c r="L39"/>
      <c r="M39"/>
    </row>
    <row r="40" spans="1:13" s="32" customFormat="1" x14ac:dyDescent="0.3">
      <c r="A40" s="12">
        <v>25</v>
      </c>
      <c r="D40" s="1"/>
      <c r="E40" s="1"/>
      <c r="F40" s="1"/>
      <c r="G40" s="36"/>
      <c r="H40" s="36"/>
      <c r="I40" s="36"/>
      <c r="J40" s="36"/>
      <c r="K40" s="36"/>
      <c r="L40"/>
      <c r="M40"/>
    </row>
    <row r="41" spans="1:13" s="32" customFormat="1" x14ac:dyDescent="0.3">
      <c r="A41" s="12">
        <v>10</v>
      </c>
      <c r="D41" s="1"/>
      <c r="E41" s="1"/>
      <c r="F41" s="1"/>
      <c r="G41" s="36"/>
      <c r="H41" s="36"/>
      <c r="I41" s="36"/>
      <c r="J41" s="36"/>
      <c r="K41" s="36"/>
      <c r="L41"/>
      <c r="M41"/>
    </row>
    <row r="42" spans="1:13" s="32" customFormat="1" x14ac:dyDescent="0.3">
      <c r="A42" s="12">
        <v>34</v>
      </c>
      <c r="D42" s="1"/>
      <c r="E42" s="1"/>
      <c r="F42" s="1"/>
      <c r="G42" s="36"/>
      <c r="H42" s="36"/>
      <c r="I42" s="36"/>
      <c r="J42" s="36"/>
      <c r="K42" s="36"/>
      <c r="L42"/>
      <c r="M42"/>
    </row>
    <row r="43" spans="1:13" s="32" customFormat="1" x14ac:dyDescent="0.3">
      <c r="A43" s="12">
        <v>29</v>
      </c>
      <c r="D43" s="1"/>
      <c r="E43" s="1"/>
      <c r="F43" s="1"/>
      <c r="G43" s="36"/>
      <c r="H43" s="36"/>
      <c r="I43" s="36"/>
      <c r="J43" s="36"/>
      <c r="K43" s="36"/>
      <c r="L43"/>
      <c r="M43"/>
    </row>
    <row r="44" spans="1:13" s="32" customFormat="1" x14ac:dyDescent="0.3">
      <c r="A44" s="12">
        <v>3</v>
      </c>
      <c r="D44" s="1"/>
      <c r="E44" s="1"/>
      <c r="F44" s="1"/>
      <c r="G44" s="36"/>
      <c r="H44" s="36"/>
      <c r="I44" s="36"/>
      <c r="J44" s="36"/>
      <c r="K44" s="36"/>
      <c r="L44"/>
      <c r="M44"/>
    </row>
    <row r="45" spans="1:13" s="32" customFormat="1" x14ac:dyDescent="0.3">
      <c r="A45" s="12">
        <v>198</v>
      </c>
      <c r="D45" s="1"/>
      <c r="E45" s="1"/>
      <c r="F45" s="1"/>
      <c r="G45" s="36"/>
      <c r="H45" s="36"/>
      <c r="I45" s="36"/>
      <c r="J45" s="36"/>
      <c r="K45" s="36"/>
      <c r="L45"/>
      <c r="M45"/>
    </row>
    <row r="46" spans="1:13" s="32" customFormat="1" x14ac:dyDescent="0.3">
      <c r="A46" s="12">
        <v>168</v>
      </c>
      <c r="D46" s="1"/>
      <c r="E46" s="1"/>
      <c r="F46" s="1"/>
      <c r="G46" s="36"/>
      <c r="H46" s="36"/>
      <c r="I46" s="36"/>
      <c r="J46" s="36"/>
      <c r="K46" s="36"/>
      <c r="L46"/>
      <c r="M46"/>
    </row>
    <row r="47" spans="1:13" s="32" customFormat="1" x14ac:dyDescent="0.3">
      <c r="A47" s="12">
        <v>68</v>
      </c>
      <c r="D47" s="1"/>
      <c r="E47" s="1"/>
      <c r="F47" s="1"/>
      <c r="G47" s="36"/>
      <c r="H47" s="36"/>
      <c r="I47" s="36"/>
      <c r="J47" s="36"/>
      <c r="K47" s="36"/>
      <c r="L47"/>
      <c r="M47"/>
    </row>
  </sheetData>
  <autoFilter ref="A5:O47">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6"/>
  <sheetViews>
    <sheetView topLeftCell="B1" zoomScale="60" zoomScaleNormal="60" workbookViewId="0">
      <selection activeCell="K16" sqref="K16"/>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678</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32.4" x14ac:dyDescent="0.3">
      <c r="A6" s="14">
        <v>23</v>
      </c>
      <c r="B6" s="15" t="s">
        <v>266</v>
      </c>
      <c r="C6" s="15" t="s">
        <v>145</v>
      </c>
      <c r="D6" s="19" t="s">
        <v>81</v>
      </c>
      <c r="E6" s="20" t="s">
        <v>82</v>
      </c>
      <c r="F6" s="20" t="s">
        <v>267</v>
      </c>
      <c r="G6" s="64">
        <v>238860</v>
      </c>
      <c r="H6" s="64">
        <v>150000</v>
      </c>
      <c r="I6" s="66">
        <f t="shared" ref="I6:I8" si="0">H6+N6</f>
        <v>150000</v>
      </c>
      <c r="J6" s="67">
        <v>0</v>
      </c>
      <c r="K6" s="66">
        <f t="shared" ref="K6:K9" si="1">I6+J6</f>
        <v>150000</v>
      </c>
      <c r="L6" s="5" t="s">
        <v>268</v>
      </c>
      <c r="M6" s="4"/>
      <c r="N6" s="12">
        <f t="shared" ref="N6:N9" si="2">O6*12000</f>
        <v>0</v>
      </c>
      <c r="O6" s="12"/>
    </row>
    <row r="7" spans="1:15" ht="48.6" x14ac:dyDescent="0.3">
      <c r="A7" s="14">
        <v>14</v>
      </c>
      <c r="B7" s="15" t="s">
        <v>271</v>
      </c>
      <c r="C7" s="15" t="s">
        <v>26</v>
      </c>
      <c r="D7" s="19" t="s">
        <v>81</v>
      </c>
      <c r="E7" s="20" t="s">
        <v>82</v>
      </c>
      <c r="F7" s="20" t="s">
        <v>272</v>
      </c>
      <c r="G7" s="64">
        <v>1005600</v>
      </c>
      <c r="H7" s="64">
        <v>525000</v>
      </c>
      <c r="I7" s="66">
        <f t="shared" ref="I7" si="3">H7-J7+N7</f>
        <v>140000</v>
      </c>
      <c r="J7" s="67">
        <v>385000</v>
      </c>
      <c r="K7" s="66">
        <f t="shared" si="1"/>
        <v>525000</v>
      </c>
      <c r="L7" s="5" t="s">
        <v>273</v>
      </c>
      <c r="M7" s="4"/>
      <c r="N7" s="12">
        <f t="shared" si="2"/>
        <v>0</v>
      </c>
      <c r="O7" s="12"/>
    </row>
    <row r="8" spans="1:15" ht="64.8" x14ac:dyDescent="0.3">
      <c r="A8" s="14">
        <v>210</v>
      </c>
      <c r="B8" s="15" t="s">
        <v>274</v>
      </c>
      <c r="C8" s="15" t="s">
        <v>26</v>
      </c>
      <c r="D8" s="19" t="s">
        <v>81</v>
      </c>
      <c r="E8" s="20" t="s">
        <v>275</v>
      </c>
      <c r="F8" s="20" t="s">
        <v>276</v>
      </c>
      <c r="G8" s="64">
        <v>433300</v>
      </c>
      <c r="H8" s="64">
        <v>250000</v>
      </c>
      <c r="I8" s="66">
        <f t="shared" si="0"/>
        <v>250000</v>
      </c>
      <c r="J8" s="67">
        <v>0</v>
      </c>
      <c r="K8" s="66">
        <f t="shared" si="1"/>
        <v>250000</v>
      </c>
      <c r="L8" s="5" t="s">
        <v>277</v>
      </c>
      <c r="M8" s="4"/>
      <c r="N8" s="12">
        <f t="shared" si="2"/>
        <v>0</v>
      </c>
      <c r="O8" s="12"/>
    </row>
    <row r="9" spans="1:15" ht="48.6" x14ac:dyDescent="0.3">
      <c r="A9" s="12">
        <v>42</v>
      </c>
      <c r="B9" s="15" t="s">
        <v>436</v>
      </c>
      <c r="C9" s="15" t="s">
        <v>31</v>
      </c>
      <c r="D9" s="19" t="s">
        <v>81</v>
      </c>
      <c r="E9" s="20" t="s">
        <v>82</v>
      </c>
      <c r="F9" s="20" t="s">
        <v>437</v>
      </c>
      <c r="G9" s="64">
        <v>1045380</v>
      </c>
      <c r="H9" s="64">
        <v>865500</v>
      </c>
      <c r="I9" s="65">
        <f t="shared" ref="I9" si="4">H9+N9</f>
        <v>889500</v>
      </c>
      <c r="J9" s="64">
        <v>0</v>
      </c>
      <c r="K9" s="65">
        <f t="shared" si="1"/>
        <v>889500</v>
      </c>
      <c r="L9" s="5" t="s">
        <v>586</v>
      </c>
      <c r="M9" s="4"/>
      <c r="N9" s="12">
        <f t="shared" si="2"/>
        <v>24000</v>
      </c>
      <c r="O9" s="12">
        <v>2</v>
      </c>
    </row>
    <row r="10" spans="1:15" ht="97.2" x14ac:dyDescent="0.3">
      <c r="A10" s="12">
        <v>196</v>
      </c>
      <c r="B10" s="15" t="s">
        <v>162</v>
      </c>
      <c r="C10" s="15" t="s">
        <v>12</v>
      </c>
      <c r="D10" s="19" t="s">
        <v>81</v>
      </c>
      <c r="E10" s="20" t="s">
        <v>82</v>
      </c>
      <c r="F10" s="20" t="s">
        <v>163</v>
      </c>
      <c r="G10" s="64">
        <v>3578700</v>
      </c>
      <c r="H10" s="64">
        <v>600000</v>
      </c>
      <c r="I10" s="65">
        <f t="shared" ref="I10" si="5">H10+N10</f>
        <v>612000</v>
      </c>
      <c r="J10" s="64">
        <v>0</v>
      </c>
      <c r="K10" s="65">
        <f t="shared" ref="K10" si="6">I10+J10</f>
        <v>612000</v>
      </c>
      <c r="L10" s="5" t="s">
        <v>588</v>
      </c>
      <c r="M10" s="4"/>
      <c r="N10" s="12">
        <f t="shared" ref="N10" si="7">O10*12000</f>
        <v>12000</v>
      </c>
      <c r="O10" s="12">
        <v>1</v>
      </c>
    </row>
    <row r="11" spans="1:15" ht="32.4" customHeight="1" x14ac:dyDescent="0.3">
      <c r="A11" s="12">
        <v>22</v>
      </c>
      <c r="F11" s="68" t="s">
        <v>673</v>
      </c>
      <c r="G11" s="36">
        <f>SUM(G6:G10)</f>
        <v>6301840</v>
      </c>
      <c r="H11" s="36">
        <f>SUM(H6:H10)</f>
        <v>2390500</v>
      </c>
      <c r="I11" s="36">
        <f>SUM(I6:I10)</f>
        <v>2041500</v>
      </c>
      <c r="J11" s="36">
        <f>SUM(J6:J10)</f>
        <v>385000</v>
      </c>
      <c r="K11" s="36">
        <f>SUM(K6:K10)</f>
        <v>2426500</v>
      </c>
    </row>
    <row r="12" spans="1:15" x14ac:dyDescent="0.3">
      <c r="A12" s="12">
        <v>38</v>
      </c>
    </row>
    <row r="13" spans="1:15" x14ac:dyDescent="0.3">
      <c r="A13" s="12">
        <v>9</v>
      </c>
    </row>
    <row r="14" spans="1:15" x14ac:dyDescent="0.3">
      <c r="A14" s="12">
        <v>44</v>
      </c>
    </row>
    <row r="15" spans="1:15" x14ac:dyDescent="0.3">
      <c r="A15" s="12">
        <v>58</v>
      </c>
    </row>
    <row r="16" spans="1:15" x14ac:dyDescent="0.3">
      <c r="A16" s="12">
        <v>64</v>
      </c>
    </row>
    <row r="17" spans="1:13" s="32" customFormat="1" x14ac:dyDescent="0.3">
      <c r="A17" s="12">
        <v>108</v>
      </c>
      <c r="D17" s="1"/>
      <c r="E17" s="1"/>
      <c r="F17" s="1"/>
      <c r="G17" s="36"/>
      <c r="H17" s="36"/>
      <c r="I17" s="36"/>
      <c r="J17" s="36"/>
      <c r="K17" s="36"/>
      <c r="L17"/>
      <c r="M17"/>
    </row>
    <row r="18" spans="1:13" s="32" customFormat="1" x14ac:dyDescent="0.3">
      <c r="A18" s="12">
        <v>1</v>
      </c>
      <c r="D18" s="1"/>
      <c r="E18" s="1"/>
      <c r="F18" s="1"/>
      <c r="G18" s="36"/>
      <c r="H18" s="36"/>
      <c r="I18" s="36"/>
      <c r="J18" s="36"/>
      <c r="K18" s="36"/>
      <c r="L18"/>
      <c r="M18"/>
    </row>
    <row r="19" spans="1:13" s="32" customFormat="1" x14ac:dyDescent="0.3">
      <c r="A19" s="12">
        <v>17</v>
      </c>
      <c r="D19" s="1"/>
      <c r="E19" s="1"/>
      <c r="F19" s="1"/>
      <c r="G19" s="36"/>
      <c r="H19" s="36"/>
      <c r="I19" s="36"/>
      <c r="J19" s="36"/>
      <c r="K19" s="36"/>
      <c r="L19"/>
      <c r="M19"/>
    </row>
    <row r="20" spans="1:13" s="32" customFormat="1" x14ac:dyDescent="0.3">
      <c r="A20" s="12">
        <v>41</v>
      </c>
      <c r="D20" s="1"/>
      <c r="E20" s="1"/>
      <c r="F20" s="1"/>
      <c r="G20" s="36"/>
      <c r="H20" s="36"/>
      <c r="I20" s="36"/>
      <c r="J20" s="36"/>
      <c r="K20" s="36"/>
      <c r="L20"/>
      <c r="M20"/>
    </row>
    <row r="21" spans="1:13" s="32" customFormat="1" x14ac:dyDescent="0.3">
      <c r="A21" s="12">
        <v>47</v>
      </c>
      <c r="D21" s="1"/>
      <c r="E21" s="1"/>
      <c r="F21" s="1"/>
      <c r="G21" s="36"/>
      <c r="H21" s="36"/>
      <c r="I21" s="36"/>
      <c r="J21" s="36"/>
      <c r="K21" s="36"/>
      <c r="L21"/>
      <c r="M21"/>
    </row>
    <row r="22" spans="1:13" s="32" customFormat="1" x14ac:dyDescent="0.3">
      <c r="A22" s="12">
        <v>50</v>
      </c>
      <c r="D22" s="1"/>
      <c r="E22" s="1"/>
      <c r="F22" s="1"/>
      <c r="G22" s="36"/>
      <c r="H22" s="36"/>
      <c r="I22" s="36"/>
      <c r="J22" s="36"/>
      <c r="K22" s="36"/>
      <c r="L22"/>
      <c r="M22"/>
    </row>
    <row r="23" spans="1:13" s="32" customFormat="1" x14ac:dyDescent="0.3">
      <c r="A23" s="12">
        <v>52</v>
      </c>
      <c r="D23" s="1"/>
      <c r="E23" s="1"/>
      <c r="F23" s="1"/>
      <c r="G23" s="36"/>
      <c r="H23" s="36"/>
      <c r="I23" s="36"/>
      <c r="J23" s="36"/>
      <c r="K23" s="36"/>
      <c r="L23"/>
      <c r="M23"/>
    </row>
    <row r="24" spans="1:13" s="32" customFormat="1" x14ac:dyDescent="0.3">
      <c r="A24" s="12">
        <v>55</v>
      </c>
      <c r="D24" s="1"/>
      <c r="E24" s="1"/>
      <c r="F24" s="1"/>
      <c r="G24" s="36"/>
      <c r="H24" s="36"/>
      <c r="I24" s="36"/>
      <c r="J24" s="36"/>
      <c r="K24" s="36"/>
      <c r="L24"/>
      <c r="M24"/>
    </row>
    <row r="25" spans="1:13" s="32" customFormat="1" x14ac:dyDescent="0.3">
      <c r="A25" s="12">
        <v>61</v>
      </c>
      <c r="D25" s="1"/>
      <c r="E25" s="1"/>
      <c r="F25" s="1"/>
      <c r="G25" s="36"/>
      <c r="H25" s="36"/>
      <c r="I25" s="36"/>
      <c r="J25" s="36"/>
      <c r="K25" s="36"/>
      <c r="L25"/>
      <c r="M25"/>
    </row>
    <row r="26" spans="1:13" s="32" customFormat="1" x14ac:dyDescent="0.3">
      <c r="A26" s="12">
        <v>2</v>
      </c>
      <c r="D26" s="1"/>
      <c r="E26" s="1"/>
      <c r="F26" s="1"/>
      <c r="G26" s="36"/>
      <c r="H26" s="36"/>
      <c r="I26" s="36"/>
      <c r="J26" s="36"/>
      <c r="K26" s="36"/>
      <c r="L26"/>
      <c r="M26"/>
    </row>
    <row r="27" spans="1:13" s="32" customFormat="1" x14ac:dyDescent="0.3">
      <c r="A27" s="12">
        <v>11</v>
      </c>
      <c r="D27" s="1"/>
      <c r="E27" s="1"/>
      <c r="F27" s="1"/>
      <c r="G27" s="36"/>
      <c r="H27" s="36"/>
      <c r="I27" s="36"/>
      <c r="J27" s="36"/>
      <c r="K27" s="36"/>
      <c r="L27"/>
      <c r="M27"/>
    </row>
    <row r="28" spans="1:13" s="32" customFormat="1" x14ac:dyDescent="0.3">
      <c r="A28" s="12">
        <v>31</v>
      </c>
      <c r="D28" s="1"/>
      <c r="E28" s="1"/>
      <c r="F28" s="1"/>
      <c r="G28" s="36"/>
      <c r="H28" s="36"/>
      <c r="I28" s="36"/>
      <c r="J28" s="36"/>
      <c r="K28" s="36"/>
      <c r="L28"/>
      <c r="M28"/>
    </row>
    <row r="29" spans="1:13" s="32" customFormat="1" x14ac:dyDescent="0.3">
      <c r="A29" s="12">
        <v>16</v>
      </c>
      <c r="D29" s="1"/>
      <c r="E29" s="1"/>
      <c r="F29" s="1"/>
      <c r="G29" s="36"/>
      <c r="H29" s="36"/>
      <c r="I29" s="36"/>
      <c r="J29" s="36"/>
      <c r="K29" s="36"/>
      <c r="L29"/>
      <c r="M29"/>
    </row>
    <row r="30" spans="1:13" s="32" customFormat="1" x14ac:dyDescent="0.3">
      <c r="A30" s="12">
        <v>35</v>
      </c>
      <c r="D30" s="1"/>
      <c r="E30" s="1"/>
      <c r="F30" s="1"/>
      <c r="G30" s="36"/>
      <c r="H30" s="36"/>
      <c r="I30" s="36"/>
      <c r="J30" s="36"/>
      <c r="K30" s="36"/>
      <c r="L30"/>
      <c r="M30"/>
    </row>
    <row r="31" spans="1:13" s="32" customFormat="1" x14ac:dyDescent="0.3">
      <c r="A31" s="12">
        <v>144</v>
      </c>
      <c r="D31" s="1"/>
      <c r="E31" s="1"/>
      <c r="F31" s="1"/>
      <c r="G31" s="36"/>
      <c r="H31" s="36"/>
      <c r="I31" s="36"/>
      <c r="J31" s="36"/>
      <c r="K31" s="36"/>
      <c r="L31"/>
      <c r="M31"/>
    </row>
    <row r="32" spans="1:13" s="32" customFormat="1" x14ac:dyDescent="0.3">
      <c r="A32" s="12">
        <v>15</v>
      </c>
      <c r="D32" s="1"/>
      <c r="E32" s="1"/>
      <c r="F32" s="1"/>
      <c r="G32" s="36"/>
      <c r="H32" s="36"/>
      <c r="I32" s="36"/>
      <c r="J32" s="36"/>
      <c r="K32" s="36"/>
      <c r="L32"/>
      <c r="M32"/>
    </row>
    <row r="33" spans="1:13" s="32" customFormat="1" x14ac:dyDescent="0.3">
      <c r="A33" s="12">
        <v>139</v>
      </c>
      <c r="D33" s="1"/>
      <c r="E33" s="1"/>
      <c r="F33" s="1"/>
      <c r="G33" s="36"/>
      <c r="H33" s="36"/>
      <c r="I33" s="36"/>
      <c r="J33" s="36"/>
      <c r="K33" s="36"/>
      <c r="L33"/>
      <c r="M33"/>
    </row>
    <row r="34" spans="1:13" s="32" customFormat="1" x14ac:dyDescent="0.3">
      <c r="A34" s="12">
        <v>137</v>
      </c>
      <c r="D34" s="1"/>
      <c r="E34" s="1"/>
      <c r="F34" s="1"/>
      <c r="G34" s="36"/>
      <c r="H34" s="36"/>
      <c r="I34" s="36"/>
      <c r="J34" s="36"/>
      <c r="K34" s="36"/>
      <c r="L34"/>
      <c r="M34"/>
    </row>
    <row r="35" spans="1:13" s="32" customFormat="1" x14ac:dyDescent="0.3">
      <c r="A35" s="12">
        <v>202</v>
      </c>
      <c r="D35" s="1"/>
      <c r="E35" s="1"/>
      <c r="F35" s="1"/>
      <c r="G35" s="36"/>
      <c r="H35" s="36"/>
      <c r="I35" s="36"/>
      <c r="J35" s="36"/>
      <c r="K35" s="36"/>
      <c r="L35"/>
      <c r="M35"/>
    </row>
    <row r="36" spans="1:13" s="32" customFormat="1" x14ac:dyDescent="0.3">
      <c r="A36" s="12">
        <v>142</v>
      </c>
      <c r="D36" s="1"/>
      <c r="E36" s="1"/>
      <c r="F36" s="1"/>
      <c r="G36" s="36"/>
      <c r="H36" s="36"/>
      <c r="I36" s="36"/>
      <c r="J36" s="36"/>
      <c r="K36" s="36"/>
      <c r="L36"/>
      <c r="M36"/>
    </row>
    <row r="37" spans="1:13" s="32" customFormat="1" x14ac:dyDescent="0.3">
      <c r="A37" s="12">
        <v>20</v>
      </c>
      <c r="D37" s="1"/>
      <c r="E37" s="1"/>
      <c r="F37" s="1"/>
      <c r="G37" s="36"/>
      <c r="H37" s="36"/>
      <c r="I37" s="36"/>
      <c r="J37" s="36"/>
      <c r="K37" s="36"/>
      <c r="L37"/>
      <c r="M37"/>
    </row>
    <row r="38" spans="1:13" s="32" customFormat="1" x14ac:dyDescent="0.3">
      <c r="A38" s="12">
        <v>39</v>
      </c>
      <c r="D38" s="1"/>
      <c r="E38" s="1"/>
      <c r="F38" s="1"/>
      <c r="G38" s="36"/>
      <c r="H38" s="36"/>
      <c r="I38" s="36"/>
      <c r="J38" s="36"/>
      <c r="K38" s="36"/>
      <c r="L38"/>
      <c r="M38"/>
    </row>
    <row r="39" spans="1:13" s="32" customFormat="1" x14ac:dyDescent="0.3">
      <c r="A39" s="12">
        <v>25</v>
      </c>
      <c r="D39" s="1"/>
      <c r="E39" s="1"/>
      <c r="F39" s="1"/>
      <c r="G39" s="36"/>
      <c r="H39" s="36"/>
      <c r="I39" s="36"/>
      <c r="J39" s="36"/>
      <c r="K39" s="36"/>
      <c r="L39"/>
      <c r="M39"/>
    </row>
    <row r="40" spans="1:13" s="32" customFormat="1" x14ac:dyDescent="0.3">
      <c r="A40" s="12">
        <v>10</v>
      </c>
      <c r="D40" s="1"/>
      <c r="E40" s="1"/>
      <c r="F40" s="1"/>
      <c r="G40" s="36"/>
      <c r="H40" s="36"/>
      <c r="I40" s="36"/>
      <c r="J40" s="36"/>
      <c r="K40" s="36"/>
      <c r="L40"/>
      <c r="M40"/>
    </row>
    <row r="41" spans="1:13" s="32" customFormat="1" x14ac:dyDescent="0.3">
      <c r="A41" s="12">
        <v>34</v>
      </c>
      <c r="D41" s="1"/>
      <c r="E41" s="1"/>
      <c r="F41" s="1"/>
      <c r="G41" s="36"/>
      <c r="H41" s="36"/>
      <c r="I41" s="36"/>
      <c r="J41" s="36"/>
      <c r="K41" s="36"/>
      <c r="L41"/>
      <c r="M41"/>
    </row>
    <row r="42" spans="1:13" s="32" customFormat="1" x14ac:dyDescent="0.3">
      <c r="A42" s="12">
        <v>29</v>
      </c>
      <c r="D42" s="1"/>
      <c r="E42" s="1"/>
      <c r="F42" s="1"/>
      <c r="G42" s="36"/>
      <c r="H42" s="36"/>
      <c r="I42" s="36"/>
      <c r="J42" s="36"/>
      <c r="K42" s="36"/>
      <c r="L42"/>
      <c r="M42"/>
    </row>
    <row r="43" spans="1:13" s="32" customFormat="1" x14ac:dyDescent="0.3">
      <c r="A43" s="12">
        <v>3</v>
      </c>
      <c r="D43" s="1"/>
      <c r="E43" s="1"/>
      <c r="F43" s="1"/>
      <c r="G43" s="36"/>
      <c r="H43" s="36"/>
      <c r="I43" s="36"/>
      <c r="J43" s="36"/>
      <c r="K43" s="36"/>
      <c r="L43"/>
      <c r="M43"/>
    </row>
    <row r="44" spans="1:13" s="32" customFormat="1" x14ac:dyDescent="0.3">
      <c r="A44" s="12">
        <v>198</v>
      </c>
      <c r="D44" s="1"/>
      <c r="E44" s="1"/>
      <c r="F44" s="1"/>
      <c r="G44" s="36"/>
      <c r="H44" s="36"/>
      <c r="I44" s="36"/>
      <c r="J44" s="36"/>
      <c r="K44" s="36"/>
      <c r="L44"/>
      <c r="M44"/>
    </row>
    <row r="45" spans="1:13" s="32" customFormat="1" x14ac:dyDescent="0.3">
      <c r="A45" s="12">
        <v>168</v>
      </c>
      <c r="D45" s="1"/>
      <c r="E45" s="1"/>
      <c r="F45" s="1"/>
      <c r="G45" s="36"/>
      <c r="H45" s="36"/>
      <c r="I45" s="36"/>
      <c r="J45" s="36"/>
      <c r="K45" s="36"/>
      <c r="L45"/>
      <c r="M45"/>
    </row>
    <row r="46" spans="1:13" s="32" customFormat="1" x14ac:dyDescent="0.3">
      <c r="A46" s="12">
        <v>68</v>
      </c>
      <c r="D46" s="1"/>
      <c r="E46" s="1"/>
      <c r="F46" s="1"/>
      <c r="G46" s="36"/>
      <c r="H46" s="36"/>
      <c r="I46" s="36"/>
      <c r="J46" s="36"/>
      <c r="K46" s="36"/>
      <c r="L46"/>
      <c r="M46"/>
    </row>
  </sheetData>
  <autoFilter ref="A5:O46">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1"/>
  <sheetViews>
    <sheetView topLeftCell="B1" zoomScale="60" zoomScaleNormal="60" workbookViewId="0">
      <selection activeCell="U11" sqref="U11"/>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679</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48.6" x14ac:dyDescent="0.3">
      <c r="A6" s="14">
        <v>4</v>
      </c>
      <c r="B6" s="15" t="s">
        <v>74</v>
      </c>
      <c r="C6" s="15" t="s">
        <v>26</v>
      </c>
      <c r="D6" s="19" t="s">
        <v>64</v>
      </c>
      <c r="E6" s="20" t="s">
        <v>75</v>
      </c>
      <c r="F6" s="20" t="s">
        <v>76</v>
      </c>
      <c r="G6" s="64">
        <v>1077690</v>
      </c>
      <c r="H6" s="64">
        <v>610000</v>
      </c>
      <c r="I6" s="66">
        <f t="shared" ref="I6" si="0">H6-J6+N6</f>
        <v>87000</v>
      </c>
      <c r="J6" s="67">
        <v>523000</v>
      </c>
      <c r="K6" s="66">
        <f t="shared" ref="K6:K8" si="1">I6+J6</f>
        <v>610000</v>
      </c>
      <c r="L6" s="5" t="s">
        <v>77</v>
      </c>
      <c r="M6" s="4"/>
      <c r="N6" s="12">
        <f t="shared" ref="N6:N8" si="2">O6*12000</f>
        <v>0</v>
      </c>
      <c r="O6" s="12"/>
    </row>
    <row r="7" spans="1:15" ht="32.4" x14ac:dyDescent="0.3">
      <c r="A7" s="12">
        <v>54</v>
      </c>
      <c r="B7" s="15" t="s">
        <v>63</v>
      </c>
      <c r="C7" s="15" t="s">
        <v>26</v>
      </c>
      <c r="D7" s="19" t="s">
        <v>64</v>
      </c>
      <c r="E7" s="20" t="s">
        <v>65</v>
      </c>
      <c r="F7" s="20" t="s">
        <v>66</v>
      </c>
      <c r="G7" s="64">
        <v>95800</v>
      </c>
      <c r="H7" s="64">
        <v>90000</v>
      </c>
      <c r="I7" s="66">
        <f t="shared" ref="I7" si="3">H7-J7+N7</f>
        <v>35000</v>
      </c>
      <c r="J7" s="67">
        <v>55000</v>
      </c>
      <c r="K7" s="66">
        <f t="shared" si="1"/>
        <v>90000</v>
      </c>
      <c r="L7" s="5" t="s">
        <v>67</v>
      </c>
      <c r="M7" s="4"/>
      <c r="N7" s="12">
        <f t="shared" si="2"/>
        <v>0</v>
      </c>
      <c r="O7" s="12"/>
    </row>
    <row r="8" spans="1:15" ht="81" x14ac:dyDescent="0.3">
      <c r="A8" s="12">
        <v>66</v>
      </c>
      <c r="B8" s="15" t="s">
        <v>117</v>
      </c>
      <c r="C8" s="15" t="s">
        <v>31</v>
      </c>
      <c r="D8" s="19" t="s">
        <v>64</v>
      </c>
      <c r="E8" s="20" t="s">
        <v>75</v>
      </c>
      <c r="F8" s="20" t="s">
        <v>118</v>
      </c>
      <c r="G8" s="64">
        <v>2532004</v>
      </c>
      <c r="H8" s="64">
        <v>2065500</v>
      </c>
      <c r="I8" s="65">
        <f t="shared" ref="I8:I13" si="4">H8+N8</f>
        <v>2125500</v>
      </c>
      <c r="J8" s="64">
        <v>0</v>
      </c>
      <c r="K8" s="65">
        <f t="shared" si="1"/>
        <v>2125500</v>
      </c>
      <c r="L8" s="5" t="s">
        <v>596</v>
      </c>
      <c r="M8" s="4"/>
      <c r="N8" s="12">
        <f t="shared" si="2"/>
        <v>60000</v>
      </c>
      <c r="O8" s="12">
        <v>5</v>
      </c>
    </row>
    <row r="9" spans="1:15" ht="48.6" x14ac:dyDescent="0.3">
      <c r="A9" s="12">
        <v>7</v>
      </c>
      <c r="B9" s="15" t="s">
        <v>146</v>
      </c>
      <c r="C9" s="15" t="s">
        <v>31</v>
      </c>
      <c r="D9" s="19" t="s">
        <v>64</v>
      </c>
      <c r="E9" s="20" t="s">
        <v>147</v>
      </c>
      <c r="F9" s="20" t="s">
        <v>148</v>
      </c>
      <c r="G9" s="64">
        <v>1657180</v>
      </c>
      <c r="H9" s="64">
        <v>459000</v>
      </c>
      <c r="I9" s="65">
        <f t="shared" si="4"/>
        <v>471000</v>
      </c>
      <c r="J9" s="64">
        <v>0</v>
      </c>
      <c r="K9" s="65">
        <f t="shared" ref="K9:K13" si="5">I9+J9</f>
        <v>471000</v>
      </c>
      <c r="L9" s="5" t="s">
        <v>554</v>
      </c>
      <c r="M9" s="4"/>
      <c r="N9" s="12">
        <f t="shared" ref="N9:N13" si="6">O9*12000</f>
        <v>12000</v>
      </c>
      <c r="O9" s="12">
        <v>1</v>
      </c>
    </row>
    <row r="10" spans="1:15" s="2" customFormat="1" ht="65.400000000000006" customHeight="1" x14ac:dyDescent="0.3">
      <c r="A10" s="13">
        <v>123</v>
      </c>
      <c r="B10" s="16" t="s">
        <v>617</v>
      </c>
      <c r="C10" s="16" t="s">
        <v>52</v>
      </c>
      <c r="D10" s="21" t="s">
        <v>64</v>
      </c>
      <c r="E10" s="22" t="s">
        <v>231</v>
      </c>
      <c r="F10" s="22" t="s">
        <v>232</v>
      </c>
      <c r="G10" s="67">
        <v>1957000</v>
      </c>
      <c r="H10" s="67">
        <v>1123500</v>
      </c>
      <c r="I10" s="66">
        <f t="shared" si="4"/>
        <v>1147500</v>
      </c>
      <c r="J10" s="67">
        <v>0</v>
      </c>
      <c r="K10" s="66">
        <f t="shared" si="5"/>
        <v>1147500</v>
      </c>
      <c r="L10" s="7" t="s">
        <v>623</v>
      </c>
      <c r="M10" s="9"/>
      <c r="N10" s="13">
        <f t="shared" si="6"/>
        <v>24000</v>
      </c>
      <c r="O10" s="18">
        <v>2</v>
      </c>
    </row>
    <row r="11" spans="1:15" ht="81" x14ac:dyDescent="0.3">
      <c r="A11" s="12">
        <v>95</v>
      </c>
      <c r="B11" s="15" t="s">
        <v>128</v>
      </c>
      <c r="C11" s="15" t="s">
        <v>52</v>
      </c>
      <c r="D11" s="19" t="s">
        <v>64</v>
      </c>
      <c r="E11" s="20" t="s">
        <v>75</v>
      </c>
      <c r="F11" s="20" t="s">
        <v>129</v>
      </c>
      <c r="G11" s="64">
        <v>1954000</v>
      </c>
      <c r="H11" s="64">
        <v>929000</v>
      </c>
      <c r="I11" s="65">
        <f t="shared" si="4"/>
        <v>941000</v>
      </c>
      <c r="J11" s="64">
        <v>0</v>
      </c>
      <c r="K11" s="65">
        <f t="shared" si="5"/>
        <v>941000</v>
      </c>
      <c r="L11" s="5" t="s">
        <v>559</v>
      </c>
      <c r="M11" s="4"/>
      <c r="N11" s="12">
        <f t="shared" si="6"/>
        <v>12000</v>
      </c>
      <c r="O11" s="12">
        <v>1</v>
      </c>
    </row>
    <row r="12" spans="1:15" ht="48.6" x14ac:dyDescent="0.3">
      <c r="A12" s="12">
        <v>158</v>
      </c>
      <c r="B12" s="15" t="s">
        <v>164</v>
      </c>
      <c r="C12" s="15" t="s">
        <v>52</v>
      </c>
      <c r="D12" s="19" t="s">
        <v>64</v>
      </c>
      <c r="E12" s="20" t="s">
        <v>165</v>
      </c>
      <c r="F12" s="20" t="s">
        <v>166</v>
      </c>
      <c r="G12" s="64">
        <v>937900</v>
      </c>
      <c r="H12" s="64">
        <v>685900</v>
      </c>
      <c r="I12" s="65">
        <f t="shared" si="4"/>
        <v>697900</v>
      </c>
      <c r="J12" s="64">
        <v>0</v>
      </c>
      <c r="K12" s="65">
        <f t="shared" si="5"/>
        <v>697900</v>
      </c>
      <c r="L12" s="5" t="s">
        <v>563</v>
      </c>
      <c r="M12" s="4"/>
      <c r="N12" s="12">
        <f t="shared" si="6"/>
        <v>12000</v>
      </c>
      <c r="O12" s="12">
        <v>1</v>
      </c>
    </row>
    <row r="13" spans="1:15" ht="48.6" x14ac:dyDescent="0.3">
      <c r="A13" s="12">
        <v>129</v>
      </c>
      <c r="B13" s="15" t="s">
        <v>155</v>
      </c>
      <c r="C13" s="15" t="s">
        <v>52</v>
      </c>
      <c r="D13" s="19" t="s">
        <v>64</v>
      </c>
      <c r="E13" s="20" t="s">
        <v>156</v>
      </c>
      <c r="F13" s="20" t="s">
        <v>157</v>
      </c>
      <c r="G13" s="64">
        <v>1087200</v>
      </c>
      <c r="H13" s="64">
        <v>559000</v>
      </c>
      <c r="I13" s="65">
        <f t="shared" si="4"/>
        <v>571000</v>
      </c>
      <c r="J13" s="64">
        <v>0</v>
      </c>
      <c r="K13" s="65">
        <f t="shared" si="5"/>
        <v>571000</v>
      </c>
      <c r="L13" s="5" t="s">
        <v>568</v>
      </c>
      <c r="M13" s="4"/>
      <c r="N13" s="12">
        <f t="shared" si="6"/>
        <v>12000</v>
      </c>
      <c r="O13" s="12">
        <v>1</v>
      </c>
    </row>
    <row r="14" spans="1:15" ht="48.6" x14ac:dyDescent="0.3">
      <c r="A14" s="12">
        <v>147</v>
      </c>
      <c r="B14" s="15" t="s">
        <v>137</v>
      </c>
      <c r="C14" s="15" t="s">
        <v>71</v>
      </c>
      <c r="D14" s="19" t="s">
        <v>64</v>
      </c>
      <c r="E14" s="20" t="s">
        <v>138</v>
      </c>
      <c r="F14" s="20" t="s">
        <v>139</v>
      </c>
      <c r="G14" s="64">
        <v>459000</v>
      </c>
      <c r="H14" s="64">
        <v>459000</v>
      </c>
      <c r="I14" s="65">
        <f t="shared" ref="I14:I15" si="7">H14+N14</f>
        <v>471000</v>
      </c>
      <c r="J14" s="64">
        <v>0</v>
      </c>
      <c r="K14" s="65">
        <f t="shared" ref="K14:K15" si="8">I14+J14</f>
        <v>471000</v>
      </c>
      <c r="L14" s="5" t="s">
        <v>555</v>
      </c>
      <c r="M14" s="4"/>
      <c r="N14" s="12">
        <f t="shared" ref="N14:N15" si="9">O14*12000</f>
        <v>12000</v>
      </c>
      <c r="O14" s="12">
        <v>1</v>
      </c>
    </row>
    <row r="15" spans="1:15" ht="48.6" x14ac:dyDescent="0.3">
      <c r="A15" s="12">
        <v>131</v>
      </c>
      <c r="B15" s="16" t="s">
        <v>177</v>
      </c>
      <c r="C15" s="16" t="s">
        <v>71</v>
      </c>
      <c r="D15" s="21" t="s">
        <v>64</v>
      </c>
      <c r="E15" s="22" t="s">
        <v>178</v>
      </c>
      <c r="F15" s="22" t="s">
        <v>606</v>
      </c>
      <c r="G15" s="67">
        <v>4176557</v>
      </c>
      <c r="H15" s="67">
        <v>459000</v>
      </c>
      <c r="I15" s="66">
        <f t="shared" si="7"/>
        <v>471000</v>
      </c>
      <c r="J15" s="67">
        <v>0</v>
      </c>
      <c r="K15" s="66">
        <f t="shared" si="8"/>
        <v>471000</v>
      </c>
      <c r="L15" s="7" t="s">
        <v>555</v>
      </c>
      <c r="M15" s="9"/>
      <c r="N15" s="13">
        <f t="shared" si="9"/>
        <v>12000</v>
      </c>
      <c r="O15" s="13">
        <v>1</v>
      </c>
    </row>
    <row r="16" spans="1:15" ht="32.4" customHeight="1" x14ac:dyDescent="0.3">
      <c r="A16" s="12">
        <v>22</v>
      </c>
      <c r="F16" s="68" t="s">
        <v>673</v>
      </c>
      <c r="G16" s="36">
        <f>SUM(G6:G15)</f>
        <v>15934331</v>
      </c>
      <c r="H16" s="36">
        <f>SUM(H6:H15)</f>
        <v>7439900</v>
      </c>
      <c r="I16" s="36">
        <f>SUM(I6:I15)</f>
        <v>7017900</v>
      </c>
      <c r="J16" s="36">
        <f>SUM(J6:J15)</f>
        <v>578000</v>
      </c>
      <c r="K16" s="36">
        <f>SUM(K6:K15)</f>
        <v>7595900</v>
      </c>
    </row>
    <row r="17" spans="1:13" x14ac:dyDescent="0.3">
      <c r="A17" s="12">
        <v>38</v>
      </c>
    </row>
    <row r="18" spans="1:13" x14ac:dyDescent="0.3">
      <c r="A18" s="12">
        <v>9</v>
      </c>
    </row>
    <row r="19" spans="1:13" x14ac:dyDescent="0.3">
      <c r="A19" s="12">
        <v>44</v>
      </c>
    </row>
    <row r="20" spans="1:13" x14ac:dyDescent="0.3">
      <c r="A20" s="12">
        <v>58</v>
      </c>
    </row>
    <row r="21" spans="1:13" x14ac:dyDescent="0.3">
      <c r="A21" s="12">
        <v>64</v>
      </c>
    </row>
    <row r="22" spans="1:13" s="32" customFormat="1" x14ac:dyDescent="0.3">
      <c r="A22" s="12">
        <v>108</v>
      </c>
      <c r="D22" s="1"/>
      <c r="E22" s="1"/>
      <c r="F22" s="1"/>
      <c r="G22" s="36"/>
      <c r="H22" s="36"/>
      <c r="I22" s="36"/>
      <c r="J22" s="36"/>
      <c r="K22" s="36"/>
      <c r="L22"/>
      <c r="M22"/>
    </row>
    <row r="23" spans="1:13" s="32" customFormat="1" x14ac:dyDescent="0.3">
      <c r="A23" s="12">
        <v>1</v>
      </c>
      <c r="D23" s="1"/>
      <c r="E23" s="1"/>
      <c r="F23" s="1"/>
      <c r="G23" s="36"/>
      <c r="H23" s="36"/>
      <c r="I23" s="36"/>
      <c r="J23" s="36"/>
      <c r="K23" s="36"/>
      <c r="L23"/>
      <c r="M23"/>
    </row>
    <row r="24" spans="1:13" s="32" customFormat="1" x14ac:dyDescent="0.3">
      <c r="A24" s="12">
        <v>17</v>
      </c>
      <c r="D24" s="1"/>
      <c r="E24" s="1"/>
      <c r="F24" s="1"/>
      <c r="G24" s="36"/>
      <c r="H24" s="36"/>
      <c r="I24" s="36"/>
      <c r="J24" s="36"/>
      <c r="K24" s="36"/>
      <c r="L24"/>
      <c r="M24"/>
    </row>
    <row r="25" spans="1:13" s="32" customFormat="1" x14ac:dyDescent="0.3">
      <c r="A25" s="12">
        <v>41</v>
      </c>
      <c r="D25" s="1"/>
      <c r="E25" s="1"/>
      <c r="F25" s="1"/>
      <c r="G25" s="36"/>
      <c r="H25" s="36"/>
      <c r="I25" s="36"/>
      <c r="J25" s="36"/>
      <c r="K25" s="36"/>
      <c r="L25"/>
      <c r="M25"/>
    </row>
    <row r="26" spans="1:13" s="32" customFormat="1" x14ac:dyDescent="0.3">
      <c r="A26" s="12">
        <v>47</v>
      </c>
      <c r="D26" s="1"/>
      <c r="E26" s="1"/>
      <c r="F26" s="1"/>
      <c r="G26" s="36"/>
      <c r="H26" s="36"/>
      <c r="I26" s="36"/>
      <c r="J26" s="36"/>
      <c r="K26" s="36"/>
      <c r="L26"/>
      <c r="M26"/>
    </row>
    <row r="27" spans="1:13" s="32" customFormat="1" x14ac:dyDescent="0.3">
      <c r="A27" s="12">
        <v>50</v>
      </c>
      <c r="D27" s="1"/>
      <c r="E27" s="1"/>
      <c r="F27" s="1"/>
      <c r="G27" s="36"/>
      <c r="H27" s="36"/>
      <c r="I27" s="36"/>
      <c r="J27" s="36"/>
      <c r="K27" s="36"/>
      <c r="L27"/>
      <c r="M27"/>
    </row>
    <row r="28" spans="1:13" s="32" customFormat="1" x14ac:dyDescent="0.3">
      <c r="A28" s="12">
        <v>52</v>
      </c>
      <c r="D28" s="1"/>
      <c r="E28" s="1"/>
      <c r="F28" s="1"/>
      <c r="G28" s="36"/>
      <c r="H28" s="36"/>
      <c r="I28" s="36"/>
      <c r="J28" s="36"/>
      <c r="K28" s="36"/>
      <c r="L28"/>
      <c r="M28"/>
    </row>
    <row r="29" spans="1:13" s="32" customFormat="1" x14ac:dyDescent="0.3">
      <c r="A29" s="12">
        <v>55</v>
      </c>
      <c r="D29" s="1"/>
      <c r="E29" s="1"/>
      <c r="F29" s="1"/>
      <c r="G29" s="36"/>
      <c r="H29" s="36"/>
      <c r="I29" s="36"/>
      <c r="J29" s="36"/>
      <c r="K29" s="36"/>
      <c r="L29"/>
      <c r="M29"/>
    </row>
    <row r="30" spans="1:13" s="32" customFormat="1" x14ac:dyDescent="0.3">
      <c r="A30" s="12">
        <v>61</v>
      </c>
      <c r="D30" s="1"/>
      <c r="E30" s="1"/>
      <c r="F30" s="1"/>
      <c r="G30" s="36"/>
      <c r="H30" s="36"/>
      <c r="I30" s="36"/>
      <c r="J30" s="36"/>
      <c r="K30" s="36"/>
      <c r="L30"/>
      <c r="M30"/>
    </row>
    <row r="31" spans="1:13" s="32" customFormat="1" x14ac:dyDescent="0.3">
      <c r="A31" s="12">
        <v>2</v>
      </c>
      <c r="D31" s="1"/>
      <c r="E31" s="1"/>
      <c r="F31" s="1"/>
      <c r="G31" s="36"/>
      <c r="H31" s="36"/>
      <c r="I31" s="36"/>
      <c r="J31" s="36"/>
      <c r="K31" s="36"/>
      <c r="L31"/>
      <c r="M31"/>
    </row>
    <row r="32" spans="1:13" s="32" customFormat="1" x14ac:dyDescent="0.3">
      <c r="A32" s="12">
        <v>11</v>
      </c>
      <c r="D32" s="1"/>
      <c r="E32" s="1"/>
      <c r="F32" s="1"/>
      <c r="G32" s="36"/>
      <c r="H32" s="36"/>
      <c r="I32" s="36"/>
      <c r="J32" s="36"/>
      <c r="K32" s="36"/>
      <c r="L32"/>
      <c r="M32"/>
    </row>
    <row r="33" spans="1:13" s="32" customFormat="1" x14ac:dyDescent="0.3">
      <c r="A33" s="12">
        <v>31</v>
      </c>
      <c r="D33" s="1"/>
      <c r="E33" s="1"/>
      <c r="F33" s="1"/>
      <c r="G33" s="36"/>
      <c r="H33" s="36"/>
      <c r="I33" s="36"/>
      <c r="J33" s="36"/>
      <c r="K33" s="36"/>
      <c r="L33"/>
      <c r="M33"/>
    </row>
    <row r="34" spans="1:13" s="32" customFormat="1" x14ac:dyDescent="0.3">
      <c r="A34" s="12">
        <v>16</v>
      </c>
      <c r="D34" s="1"/>
      <c r="E34" s="1"/>
      <c r="F34" s="1"/>
      <c r="G34" s="36"/>
      <c r="H34" s="36"/>
      <c r="I34" s="36"/>
      <c r="J34" s="36"/>
      <c r="K34" s="36"/>
      <c r="L34"/>
      <c r="M34"/>
    </row>
    <row r="35" spans="1:13" s="32" customFormat="1" x14ac:dyDescent="0.3">
      <c r="A35" s="12">
        <v>35</v>
      </c>
      <c r="D35" s="1"/>
      <c r="E35" s="1"/>
      <c r="F35" s="1"/>
      <c r="G35" s="36"/>
      <c r="H35" s="36"/>
      <c r="I35" s="36"/>
      <c r="J35" s="36"/>
      <c r="K35" s="36"/>
      <c r="L35"/>
      <c r="M35"/>
    </row>
    <row r="36" spans="1:13" s="32" customFormat="1" x14ac:dyDescent="0.3">
      <c r="A36" s="12">
        <v>144</v>
      </c>
      <c r="D36" s="1"/>
      <c r="E36" s="1"/>
      <c r="F36" s="1"/>
      <c r="G36" s="36"/>
      <c r="H36" s="36"/>
      <c r="I36" s="36"/>
      <c r="J36" s="36"/>
      <c r="K36" s="36"/>
      <c r="L36"/>
      <c r="M36"/>
    </row>
    <row r="37" spans="1:13" s="32" customFormat="1" x14ac:dyDescent="0.3">
      <c r="A37" s="12">
        <v>15</v>
      </c>
      <c r="D37" s="1"/>
      <c r="E37" s="1"/>
      <c r="F37" s="1"/>
      <c r="G37" s="36"/>
      <c r="H37" s="36"/>
      <c r="I37" s="36"/>
      <c r="J37" s="36"/>
      <c r="K37" s="36"/>
      <c r="L37"/>
      <c r="M37"/>
    </row>
    <row r="38" spans="1:13" s="32" customFormat="1" x14ac:dyDescent="0.3">
      <c r="A38" s="12">
        <v>139</v>
      </c>
      <c r="D38" s="1"/>
      <c r="E38" s="1"/>
      <c r="F38" s="1"/>
      <c r="G38" s="36"/>
      <c r="H38" s="36"/>
      <c r="I38" s="36"/>
      <c r="J38" s="36"/>
      <c r="K38" s="36"/>
      <c r="L38"/>
      <c r="M38"/>
    </row>
    <row r="39" spans="1:13" s="32" customFormat="1" x14ac:dyDescent="0.3">
      <c r="A39" s="12">
        <v>137</v>
      </c>
      <c r="D39" s="1"/>
      <c r="E39" s="1"/>
      <c r="F39" s="1"/>
      <c r="G39" s="36"/>
      <c r="H39" s="36"/>
      <c r="I39" s="36"/>
      <c r="J39" s="36"/>
      <c r="K39" s="36"/>
      <c r="L39"/>
      <c r="M39"/>
    </row>
    <row r="40" spans="1:13" s="32" customFormat="1" x14ac:dyDescent="0.3">
      <c r="A40" s="12">
        <v>202</v>
      </c>
      <c r="D40" s="1"/>
      <c r="E40" s="1"/>
      <c r="F40" s="1"/>
      <c r="G40" s="36"/>
      <c r="H40" s="36"/>
      <c r="I40" s="36"/>
      <c r="J40" s="36"/>
      <c r="K40" s="36"/>
      <c r="L40"/>
      <c r="M40"/>
    </row>
    <row r="41" spans="1:13" s="32" customFormat="1" x14ac:dyDescent="0.3">
      <c r="A41" s="12">
        <v>142</v>
      </c>
      <c r="D41" s="1"/>
      <c r="E41" s="1"/>
      <c r="F41" s="1"/>
      <c r="G41" s="36"/>
      <c r="H41" s="36"/>
      <c r="I41" s="36"/>
      <c r="J41" s="36"/>
      <c r="K41" s="36"/>
      <c r="L41"/>
      <c r="M41"/>
    </row>
    <row r="42" spans="1:13" s="32" customFormat="1" x14ac:dyDescent="0.3">
      <c r="A42" s="12">
        <v>20</v>
      </c>
      <c r="D42" s="1"/>
      <c r="E42" s="1"/>
      <c r="F42" s="1"/>
      <c r="G42" s="36"/>
      <c r="H42" s="36"/>
      <c r="I42" s="36"/>
      <c r="J42" s="36"/>
      <c r="K42" s="36"/>
      <c r="L42"/>
      <c r="M42"/>
    </row>
    <row r="43" spans="1:13" s="32" customFormat="1" x14ac:dyDescent="0.3">
      <c r="A43" s="12">
        <v>39</v>
      </c>
      <c r="D43" s="1"/>
      <c r="E43" s="1"/>
      <c r="F43" s="1"/>
      <c r="G43" s="36"/>
      <c r="H43" s="36"/>
      <c r="I43" s="36"/>
      <c r="J43" s="36"/>
      <c r="K43" s="36"/>
      <c r="L43"/>
      <c r="M43"/>
    </row>
    <row r="44" spans="1:13" s="32" customFormat="1" x14ac:dyDescent="0.3">
      <c r="A44" s="12">
        <v>25</v>
      </c>
      <c r="D44" s="1"/>
      <c r="E44" s="1"/>
      <c r="F44" s="1"/>
      <c r="G44" s="36"/>
      <c r="H44" s="36"/>
      <c r="I44" s="36"/>
      <c r="J44" s="36"/>
      <c r="K44" s="36"/>
      <c r="L44"/>
      <c r="M44"/>
    </row>
    <row r="45" spans="1:13" s="32" customFormat="1" x14ac:dyDescent="0.3">
      <c r="A45" s="12">
        <v>10</v>
      </c>
      <c r="D45" s="1"/>
      <c r="E45" s="1"/>
      <c r="F45" s="1"/>
      <c r="G45" s="36"/>
      <c r="H45" s="36"/>
      <c r="I45" s="36"/>
      <c r="J45" s="36"/>
      <c r="K45" s="36"/>
      <c r="L45"/>
      <c r="M45"/>
    </row>
    <row r="46" spans="1:13" s="32" customFormat="1" x14ac:dyDescent="0.3">
      <c r="A46" s="12">
        <v>34</v>
      </c>
      <c r="D46" s="1"/>
      <c r="E46" s="1"/>
      <c r="F46" s="1"/>
      <c r="G46" s="36"/>
      <c r="H46" s="36"/>
      <c r="I46" s="36"/>
      <c r="J46" s="36"/>
      <c r="K46" s="36"/>
      <c r="L46"/>
      <c r="M46"/>
    </row>
    <row r="47" spans="1:13" s="32" customFormat="1" x14ac:dyDescent="0.3">
      <c r="A47" s="12">
        <v>29</v>
      </c>
      <c r="D47" s="1"/>
      <c r="E47" s="1"/>
      <c r="F47" s="1"/>
      <c r="G47" s="36"/>
      <c r="H47" s="36"/>
      <c r="I47" s="36"/>
      <c r="J47" s="36"/>
      <c r="K47" s="36"/>
      <c r="L47"/>
      <c r="M47"/>
    </row>
    <row r="48" spans="1:13" s="32" customFormat="1" x14ac:dyDescent="0.3">
      <c r="A48" s="12">
        <v>3</v>
      </c>
      <c r="D48" s="1"/>
      <c r="E48" s="1"/>
      <c r="F48" s="1"/>
      <c r="G48" s="36"/>
      <c r="H48" s="36"/>
      <c r="I48" s="36"/>
      <c r="J48" s="36"/>
      <c r="K48" s="36"/>
      <c r="L48"/>
      <c r="M48"/>
    </row>
    <row r="49" spans="1:13" s="32" customFormat="1" x14ac:dyDescent="0.3">
      <c r="A49" s="12">
        <v>198</v>
      </c>
      <c r="D49" s="1"/>
      <c r="E49" s="1"/>
      <c r="F49" s="1"/>
      <c r="G49" s="36"/>
      <c r="H49" s="36"/>
      <c r="I49" s="36"/>
      <c r="J49" s="36"/>
      <c r="K49" s="36"/>
      <c r="L49"/>
      <c r="M49"/>
    </row>
    <row r="50" spans="1:13" s="32" customFormat="1" x14ac:dyDescent="0.3">
      <c r="A50" s="12">
        <v>168</v>
      </c>
      <c r="D50" s="1"/>
      <c r="E50" s="1"/>
      <c r="F50" s="1"/>
      <c r="G50" s="36"/>
      <c r="H50" s="36"/>
      <c r="I50" s="36"/>
      <c r="J50" s="36"/>
      <c r="K50" s="36"/>
      <c r="L50"/>
      <c r="M50"/>
    </row>
    <row r="51" spans="1:13" s="32" customFormat="1" x14ac:dyDescent="0.3">
      <c r="A51" s="12">
        <v>68</v>
      </c>
      <c r="D51" s="1"/>
      <c r="E51" s="1"/>
      <c r="F51" s="1"/>
      <c r="G51" s="36"/>
      <c r="H51" s="36"/>
      <c r="I51" s="36"/>
      <c r="J51" s="36"/>
      <c r="K51" s="36"/>
      <c r="L51"/>
      <c r="M51"/>
    </row>
  </sheetData>
  <autoFilter ref="A5:O51">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9"/>
  <sheetViews>
    <sheetView topLeftCell="B1" zoomScale="60" zoomScaleNormal="60" workbookViewId="0">
      <selection activeCell="J21" sqref="J21"/>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680</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81" x14ac:dyDescent="0.3">
      <c r="A6" s="14">
        <v>163</v>
      </c>
      <c r="B6" s="15" t="s">
        <v>320</v>
      </c>
      <c r="C6" s="15" t="s">
        <v>145</v>
      </c>
      <c r="D6" s="19" t="s">
        <v>123</v>
      </c>
      <c r="E6" s="20" t="s">
        <v>321</v>
      </c>
      <c r="F6" s="20" t="s">
        <v>322</v>
      </c>
      <c r="G6" s="64">
        <v>1010000</v>
      </c>
      <c r="H6" s="64">
        <v>429500</v>
      </c>
      <c r="I6" s="65">
        <f t="shared" ref="I6" si="0">H6+N6</f>
        <v>435500</v>
      </c>
      <c r="J6" s="64">
        <v>0</v>
      </c>
      <c r="K6" s="65">
        <f t="shared" ref="K6:K8" si="1">I6+J6</f>
        <v>435500</v>
      </c>
      <c r="L6" s="5" t="s">
        <v>601</v>
      </c>
      <c r="M6" s="4"/>
      <c r="N6" s="12">
        <f t="shared" ref="N6:N8" si="2">O6*12000</f>
        <v>6000</v>
      </c>
      <c r="O6" s="12">
        <v>0.5</v>
      </c>
    </row>
    <row r="7" spans="1:15" ht="48.6" x14ac:dyDescent="0.3">
      <c r="A7" s="14">
        <v>51</v>
      </c>
      <c r="B7" s="15" t="s">
        <v>134</v>
      </c>
      <c r="C7" s="15" t="s">
        <v>26</v>
      </c>
      <c r="D7" s="19" t="s">
        <v>123</v>
      </c>
      <c r="E7" s="20" t="s">
        <v>124</v>
      </c>
      <c r="F7" s="20" t="s">
        <v>135</v>
      </c>
      <c r="G7" s="64">
        <v>594500</v>
      </c>
      <c r="H7" s="64">
        <v>520000</v>
      </c>
      <c r="I7" s="66">
        <f t="shared" ref="I7" si="3">H7-J7+N7</f>
        <v>400000</v>
      </c>
      <c r="J7" s="67">
        <v>120000</v>
      </c>
      <c r="K7" s="66">
        <f t="shared" si="1"/>
        <v>520000</v>
      </c>
      <c r="L7" s="5" t="s">
        <v>136</v>
      </c>
      <c r="M7" s="4"/>
      <c r="N7" s="12">
        <f t="shared" si="2"/>
        <v>0</v>
      </c>
      <c r="O7" s="12"/>
    </row>
    <row r="8" spans="1:15" ht="81" x14ac:dyDescent="0.3">
      <c r="A8" s="12">
        <v>30</v>
      </c>
      <c r="B8" s="15" t="s">
        <v>336</v>
      </c>
      <c r="C8" s="15" t="s">
        <v>31</v>
      </c>
      <c r="D8" s="19" t="s">
        <v>123</v>
      </c>
      <c r="E8" s="20" t="s">
        <v>124</v>
      </c>
      <c r="F8" s="20" t="s">
        <v>337</v>
      </c>
      <c r="G8" s="64">
        <v>1498500</v>
      </c>
      <c r="H8" s="64">
        <v>999000</v>
      </c>
      <c r="I8" s="65">
        <f t="shared" ref="I8:I10" si="4">H8+N8</f>
        <v>1023000</v>
      </c>
      <c r="J8" s="64">
        <v>0</v>
      </c>
      <c r="K8" s="65">
        <f t="shared" si="1"/>
        <v>1023000</v>
      </c>
      <c r="L8" s="5" t="s">
        <v>537</v>
      </c>
      <c r="M8" s="4"/>
      <c r="N8" s="12">
        <f t="shared" si="2"/>
        <v>24000</v>
      </c>
      <c r="O8" s="12">
        <v>2</v>
      </c>
    </row>
    <row r="9" spans="1:15" ht="64.8" x14ac:dyDescent="0.3">
      <c r="A9" s="12">
        <v>156</v>
      </c>
      <c r="B9" s="15" t="s">
        <v>451</v>
      </c>
      <c r="C9" s="15" t="s">
        <v>52</v>
      </c>
      <c r="D9" s="19" t="s">
        <v>123</v>
      </c>
      <c r="E9" s="20" t="s">
        <v>124</v>
      </c>
      <c r="F9" s="20" t="s">
        <v>452</v>
      </c>
      <c r="G9" s="64">
        <v>1242000</v>
      </c>
      <c r="H9" s="64">
        <v>864000</v>
      </c>
      <c r="I9" s="65">
        <f t="shared" si="4"/>
        <v>876000</v>
      </c>
      <c r="J9" s="64">
        <v>0</v>
      </c>
      <c r="K9" s="65">
        <f t="shared" ref="K9:K12" si="5">I9+J9</f>
        <v>876000</v>
      </c>
      <c r="L9" s="5" t="s">
        <v>597</v>
      </c>
      <c r="M9" s="4"/>
      <c r="N9" s="12">
        <f t="shared" ref="N9:N12" si="6">O9*12000</f>
        <v>12000</v>
      </c>
      <c r="O9" s="12">
        <v>1</v>
      </c>
    </row>
    <row r="10" spans="1:15" ht="64.8" x14ac:dyDescent="0.3">
      <c r="A10" s="12">
        <v>65</v>
      </c>
      <c r="B10" s="15" t="s">
        <v>449</v>
      </c>
      <c r="C10" s="15" t="s">
        <v>52</v>
      </c>
      <c r="D10" s="19" t="s">
        <v>123</v>
      </c>
      <c r="E10" s="20" t="s">
        <v>124</v>
      </c>
      <c r="F10" s="20" t="s">
        <v>450</v>
      </c>
      <c r="G10" s="64">
        <v>972000</v>
      </c>
      <c r="H10" s="64">
        <v>486000</v>
      </c>
      <c r="I10" s="65">
        <f t="shared" si="4"/>
        <v>498000</v>
      </c>
      <c r="J10" s="64">
        <v>0</v>
      </c>
      <c r="K10" s="65">
        <f t="shared" si="5"/>
        <v>498000</v>
      </c>
      <c r="L10" s="5" t="s">
        <v>574</v>
      </c>
      <c r="M10" s="4"/>
      <c r="N10" s="12">
        <f t="shared" si="6"/>
        <v>12000</v>
      </c>
      <c r="O10" s="12">
        <v>1</v>
      </c>
    </row>
    <row r="11" spans="1:15" ht="48.6" x14ac:dyDescent="0.3">
      <c r="A11" s="12">
        <v>113</v>
      </c>
      <c r="B11" s="15" t="s">
        <v>419</v>
      </c>
      <c r="C11" s="15" t="s">
        <v>52</v>
      </c>
      <c r="D11" s="19" t="s">
        <v>123</v>
      </c>
      <c r="E11" s="20" t="s">
        <v>285</v>
      </c>
      <c r="F11" s="20" t="s">
        <v>420</v>
      </c>
      <c r="G11" s="64">
        <v>1242000</v>
      </c>
      <c r="H11" s="64">
        <v>340000</v>
      </c>
      <c r="I11" s="65">
        <f t="shared" ref="I11:I13" si="7">H11+N11</f>
        <v>340000</v>
      </c>
      <c r="J11" s="64">
        <v>0</v>
      </c>
      <c r="K11" s="65">
        <f t="shared" si="5"/>
        <v>340000</v>
      </c>
      <c r="L11" s="5" t="s">
        <v>421</v>
      </c>
      <c r="M11" s="4"/>
      <c r="N11" s="12">
        <f t="shared" si="6"/>
        <v>0</v>
      </c>
      <c r="O11" s="12"/>
    </row>
    <row r="12" spans="1:15" ht="64.8" x14ac:dyDescent="0.3">
      <c r="A12" s="12">
        <v>195</v>
      </c>
      <c r="B12" s="15" t="s">
        <v>331</v>
      </c>
      <c r="C12" s="15" t="s">
        <v>71</v>
      </c>
      <c r="D12" s="19" t="s">
        <v>123</v>
      </c>
      <c r="E12" s="20" t="s">
        <v>124</v>
      </c>
      <c r="F12" s="20" t="s">
        <v>332</v>
      </c>
      <c r="G12" s="64">
        <v>499500</v>
      </c>
      <c r="H12" s="64">
        <v>499500</v>
      </c>
      <c r="I12" s="65">
        <f t="shared" si="7"/>
        <v>511500</v>
      </c>
      <c r="J12" s="64">
        <v>0</v>
      </c>
      <c r="K12" s="65">
        <f t="shared" si="5"/>
        <v>511500</v>
      </c>
      <c r="L12" s="5" t="s">
        <v>572</v>
      </c>
      <c r="M12" s="4"/>
      <c r="N12" s="12">
        <f t="shared" si="6"/>
        <v>12000</v>
      </c>
      <c r="O12" s="12">
        <v>1</v>
      </c>
    </row>
    <row r="13" spans="1:15" ht="97.2" x14ac:dyDescent="0.3">
      <c r="A13" s="12">
        <v>179</v>
      </c>
      <c r="B13" s="15" t="s">
        <v>122</v>
      </c>
      <c r="C13" s="15" t="s">
        <v>12</v>
      </c>
      <c r="D13" s="19" t="s">
        <v>123</v>
      </c>
      <c r="E13" s="20" t="s">
        <v>124</v>
      </c>
      <c r="F13" s="20" t="s">
        <v>125</v>
      </c>
      <c r="G13" s="64">
        <v>3787000</v>
      </c>
      <c r="H13" s="64">
        <v>800000</v>
      </c>
      <c r="I13" s="65">
        <f t="shared" si="7"/>
        <v>812000</v>
      </c>
      <c r="J13" s="64">
        <v>0</v>
      </c>
      <c r="K13" s="65">
        <f t="shared" ref="K13" si="8">I13+J13</f>
        <v>812000</v>
      </c>
      <c r="L13" s="5" t="s">
        <v>588</v>
      </c>
      <c r="M13" s="4"/>
      <c r="N13" s="12">
        <f t="shared" ref="N13" si="9">O13*12000</f>
        <v>12000</v>
      </c>
      <c r="O13" s="12">
        <v>1</v>
      </c>
    </row>
    <row r="14" spans="1:15" ht="32.4" customHeight="1" x14ac:dyDescent="0.3">
      <c r="A14" s="12">
        <v>22</v>
      </c>
      <c r="F14" s="68" t="s">
        <v>673</v>
      </c>
      <c r="G14" s="36">
        <f>SUM(G6:G13)</f>
        <v>10845500</v>
      </c>
      <c r="H14" s="36">
        <f>SUM(H6:H13)</f>
        <v>4938000</v>
      </c>
      <c r="I14" s="36">
        <f>SUM(I6:I13)</f>
        <v>4896000</v>
      </c>
      <c r="J14" s="36">
        <f>SUM(J6:J13)</f>
        <v>120000</v>
      </c>
      <c r="K14" s="36">
        <f>SUM(K6:K13)</f>
        <v>5016000</v>
      </c>
    </row>
    <row r="15" spans="1:15" x14ac:dyDescent="0.3">
      <c r="A15" s="12">
        <v>38</v>
      </c>
    </row>
    <row r="16" spans="1:15" x14ac:dyDescent="0.3">
      <c r="A16" s="12">
        <v>9</v>
      </c>
    </row>
    <row r="17" spans="1:13" x14ac:dyDescent="0.3">
      <c r="A17" s="12">
        <v>44</v>
      </c>
    </row>
    <row r="18" spans="1:13" x14ac:dyDescent="0.3">
      <c r="A18" s="12">
        <v>58</v>
      </c>
    </row>
    <row r="19" spans="1:13" x14ac:dyDescent="0.3">
      <c r="A19" s="12">
        <v>64</v>
      </c>
    </row>
    <row r="20" spans="1:13" s="32" customFormat="1" x14ac:dyDescent="0.3">
      <c r="A20" s="12">
        <v>108</v>
      </c>
      <c r="D20" s="1"/>
      <c r="E20" s="1"/>
      <c r="F20" s="1"/>
      <c r="G20" s="36"/>
      <c r="H20" s="36"/>
      <c r="I20" s="36"/>
      <c r="J20" s="36"/>
      <c r="K20" s="36"/>
      <c r="L20"/>
      <c r="M20"/>
    </row>
    <row r="21" spans="1:13" s="32" customFormat="1" x14ac:dyDescent="0.3">
      <c r="A21" s="12">
        <v>1</v>
      </c>
      <c r="D21" s="1"/>
      <c r="E21" s="1"/>
      <c r="F21" s="1"/>
      <c r="G21" s="36"/>
      <c r="H21" s="36"/>
      <c r="I21" s="36"/>
      <c r="J21" s="36"/>
      <c r="K21" s="36"/>
      <c r="L21"/>
      <c r="M21"/>
    </row>
    <row r="22" spans="1:13" s="32" customFormat="1" x14ac:dyDescent="0.3">
      <c r="A22" s="12">
        <v>17</v>
      </c>
      <c r="D22" s="1"/>
      <c r="E22" s="1"/>
      <c r="F22" s="1"/>
      <c r="G22" s="36"/>
      <c r="H22" s="36"/>
      <c r="I22" s="36"/>
      <c r="J22" s="36"/>
      <c r="K22" s="36"/>
      <c r="L22"/>
      <c r="M22"/>
    </row>
    <row r="23" spans="1:13" s="32" customFormat="1" x14ac:dyDescent="0.3">
      <c r="A23" s="12">
        <v>41</v>
      </c>
      <c r="D23" s="1"/>
      <c r="E23" s="1"/>
      <c r="F23" s="1"/>
      <c r="G23" s="36"/>
      <c r="H23" s="36"/>
      <c r="I23" s="36"/>
      <c r="J23" s="36"/>
      <c r="K23" s="36"/>
      <c r="L23"/>
      <c r="M23"/>
    </row>
    <row r="24" spans="1:13" s="32" customFormat="1" x14ac:dyDescent="0.3">
      <c r="A24" s="12">
        <v>47</v>
      </c>
      <c r="D24" s="1"/>
      <c r="E24" s="1"/>
      <c r="F24" s="1"/>
      <c r="G24" s="36"/>
      <c r="H24" s="36"/>
      <c r="I24" s="36"/>
      <c r="J24" s="36"/>
      <c r="K24" s="36"/>
      <c r="L24"/>
      <c r="M24"/>
    </row>
    <row r="25" spans="1:13" s="32" customFormat="1" x14ac:dyDescent="0.3">
      <c r="A25" s="12">
        <v>50</v>
      </c>
      <c r="D25" s="1"/>
      <c r="E25" s="1"/>
      <c r="F25" s="1"/>
      <c r="G25" s="36"/>
      <c r="H25" s="36"/>
      <c r="I25" s="36"/>
      <c r="J25" s="36"/>
      <c r="K25" s="36"/>
      <c r="L25"/>
      <c r="M25"/>
    </row>
    <row r="26" spans="1:13" s="32" customFormat="1" x14ac:dyDescent="0.3">
      <c r="A26" s="12">
        <v>52</v>
      </c>
      <c r="D26" s="1"/>
      <c r="E26" s="1"/>
      <c r="F26" s="1"/>
      <c r="G26" s="36"/>
      <c r="H26" s="36"/>
      <c r="I26" s="36"/>
      <c r="J26" s="36"/>
      <c r="K26" s="36"/>
      <c r="L26"/>
      <c r="M26"/>
    </row>
    <row r="27" spans="1:13" s="32" customFormat="1" x14ac:dyDescent="0.3">
      <c r="A27" s="12">
        <v>55</v>
      </c>
      <c r="D27" s="1"/>
      <c r="E27" s="1"/>
      <c r="F27" s="1"/>
      <c r="G27" s="36"/>
      <c r="H27" s="36"/>
      <c r="I27" s="36"/>
      <c r="J27" s="36"/>
      <c r="K27" s="36"/>
      <c r="L27"/>
      <c r="M27"/>
    </row>
    <row r="28" spans="1:13" s="32" customFormat="1" x14ac:dyDescent="0.3">
      <c r="A28" s="12">
        <v>61</v>
      </c>
      <c r="D28" s="1"/>
      <c r="E28" s="1"/>
      <c r="F28" s="1"/>
      <c r="G28" s="36"/>
      <c r="H28" s="36"/>
      <c r="I28" s="36"/>
      <c r="J28" s="36"/>
      <c r="K28" s="36"/>
      <c r="L28"/>
      <c r="M28"/>
    </row>
    <row r="29" spans="1:13" s="32" customFormat="1" x14ac:dyDescent="0.3">
      <c r="A29" s="12">
        <v>2</v>
      </c>
      <c r="D29" s="1"/>
      <c r="E29" s="1"/>
      <c r="F29" s="1"/>
      <c r="G29" s="36"/>
      <c r="H29" s="36"/>
      <c r="I29" s="36"/>
      <c r="J29" s="36"/>
      <c r="K29" s="36"/>
      <c r="L29"/>
      <c r="M29"/>
    </row>
    <row r="30" spans="1:13" s="32" customFormat="1" x14ac:dyDescent="0.3">
      <c r="A30" s="12">
        <v>11</v>
      </c>
      <c r="D30" s="1"/>
      <c r="E30" s="1"/>
      <c r="F30" s="1"/>
      <c r="G30" s="36"/>
      <c r="H30" s="36"/>
      <c r="I30" s="36"/>
      <c r="J30" s="36"/>
      <c r="K30" s="36"/>
      <c r="L30"/>
      <c r="M30"/>
    </row>
    <row r="31" spans="1:13" s="32" customFormat="1" x14ac:dyDescent="0.3">
      <c r="A31" s="12">
        <v>31</v>
      </c>
      <c r="D31" s="1"/>
      <c r="E31" s="1"/>
      <c r="F31" s="1"/>
      <c r="G31" s="36"/>
      <c r="H31" s="36"/>
      <c r="I31" s="36"/>
      <c r="J31" s="36"/>
      <c r="K31" s="36"/>
      <c r="L31"/>
      <c r="M31"/>
    </row>
    <row r="32" spans="1:13" s="32" customFormat="1" x14ac:dyDescent="0.3">
      <c r="A32" s="12">
        <v>16</v>
      </c>
      <c r="D32" s="1"/>
      <c r="E32" s="1"/>
      <c r="F32" s="1"/>
      <c r="G32" s="36"/>
      <c r="H32" s="36"/>
      <c r="I32" s="36"/>
      <c r="J32" s="36"/>
      <c r="K32" s="36"/>
      <c r="L32"/>
      <c r="M32"/>
    </row>
    <row r="33" spans="1:13" s="32" customFormat="1" x14ac:dyDescent="0.3">
      <c r="A33" s="12">
        <v>35</v>
      </c>
      <c r="D33" s="1"/>
      <c r="E33" s="1"/>
      <c r="F33" s="1"/>
      <c r="G33" s="36"/>
      <c r="H33" s="36"/>
      <c r="I33" s="36"/>
      <c r="J33" s="36"/>
      <c r="K33" s="36"/>
      <c r="L33"/>
      <c r="M33"/>
    </row>
    <row r="34" spans="1:13" s="32" customFormat="1" x14ac:dyDescent="0.3">
      <c r="A34" s="12">
        <v>144</v>
      </c>
      <c r="D34" s="1"/>
      <c r="E34" s="1"/>
      <c r="F34" s="1"/>
      <c r="G34" s="36"/>
      <c r="H34" s="36"/>
      <c r="I34" s="36"/>
      <c r="J34" s="36"/>
      <c r="K34" s="36"/>
      <c r="L34"/>
      <c r="M34"/>
    </row>
    <row r="35" spans="1:13" s="32" customFormat="1" x14ac:dyDescent="0.3">
      <c r="A35" s="12">
        <v>15</v>
      </c>
      <c r="D35" s="1"/>
      <c r="E35" s="1"/>
      <c r="F35" s="1"/>
      <c r="G35" s="36"/>
      <c r="H35" s="36"/>
      <c r="I35" s="36"/>
      <c r="J35" s="36"/>
      <c r="K35" s="36"/>
      <c r="L35"/>
      <c r="M35"/>
    </row>
    <row r="36" spans="1:13" s="32" customFormat="1" x14ac:dyDescent="0.3">
      <c r="A36" s="12">
        <v>139</v>
      </c>
      <c r="D36" s="1"/>
      <c r="E36" s="1"/>
      <c r="F36" s="1"/>
      <c r="G36" s="36"/>
      <c r="H36" s="36"/>
      <c r="I36" s="36"/>
      <c r="J36" s="36"/>
      <c r="K36" s="36"/>
      <c r="L36"/>
      <c r="M36"/>
    </row>
    <row r="37" spans="1:13" s="32" customFormat="1" x14ac:dyDescent="0.3">
      <c r="A37" s="12">
        <v>137</v>
      </c>
      <c r="D37" s="1"/>
      <c r="E37" s="1"/>
      <c r="F37" s="1"/>
      <c r="G37" s="36"/>
      <c r="H37" s="36"/>
      <c r="I37" s="36"/>
      <c r="J37" s="36"/>
      <c r="K37" s="36"/>
      <c r="L37"/>
      <c r="M37"/>
    </row>
    <row r="38" spans="1:13" s="32" customFormat="1" x14ac:dyDescent="0.3">
      <c r="A38" s="12">
        <v>202</v>
      </c>
      <c r="D38" s="1"/>
      <c r="E38" s="1"/>
      <c r="F38" s="1"/>
      <c r="G38" s="36"/>
      <c r="H38" s="36"/>
      <c r="I38" s="36"/>
      <c r="J38" s="36"/>
      <c r="K38" s="36"/>
      <c r="L38"/>
      <c r="M38"/>
    </row>
    <row r="39" spans="1:13" s="32" customFormat="1" x14ac:dyDescent="0.3">
      <c r="A39" s="12">
        <v>142</v>
      </c>
      <c r="D39" s="1"/>
      <c r="E39" s="1"/>
      <c r="F39" s="1"/>
      <c r="G39" s="36"/>
      <c r="H39" s="36"/>
      <c r="I39" s="36"/>
      <c r="J39" s="36"/>
      <c r="K39" s="36"/>
      <c r="L39"/>
      <c r="M39"/>
    </row>
    <row r="40" spans="1:13" s="32" customFormat="1" x14ac:dyDescent="0.3">
      <c r="A40" s="12">
        <v>20</v>
      </c>
      <c r="D40" s="1"/>
      <c r="E40" s="1"/>
      <c r="F40" s="1"/>
      <c r="G40" s="36"/>
      <c r="H40" s="36"/>
      <c r="I40" s="36"/>
      <c r="J40" s="36"/>
      <c r="K40" s="36"/>
      <c r="L40"/>
      <c r="M40"/>
    </row>
    <row r="41" spans="1:13" s="32" customFormat="1" x14ac:dyDescent="0.3">
      <c r="A41" s="12">
        <v>39</v>
      </c>
      <c r="D41" s="1"/>
      <c r="E41" s="1"/>
      <c r="F41" s="1"/>
      <c r="G41" s="36"/>
      <c r="H41" s="36"/>
      <c r="I41" s="36"/>
      <c r="J41" s="36"/>
      <c r="K41" s="36"/>
      <c r="L41"/>
      <c r="M41"/>
    </row>
    <row r="42" spans="1:13" s="32" customFormat="1" x14ac:dyDescent="0.3">
      <c r="A42" s="12">
        <v>25</v>
      </c>
      <c r="D42" s="1"/>
      <c r="E42" s="1"/>
      <c r="F42" s="1"/>
      <c r="G42" s="36"/>
      <c r="H42" s="36"/>
      <c r="I42" s="36"/>
      <c r="J42" s="36"/>
      <c r="K42" s="36"/>
      <c r="L42"/>
      <c r="M42"/>
    </row>
    <row r="43" spans="1:13" s="32" customFormat="1" x14ac:dyDescent="0.3">
      <c r="A43" s="12">
        <v>10</v>
      </c>
      <c r="D43" s="1"/>
      <c r="E43" s="1"/>
      <c r="F43" s="1"/>
      <c r="G43" s="36"/>
      <c r="H43" s="36"/>
      <c r="I43" s="36"/>
      <c r="J43" s="36"/>
      <c r="K43" s="36"/>
      <c r="L43"/>
      <c r="M43"/>
    </row>
    <row r="44" spans="1:13" s="32" customFormat="1" x14ac:dyDescent="0.3">
      <c r="A44" s="12">
        <v>34</v>
      </c>
      <c r="D44" s="1"/>
      <c r="E44" s="1"/>
      <c r="F44" s="1"/>
      <c r="G44" s="36"/>
      <c r="H44" s="36"/>
      <c r="I44" s="36"/>
      <c r="J44" s="36"/>
      <c r="K44" s="36"/>
      <c r="L44"/>
      <c r="M44"/>
    </row>
    <row r="45" spans="1:13" s="32" customFormat="1" x14ac:dyDescent="0.3">
      <c r="A45" s="12">
        <v>29</v>
      </c>
      <c r="D45" s="1"/>
      <c r="E45" s="1"/>
      <c r="F45" s="1"/>
      <c r="G45" s="36"/>
      <c r="H45" s="36"/>
      <c r="I45" s="36"/>
      <c r="J45" s="36"/>
      <c r="K45" s="36"/>
      <c r="L45"/>
      <c r="M45"/>
    </row>
    <row r="46" spans="1:13" s="32" customFormat="1" x14ac:dyDescent="0.3">
      <c r="A46" s="12">
        <v>3</v>
      </c>
      <c r="D46" s="1"/>
      <c r="E46" s="1"/>
      <c r="F46" s="1"/>
      <c r="G46" s="36"/>
      <c r="H46" s="36"/>
      <c r="I46" s="36"/>
      <c r="J46" s="36"/>
      <c r="K46" s="36"/>
      <c r="L46"/>
      <c r="M46"/>
    </row>
    <row r="47" spans="1:13" s="32" customFormat="1" x14ac:dyDescent="0.3">
      <c r="A47" s="12">
        <v>198</v>
      </c>
      <c r="D47" s="1"/>
      <c r="E47" s="1"/>
      <c r="F47" s="1"/>
      <c r="G47" s="36"/>
      <c r="H47" s="36"/>
      <c r="I47" s="36"/>
      <c r="J47" s="36"/>
      <c r="K47" s="36"/>
      <c r="L47"/>
      <c r="M47"/>
    </row>
    <row r="48" spans="1:13" s="32" customFormat="1" x14ac:dyDescent="0.3">
      <c r="A48" s="12">
        <v>168</v>
      </c>
      <c r="D48" s="1"/>
      <c r="E48" s="1"/>
      <c r="F48" s="1"/>
      <c r="G48" s="36"/>
      <c r="H48" s="36"/>
      <c r="I48" s="36"/>
      <c r="J48" s="36"/>
      <c r="K48" s="36"/>
      <c r="L48"/>
      <c r="M48"/>
    </row>
    <row r="49" spans="1:13" s="32" customFormat="1" x14ac:dyDescent="0.3">
      <c r="A49" s="12">
        <v>68</v>
      </c>
      <c r="D49" s="1"/>
      <c r="E49" s="1"/>
      <c r="F49" s="1"/>
      <c r="G49" s="36"/>
      <c r="H49" s="36"/>
      <c r="I49" s="36"/>
      <c r="J49" s="36"/>
      <c r="K49" s="36"/>
      <c r="L49"/>
      <c r="M49"/>
    </row>
  </sheetData>
  <autoFilter ref="A5:O49">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tabSelected="1" topLeftCell="B1" zoomScale="60" zoomScaleNormal="60" workbookViewId="0">
      <selection activeCell="F15" sqref="F15"/>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681</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48.6" x14ac:dyDescent="0.3">
      <c r="A6" s="14">
        <v>8</v>
      </c>
      <c r="B6" s="15" t="s">
        <v>98</v>
      </c>
      <c r="C6" s="15" t="s">
        <v>26</v>
      </c>
      <c r="D6" s="19" t="s">
        <v>14</v>
      </c>
      <c r="E6" s="20" t="s">
        <v>79</v>
      </c>
      <c r="F6" s="20" t="s">
        <v>34</v>
      </c>
      <c r="G6" s="64">
        <v>1089000</v>
      </c>
      <c r="H6" s="64">
        <v>530000</v>
      </c>
      <c r="I6" s="66">
        <f t="shared" ref="I6" si="0">H6-J6+N6</f>
        <v>180000</v>
      </c>
      <c r="J6" s="67">
        <v>350000</v>
      </c>
      <c r="K6" s="66">
        <f t="shared" ref="K6:K9" si="1">I6+J6</f>
        <v>530000</v>
      </c>
      <c r="L6" s="5" t="s">
        <v>99</v>
      </c>
      <c r="M6" s="4"/>
      <c r="N6" s="12">
        <f t="shared" ref="N6:N9" si="2">O6*12000</f>
        <v>0</v>
      </c>
      <c r="O6" s="12"/>
    </row>
    <row r="7" spans="1:15" ht="48.6" x14ac:dyDescent="0.3">
      <c r="A7" s="14">
        <v>208</v>
      </c>
      <c r="B7" s="15" t="s">
        <v>105</v>
      </c>
      <c r="C7" s="15" t="s">
        <v>26</v>
      </c>
      <c r="D7" s="19" t="s">
        <v>14</v>
      </c>
      <c r="E7" s="20" t="s">
        <v>106</v>
      </c>
      <c r="F7" s="20" t="s">
        <v>107</v>
      </c>
      <c r="G7" s="64">
        <v>366700</v>
      </c>
      <c r="H7" s="64">
        <v>252000</v>
      </c>
      <c r="I7" s="66">
        <f t="shared" ref="I7" si="3">H7+N7</f>
        <v>252000</v>
      </c>
      <c r="J7" s="67">
        <v>0</v>
      </c>
      <c r="K7" s="66">
        <f t="shared" si="1"/>
        <v>252000</v>
      </c>
      <c r="L7" s="5" t="s">
        <v>108</v>
      </c>
      <c r="M7" s="4"/>
      <c r="N7" s="12">
        <f t="shared" si="2"/>
        <v>0</v>
      </c>
      <c r="O7" s="12"/>
    </row>
    <row r="8" spans="1:15" ht="48.6" x14ac:dyDescent="0.3">
      <c r="A8" s="12">
        <v>74</v>
      </c>
      <c r="B8" s="15" t="s">
        <v>372</v>
      </c>
      <c r="C8" s="15" t="s">
        <v>26</v>
      </c>
      <c r="D8" s="19" t="s">
        <v>14</v>
      </c>
      <c r="E8" s="20" t="s">
        <v>373</v>
      </c>
      <c r="F8" s="20" t="s">
        <v>374</v>
      </c>
      <c r="G8" s="64">
        <v>110000</v>
      </c>
      <c r="H8" s="64">
        <v>100000</v>
      </c>
      <c r="I8" s="66">
        <f t="shared" ref="I8" si="4">H8-J8+N8</f>
        <v>40000</v>
      </c>
      <c r="J8" s="67">
        <v>60000</v>
      </c>
      <c r="K8" s="66">
        <f t="shared" si="1"/>
        <v>100000</v>
      </c>
      <c r="L8" s="5" t="s">
        <v>375</v>
      </c>
      <c r="M8" s="4"/>
      <c r="N8" s="12">
        <f t="shared" si="2"/>
        <v>0</v>
      </c>
      <c r="O8" s="12"/>
    </row>
    <row r="9" spans="1:15" ht="64.8" x14ac:dyDescent="0.3">
      <c r="A9" s="12">
        <v>94</v>
      </c>
      <c r="B9" s="15" t="s">
        <v>269</v>
      </c>
      <c r="C9" s="15" t="s">
        <v>31</v>
      </c>
      <c r="D9" s="19" t="s">
        <v>14</v>
      </c>
      <c r="E9" s="20" t="s">
        <v>79</v>
      </c>
      <c r="F9" s="20" t="s">
        <v>270</v>
      </c>
      <c r="G9" s="64">
        <v>2430000</v>
      </c>
      <c r="H9" s="64">
        <v>1944000</v>
      </c>
      <c r="I9" s="65">
        <f t="shared" ref="I9:I13" si="5">H9+N9</f>
        <v>1992000</v>
      </c>
      <c r="J9" s="64">
        <v>0</v>
      </c>
      <c r="K9" s="65">
        <f t="shared" si="1"/>
        <v>1992000</v>
      </c>
      <c r="L9" s="5" t="s">
        <v>535</v>
      </c>
      <c r="M9" s="4"/>
      <c r="N9" s="12">
        <f t="shared" si="2"/>
        <v>48000</v>
      </c>
      <c r="O9" s="12">
        <v>4</v>
      </c>
    </row>
    <row r="10" spans="1:15" ht="48.6" x14ac:dyDescent="0.3">
      <c r="A10" s="12">
        <v>135</v>
      </c>
      <c r="B10" s="15" t="s">
        <v>316</v>
      </c>
      <c r="C10" s="15" t="s">
        <v>31</v>
      </c>
      <c r="D10" s="19" t="s">
        <v>14</v>
      </c>
      <c r="E10" s="20" t="s">
        <v>312</v>
      </c>
      <c r="F10" s="20" t="s">
        <v>317</v>
      </c>
      <c r="G10" s="64">
        <v>605700</v>
      </c>
      <c r="H10" s="64">
        <v>459000</v>
      </c>
      <c r="I10" s="65">
        <f t="shared" si="5"/>
        <v>471000</v>
      </c>
      <c r="J10" s="64">
        <v>0</v>
      </c>
      <c r="K10" s="65">
        <f t="shared" ref="K10:K15" si="6">I10+J10</f>
        <v>471000</v>
      </c>
      <c r="L10" s="5" t="s">
        <v>555</v>
      </c>
      <c r="M10" s="4"/>
      <c r="N10" s="12">
        <f t="shared" ref="N10:N15" si="7">O10*12000</f>
        <v>12000</v>
      </c>
      <c r="O10" s="12">
        <v>1</v>
      </c>
    </row>
    <row r="11" spans="1:15" ht="48.6" x14ac:dyDescent="0.3">
      <c r="A11" s="12">
        <v>162</v>
      </c>
      <c r="B11" s="15" t="s">
        <v>284</v>
      </c>
      <c r="C11" s="15" t="s">
        <v>52</v>
      </c>
      <c r="D11" s="19" t="s">
        <v>14</v>
      </c>
      <c r="E11" s="20" t="s">
        <v>285</v>
      </c>
      <c r="F11" s="20" t="s">
        <v>286</v>
      </c>
      <c r="G11" s="64">
        <v>1351800</v>
      </c>
      <c r="H11" s="64">
        <v>765000</v>
      </c>
      <c r="I11" s="65">
        <f t="shared" si="5"/>
        <v>777000</v>
      </c>
      <c r="J11" s="64">
        <v>0</v>
      </c>
      <c r="K11" s="65">
        <f t="shared" si="6"/>
        <v>777000</v>
      </c>
      <c r="L11" s="5" t="s">
        <v>561</v>
      </c>
      <c r="M11" s="4"/>
      <c r="N11" s="12">
        <f t="shared" si="7"/>
        <v>12000</v>
      </c>
      <c r="O11" s="12">
        <v>1</v>
      </c>
    </row>
    <row r="12" spans="1:15" ht="48.6" x14ac:dyDescent="0.3">
      <c r="A12" s="12">
        <v>86</v>
      </c>
      <c r="B12" s="15" t="s">
        <v>49</v>
      </c>
      <c r="C12" s="15" t="s">
        <v>52</v>
      </c>
      <c r="D12" s="19" t="s">
        <v>14</v>
      </c>
      <c r="E12" s="20" t="s">
        <v>50</v>
      </c>
      <c r="F12" s="20" t="s">
        <v>51</v>
      </c>
      <c r="G12" s="64">
        <v>760000</v>
      </c>
      <c r="H12" s="64">
        <v>760000</v>
      </c>
      <c r="I12" s="65">
        <f t="shared" si="5"/>
        <v>772000</v>
      </c>
      <c r="J12" s="64">
        <v>0</v>
      </c>
      <c r="K12" s="65">
        <f t="shared" si="6"/>
        <v>772000</v>
      </c>
      <c r="L12" s="5" t="s">
        <v>562</v>
      </c>
      <c r="M12" s="4"/>
      <c r="N12" s="12">
        <f t="shared" si="7"/>
        <v>12000</v>
      </c>
      <c r="O12" s="12">
        <v>1</v>
      </c>
    </row>
    <row r="13" spans="1:15" ht="48.6" x14ac:dyDescent="0.3">
      <c r="A13" s="12">
        <v>28</v>
      </c>
      <c r="B13" s="15" t="s">
        <v>278</v>
      </c>
      <c r="C13" s="15" t="s">
        <v>52</v>
      </c>
      <c r="D13" s="19" t="s">
        <v>14</v>
      </c>
      <c r="E13" s="20" t="s">
        <v>279</v>
      </c>
      <c r="F13" s="20" t="s">
        <v>280</v>
      </c>
      <c r="G13" s="64">
        <v>990500</v>
      </c>
      <c r="H13" s="64">
        <v>603000</v>
      </c>
      <c r="I13" s="65">
        <f t="shared" si="5"/>
        <v>615000</v>
      </c>
      <c r="J13" s="64">
        <v>0</v>
      </c>
      <c r="K13" s="65">
        <f t="shared" si="6"/>
        <v>615000</v>
      </c>
      <c r="L13" s="5" t="s">
        <v>567</v>
      </c>
      <c r="M13" s="4"/>
      <c r="N13" s="12">
        <f t="shared" si="7"/>
        <v>12000</v>
      </c>
      <c r="O13" s="12">
        <v>1</v>
      </c>
    </row>
    <row r="14" spans="1:15" ht="48.6" x14ac:dyDescent="0.3">
      <c r="A14" s="12">
        <v>126</v>
      </c>
      <c r="B14" s="15" t="s">
        <v>290</v>
      </c>
      <c r="C14" s="15" t="s">
        <v>52</v>
      </c>
      <c r="D14" s="19" t="s">
        <v>14</v>
      </c>
      <c r="E14" s="20" t="s">
        <v>285</v>
      </c>
      <c r="F14" s="20" t="s">
        <v>291</v>
      </c>
      <c r="G14" s="64">
        <v>312000</v>
      </c>
      <c r="H14" s="64">
        <v>264000</v>
      </c>
      <c r="I14" s="65">
        <f t="shared" ref="I14:I19" si="8">H14+N14</f>
        <v>264000</v>
      </c>
      <c r="J14" s="64">
        <v>0</v>
      </c>
      <c r="K14" s="65">
        <f t="shared" si="6"/>
        <v>264000</v>
      </c>
      <c r="L14" s="5" t="s">
        <v>292</v>
      </c>
      <c r="M14" s="4"/>
      <c r="N14" s="12">
        <f t="shared" si="7"/>
        <v>0</v>
      </c>
      <c r="O14" s="12"/>
    </row>
    <row r="15" spans="1:15" ht="48.6" x14ac:dyDescent="0.3">
      <c r="A15" s="12">
        <v>165</v>
      </c>
      <c r="B15" s="15" t="s">
        <v>297</v>
      </c>
      <c r="C15" s="15" t="s">
        <v>52</v>
      </c>
      <c r="D15" s="19" t="s">
        <v>14</v>
      </c>
      <c r="E15" s="20" t="s">
        <v>285</v>
      </c>
      <c r="F15" s="20" t="s">
        <v>298</v>
      </c>
      <c r="G15" s="64">
        <v>282780</v>
      </c>
      <c r="H15" s="64">
        <v>200000</v>
      </c>
      <c r="I15" s="65">
        <f t="shared" si="8"/>
        <v>200000</v>
      </c>
      <c r="J15" s="64">
        <v>0</v>
      </c>
      <c r="K15" s="65">
        <f t="shared" si="6"/>
        <v>200000</v>
      </c>
      <c r="L15" s="5" t="s">
        <v>299</v>
      </c>
      <c r="M15" s="4"/>
      <c r="N15" s="12">
        <f t="shared" si="7"/>
        <v>0</v>
      </c>
      <c r="O15" s="12"/>
    </row>
    <row r="16" spans="1:15" ht="48.6" x14ac:dyDescent="0.3">
      <c r="A16" s="12">
        <v>99</v>
      </c>
      <c r="B16" s="15" t="s">
        <v>303</v>
      </c>
      <c r="C16" s="15" t="s">
        <v>71</v>
      </c>
      <c r="D16" s="19" t="s">
        <v>14</v>
      </c>
      <c r="E16" s="20" t="s">
        <v>279</v>
      </c>
      <c r="F16" s="20" t="s">
        <v>304</v>
      </c>
      <c r="G16" s="64">
        <v>459000</v>
      </c>
      <c r="H16" s="64">
        <v>459000</v>
      </c>
      <c r="I16" s="65">
        <f t="shared" si="8"/>
        <v>471000</v>
      </c>
      <c r="J16" s="64">
        <v>0</v>
      </c>
      <c r="K16" s="65">
        <f t="shared" ref="K16:K21" si="9">I16+J16</f>
        <v>471000</v>
      </c>
      <c r="L16" s="5" t="s">
        <v>555</v>
      </c>
      <c r="M16" s="4"/>
      <c r="N16" s="12">
        <f t="shared" ref="N16:N21" si="10">O16*12000</f>
        <v>12000</v>
      </c>
      <c r="O16" s="12">
        <v>1</v>
      </c>
    </row>
    <row r="17" spans="1:15" ht="97.2" x14ac:dyDescent="0.3">
      <c r="A17" s="12">
        <v>169</v>
      </c>
      <c r="B17" s="15" t="s">
        <v>78</v>
      </c>
      <c r="C17" s="15" t="s">
        <v>12</v>
      </c>
      <c r="D17" s="19" t="s">
        <v>14</v>
      </c>
      <c r="E17" s="20" t="s">
        <v>79</v>
      </c>
      <c r="F17" s="20" t="s">
        <v>80</v>
      </c>
      <c r="G17" s="64">
        <v>2689130</v>
      </c>
      <c r="H17" s="64">
        <v>800000</v>
      </c>
      <c r="I17" s="65">
        <f t="shared" si="8"/>
        <v>812000</v>
      </c>
      <c r="J17" s="64">
        <v>0</v>
      </c>
      <c r="K17" s="65">
        <f t="shared" si="9"/>
        <v>812000</v>
      </c>
      <c r="L17" s="5" t="s">
        <v>588</v>
      </c>
      <c r="M17" s="4"/>
      <c r="N17" s="12">
        <f t="shared" si="10"/>
        <v>12000</v>
      </c>
      <c r="O17" s="12">
        <v>1</v>
      </c>
    </row>
    <row r="18" spans="1:15" ht="64.8" x14ac:dyDescent="0.3">
      <c r="A18" s="12">
        <v>120</v>
      </c>
      <c r="B18" s="15" t="s">
        <v>13</v>
      </c>
      <c r="C18" s="15" t="s">
        <v>17</v>
      </c>
      <c r="D18" s="19" t="s">
        <v>14</v>
      </c>
      <c r="E18" s="20" t="s">
        <v>15</v>
      </c>
      <c r="F18" s="20" t="s">
        <v>16</v>
      </c>
      <c r="G18" s="64">
        <v>1731112</v>
      </c>
      <c r="H18" s="64">
        <v>659000</v>
      </c>
      <c r="I18" s="65">
        <f t="shared" si="8"/>
        <v>671000</v>
      </c>
      <c r="J18" s="64">
        <v>0</v>
      </c>
      <c r="K18" s="65">
        <f t="shared" si="9"/>
        <v>671000</v>
      </c>
      <c r="L18" s="5" t="s">
        <v>578</v>
      </c>
      <c r="M18" s="6"/>
      <c r="N18" s="12">
        <f t="shared" si="10"/>
        <v>12000</v>
      </c>
      <c r="O18" s="12">
        <v>1</v>
      </c>
    </row>
    <row r="19" spans="1:15" ht="81" x14ac:dyDescent="0.3">
      <c r="A19" s="12">
        <v>141</v>
      </c>
      <c r="B19" s="15" t="s">
        <v>85</v>
      </c>
      <c r="C19" s="15"/>
      <c r="D19" s="19" t="s">
        <v>14</v>
      </c>
      <c r="E19" s="20" t="s">
        <v>86</v>
      </c>
      <c r="F19" s="20" t="s">
        <v>87</v>
      </c>
      <c r="G19" s="64">
        <v>990780</v>
      </c>
      <c r="H19" s="64">
        <v>800000</v>
      </c>
      <c r="I19" s="65">
        <f t="shared" si="8"/>
        <v>812000</v>
      </c>
      <c r="J19" s="64">
        <v>0</v>
      </c>
      <c r="K19" s="65">
        <f t="shared" si="9"/>
        <v>812000</v>
      </c>
      <c r="L19" s="5" t="s">
        <v>587</v>
      </c>
      <c r="M19" s="4"/>
      <c r="N19" s="12">
        <f t="shared" si="10"/>
        <v>12000</v>
      </c>
      <c r="O19" s="12">
        <v>1</v>
      </c>
    </row>
    <row r="20" spans="1:15" ht="64.8" x14ac:dyDescent="0.3">
      <c r="A20" s="12">
        <v>150</v>
      </c>
      <c r="B20" s="15" t="s">
        <v>109</v>
      </c>
      <c r="C20" s="15"/>
      <c r="D20" s="19" t="s">
        <v>14</v>
      </c>
      <c r="E20" s="20" t="s">
        <v>110</v>
      </c>
      <c r="F20" s="20" t="s">
        <v>111</v>
      </c>
      <c r="G20" s="64">
        <v>809129</v>
      </c>
      <c r="H20" s="64">
        <v>700000</v>
      </c>
      <c r="I20" s="65">
        <f t="shared" ref="I20:I21" si="11">H20+N20</f>
        <v>712000</v>
      </c>
      <c r="J20" s="64">
        <v>0</v>
      </c>
      <c r="K20" s="65">
        <f t="shared" si="9"/>
        <v>712000</v>
      </c>
      <c r="L20" s="5" t="s">
        <v>581</v>
      </c>
      <c r="M20" s="4"/>
      <c r="N20" s="12">
        <f t="shared" si="10"/>
        <v>12000</v>
      </c>
      <c r="O20" s="12">
        <v>1</v>
      </c>
    </row>
    <row r="21" spans="1:15" ht="97.2" x14ac:dyDescent="0.3">
      <c r="A21" s="12">
        <v>175</v>
      </c>
      <c r="B21" s="15" t="s">
        <v>95</v>
      </c>
      <c r="C21" s="15"/>
      <c r="D21" s="19" t="s">
        <v>14</v>
      </c>
      <c r="E21" s="20" t="s">
        <v>96</v>
      </c>
      <c r="F21" s="20" t="s">
        <v>97</v>
      </c>
      <c r="G21" s="64">
        <v>804288</v>
      </c>
      <c r="H21" s="64">
        <v>600000</v>
      </c>
      <c r="I21" s="65">
        <f t="shared" si="11"/>
        <v>612000</v>
      </c>
      <c r="J21" s="64">
        <v>0</v>
      </c>
      <c r="K21" s="65">
        <f t="shared" si="9"/>
        <v>612000</v>
      </c>
      <c r="L21" s="5" t="s">
        <v>582</v>
      </c>
      <c r="M21" s="4"/>
      <c r="N21" s="12">
        <f t="shared" si="10"/>
        <v>12000</v>
      </c>
      <c r="O21" s="12">
        <v>1</v>
      </c>
    </row>
    <row r="22" spans="1:15" ht="32.4" customHeight="1" x14ac:dyDescent="0.3">
      <c r="A22" s="12">
        <v>22</v>
      </c>
      <c r="F22" s="68" t="s">
        <v>673</v>
      </c>
      <c r="G22" s="36">
        <f>SUM(G6:G21)</f>
        <v>15781919</v>
      </c>
      <c r="H22" s="36">
        <f>SUM(H6:H21)</f>
        <v>9895000</v>
      </c>
      <c r="I22" s="36">
        <f>SUM(I6:I21)</f>
        <v>9653000</v>
      </c>
      <c r="J22" s="36">
        <f>SUM(J6:J21)</f>
        <v>410000</v>
      </c>
      <c r="K22" s="36">
        <f>SUM(K6:K21)</f>
        <v>10063000</v>
      </c>
    </row>
    <row r="23" spans="1:15" x14ac:dyDescent="0.3">
      <c r="A23" s="12">
        <v>38</v>
      </c>
    </row>
    <row r="24" spans="1:15" x14ac:dyDescent="0.3">
      <c r="A24" s="12">
        <v>9</v>
      </c>
    </row>
    <row r="25" spans="1:15" x14ac:dyDescent="0.3">
      <c r="A25" s="12">
        <v>44</v>
      </c>
    </row>
    <row r="26" spans="1:15" x14ac:dyDescent="0.3">
      <c r="A26" s="12">
        <v>58</v>
      </c>
    </row>
    <row r="27" spans="1:15" x14ac:dyDescent="0.3">
      <c r="A27" s="12">
        <v>64</v>
      </c>
    </row>
    <row r="28" spans="1:15" s="32" customFormat="1" x14ac:dyDescent="0.3">
      <c r="A28" s="12">
        <v>108</v>
      </c>
      <c r="D28" s="1"/>
      <c r="E28" s="1"/>
      <c r="F28" s="1"/>
      <c r="G28" s="36"/>
      <c r="H28" s="36"/>
      <c r="I28" s="36"/>
      <c r="J28" s="36"/>
      <c r="K28" s="36"/>
      <c r="L28"/>
      <c r="M28"/>
    </row>
    <row r="29" spans="1:15" s="32" customFormat="1" x14ac:dyDescent="0.3">
      <c r="A29" s="12">
        <v>1</v>
      </c>
      <c r="D29" s="1"/>
      <c r="E29" s="1"/>
      <c r="F29" s="1"/>
      <c r="G29" s="36"/>
      <c r="H29" s="36"/>
      <c r="I29" s="36"/>
      <c r="J29" s="36"/>
      <c r="K29" s="36"/>
      <c r="L29"/>
      <c r="M29"/>
    </row>
    <row r="30" spans="1:15" s="32" customFormat="1" x14ac:dyDescent="0.3">
      <c r="A30" s="12">
        <v>17</v>
      </c>
      <c r="D30" s="1"/>
      <c r="E30" s="1"/>
      <c r="F30" s="1"/>
      <c r="G30" s="36"/>
      <c r="H30" s="36"/>
      <c r="I30" s="36"/>
      <c r="J30" s="36"/>
      <c r="K30" s="36"/>
      <c r="L30"/>
      <c r="M30"/>
    </row>
    <row r="31" spans="1:15" s="32" customFormat="1" x14ac:dyDescent="0.3">
      <c r="A31" s="12">
        <v>41</v>
      </c>
      <c r="D31" s="1"/>
      <c r="E31" s="1"/>
      <c r="F31" s="1"/>
      <c r="G31" s="36"/>
      <c r="H31" s="36"/>
      <c r="I31" s="36"/>
      <c r="J31" s="36"/>
      <c r="K31" s="36"/>
      <c r="L31"/>
      <c r="M31"/>
    </row>
    <row r="32" spans="1:15" s="32" customFormat="1" x14ac:dyDescent="0.3">
      <c r="A32" s="12">
        <v>47</v>
      </c>
      <c r="D32" s="1"/>
      <c r="E32" s="1"/>
      <c r="F32" s="1"/>
      <c r="G32" s="36"/>
      <c r="H32" s="36"/>
      <c r="I32" s="36"/>
      <c r="J32" s="36"/>
      <c r="K32" s="36"/>
      <c r="L32"/>
      <c r="M32"/>
    </row>
    <row r="33" spans="1:13" s="32" customFormat="1" x14ac:dyDescent="0.3">
      <c r="A33" s="12">
        <v>50</v>
      </c>
      <c r="D33" s="1"/>
      <c r="E33" s="1"/>
      <c r="F33" s="1"/>
      <c r="G33" s="36"/>
      <c r="H33" s="36"/>
      <c r="I33" s="36"/>
      <c r="J33" s="36"/>
      <c r="K33" s="36"/>
      <c r="L33"/>
      <c r="M33"/>
    </row>
    <row r="34" spans="1:13" s="32" customFormat="1" x14ac:dyDescent="0.3">
      <c r="A34" s="12">
        <v>52</v>
      </c>
      <c r="D34" s="1"/>
      <c r="E34" s="1"/>
      <c r="F34" s="1"/>
      <c r="G34" s="36"/>
      <c r="H34" s="36"/>
      <c r="I34" s="36"/>
      <c r="J34" s="36"/>
      <c r="K34" s="36"/>
      <c r="L34"/>
      <c r="M34"/>
    </row>
    <row r="35" spans="1:13" s="32" customFormat="1" x14ac:dyDescent="0.3">
      <c r="A35" s="12">
        <v>55</v>
      </c>
      <c r="D35" s="1"/>
      <c r="E35" s="1"/>
      <c r="F35" s="1"/>
      <c r="G35" s="36"/>
      <c r="H35" s="36"/>
      <c r="I35" s="36"/>
      <c r="J35" s="36"/>
      <c r="K35" s="36"/>
      <c r="L35"/>
      <c r="M35"/>
    </row>
    <row r="36" spans="1:13" s="32" customFormat="1" x14ac:dyDescent="0.3">
      <c r="A36" s="12">
        <v>61</v>
      </c>
      <c r="D36" s="1"/>
      <c r="E36" s="1"/>
      <c r="F36" s="1"/>
      <c r="G36" s="36"/>
      <c r="H36" s="36"/>
      <c r="I36" s="36"/>
      <c r="J36" s="36"/>
      <c r="K36" s="36"/>
      <c r="L36"/>
      <c r="M36"/>
    </row>
    <row r="37" spans="1:13" s="32" customFormat="1" x14ac:dyDescent="0.3">
      <c r="A37" s="12">
        <v>2</v>
      </c>
      <c r="D37" s="1"/>
      <c r="E37" s="1"/>
      <c r="F37" s="1"/>
      <c r="G37" s="36"/>
      <c r="H37" s="36"/>
      <c r="I37" s="36"/>
      <c r="J37" s="36"/>
      <c r="K37" s="36"/>
      <c r="L37"/>
      <c r="M37"/>
    </row>
    <row r="38" spans="1:13" s="32" customFormat="1" x14ac:dyDescent="0.3">
      <c r="A38" s="12">
        <v>11</v>
      </c>
      <c r="D38" s="1"/>
      <c r="E38" s="1"/>
      <c r="F38" s="1"/>
      <c r="G38" s="36"/>
      <c r="H38" s="36"/>
      <c r="I38" s="36"/>
      <c r="J38" s="36"/>
      <c r="K38" s="36"/>
      <c r="L38"/>
      <c r="M38"/>
    </row>
    <row r="39" spans="1:13" s="32" customFormat="1" x14ac:dyDescent="0.3">
      <c r="A39" s="12">
        <v>31</v>
      </c>
      <c r="D39" s="1"/>
      <c r="E39" s="1"/>
      <c r="F39" s="1"/>
      <c r="G39" s="36"/>
      <c r="H39" s="36"/>
      <c r="I39" s="36"/>
      <c r="J39" s="36"/>
      <c r="K39" s="36"/>
      <c r="L39"/>
      <c r="M39"/>
    </row>
    <row r="40" spans="1:13" s="32" customFormat="1" x14ac:dyDescent="0.3">
      <c r="A40" s="12">
        <v>16</v>
      </c>
      <c r="D40" s="1"/>
      <c r="E40" s="1"/>
      <c r="F40" s="1"/>
      <c r="G40" s="36"/>
      <c r="H40" s="36"/>
      <c r="I40" s="36"/>
      <c r="J40" s="36"/>
      <c r="K40" s="36"/>
      <c r="L40"/>
      <c r="M40"/>
    </row>
    <row r="41" spans="1:13" s="32" customFormat="1" x14ac:dyDescent="0.3">
      <c r="A41" s="12">
        <v>35</v>
      </c>
      <c r="D41" s="1"/>
      <c r="E41" s="1"/>
      <c r="F41" s="1"/>
      <c r="G41" s="36"/>
      <c r="H41" s="36"/>
      <c r="I41" s="36"/>
      <c r="J41" s="36"/>
      <c r="K41" s="36"/>
      <c r="L41"/>
      <c r="M41"/>
    </row>
    <row r="42" spans="1:13" s="32" customFormat="1" x14ac:dyDescent="0.3">
      <c r="A42" s="12">
        <v>144</v>
      </c>
      <c r="D42" s="1"/>
      <c r="E42" s="1"/>
      <c r="F42" s="1"/>
      <c r="G42" s="36"/>
      <c r="H42" s="36"/>
      <c r="I42" s="36"/>
      <c r="J42" s="36"/>
      <c r="K42" s="36"/>
      <c r="L42"/>
      <c r="M42"/>
    </row>
    <row r="43" spans="1:13" s="32" customFormat="1" x14ac:dyDescent="0.3">
      <c r="A43" s="12">
        <v>15</v>
      </c>
      <c r="D43" s="1"/>
      <c r="E43" s="1"/>
      <c r="F43" s="1"/>
      <c r="G43" s="36"/>
      <c r="H43" s="36"/>
      <c r="I43" s="36"/>
      <c r="J43" s="36"/>
      <c r="K43" s="36"/>
      <c r="L43"/>
      <c r="M43"/>
    </row>
    <row r="44" spans="1:13" s="32" customFormat="1" x14ac:dyDescent="0.3">
      <c r="A44" s="12">
        <v>139</v>
      </c>
      <c r="D44" s="1"/>
      <c r="E44" s="1"/>
      <c r="F44" s="1"/>
      <c r="G44" s="36"/>
      <c r="H44" s="36"/>
      <c r="I44" s="36"/>
      <c r="J44" s="36"/>
      <c r="K44" s="36"/>
      <c r="L44"/>
      <c r="M44"/>
    </row>
    <row r="45" spans="1:13" s="32" customFormat="1" x14ac:dyDescent="0.3">
      <c r="A45" s="12">
        <v>137</v>
      </c>
      <c r="D45" s="1"/>
      <c r="E45" s="1"/>
      <c r="F45" s="1"/>
      <c r="G45" s="36"/>
      <c r="H45" s="36"/>
      <c r="I45" s="36"/>
      <c r="J45" s="36"/>
      <c r="K45" s="36"/>
      <c r="L45"/>
      <c r="M45"/>
    </row>
    <row r="46" spans="1:13" s="32" customFormat="1" x14ac:dyDescent="0.3">
      <c r="A46" s="12">
        <v>202</v>
      </c>
      <c r="D46" s="1"/>
      <c r="E46" s="1"/>
      <c r="F46" s="1"/>
      <c r="G46" s="36"/>
      <c r="H46" s="36"/>
      <c r="I46" s="36"/>
      <c r="J46" s="36"/>
      <c r="K46" s="36"/>
      <c r="L46"/>
      <c r="M46"/>
    </row>
    <row r="47" spans="1:13" s="32" customFormat="1" x14ac:dyDescent="0.3">
      <c r="A47" s="12">
        <v>142</v>
      </c>
      <c r="D47" s="1"/>
      <c r="E47" s="1"/>
      <c r="F47" s="1"/>
      <c r="G47" s="36"/>
      <c r="H47" s="36"/>
      <c r="I47" s="36"/>
      <c r="J47" s="36"/>
      <c r="K47" s="36"/>
      <c r="L47"/>
      <c r="M47"/>
    </row>
    <row r="48" spans="1:13" s="32" customFormat="1" x14ac:dyDescent="0.3">
      <c r="A48" s="12">
        <v>20</v>
      </c>
      <c r="D48" s="1"/>
      <c r="E48" s="1"/>
      <c r="F48" s="1"/>
      <c r="G48" s="36"/>
      <c r="H48" s="36"/>
      <c r="I48" s="36"/>
      <c r="J48" s="36"/>
      <c r="K48" s="36"/>
      <c r="L48"/>
      <c r="M48"/>
    </row>
    <row r="49" spans="1:13" s="32" customFormat="1" x14ac:dyDescent="0.3">
      <c r="A49" s="12">
        <v>39</v>
      </c>
      <c r="D49" s="1"/>
      <c r="E49" s="1"/>
      <c r="F49" s="1"/>
      <c r="G49" s="36"/>
      <c r="H49" s="36"/>
      <c r="I49" s="36"/>
      <c r="J49" s="36"/>
      <c r="K49" s="36"/>
      <c r="L49"/>
      <c r="M49"/>
    </row>
    <row r="50" spans="1:13" s="32" customFormat="1" x14ac:dyDescent="0.3">
      <c r="A50" s="12">
        <v>25</v>
      </c>
      <c r="D50" s="1"/>
      <c r="E50" s="1"/>
      <c r="F50" s="1"/>
      <c r="G50" s="36"/>
      <c r="H50" s="36"/>
      <c r="I50" s="36"/>
      <c r="J50" s="36"/>
      <c r="K50" s="36"/>
      <c r="L50"/>
      <c r="M50"/>
    </row>
    <row r="51" spans="1:13" s="32" customFormat="1" x14ac:dyDescent="0.3">
      <c r="A51" s="12">
        <v>10</v>
      </c>
      <c r="D51" s="1"/>
      <c r="E51" s="1"/>
      <c r="F51" s="1"/>
      <c r="G51" s="36"/>
      <c r="H51" s="36"/>
      <c r="I51" s="36"/>
      <c r="J51" s="36"/>
      <c r="K51" s="36"/>
      <c r="L51"/>
      <c r="M51"/>
    </row>
    <row r="52" spans="1:13" s="32" customFormat="1" x14ac:dyDescent="0.3">
      <c r="A52" s="12">
        <v>34</v>
      </c>
      <c r="D52" s="1"/>
      <c r="E52" s="1"/>
      <c r="F52" s="1"/>
      <c r="G52" s="36"/>
      <c r="H52" s="36"/>
      <c r="I52" s="36"/>
      <c r="J52" s="36"/>
      <c r="K52" s="36"/>
      <c r="L52"/>
      <c r="M52"/>
    </row>
    <row r="53" spans="1:13" s="32" customFormat="1" x14ac:dyDescent="0.3">
      <c r="A53" s="12">
        <v>29</v>
      </c>
      <c r="D53" s="1"/>
      <c r="E53" s="1"/>
      <c r="F53" s="1"/>
      <c r="G53" s="36"/>
      <c r="H53" s="36"/>
      <c r="I53" s="36"/>
      <c r="J53" s="36"/>
      <c r="K53" s="36"/>
      <c r="L53"/>
      <c r="M53"/>
    </row>
    <row r="54" spans="1:13" s="32" customFormat="1" x14ac:dyDescent="0.3">
      <c r="A54" s="12">
        <v>3</v>
      </c>
      <c r="D54" s="1"/>
      <c r="E54" s="1"/>
      <c r="F54" s="1"/>
      <c r="G54" s="36"/>
      <c r="H54" s="36"/>
      <c r="I54" s="36"/>
      <c r="J54" s="36"/>
      <c r="K54" s="36"/>
      <c r="L54"/>
      <c r="M54"/>
    </row>
    <row r="55" spans="1:13" s="32" customFormat="1" x14ac:dyDescent="0.3">
      <c r="A55" s="12">
        <v>198</v>
      </c>
      <c r="D55" s="1"/>
      <c r="E55" s="1"/>
      <c r="F55" s="1"/>
      <c r="G55" s="36"/>
      <c r="H55" s="36"/>
      <c r="I55" s="36"/>
      <c r="J55" s="36"/>
      <c r="K55" s="36"/>
      <c r="L55"/>
      <c r="M55"/>
    </row>
    <row r="56" spans="1:13" s="32" customFormat="1" x14ac:dyDescent="0.3">
      <c r="A56" s="12">
        <v>168</v>
      </c>
      <c r="D56" s="1"/>
      <c r="E56" s="1"/>
      <c r="F56" s="1"/>
      <c r="G56" s="36"/>
      <c r="H56" s="36"/>
      <c r="I56" s="36"/>
      <c r="J56" s="36"/>
      <c r="K56" s="36"/>
      <c r="L56"/>
      <c r="M56"/>
    </row>
    <row r="57" spans="1:13" s="32" customFormat="1" x14ac:dyDescent="0.3">
      <c r="A57" s="12">
        <v>68</v>
      </c>
      <c r="D57" s="1"/>
      <c r="E57" s="1"/>
      <c r="F57" s="1"/>
      <c r="G57" s="36"/>
      <c r="H57" s="36"/>
      <c r="I57" s="36"/>
      <c r="J57" s="36"/>
      <c r="K57" s="36"/>
      <c r="L57"/>
      <c r="M57"/>
    </row>
  </sheetData>
  <autoFilter ref="A5:O57">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9"/>
  <sheetViews>
    <sheetView topLeftCell="B1" zoomScale="60" zoomScaleNormal="60" workbookViewId="0">
      <selection activeCell="E20" sqref="E20"/>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682</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32.4" x14ac:dyDescent="0.3">
      <c r="A6" s="14">
        <v>213</v>
      </c>
      <c r="B6" s="15" t="s">
        <v>359</v>
      </c>
      <c r="C6" s="15" t="s">
        <v>26</v>
      </c>
      <c r="D6" s="19" t="s">
        <v>170</v>
      </c>
      <c r="E6" s="20" t="s">
        <v>360</v>
      </c>
      <c r="F6" s="20" t="s">
        <v>107</v>
      </c>
      <c r="G6" s="64">
        <v>194800</v>
      </c>
      <c r="H6" s="64">
        <v>190000</v>
      </c>
      <c r="I6" s="66">
        <f t="shared" ref="I6:I8" si="0">H6-J6+N6</f>
        <v>30000</v>
      </c>
      <c r="J6" s="67">
        <v>160000</v>
      </c>
      <c r="K6" s="66">
        <f t="shared" ref="K6:K8" si="1">I6+J6</f>
        <v>190000</v>
      </c>
      <c r="L6" s="5" t="s">
        <v>361</v>
      </c>
      <c r="M6" s="4"/>
      <c r="N6" s="12">
        <f t="shared" ref="N6:N8" si="2">O6*12000</f>
        <v>0</v>
      </c>
      <c r="O6" s="12"/>
    </row>
    <row r="7" spans="1:15" ht="48.6" x14ac:dyDescent="0.3">
      <c r="A7" s="12">
        <v>76</v>
      </c>
      <c r="B7" s="15" t="s">
        <v>364</v>
      </c>
      <c r="C7" s="15" t="s">
        <v>26</v>
      </c>
      <c r="D7" s="19" t="s">
        <v>170</v>
      </c>
      <c r="E7" s="20" t="s">
        <v>365</v>
      </c>
      <c r="F7" s="20" t="s">
        <v>366</v>
      </c>
      <c r="G7" s="64">
        <v>125000</v>
      </c>
      <c r="H7" s="64">
        <v>120000</v>
      </c>
      <c r="I7" s="66">
        <f t="shared" si="0"/>
        <v>40000</v>
      </c>
      <c r="J7" s="67">
        <v>80000</v>
      </c>
      <c r="K7" s="66">
        <f t="shared" si="1"/>
        <v>120000</v>
      </c>
      <c r="L7" s="5" t="s">
        <v>367</v>
      </c>
      <c r="M7" s="4"/>
      <c r="N7" s="12">
        <f t="shared" si="2"/>
        <v>0</v>
      </c>
      <c r="O7" s="12"/>
    </row>
    <row r="8" spans="1:15" ht="48.6" x14ac:dyDescent="0.3">
      <c r="A8" s="12">
        <v>78</v>
      </c>
      <c r="B8" s="15" t="s">
        <v>370</v>
      </c>
      <c r="C8" s="15" t="s">
        <v>26</v>
      </c>
      <c r="D8" s="19" t="s">
        <v>170</v>
      </c>
      <c r="E8" s="20" t="s">
        <v>371</v>
      </c>
      <c r="F8" s="20" t="s">
        <v>34</v>
      </c>
      <c r="G8" s="64">
        <v>125000</v>
      </c>
      <c r="H8" s="64">
        <v>120000</v>
      </c>
      <c r="I8" s="66">
        <f t="shared" si="0"/>
        <v>40000</v>
      </c>
      <c r="J8" s="67">
        <v>80000</v>
      </c>
      <c r="K8" s="66">
        <f t="shared" si="1"/>
        <v>120000</v>
      </c>
      <c r="L8" s="5" t="s">
        <v>367</v>
      </c>
      <c r="M8" s="4"/>
      <c r="N8" s="12">
        <f t="shared" si="2"/>
        <v>0</v>
      </c>
      <c r="O8" s="12"/>
    </row>
    <row r="9" spans="1:15" ht="64.8" x14ac:dyDescent="0.3">
      <c r="A9" s="12">
        <v>130</v>
      </c>
      <c r="B9" s="15" t="s">
        <v>442</v>
      </c>
      <c r="C9" s="15" t="s">
        <v>31</v>
      </c>
      <c r="D9" s="19" t="s">
        <v>170</v>
      </c>
      <c r="E9" s="20" t="s">
        <v>171</v>
      </c>
      <c r="F9" s="20" t="s">
        <v>443</v>
      </c>
      <c r="G9" s="64">
        <v>499500</v>
      </c>
      <c r="H9" s="64">
        <v>499500</v>
      </c>
      <c r="I9" s="65">
        <f t="shared" ref="I9:I11" si="3">H9+N9</f>
        <v>511500</v>
      </c>
      <c r="J9" s="64">
        <v>0</v>
      </c>
      <c r="K9" s="65">
        <f t="shared" ref="K9:K12" si="4">I9+J9</f>
        <v>511500</v>
      </c>
      <c r="L9" s="5" t="s">
        <v>549</v>
      </c>
      <c r="M9" s="4"/>
      <c r="N9" s="12">
        <f t="shared" ref="N9:N11" si="5">O9*12000</f>
        <v>12000</v>
      </c>
      <c r="O9" s="12">
        <v>1</v>
      </c>
    </row>
    <row r="10" spans="1:15" ht="32.4" x14ac:dyDescent="0.3">
      <c r="A10" s="12">
        <v>83</v>
      </c>
      <c r="B10" s="15" t="s">
        <v>440</v>
      </c>
      <c r="C10" s="15" t="s">
        <v>31</v>
      </c>
      <c r="D10" s="19" t="s">
        <v>170</v>
      </c>
      <c r="E10" s="20" t="s">
        <v>171</v>
      </c>
      <c r="F10" s="20" t="s">
        <v>441</v>
      </c>
      <c r="G10" s="64">
        <v>459000</v>
      </c>
      <c r="H10" s="64">
        <v>459000</v>
      </c>
      <c r="I10" s="65">
        <f t="shared" si="3"/>
        <v>471000</v>
      </c>
      <c r="J10" s="64">
        <v>0</v>
      </c>
      <c r="K10" s="65">
        <f t="shared" si="4"/>
        <v>471000</v>
      </c>
      <c r="L10" s="5" t="s">
        <v>555</v>
      </c>
      <c r="M10" s="4"/>
      <c r="N10" s="12">
        <f t="shared" si="5"/>
        <v>12000</v>
      </c>
      <c r="O10" s="12">
        <v>1</v>
      </c>
    </row>
    <row r="11" spans="1:15" ht="64.8" x14ac:dyDescent="0.3">
      <c r="A11" s="12">
        <v>127</v>
      </c>
      <c r="B11" s="15" t="s">
        <v>444</v>
      </c>
      <c r="C11" s="15" t="s">
        <v>52</v>
      </c>
      <c r="D11" s="19" t="s">
        <v>170</v>
      </c>
      <c r="E11" s="20" t="s">
        <v>171</v>
      </c>
      <c r="F11" s="20" t="s">
        <v>445</v>
      </c>
      <c r="G11" s="64">
        <v>1266400</v>
      </c>
      <c r="H11" s="64">
        <v>659500</v>
      </c>
      <c r="I11" s="65">
        <f t="shared" si="3"/>
        <v>671500</v>
      </c>
      <c r="J11" s="64">
        <v>0</v>
      </c>
      <c r="K11" s="65">
        <f t="shared" si="4"/>
        <v>671500</v>
      </c>
      <c r="L11" s="5" t="s">
        <v>564</v>
      </c>
      <c r="M11" s="4"/>
      <c r="N11" s="12">
        <f t="shared" si="5"/>
        <v>12000</v>
      </c>
      <c r="O11" s="12">
        <v>1</v>
      </c>
    </row>
    <row r="12" spans="1:15" ht="64.8" x14ac:dyDescent="0.3">
      <c r="A12" s="12">
        <v>101</v>
      </c>
      <c r="B12" s="15" t="s">
        <v>438</v>
      </c>
      <c r="C12" s="15" t="s">
        <v>71</v>
      </c>
      <c r="D12" s="19" t="s">
        <v>170</v>
      </c>
      <c r="E12" s="20" t="s">
        <v>171</v>
      </c>
      <c r="F12" s="20" t="s">
        <v>439</v>
      </c>
      <c r="G12" s="64">
        <v>499500</v>
      </c>
      <c r="H12" s="64">
        <v>499500</v>
      </c>
      <c r="I12" s="65">
        <f t="shared" ref="I12:I13" si="6">H12+N12</f>
        <v>511500</v>
      </c>
      <c r="J12" s="64">
        <v>0</v>
      </c>
      <c r="K12" s="65">
        <f t="shared" si="4"/>
        <v>511500</v>
      </c>
      <c r="L12" s="5" t="s">
        <v>572</v>
      </c>
      <c r="M12" s="4"/>
      <c r="N12" s="12">
        <f t="shared" ref="N12:N13" si="7">O12*12000</f>
        <v>12000</v>
      </c>
      <c r="O12" s="12">
        <v>1</v>
      </c>
    </row>
    <row r="13" spans="1:15" ht="81" x14ac:dyDescent="0.3">
      <c r="A13" s="12">
        <v>178</v>
      </c>
      <c r="B13" s="15" t="s">
        <v>169</v>
      </c>
      <c r="C13" s="15" t="s">
        <v>12</v>
      </c>
      <c r="D13" s="19" t="s">
        <v>170</v>
      </c>
      <c r="E13" s="20" t="s">
        <v>171</v>
      </c>
      <c r="F13" s="20" t="s">
        <v>172</v>
      </c>
      <c r="G13" s="64">
        <v>632000</v>
      </c>
      <c r="H13" s="64">
        <v>600000</v>
      </c>
      <c r="I13" s="65">
        <f t="shared" si="6"/>
        <v>612000</v>
      </c>
      <c r="J13" s="64">
        <v>0</v>
      </c>
      <c r="K13" s="65">
        <f t="shared" ref="K13" si="8">I13+J13</f>
        <v>612000</v>
      </c>
      <c r="L13" s="5" t="s">
        <v>577</v>
      </c>
      <c r="M13" s="4"/>
      <c r="N13" s="12">
        <f t="shared" si="7"/>
        <v>12000</v>
      </c>
      <c r="O13" s="12">
        <v>1</v>
      </c>
    </row>
    <row r="14" spans="1:15" ht="32.4" customHeight="1" x14ac:dyDescent="0.3">
      <c r="A14" s="12">
        <v>22</v>
      </c>
      <c r="F14" s="68" t="s">
        <v>673</v>
      </c>
      <c r="G14" s="36">
        <f>SUM(G6:G13)</f>
        <v>3801200</v>
      </c>
      <c r="H14" s="36">
        <f>SUM(H6:H13)</f>
        <v>3147500</v>
      </c>
      <c r="I14" s="36">
        <f>SUM(I6:I13)</f>
        <v>2887500</v>
      </c>
      <c r="J14" s="36">
        <f>SUM(J6:J13)</f>
        <v>320000</v>
      </c>
      <c r="K14" s="36">
        <f>SUM(K6:K13)</f>
        <v>3207500</v>
      </c>
    </row>
    <row r="15" spans="1:15" x14ac:dyDescent="0.3">
      <c r="A15" s="12">
        <v>38</v>
      </c>
    </row>
    <row r="16" spans="1:15" x14ac:dyDescent="0.3">
      <c r="A16" s="12">
        <v>9</v>
      </c>
    </row>
    <row r="17" spans="1:13" x14ac:dyDescent="0.3">
      <c r="A17" s="12">
        <v>44</v>
      </c>
    </row>
    <row r="18" spans="1:13" x14ac:dyDescent="0.3">
      <c r="A18" s="12">
        <v>58</v>
      </c>
    </row>
    <row r="19" spans="1:13" x14ac:dyDescent="0.3">
      <c r="A19" s="12">
        <v>64</v>
      </c>
    </row>
    <row r="20" spans="1:13" s="32" customFormat="1" x14ac:dyDescent="0.3">
      <c r="A20" s="12">
        <v>108</v>
      </c>
      <c r="D20" s="1"/>
      <c r="E20" s="1"/>
      <c r="F20" s="1"/>
      <c r="G20" s="36"/>
      <c r="H20" s="36"/>
      <c r="I20" s="36"/>
      <c r="J20" s="36"/>
      <c r="K20" s="36"/>
      <c r="L20"/>
      <c r="M20"/>
    </row>
    <row r="21" spans="1:13" s="32" customFormat="1" x14ac:dyDescent="0.3">
      <c r="A21" s="12">
        <v>1</v>
      </c>
      <c r="D21" s="1"/>
      <c r="E21" s="1"/>
      <c r="F21" s="1"/>
      <c r="G21" s="36"/>
      <c r="H21" s="36"/>
      <c r="I21" s="36"/>
      <c r="J21" s="36"/>
      <c r="K21" s="36"/>
      <c r="L21"/>
      <c r="M21"/>
    </row>
    <row r="22" spans="1:13" s="32" customFormat="1" x14ac:dyDescent="0.3">
      <c r="A22" s="12">
        <v>17</v>
      </c>
      <c r="D22" s="1"/>
      <c r="E22" s="1"/>
      <c r="F22" s="1"/>
      <c r="G22" s="36"/>
      <c r="H22" s="36"/>
      <c r="I22" s="36"/>
      <c r="J22" s="36"/>
      <c r="K22" s="36"/>
      <c r="L22"/>
      <c r="M22"/>
    </row>
    <row r="23" spans="1:13" s="32" customFormat="1" x14ac:dyDescent="0.3">
      <c r="A23" s="12">
        <v>41</v>
      </c>
      <c r="D23" s="1"/>
      <c r="E23" s="1"/>
      <c r="F23" s="1"/>
      <c r="G23" s="36"/>
      <c r="H23" s="36"/>
      <c r="I23" s="36"/>
      <c r="J23" s="36"/>
      <c r="K23" s="36"/>
      <c r="L23"/>
      <c r="M23"/>
    </row>
    <row r="24" spans="1:13" s="32" customFormat="1" x14ac:dyDescent="0.3">
      <c r="A24" s="12">
        <v>47</v>
      </c>
      <c r="D24" s="1"/>
      <c r="E24" s="1"/>
      <c r="F24" s="1"/>
      <c r="G24" s="36"/>
      <c r="H24" s="36"/>
      <c r="I24" s="36"/>
      <c r="J24" s="36"/>
      <c r="K24" s="36"/>
      <c r="L24"/>
      <c r="M24"/>
    </row>
    <row r="25" spans="1:13" s="32" customFormat="1" x14ac:dyDescent="0.3">
      <c r="A25" s="12">
        <v>50</v>
      </c>
      <c r="D25" s="1"/>
      <c r="E25" s="1"/>
      <c r="F25" s="1"/>
      <c r="G25" s="36"/>
      <c r="H25" s="36"/>
      <c r="I25" s="36"/>
      <c r="J25" s="36"/>
      <c r="K25" s="36"/>
      <c r="L25"/>
      <c r="M25"/>
    </row>
    <row r="26" spans="1:13" s="32" customFormat="1" x14ac:dyDescent="0.3">
      <c r="A26" s="12">
        <v>52</v>
      </c>
      <c r="D26" s="1"/>
      <c r="E26" s="1"/>
      <c r="F26" s="1"/>
      <c r="G26" s="36"/>
      <c r="H26" s="36"/>
      <c r="I26" s="36"/>
      <c r="J26" s="36"/>
      <c r="K26" s="36"/>
      <c r="L26"/>
      <c r="M26"/>
    </row>
    <row r="27" spans="1:13" s="32" customFormat="1" x14ac:dyDescent="0.3">
      <c r="A27" s="12">
        <v>55</v>
      </c>
      <c r="D27" s="1"/>
      <c r="E27" s="1"/>
      <c r="F27" s="1"/>
      <c r="G27" s="36"/>
      <c r="H27" s="36"/>
      <c r="I27" s="36"/>
      <c r="J27" s="36"/>
      <c r="K27" s="36"/>
      <c r="L27"/>
      <c r="M27"/>
    </row>
    <row r="28" spans="1:13" s="32" customFormat="1" x14ac:dyDescent="0.3">
      <c r="A28" s="12">
        <v>61</v>
      </c>
      <c r="D28" s="1"/>
      <c r="E28" s="1"/>
      <c r="F28" s="1"/>
      <c r="G28" s="36"/>
      <c r="H28" s="36"/>
      <c r="I28" s="36"/>
      <c r="J28" s="36"/>
      <c r="K28" s="36"/>
      <c r="L28"/>
      <c r="M28"/>
    </row>
    <row r="29" spans="1:13" s="32" customFormat="1" x14ac:dyDescent="0.3">
      <c r="A29" s="12">
        <v>2</v>
      </c>
      <c r="D29" s="1"/>
      <c r="E29" s="1"/>
      <c r="F29" s="1"/>
      <c r="G29" s="36"/>
      <c r="H29" s="36"/>
      <c r="I29" s="36"/>
      <c r="J29" s="36"/>
      <c r="K29" s="36"/>
      <c r="L29"/>
      <c r="M29"/>
    </row>
    <row r="30" spans="1:13" s="32" customFormat="1" x14ac:dyDescent="0.3">
      <c r="A30" s="12">
        <v>11</v>
      </c>
      <c r="D30" s="1"/>
      <c r="E30" s="1"/>
      <c r="F30" s="1"/>
      <c r="G30" s="36"/>
      <c r="H30" s="36"/>
      <c r="I30" s="36"/>
      <c r="J30" s="36"/>
      <c r="K30" s="36"/>
      <c r="L30"/>
      <c r="M30"/>
    </row>
    <row r="31" spans="1:13" s="32" customFormat="1" x14ac:dyDescent="0.3">
      <c r="A31" s="12">
        <v>31</v>
      </c>
      <c r="D31" s="1"/>
      <c r="E31" s="1"/>
      <c r="F31" s="1"/>
      <c r="G31" s="36"/>
      <c r="H31" s="36"/>
      <c r="I31" s="36"/>
      <c r="J31" s="36"/>
      <c r="K31" s="36"/>
      <c r="L31"/>
      <c r="M31"/>
    </row>
    <row r="32" spans="1:13" s="32" customFormat="1" x14ac:dyDescent="0.3">
      <c r="A32" s="12">
        <v>16</v>
      </c>
      <c r="D32" s="1"/>
      <c r="E32" s="1"/>
      <c r="F32" s="1"/>
      <c r="G32" s="36"/>
      <c r="H32" s="36"/>
      <c r="I32" s="36"/>
      <c r="J32" s="36"/>
      <c r="K32" s="36"/>
      <c r="L32"/>
      <c r="M32"/>
    </row>
    <row r="33" spans="1:13" s="32" customFormat="1" x14ac:dyDescent="0.3">
      <c r="A33" s="12">
        <v>35</v>
      </c>
      <c r="D33" s="1"/>
      <c r="E33" s="1"/>
      <c r="F33" s="1"/>
      <c r="G33" s="36"/>
      <c r="H33" s="36"/>
      <c r="I33" s="36"/>
      <c r="J33" s="36"/>
      <c r="K33" s="36"/>
      <c r="L33"/>
      <c r="M33"/>
    </row>
    <row r="34" spans="1:13" s="32" customFormat="1" x14ac:dyDescent="0.3">
      <c r="A34" s="12">
        <v>144</v>
      </c>
      <c r="D34" s="1"/>
      <c r="E34" s="1"/>
      <c r="F34" s="1"/>
      <c r="G34" s="36"/>
      <c r="H34" s="36"/>
      <c r="I34" s="36"/>
      <c r="J34" s="36"/>
      <c r="K34" s="36"/>
      <c r="L34"/>
      <c r="M34"/>
    </row>
    <row r="35" spans="1:13" s="32" customFormat="1" x14ac:dyDescent="0.3">
      <c r="A35" s="12">
        <v>15</v>
      </c>
      <c r="D35" s="1"/>
      <c r="E35" s="1"/>
      <c r="F35" s="1"/>
      <c r="G35" s="36"/>
      <c r="H35" s="36"/>
      <c r="I35" s="36"/>
      <c r="J35" s="36"/>
      <c r="K35" s="36"/>
      <c r="L35"/>
      <c r="M35"/>
    </row>
    <row r="36" spans="1:13" s="32" customFormat="1" x14ac:dyDescent="0.3">
      <c r="A36" s="12">
        <v>139</v>
      </c>
      <c r="D36" s="1"/>
      <c r="E36" s="1"/>
      <c r="F36" s="1"/>
      <c r="G36" s="36"/>
      <c r="H36" s="36"/>
      <c r="I36" s="36"/>
      <c r="J36" s="36"/>
      <c r="K36" s="36"/>
      <c r="L36"/>
      <c r="M36"/>
    </row>
    <row r="37" spans="1:13" s="32" customFormat="1" x14ac:dyDescent="0.3">
      <c r="A37" s="12">
        <v>137</v>
      </c>
      <c r="D37" s="1"/>
      <c r="E37" s="1"/>
      <c r="F37" s="1"/>
      <c r="G37" s="36"/>
      <c r="H37" s="36"/>
      <c r="I37" s="36"/>
      <c r="J37" s="36"/>
      <c r="K37" s="36"/>
      <c r="L37"/>
      <c r="M37"/>
    </row>
    <row r="38" spans="1:13" s="32" customFormat="1" x14ac:dyDescent="0.3">
      <c r="A38" s="12">
        <v>202</v>
      </c>
      <c r="D38" s="1"/>
      <c r="E38" s="1"/>
      <c r="F38" s="1"/>
      <c r="G38" s="36"/>
      <c r="H38" s="36"/>
      <c r="I38" s="36"/>
      <c r="J38" s="36"/>
      <c r="K38" s="36"/>
      <c r="L38"/>
      <c r="M38"/>
    </row>
    <row r="39" spans="1:13" s="32" customFormat="1" x14ac:dyDescent="0.3">
      <c r="A39" s="12">
        <v>142</v>
      </c>
      <c r="D39" s="1"/>
      <c r="E39" s="1"/>
      <c r="F39" s="1"/>
      <c r="G39" s="36"/>
      <c r="H39" s="36"/>
      <c r="I39" s="36"/>
      <c r="J39" s="36"/>
      <c r="K39" s="36"/>
      <c r="L39"/>
      <c r="M39"/>
    </row>
    <row r="40" spans="1:13" s="32" customFormat="1" x14ac:dyDescent="0.3">
      <c r="A40" s="12">
        <v>20</v>
      </c>
      <c r="D40" s="1"/>
      <c r="E40" s="1"/>
      <c r="F40" s="1"/>
      <c r="G40" s="36"/>
      <c r="H40" s="36"/>
      <c r="I40" s="36"/>
      <c r="J40" s="36"/>
      <c r="K40" s="36"/>
      <c r="L40"/>
      <c r="M40"/>
    </row>
    <row r="41" spans="1:13" s="32" customFormat="1" x14ac:dyDescent="0.3">
      <c r="A41" s="12">
        <v>39</v>
      </c>
      <c r="D41" s="1"/>
      <c r="E41" s="1"/>
      <c r="F41" s="1"/>
      <c r="G41" s="36"/>
      <c r="H41" s="36"/>
      <c r="I41" s="36"/>
      <c r="J41" s="36"/>
      <c r="K41" s="36"/>
      <c r="L41"/>
      <c r="M41"/>
    </row>
    <row r="42" spans="1:13" s="32" customFormat="1" x14ac:dyDescent="0.3">
      <c r="A42" s="12">
        <v>25</v>
      </c>
      <c r="D42" s="1"/>
      <c r="E42" s="1"/>
      <c r="F42" s="1"/>
      <c r="G42" s="36"/>
      <c r="H42" s="36"/>
      <c r="I42" s="36"/>
      <c r="J42" s="36"/>
      <c r="K42" s="36"/>
      <c r="L42"/>
      <c r="M42"/>
    </row>
    <row r="43" spans="1:13" s="32" customFormat="1" x14ac:dyDescent="0.3">
      <c r="A43" s="12">
        <v>10</v>
      </c>
      <c r="D43" s="1"/>
      <c r="E43" s="1"/>
      <c r="F43" s="1"/>
      <c r="G43" s="36"/>
      <c r="H43" s="36"/>
      <c r="I43" s="36"/>
      <c r="J43" s="36"/>
      <c r="K43" s="36"/>
      <c r="L43"/>
      <c r="M43"/>
    </row>
    <row r="44" spans="1:13" s="32" customFormat="1" x14ac:dyDescent="0.3">
      <c r="A44" s="12">
        <v>34</v>
      </c>
      <c r="D44" s="1"/>
      <c r="E44" s="1"/>
      <c r="F44" s="1"/>
      <c r="G44" s="36"/>
      <c r="H44" s="36"/>
      <c r="I44" s="36"/>
      <c r="J44" s="36"/>
      <c r="K44" s="36"/>
      <c r="L44"/>
      <c r="M44"/>
    </row>
    <row r="45" spans="1:13" s="32" customFormat="1" x14ac:dyDescent="0.3">
      <c r="A45" s="12">
        <v>29</v>
      </c>
      <c r="D45" s="1"/>
      <c r="E45" s="1"/>
      <c r="F45" s="1"/>
      <c r="G45" s="36"/>
      <c r="H45" s="36"/>
      <c r="I45" s="36"/>
      <c r="J45" s="36"/>
      <c r="K45" s="36"/>
      <c r="L45"/>
      <c r="M45"/>
    </row>
    <row r="46" spans="1:13" s="32" customFormat="1" x14ac:dyDescent="0.3">
      <c r="A46" s="12">
        <v>3</v>
      </c>
      <c r="D46" s="1"/>
      <c r="E46" s="1"/>
      <c r="F46" s="1"/>
      <c r="G46" s="36"/>
      <c r="H46" s="36"/>
      <c r="I46" s="36"/>
      <c r="J46" s="36"/>
      <c r="K46" s="36"/>
      <c r="L46"/>
      <c r="M46"/>
    </row>
    <row r="47" spans="1:13" s="32" customFormat="1" x14ac:dyDescent="0.3">
      <c r="A47" s="12">
        <v>198</v>
      </c>
      <c r="D47" s="1"/>
      <c r="E47" s="1"/>
      <c r="F47" s="1"/>
      <c r="G47" s="36"/>
      <c r="H47" s="36"/>
      <c r="I47" s="36"/>
      <c r="J47" s="36"/>
      <c r="K47" s="36"/>
      <c r="L47"/>
      <c r="M47"/>
    </row>
    <row r="48" spans="1:13" s="32" customFormat="1" x14ac:dyDescent="0.3">
      <c r="A48" s="12">
        <v>168</v>
      </c>
      <c r="D48" s="1"/>
      <c r="E48" s="1"/>
      <c r="F48" s="1"/>
      <c r="G48" s="36"/>
      <c r="H48" s="36"/>
      <c r="I48" s="36"/>
      <c r="J48" s="36"/>
      <c r="K48" s="36"/>
      <c r="L48"/>
      <c r="M48"/>
    </row>
    <row r="49" spans="1:13" s="32" customFormat="1" x14ac:dyDescent="0.3">
      <c r="A49" s="12">
        <v>68</v>
      </c>
      <c r="D49" s="1"/>
      <c r="E49" s="1"/>
      <c r="F49" s="1"/>
      <c r="G49" s="36"/>
      <c r="H49" s="36"/>
      <c r="I49" s="36"/>
      <c r="J49" s="36"/>
      <c r="K49" s="36"/>
      <c r="L49"/>
      <c r="M49"/>
    </row>
  </sheetData>
  <autoFilter ref="A5:O49">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6"/>
  <sheetViews>
    <sheetView topLeftCell="B1" zoomScale="60" zoomScaleNormal="60" workbookViewId="0">
      <selection activeCell="L26" sqref="L26"/>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684</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48.6" x14ac:dyDescent="0.3">
      <c r="A6" s="12">
        <v>125</v>
      </c>
      <c r="B6" s="15" t="s">
        <v>475</v>
      </c>
      <c r="C6" s="15" t="s">
        <v>31</v>
      </c>
      <c r="D6" s="19" t="s">
        <v>159</v>
      </c>
      <c r="E6" s="20" t="s">
        <v>160</v>
      </c>
      <c r="F6" s="20" t="s">
        <v>476</v>
      </c>
      <c r="G6" s="64">
        <v>1537100</v>
      </c>
      <c r="H6" s="64">
        <v>729000</v>
      </c>
      <c r="I6" s="65">
        <f t="shared" ref="I6:I7" si="0">H6+N6</f>
        <v>741000</v>
      </c>
      <c r="J6" s="64">
        <v>0</v>
      </c>
      <c r="K6" s="65">
        <f t="shared" ref="K6" si="1">I6+J6</f>
        <v>741000</v>
      </c>
      <c r="L6" s="5" t="s">
        <v>542</v>
      </c>
      <c r="M6" s="4"/>
      <c r="N6" s="12">
        <f t="shared" ref="N6" si="2">O6*12000</f>
        <v>12000</v>
      </c>
      <c r="O6" s="12">
        <v>1</v>
      </c>
    </row>
    <row r="7" spans="1:15" ht="64.8" x14ac:dyDescent="0.3">
      <c r="A7" s="12">
        <v>109</v>
      </c>
      <c r="B7" s="15" t="s">
        <v>473</v>
      </c>
      <c r="C7" s="15" t="s">
        <v>31</v>
      </c>
      <c r="D7" s="19" t="s">
        <v>159</v>
      </c>
      <c r="E7" s="20" t="s">
        <v>160</v>
      </c>
      <c r="F7" s="20" t="s">
        <v>474</v>
      </c>
      <c r="G7" s="64">
        <v>499500</v>
      </c>
      <c r="H7" s="64">
        <v>499500</v>
      </c>
      <c r="I7" s="65">
        <f t="shared" si="0"/>
        <v>511500</v>
      </c>
      <c r="J7" s="64">
        <v>0</v>
      </c>
      <c r="K7" s="65">
        <f t="shared" ref="K7:K9" si="3">I7+J7</f>
        <v>511500</v>
      </c>
      <c r="L7" s="5" t="s">
        <v>550</v>
      </c>
      <c r="M7" s="4"/>
      <c r="N7" s="12">
        <f t="shared" ref="N7:N9" si="4">O7*12000</f>
        <v>12000</v>
      </c>
      <c r="O7" s="12">
        <v>1</v>
      </c>
    </row>
    <row r="8" spans="1:15" ht="48.6" x14ac:dyDescent="0.3">
      <c r="A8" s="12">
        <v>69</v>
      </c>
      <c r="B8" s="15" t="s">
        <v>471</v>
      </c>
      <c r="C8" s="15" t="s">
        <v>52</v>
      </c>
      <c r="D8" s="19" t="s">
        <v>159</v>
      </c>
      <c r="E8" s="20" t="s">
        <v>160</v>
      </c>
      <c r="F8" s="20" t="s">
        <v>472</v>
      </c>
      <c r="G8" s="64">
        <v>509000</v>
      </c>
      <c r="H8" s="64">
        <v>475000</v>
      </c>
      <c r="I8" s="65">
        <f t="shared" ref="I8:I10" si="5">H8+N8</f>
        <v>487000</v>
      </c>
      <c r="J8" s="64">
        <v>0</v>
      </c>
      <c r="K8" s="65">
        <f t="shared" si="3"/>
        <v>487000</v>
      </c>
      <c r="L8" s="5" t="s">
        <v>575</v>
      </c>
      <c r="M8" s="4"/>
      <c r="N8" s="12">
        <f t="shared" si="4"/>
        <v>12000</v>
      </c>
      <c r="O8" s="12">
        <v>1</v>
      </c>
    </row>
    <row r="9" spans="1:15" ht="32.4" x14ac:dyDescent="0.3">
      <c r="A9" s="12">
        <v>80</v>
      </c>
      <c r="B9" s="15" t="s">
        <v>469</v>
      </c>
      <c r="C9" s="15" t="s">
        <v>71</v>
      </c>
      <c r="D9" s="19" t="s">
        <v>159</v>
      </c>
      <c r="E9" s="20" t="s">
        <v>160</v>
      </c>
      <c r="F9" s="20" t="s">
        <v>470</v>
      </c>
      <c r="G9" s="64">
        <v>475000</v>
      </c>
      <c r="H9" s="64">
        <v>459000</v>
      </c>
      <c r="I9" s="65">
        <f t="shared" si="5"/>
        <v>471000</v>
      </c>
      <c r="J9" s="64">
        <v>0</v>
      </c>
      <c r="K9" s="65">
        <f t="shared" si="3"/>
        <v>471000</v>
      </c>
      <c r="L9" s="5" t="s">
        <v>555</v>
      </c>
      <c r="M9" s="4"/>
      <c r="N9" s="12">
        <f t="shared" si="4"/>
        <v>12000</v>
      </c>
      <c r="O9" s="12">
        <v>1</v>
      </c>
    </row>
    <row r="10" spans="1:15" ht="97.2" x14ac:dyDescent="0.3">
      <c r="A10" s="12">
        <v>173</v>
      </c>
      <c r="B10" s="15" t="s">
        <v>158</v>
      </c>
      <c r="C10" s="15" t="s">
        <v>12</v>
      </c>
      <c r="D10" s="19" t="s">
        <v>159</v>
      </c>
      <c r="E10" s="20" t="s">
        <v>160</v>
      </c>
      <c r="F10" s="20" t="s">
        <v>161</v>
      </c>
      <c r="G10" s="64">
        <v>853600</v>
      </c>
      <c r="H10" s="64">
        <v>600000</v>
      </c>
      <c r="I10" s="65">
        <f t="shared" si="5"/>
        <v>612000</v>
      </c>
      <c r="J10" s="64">
        <v>0</v>
      </c>
      <c r="K10" s="65">
        <f t="shared" ref="K10" si="6">I10+J10</f>
        <v>612000</v>
      </c>
      <c r="L10" s="5" t="s">
        <v>604</v>
      </c>
      <c r="M10" s="4"/>
      <c r="N10" s="12">
        <f t="shared" ref="N10" si="7">O10*12000</f>
        <v>12000</v>
      </c>
      <c r="O10" s="12">
        <v>1</v>
      </c>
    </row>
    <row r="11" spans="1:15" ht="32.4" customHeight="1" x14ac:dyDescent="0.3">
      <c r="A11" s="12">
        <v>22</v>
      </c>
      <c r="F11" s="68" t="s">
        <v>673</v>
      </c>
      <c r="G11" s="36">
        <f>SUM(G6:G10)</f>
        <v>3874200</v>
      </c>
      <c r="H11" s="36">
        <f>SUM(H6:H10)</f>
        <v>2762500</v>
      </c>
      <c r="I11" s="36">
        <f>SUM(I6:I10)</f>
        <v>2822500</v>
      </c>
      <c r="J11" s="36">
        <f>SUM(J6:J10)</f>
        <v>0</v>
      </c>
      <c r="K11" s="36">
        <f>SUM(K6:K10)</f>
        <v>2822500</v>
      </c>
    </row>
    <row r="12" spans="1:15" x14ac:dyDescent="0.3">
      <c r="A12" s="12">
        <v>38</v>
      </c>
    </row>
    <row r="13" spans="1:15" x14ac:dyDescent="0.3">
      <c r="A13" s="12">
        <v>9</v>
      </c>
    </row>
    <row r="14" spans="1:15" x14ac:dyDescent="0.3">
      <c r="A14" s="12">
        <v>44</v>
      </c>
    </row>
    <row r="15" spans="1:15" x14ac:dyDescent="0.3">
      <c r="A15" s="12">
        <v>58</v>
      </c>
    </row>
    <row r="16" spans="1:15" x14ac:dyDescent="0.3">
      <c r="A16" s="12">
        <v>64</v>
      </c>
    </row>
    <row r="17" spans="1:13" s="32" customFormat="1" x14ac:dyDescent="0.3">
      <c r="A17" s="12">
        <v>108</v>
      </c>
      <c r="D17" s="1"/>
      <c r="E17" s="1"/>
      <c r="F17" s="1"/>
      <c r="G17" s="36"/>
      <c r="H17" s="36"/>
      <c r="I17" s="36"/>
      <c r="J17" s="36"/>
      <c r="K17" s="36"/>
      <c r="L17"/>
      <c r="M17"/>
    </row>
    <row r="18" spans="1:13" s="32" customFormat="1" x14ac:dyDescent="0.3">
      <c r="A18" s="12">
        <v>1</v>
      </c>
      <c r="D18" s="1"/>
      <c r="E18" s="1"/>
      <c r="F18" s="1"/>
      <c r="G18" s="36"/>
      <c r="H18" s="36"/>
      <c r="I18" s="36"/>
      <c r="J18" s="36"/>
      <c r="K18" s="36"/>
      <c r="L18"/>
      <c r="M18"/>
    </row>
    <row r="19" spans="1:13" s="32" customFormat="1" x14ac:dyDescent="0.3">
      <c r="A19" s="12">
        <v>17</v>
      </c>
      <c r="D19" s="1"/>
      <c r="E19" s="1"/>
      <c r="F19" s="1"/>
      <c r="G19" s="36"/>
      <c r="H19" s="36"/>
      <c r="I19" s="36"/>
      <c r="J19" s="36"/>
      <c r="K19" s="36"/>
      <c r="L19"/>
      <c r="M19"/>
    </row>
    <row r="20" spans="1:13" s="32" customFormat="1" x14ac:dyDescent="0.3">
      <c r="A20" s="12">
        <v>41</v>
      </c>
      <c r="D20" s="1"/>
      <c r="E20" s="1"/>
      <c r="F20" s="1"/>
      <c r="G20" s="36"/>
      <c r="H20" s="36"/>
      <c r="I20" s="36"/>
      <c r="J20" s="36"/>
      <c r="K20" s="36"/>
      <c r="L20"/>
      <c r="M20"/>
    </row>
    <row r="21" spans="1:13" s="32" customFormat="1" x14ac:dyDescent="0.3">
      <c r="A21" s="12">
        <v>47</v>
      </c>
      <c r="D21" s="1"/>
      <c r="E21" s="1"/>
      <c r="F21" s="1"/>
      <c r="G21" s="36"/>
      <c r="H21" s="36"/>
      <c r="I21" s="36"/>
      <c r="J21" s="36"/>
      <c r="K21" s="36"/>
      <c r="L21"/>
      <c r="M21"/>
    </row>
    <row r="22" spans="1:13" s="32" customFormat="1" x14ac:dyDescent="0.3">
      <c r="A22" s="12">
        <v>50</v>
      </c>
      <c r="D22" s="1"/>
      <c r="E22" s="1"/>
      <c r="F22" s="1"/>
      <c r="G22" s="36"/>
      <c r="H22" s="36"/>
      <c r="I22" s="36"/>
      <c r="J22" s="36"/>
      <c r="K22" s="36"/>
      <c r="L22"/>
      <c r="M22"/>
    </row>
    <row r="23" spans="1:13" s="32" customFormat="1" x14ac:dyDescent="0.3">
      <c r="A23" s="12">
        <v>52</v>
      </c>
      <c r="D23" s="1"/>
      <c r="E23" s="1"/>
      <c r="F23" s="1"/>
      <c r="G23" s="36"/>
      <c r="H23" s="36"/>
      <c r="I23" s="36"/>
      <c r="J23" s="36"/>
      <c r="K23" s="36"/>
      <c r="L23"/>
      <c r="M23"/>
    </row>
    <row r="24" spans="1:13" s="32" customFormat="1" x14ac:dyDescent="0.3">
      <c r="A24" s="12">
        <v>55</v>
      </c>
      <c r="D24" s="1"/>
      <c r="E24" s="1"/>
      <c r="F24" s="1"/>
      <c r="G24" s="36"/>
      <c r="H24" s="36"/>
      <c r="I24" s="36"/>
      <c r="J24" s="36"/>
      <c r="K24" s="36"/>
      <c r="L24"/>
      <c r="M24"/>
    </row>
    <row r="25" spans="1:13" s="32" customFormat="1" x14ac:dyDescent="0.3">
      <c r="A25" s="12">
        <v>61</v>
      </c>
      <c r="D25" s="1"/>
      <c r="E25" s="1"/>
      <c r="F25" s="1"/>
      <c r="G25" s="36"/>
      <c r="H25" s="36"/>
      <c r="I25" s="36"/>
      <c r="J25" s="36"/>
      <c r="K25" s="36"/>
      <c r="L25"/>
      <c r="M25"/>
    </row>
    <row r="26" spans="1:13" s="32" customFormat="1" x14ac:dyDescent="0.3">
      <c r="A26" s="12">
        <v>2</v>
      </c>
      <c r="D26" s="1"/>
      <c r="E26" s="1"/>
      <c r="F26" s="1"/>
      <c r="G26" s="36"/>
      <c r="H26" s="36"/>
      <c r="I26" s="36"/>
      <c r="J26" s="36"/>
      <c r="K26" s="36"/>
      <c r="L26"/>
      <c r="M26"/>
    </row>
    <row r="27" spans="1:13" s="32" customFormat="1" x14ac:dyDescent="0.3">
      <c r="A27" s="12">
        <v>11</v>
      </c>
      <c r="D27" s="1"/>
      <c r="E27" s="1"/>
      <c r="F27" s="1"/>
      <c r="G27" s="36"/>
      <c r="H27" s="36"/>
      <c r="I27" s="36"/>
      <c r="J27" s="36"/>
      <c r="K27" s="36"/>
      <c r="L27"/>
      <c r="M27"/>
    </row>
    <row r="28" spans="1:13" s="32" customFormat="1" x14ac:dyDescent="0.3">
      <c r="A28" s="12">
        <v>31</v>
      </c>
      <c r="D28" s="1"/>
      <c r="E28" s="1"/>
      <c r="F28" s="1"/>
      <c r="G28" s="36"/>
      <c r="H28" s="36"/>
      <c r="I28" s="36"/>
      <c r="J28" s="36"/>
      <c r="K28" s="36"/>
      <c r="L28"/>
      <c r="M28"/>
    </row>
    <row r="29" spans="1:13" s="32" customFormat="1" x14ac:dyDescent="0.3">
      <c r="A29" s="12">
        <v>16</v>
      </c>
      <c r="D29" s="1"/>
      <c r="E29" s="1"/>
      <c r="F29" s="1"/>
      <c r="G29" s="36"/>
      <c r="H29" s="36"/>
      <c r="I29" s="36"/>
      <c r="J29" s="36"/>
      <c r="K29" s="36"/>
      <c r="L29"/>
      <c r="M29"/>
    </row>
    <row r="30" spans="1:13" s="32" customFormat="1" x14ac:dyDescent="0.3">
      <c r="A30" s="12">
        <v>35</v>
      </c>
      <c r="D30" s="1"/>
      <c r="E30" s="1"/>
      <c r="F30" s="1"/>
      <c r="G30" s="36"/>
      <c r="H30" s="36"/>
      <c r="I30" s="36"/>
      <c r="J30" s="36"/>
      <c r="K30" s="36"/>
      <c r="L30"/>
      <c r="M30"/>
    </row>
    <row r="31" spans="1:13" s="32" customFormat="1" x14ac:dyDescent="0.3">
      <c r="A31" s="12">
        <v>144</v>
      </c>
      <c r="D31" s="1"/>
      <c r="E31" s="1"/>
      <c r="F31" s="1"/>
      <c r="G31" s="36"/>
      <c r="H31" s="36"/>
      <c r="I31" s="36"/>
      <c r="J31" s="36"/>
      <c r="K31" s="36"/>
      <c r="L31"/>
      <c r="M31"/>
    </row>
    <row r="32" spans="1:13" s="32" customFormat="1" x14ac:dyDescent="0.3">
      <c r="A32" s="12">
        <v>15</v>
      </c>
      <c r="D32" s="1"/>
      <c r="E32" s="1"/>
      <c r="F32" s="1"/>
      <c r="G32" s="36"/>
      <c r="H32" s="36"/>
      <c r="I32" s="36"/>
      <c r="J32" s="36"/>
      <c r="K32" s="36"/>
      <c r="L32"/>
      <c r="M32"/>
    </row>
    <row r="33" spans="1:13" s="32" customFormat="1" x14ac:dyDescent="0.3">
      <c r="A33" s="12">
        <v>139</v>
      </c>
      <c r="D33" s="1"/>
      <c r="E33" s="1"/>
      <c r="F33" s="1"/>
      <c r="G33" s="36"/>
      <c r="H33" s="36"/>
      <c r="I33" s="36"/>
      <c r="J33" s="36"/>
      <c r="K33" s="36"/>
      <c r="L33"/>
      <c r="M33"/>
    </row>
    <row r="34" spans="1:13" s="32" customFormat="1" x14ac:dyDescent="0.3">
      <c r="A34" s="12">
        <v>137</v>
      </c>
      <c r="D34" s="1"/>
      <c r="E34" s="1"/>
      <c r="F34" s="1"/>
      <c r="G34" s="36"/>
      <c r="H34" s="36"/>
      <c r="I34" s="36"/>
      <c r="J34" s="36"/>
      <c r="K34" s="36"/>
      <c r="L34"/>
      <c r="M34"/>
    </row>
    <row r="35" spans="1:13" s="32" customFormat="1" x14ac:dyDescent="0.3">
      <c r="A35" s="12">
        <v>202</v>
      </c>
      <c r="D35" s="1"/>
      <c r="E35" s="1"/>
      <c r="F35" s="1"/>
      <c r="G35" s="36"/>
      <c r="H35" s="36"/>
      <c r="I35" s="36"/>
      <c r="J35" s="36"/>
      <c r="K35" s="36"/>
      <c r="L35"/>
      <c r="M35"/>
    </row>
    <row r="36" spans="1:13" s="32" customFormat="1" x14ac:dyDescent="0.3">
      <c r="A36" s="12">
        <v>142</v>
      </c>
      <c r="D36" s="1"/>
      <c r="E36" s="1"/>
      <c r="F36" s="1"/>
      <c r="G36" s="36"/>
      <c r="H36" s="36"/>
      <c r="I36" s="36"/>
      <c r="J36" s="36"/>
      <c r="K36" s="36"/>
      <c r="L36"/>
      <c r="M36"/>
    </row>
    <row r="37" spans="1:13" s="32" customFormat="1" x14ac:dyDescent="0.3">
      <c r="A37" s="12">
        <v>20</v>
      </c>
      <c r="D37" s="1"/>
      <c r="E37" s="1"/>
      <c r="F37" s="1"/>
      <c r="G37" s="36"/>
      <c r="H37" s="36"/>
      <c r="I37" s="36"/>
      <c r="J37" s="36"/>
      <c r="K37" s="36"/>
      <c r="L37"/>
      <c r="M37"/>
    </row>
    <row r="38" spans="1:13" s="32" customFormat="1" x14ac:dyDescent="0.3">
      <c r="A38" s="12">
        <v>39</v>
      </c>
      <c r="D38" s="1"/>
      <c r="E38" s="1"/>
      <c r="F38" s="1"/>
      <c r="G38" s="36"/>
      <c r="H38" s="36"/>
      <c r="I38" s="36"/>
      <c r="J38" s="36"/>
      <c r="K38" s="36"/>
      <c r="L38"/>
      <c r="M38"/>
    </row>
    <row r="39" spans="1:13" s="32" customFormat="1" x14ac:dyDescent="0.3">
      <c r="A39" s="12">
        <v>25</v>
      </c>
      <c r="D39" s="1"/>
      <c r="E39" s="1"/>
      <c r="F39" s="1"/>
      <c r="G39" s="36"/>
      <c r="H39" s="36"/>
      <c r="I39" s="36"/>
      <c r="J39" s="36"/>
      <c r="K39" s="36"/>
      <c r="L39"/>
      <c r="M39"/>
    </row>
    <row r="40" spans="1:13" s="32" customFormat="1" x14ac:dyDescent="0.3">
      <c r="A40" s="12">
        <v>10</v>
      </c>
      <c r="D40" s="1"/>
      <c r="E40" s="1"/>
      <c r="F40" s="1"/>
      <c r="G40" s="36"/>
      <c r="H40" s="36"/>
      <c r="I40" s="36"/>
      <c r="J40" s="36"/>
      <c r="K40" s="36"/>
      <c r="L40"/>
      <c r="M40"/>
    </row>
    <row r="41" spans="1:13" s="32" customFormat="1" x14ac:dyDescent="0.3">
      <c r="A41" s="12">
        <v>34</v>
      </c>
      <c r="D41" s="1"/>
      <c r="E41" s="1"/>
      <c r="F41" s="1"/>
      <c r="G41" s="36"/>
      <c r="H41" s="36"/>
      <c r="I41" s="36"/>
      <c r="J41" s="36"/>
      <c r="K41" s="36"/>
      <c r="L41"/>
      <c r="M41"/>
    </row>
    <row r="42" spans="1:13" s="32" customFormat="1" x14ac:dyDescent="0.3">
      <c r="A42" s="12">
        <v>29</v>
      </c>
      <c r="D42" s="1"/>
      <c r="E42" s="1"/>
      <c r="F42" s="1"/>
      <c r="G42" s="36"/>
      <c r="H42" s="36"/>
      <c r="I42" s="36"/>
      <c r="J42" s="36"/>
      <c r="K42" s="36"/>
      <c r="L42"/>
      <c r="M42"/>
    </row>
    <row r="43" spans="1:13" s="32" customFormat="1" x14ac:dyDescent="0.3">
      <c r="A43" s="12">
        <v>3</v>
      </c>
      <c r="D43" s="1"/>
      <c r="E43" s="1"/>
      <c r="F43" s="1"/>
      <c r="G43" s="36"/>
      <c r="H43" s="36"/>
      <c r="I43" s="36"/>
      <c r="J43" s="36"/>
      <c r="K43" s="36"/>
      <c r="L43"/>
      <c r="M43"/>
    </row>
    <row r="44" spans="1:13" s="32" customFormat="1" x14ac:dyDescent="0.3">
      <c r="A44" s="12">
        <v>198</v>
      </c>
      <c r="D44" s="1"/>
      <c r="E44" s="1"/>
      <c r="F44" s="1"/>
      <c r="G44" s="36"/>
      <c r="H44" s="36"/>
      <c r="I44" s="36"/>
      <c r="J44" s="36"/>
      <c r="K44" s="36"/>
      <c r="L44"/>
      <c r="M44"/>
    </row>
    <row r="45" spans="1:13" s="32" customFormat="1" x14ac:dyDescent="0.3">
      <c r="A45" s="12">
        <v>168</v>
      </c>
      <c r="D45" s="1"/>
      <c r="E45" s="1"/>
      <c r="F45" s="1"/>
      <c r="G45" s="36"/>
      <c r="H45" s="36"/>
      <c r="I45" s="36"/>
      <c r="J45" s="36"/>
      <c r="K45" s="36"/>
      <c r="L45"/>
      <c r="M45"/>
    </row>
    <row r="46" spans="1:13" s="32" customFormat="1" x14ac:dyDescent="0.3">
      <c r="A46" s="12">
        <v>68</v>
      </c>
      <c r="D46" s="1"/>
      <c r="E46" s="1"/>
      <c r="F46" s="1"/>
      <c r="G46" s="36"/>
      <c r="H46" s="36"/>
      <c r="I46" s="36"/>
      <c r="J46" s="36"/>
      <c r="K46" s="36"/>
      <c r="L46"/>
      <c r="M46"/>
    </row>
  </sheetData>
  <autoFilter ref="A5:O46">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8"/>
  <sheetViews>
    <sheetView topLeftCell="B1" zoomScale="60" zoomScaleNormal="60" workbookViewId="0">
      <selection activeCell="F21" sqref="F21"/>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685</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81" x14ac:dyDescent="0.3">
      <c r="A6" s="14">
        <v>212</v>
      </c>
      <c r="B6" s="15" t="s">
        <v>173</v>
      </c>
      <c r="C6" s="15" t="s">
        <v>26</v>
      </c>
      <c r="D6" s="19" t="s">
        <v>174</v>
      </c>
      <c r="E6" s="20" t="s">
        <v>175</v>
      </c>
      <c r="F6" s="20" t="s">
        <v>107</v>
      </c>
      <c r="G6" s="64">
        <v>413300</v>
      </c>
      <c r="H6" s="64">
        <v>220000</v>
      </c>
      <c r="I6" s="66">
        <f t="shared" ref="I6:I8" si="0">H6-J6+N6</f>
        <v>195000</v>
      </c>
      <c r="J6" s="67">
        <v>25000</v>
      </c>
      <c r="K6" s="66">
        <f t="shared" ref="K6:K9" si="1">I6+J6</f>
        <v>220000</v>
      </c>
      <c r="L6" s="5" t="s">
        <v>176</v>
      </c>
      <c r="M6" s="4"/>
      <c r="N6" s="12">
        <f t="shared" ref="N6:N9" si="2">O6*12000</f>
        <v>0</v>
      </c>
      <c r="O6" s="12"/>
    </row>
    <row r="7" spans="1:15" ht="32.4" x14ac:dyDescent="0.3">
      <c r="A7" s="12">
        <v>102</v>
      </c>
      <c r="B7" s="15" t="s">
        <v>239</v>
      </c>
      <c r="C7" s="15" t="s">
        <v>26</v>
      </c>
      <c r="D7" s="19" t="s">
        <v>174</v>
      </c>
      <c r="E7" s="20" t="s">
        <v>240</v>
      </c>
      <c r="F7" s="20" t="s">
        <v>241</v>
      </c>
      <c r="G7" s="64">
        <v>247900</v>
      </c>
      <c r="H7" s="64">
        <v>87000</v>
      </c>
      <c r="I7" s="66">
        <f t="shared" si="0"/>
        <v>6000</v>
      </c>
      <c r="J7" s="67">
        <v>81000</v>
      </c>
      <c r="K7" s="66">
        <f t="shared" si="1"/>
        <v>87000</v>
      </c>
      <c r="L7" s="5" t="s">
        <v>242</v>
      </c>
      <c r="M7" s="4"/>
      <c r="N7" s="12">
        <f t="shared" si="2"/>
        <v>0</v>
      </c>
      <c r="O7" s="12"/>
    </row>
    <row r="8" spans="1:15" ht="48.6" x14ac:dyDescent="0.3">
      <c r="A8" s="12">
        <v>48</v>
      </c>
      <c r="B8" s="15" t="s">
        <v>183</v>
      </c>
      <c r="C8" s="15" t="s">
        <v>26</v>
      </c>
      <c r="D8" s="19" t="s">
        <v>174</v>
      </c>
      <c r="E8" s="20" t="s">
        <v>184</v>
      </c>
      <c r="F8" s="20" t="s">
        <v>185</v>
      </c>
      <c r="G8" s="64">
        <v>82000</v>
      </c>
      <c r="H8" s="64">
        <v>80000</v>
      </c>
      <c r="I8" s="66">
        <f t="shared" si="0"/>
        <v>0</v>
      </c>
      <c r="J8" s="67">
        <v>80000</v>
      </c>
      <c r="K8" s="66">
        <f t="shared" si="1"/>
        <v>80000</v>
      </c>
      <c r="L8" s="5" t="s">
        <v>186</v>
      </c>
      <c r="M8" s="4"/>
      <c r="N8" s="12">
        <f t="shared" si="2"/>
        <v>0</v>
      </c>
      <c r="O8" s="12"/>
    </row>
    <row r="9" spans="1:15" ht="48.6" x14ac:dyDescent="0.3">
      <c r="A9" s="12">
        <v>33</v>
      </c>
      <c r="B9" s="15" t="s">
        <v>381</v>
      </c>
      <c r="C9" s="15" t="s">
        <v>31</v>
      </c>
      <c r="D9" s="19" t="s">
        <v>174</v>
      </c>
      <c r="E9" s="20" t="s">
        <v>240</v>
      </c>
      <c r="F9" s="20" t="s">
        <v>382</v>
      </c>
      <c r="G9" s="64">
        <v>603000</v>
      </c>
      <c r="H9" s="64">
        <v>603000</v>
      </c>
      <c r="I9" s="65">
        <f t="shared" ref="I9" si="3">H9+N9</f>
        <v>615000</v>
      </c>
      <c r="J9" s="64">
        <v>0</v>
      </c>
      <c r="K9" s="65">
        <f t="shared" si="1"/>
        <v>615000</v>
      </c>
      <c r="L9" s="5" t="s">
        <v>544</v>
      </c>
      <c r="M9" s="4"/>
      <c r="N9" s="12">
        <f t="shared" si="2"/>
        <v>12000</v>
      </c>
      <c r="O9" s="12">
        <v>1</v>
      </c>
    </row>
    <row r="10" spans="1:15" ht="32.4" x14ac:dyDescent="0.3">
      <c r="A10" s="12">
        <v>89</v>
      </c>
      <c r="B10" s="15" t="s">
        <v>385</v>
      </c>
      <c r="C10" s="15" t="s">
        <v>52</v>
      </c>
      <c r="D10" s="19" t="s">
        <v>174</v>
      </c>
      <c r="E10" s="20" t="s">
        <v>240</v>
      </c>
      <c r="F10" s="20" t="s">
        <v>386</v>
      </c>
      <c r="G10" s="64">
        <v>459000</v>
      </c>
      <c r="H10" s="64">
        <v>459000</v>
      </c>
      <c r="I10" s="65">
        <f t="shared" ref="I10:I12" si="4">H10+N10</f>
        <v>471000</v>
      </c>
      <c r="J10" s="64">
        <v>0</v>
      </c>
      <c r="K10" s="65">
        <f t="shared" ref="K10:K11" si="5">I10+J10</f>
        <v>471000</v>
      </c>
      <c r="L10" s="5" t="s">
        <v>555</v>
      </c>
      <c r="M10" s="4"/>
      <c r="N10" s="12">
        <f t="shared" ref="N10:N11" si="6">O10*12000</f>
        <v>12000</v>
      </c>
      <c r="O10" s="12">
        <v>1</v>
      </c>
    </row>
    <row r="11" spans="1:15" ht="48.6" x14ac:dyDescent="0.3">
      <c r="A11" s="12">
        <v>191</v>
      </c>
      <c r="B11" s="15" t="s">
        <v>453</v>
      </c>
      <c r="C11" s="15" t="s">
        <v>52</v>
      </c>
      <c r="D11" s="19" t="s">
        <v>174</v>
      </c>
      <c r="E11" s="20" t="s">
        <v>416</v>
      </c>
      <c r="F11" s="20" t="s">
        <v>417</v>
      </c>
      <c r="G11" s="64">
        <v>364000</v>
      </c>
      <c r="H11" s="64">
        <v>182000</v>
      </c>
      <c r="I11" s="65">
        <f t="shared" si="4"/>
        <v>182000</v>
      </c>
      <c r="J11" s="64">
        <v>0</v>
      </c>
      <c r="K11" s="65">
        <f t="shared" si="5"/>
        <v>182000</v>
      </c>
      <c r="L11" s="5" t="s">
        <v>454</v>
      </c>
      <c r="M11" s="4"/>
      <c r="N11" s="12">
        <f t="shared" si="6"/>
        <v>0</v>
      </c>
      <c r="O11" s="12"/>
    </row>
    <row r="12" spans="1:15" ht="32.4" x14ac:dyDescent="0.3">
      <c r="A12" s="12">
        <v>161</v>
      </c>
      <c r="B12" s="15" t="s">
        <v>387</v>
      </c>
      <c r="C12" s="15" t="s">
        <v>71</v>
      </c>
      <c r="D12" s="19" t="s">
        <v>174</v>
      </c>
      <c r="E12" s="20" t="s">
        <v>240</v>
      </c>
      <c r="F12" s="20" t="s">
        <v>388</v>
      </c>
      <c r="G12" s="64">
        <v>459000</v>
      </c>
      <c r="H12" s="64">
        <v>459000</v>
      </c>
      <c r="I12" s="65">
        <f t="shared" si="4"/>
        <v>471000</v>
      </c>
      <c r="J12" s="64">
        <v>0</v>
      </c>
      <c r="K12" s="65">
        <f t="shared" ref="K12" si="7">I12+J12</f>
        <v>471000</v>
      </c>
      <c r="L12" s="5" t="s">
        <v>555</v>
      </c>
      <c r="M12" s="4"/>
      <c r="N12" s="12">
        <f t="shared" ref="N12" si="8">O12*12000</f>
        <v>12000</v>
      </c>
      <c r="O12" s="12">
        <v>1</v>
      </c>
    </row>
    <row r="13" spans="1:15" ht="32.4" customHeight="1" x14ac:dyDescent="0.3">
      <c r="A13" s="12">
        <v>22</v>
      </c>
      <c r="F13" s="68" t="s">
        <v>673</v>
      </c>
      <c r="G13" s="36">
        <f>SUM(G6:G12)</f>
        <v>2628200</v>
      </c>
      <c r="H13" s="36">
        <f>SUM(H6:H12)</f>
        <v>2090000</v>
      </c>
      <c r="I13" s="36">
        <f>SUM(I6:I12)</f>
        <v>1940000</v>
      </c>
      <c r="J13" s="36">
        <f>SUM(J6:J12)</f>
        <v>186000</v>
      </c>
      <c r="K13" s="36">
        <f>SUM(K6:K12)</f>
        <v>2126000</v>
      </c>
    </row>
    <row r="14" spans="1:15" x14ac:dyDescent="0.3">
      <c r="A14" s="12">
        <v>38</v>
      </c>
    </row>
    <row r="15" spans="1:15" x14ac:dyDescent="0.3">
      <c r="A15" s="12">
        <v>9</v>
      </c>
    </row>
    <row r="16" spans="1:15" x14ac:dyDescent="0.3">
      <c r="A16" s="12">
        <v>44</v>
      </c>
    </row>
    <row r="17" spans="1:13" x14ac:dyDescent="0.3">
      <c r="A17" s="12">
        <v>58</v>
      </c>
    </row>
    <row r="18" spans="1:13" x14ac:dyDescent="0.3">
      <c r="A18" s="12">
        <v>64</v>
      </c>
    </row>
    <row r="19" spans="1:13" s="32" customFormat="1" x14ac:dyDescent="0.3">
      <c r="A19" s="12">
        <v>108</v>
      </c>
      <c r="D19" s="1"/>
      <c r="E19" s="1"/>
      <c r="F19" s="1"/>
      <c r="G19" s="36"/>
      <c r="H19" s="36"/>
      <c r="I19" s="36"/>
      <c r="J19" s="36"/>
      <c r="K19" s="36"/>
      <c r="L19"/>
      <c r="M19"/>
    </row>
    <row r="20" spans="1:13" s="32" customFormat="1" x14ac:dyDescent="0.3">
      <c r="A20" s="12">
        <v>1</v>
      </c>
      <c r="D20" s="1"/>
      <c r="E20" s="1"/>
      <c r="F20" s="1"/>
      <c r="G20" s="36"/>
      <c r="H20" s="36"/>
      <c r="I20" s="36"/>
      <c r="J20" s="36"/>
      <c r="K20" s="36"/>
      <c r="L20"/>
      <c r="M20"/>
    </row>
    <row r="21" spans="1:13" s="32" customFormat="1" x14ac:dyDescent="0.3">
      <c r="A21" s="12">
        <v>17</v>
      </c>
      <c r="D21" s="1"/>
      <c r="E21" s="1"/>
      <c r="F21" s="1"/>
      <c r="G21" s="36"/>
      <c r="H21" s="36"/>
      <c r="I21" s="36"/>
      <c r="J21" s="36"/>
      <c r="K21" s="36"/>
      <c r="L21"/>
      <c r="M21"/>
    </row>
    <row r="22" spans="1:13" s="32" customFormat="1" x14ac:dyDescent="0.3">
      <c r="A22" s="12">
        <v>41</v>
      </c>
      <c r="D22" s="1"/>
      <c r="E22" s="1"/>
      <c r="F22" s="1"/>
      <c r="G22" s="36"/>
      <c r="H22" s="36"/>
      <c r="I22" s="36"/>
      <c r="J22" s="36"/>
      <c r="K22" s="36"/>
      <c r="L22"/>
      <c r="M22"/>
    </row>
    <row r="23" spans="1:13" s="32" customFormat="1" x14ac:dyDescent="0.3">
      <c r="A23" s="12">
        <v>47</v>
      </c>
      <c r="D23" s="1"/>
      <c r="E23" s="1"/>
      <c r="F23" s="1"/>
      <c r="G23" s="36"/>
      <c r="H23" s="36"/>
      <c r="I23" s="36"/>
      <c r="J23" s="36"/>
      <c r="K23" s="36"/>
      <c r="L23"/>
      <c r="M23"/>
    </row>
    <row r="24" spans="1:13" s="32" customFormat="1" x14ac:dyDescent="0.3">
      <c r="A24" s="12">
        <v>50</v>
      </c>
      <c r="D24" s="1"/>
      <c r="E24" s="1"/>
      <c r="F24" s="1"/>
      <c r="G24" s="36"/>
      <c r="H24" s="36"/>
      <c r="I24" s="36"/>
      <c r="J24" s="36"/>
      <c r="K24" s="36"/>
      <c r="L24"/>
      <c r="M24"/>
    </row>
    <row r="25" spans="1:13" s="32" customFormat="1" x14ac:dyDescent="0.3">
      <c r="A25" s="12">
        <v>52</v>
      </c>
      <c r="D25" s="1"/>
      <c r="E25" s="1"/>
      <c r="F25" s="1"/>
      <c r="G25" s="36"/>
      <c r="H25" s="36"/>
      <c r="I25" s="36"/>
      <c r="J25" s="36"/>
      <c r="K25" s="36"/>
      <c r="L25"/>
      <c r="M25"/>
    </row>
    <row r="26" spans="1:13" s="32" customFormat="1" x14ac:dyDescent="0.3">
      <c r="A26" s="12">
        <v>55</v>
      </c>
      <c r="D26" s="1"/>
      <c r="E26" s="1"/>
      <c r="F26" s="1"/>
      <c r="G26" s="36"/>
      <c r="H26" s="36"/>
      <c r="I26" s="36"/>
      <c r="J26" s="36"/>
      <c r="K26" s="36"/>
      <c r="L26"/>
      <c r="M26"/>
    </row>
    <row r="27" spans="1:13" s="32" customFormat="1" x14ac:dyDescent="0.3">
      <c r="A27" s="12">
        <v>61</v>
      </c>
      <c r="D27" s="1"/>
      <c r="E27" s="1"/>
      <c r="F27" s="1"/>
      <c r="G27" s="36"/>
      <c r="H27" s="36"/>
      <c r="I27" s="36"/>
      <c r="J27" s="36"/>
      <c r="K27" s="36"/>
      <c r="L27"/>
      <c r="M27"/>
    </row>
    <row r="28" spans="1:13" s="32" customFormat="1" x14ac:dyDescent="0.3">
      <c r="A28" s="12">
        <v>2</v>
      </c>
      <c r="D28" s="1"/>
      <c r="E28" s="1"/>
      <c r="F28" s="1"/>
      <c r="G28" s="36"/>
      <c r="H28" s="36"/>
      <c r="I28" s="36"/>
      <c r="J28" s="36"/>
      <c r="K28" s="36"/>
      <c r="L28"/>
      <c r="M28"/>
    </row>
    <row r="29" spans="1:13" s="32" customFormat="1" x14ac:dyDescent="0.3">
      <c r="A29" s="12">
        <v>11</v>
      </c>
      <c r="D29" s="1"/>
      <c r="E29" s="1"/>
      <c r="F29" s="1"/>
      <c r="G29" s="36"/>
      <c r="H29" s="36"/>
      <c r="I29" s="36"/>
      <c r="J29" s="36"/>
      <c r="K29" s="36"/>
      <c r="L29"/>
      <c r="M29"/>
    </row>
    <row r="30" spans="1:13" s="32" customFormat="1" x14ac:dyDescent="0.3">
      <c r="A30" s="12">
        <v>31</v>
      </c>
      <c r="D30" s="1"/>
      <c r="E30" s="1"/>
      <c r="F30" s="1"/>
      <c r="G30" s="36"/>
      <c r="H30" s="36"/>
      <c r="I30" s="36"/>
      <c r="J30" s="36"/>
      <c r="K30" s="36"/>
      <c r="L30"/>
      <c r="M30"/>
    </row>
    <row r="31" spans="1:13" s="32" customFormat="1" x14ac:dyDescent="0.3">
      <c r="A31" s="12">
        <v>16</v>
      </c>
      <c r="D31" s="1"/>
      <c r="E31" s="1"/>
      <c r="F31" s="1"/>
      <c r="G31" s="36"/>
      <c r="H31" s="36"/>
      <c r="I31" s="36"/>
      <c r="J31" s="36"/>
      <c r="K31" s="36"/>
      <c r="L31"/>
      <c r="M31"/>
    </row>
    <row r="32" spans="1:13" s="32" customFormat="1" x14ac:dyDescent="0.3">
      <c r="A32" s="12">
        <v>35</v>
      </c>
      <c r="D32" s="1"/>
      <c r="E32" s="1"/>
      <c r="F32" s="1"/>
      <c r="G32" s="36"/>
      <c r="H32" s="36"/>
      <c r="I32" s="36"/>
      <c r="J32" s="36"/>
      <c r="K32" s="36"/>
      <c r="L32"/>
      <c r="M32"/>
    </row>
    <row r="33" spans="1:13" s="32" customFormat="1" x14ac:dyDescent="0.3">
      <c r="A33" s="12">
        <v>144</v>
      </c>
      <c r="D33" s="1"/>
      <c r="E33" s="1"/>
      <c r="F33" s="1"/>
      <c r="G33" s="36"/>
      <c r="H33" s="36"/>
      <c r="I33" s="36"/>
      <c r="J33" s="36"/>
      <c r="K33" s="36"/>
      <c r="L33"/>
      <c r="M33"/>
    </row>
    <row r="34" spans="1:13" s="32" customFormat="1" x14ac:dyDescent="0.3">
      <c r="A34" s="12">
        <v>15</v>
      </c>
      <c r="D34" s="1"/>
      <c r="E34" s="1"/>
      <c r="F34" s="1"/>
      <c r="G34" s="36"/>
      <c r="H34" s="36"/>
      <c r="I34" s="36"/>
      <c r="J34" s="36"/>
      <c r="K34" s="36"/>
      <c r="L34"/>
      <c r="M34"/>
    </row>
    <row r="35" spans="1:13" s="32" customFormat="1" x14ac:dyDescent="0.3">
      <c r="A35" s="12">
        <v>139</v>
      </c>
      <c r="D35" s="1"/>
      <c r="E35" s="1"/>
      <c r="F35" s="1"/>
      <c r="G35" s="36"/>
      <c r="H35" s="36"/>
      <c r="I35" s="36"/>
      <c r="J35" s="36"/>
      <c r="K35" s="36"/>
      <c r="L35"/>
      <c r="M35"/>
    </row>
    <row r="36" spans="1:13" s="32" customFormat="1" x14ac:dyDescent="0.3">
      <c r="A36" s="12">
        <v>137</v>
      </c>
      <c r="D36" s="1"/>
      <c r="E36" s="1"/>
      <c r="F36" s="1"/>
      <c r="G36" s="36"/>
      <c r="H36" s="36"/>
      <c r="I36" s="36"/>
      <c r="J36" s="36"/>
      <c r="K36" s="36"/>
      <c r="L36"/>
      <c r="M36"/>
    </row>
    <row r="37" spans="1:13" s="32" customFormat="1" x14ac:dyDescent="0.3">
      <c r="A37" s="12">
        <v>202</v>
      </c>
      <c r="D37" s="1"/>
      <c r="E37" s="1"/>
      <c r="F37" s="1"/>
      <c r="G37" s="36"/>
      <c r="H37" s="36"/>
      <c r="I37" s="36"/>
      <c r="J37" s="36"/>
      <c r="K37" s="36"/>
      <c r="L37"/>
      <c r="M37"/>
    </row>
    <row r="38" spans="1:13" s="32" customFormat="1" x14ac:dyDescent="0.3">
      <c r="A38" s="12">
        <v>142</v>
      </c>
      <c r="D38" s="1"/>
      <c r="E38" s="1"/>
      <c r="F38" s="1"/>
      <c r="G38" s="36"/>
      <c r="H38" s="36"/>
      <c r="I38" s="36"/>
      <c r="J38" s="36"/>
      <c r="K38" s="36"/>
      <c r="L38"/>
      <c r="M38"/>
    </row>
    <row r="39" spans="1:13" s="32" customFormat="1" x14ac:dyDescent="0.3">
      <c r="A39" s="12">
        <v>20</v>
      </c>
      <c r="D39" s="1"/>
      <c r="E39" s="1"/>
      <c r="F39" s="1"/>
      <c r="G39" s="36"/>
      <c r="H39" s="36"/>
      <c r="I39" s="36"/>
      <c r="J39" s="36"/>
      <c r="K39" s="36"/>
      <c r="L39"/>
      <c r="M39"/>
    </row>
    <row r="40" spans="1:13" s="32" customFormat="1" x14ac:dyDescent="0.3">
      <c r="A40" s="12">
        <v>39</v>
      </c>
      <c r="D40" s="1"/>
      <c r="E40" s="1"/>
      <c r="F40" s="1"/>
      <c r="G40" s="36"/>
      <c r="H40" s="36"/>
      <c r="I40" s="36"/>
      <c r="J40" s="36"/>
      <c r="K40" s="36"/>
      <c r="L40"/>
      <c r="M40"/>
    </row>
    <row r="41" spans="1:13" s="32" customFormat="1" x14ac:dyDescent="0.3">
      <c r="A41" s="12">
        <v>25</v>
      </c>
      <c r="D41" s="1"/>
      <c r="E41" s="1"/>
      <c r="F41" s="1"/>
      <c r="G41" s="36"/>
      <c r="H41" s="36"/>
      <c r="I41" s="36"/>
      <c r="J41" s="36"/>
      <c r="K41" s="36"/>
      <c r="L41"/>
      <c r="M41"/>
    </row>
    <row r="42" spans="1:13" s="32" customFormat="1" x14ac:dyDescent="0.3">
      <c r="A42" s="12">
        <v>10</v>
      </c>
      <c r="D42" s="1"/>
      <c r="E42" s="1"/>
      <c r="F42" s="1"/>
      <c r="G42" s="36"/>
      <c r="H42" s="36"/>
      <c r="I42" s="36"/>
      <c r="J42" s="36"/>
      <c r="K42" s="36"/>
      <c r="L42"/>
      <c r="M42"/>
    </row>
    <row r="43" spans="1:13" s="32" customFormat="1" x14ac:dyDescent="0.3">
      <c r="A43" s="12">
        <v>34</v>
      </c>
      <c r="D43" s="1"/>
      <c r="E43" s="1"/>
      <c r="F43" s="1"/>
      <c r="G43" s="36"/>
      <c r="H43" s="36"/>
      <c r="I43" s="36"/>
      <c r="J43" s="36"/>
      <c r="K43" s="36"/>
      <c r="L43"/>
      <c r="M43"/>
    </row>
    <row r="44" spans="1:13" s="32" customFormat="1" x14ac:dyDescent="0.3">
      <c r="A44" s="12">
        <v>29</v>
      </c>
      <c r="D44" s="1"/>
      <c r="E44" s="1"/>
      <c r="F44" s="1"/>
      <c r="G44" s="36"/>
      <c r="H44" s="36"/>
      <c r="I44" s="36"/>
      <c r="J44" s="36"/>
      <c r="K44" s="36"/>
      <c r="L44"/>
      <c r="M44"/>
    </row>
    <row r="45" spans="1:13" s="32" customFormat="1" x14ac:dyDescent="0.3">
      <c r="A45" s="12">
        <v>3</v>
      </c>
      <c r="D45" s="1"/>
      <c r="E45" s="1"/>
      <c r="F45" s="1"/>
      <c r="G45" s="36"/>
      <c r="H45" s="36"/>
      <c r="I45" s="36"/>
      <c r="J45" s="36"/>
      <c r="K45" s="36"/>
      <c r="L45"/>
      <c r="M45"/>
    </row>
    <row r="46" spans="1:13" s="32" customFormat="1" x14ac:dyDescent="0.3">
      <c r="A46" s="12">
        <v>198</v>
      </c>
      <c r="D46" s="1"/>
      <c r="E46" s="1"/>
      <c r="F46" s="1"/>
      <c r="G46" s="36"/>
      <c r="H46" s="36"/>
      <c r="I46" s="36"/>
      <c r="J46" s="36"/>
      <c r="K46" s="36"/>
      <c r="L46"/>
      <c r="M46"/>
    </row>
    <row r="47" spans="1:13" s="32" customFormat="1" x14ac:dyDescent="0.3">
      <c r="A47" s="12">
        <v>168</v>
      </c>
      <c r="D47" s="1"/>
      <c r="E47" s="1"/>
      <c r="F47" s="1"/>
      <c r="G47" s="36"/>
      <c r="H47" s="36"/>
      <c r="I47" s="36"/>
      <c r="J47" s="36"/>
      <c r="K47" s="36"/>
      <c r="L47"/>
      <c r="M47"/>
    </row>
    <row r="48" spans="1:13" s="32" customFormat="1" x14ac:dyDescent="0.3">
      <c r="A48" s="12">
        <v>68</v>
      </c>
      <c r="D48" s="1"/>
      <c r="E48" s="1"/>
      <c r="F48" s="1"/>
      <c r="G48" s="36"/>
      <c r="H48" s="36"/>
      <c r="I48" s="36"/>
      <c r="J48" s="36"/>
      <c r="K48" s="36"/>
      <c r="L48"/>
      <c r="M48"/>
    </row>
  </sheetData>
  <autoFilter ref="A5:O48">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1"/>
  <sheetViews>
    <sheetView topLeftCell="B1" zoomScale="60" zoomScaleNormal="60" workbookViewId="0">
      <selection activeCell="D19" sqref="D19"/>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686</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64.8" x14ac:dyDescent="0.3">
      <c r="A6" s="14">
        <v>26</v>
      </c>
      <c r="B6" s="15" t="s">
        <v>262</v>
      </c>
      <c r="C6" s="15" t="s">
        <v>26</v>
      </c>
      <c r="D6" s="19" t="s">
        <v>57</v>
      </c>
      <c r="E6" s="20" t="s">
        <v>263</v>
      </c>
      <c r="F6" s="20" t="s">
        <v>264</v>
      </c>
      <c r="G6" s="64">
        <v>1185800</v>
      </c>
      <c r="H6" s="64">
        <v>650000</v>
      </c>
      <c r="I6" s="66">
        <f t="shared" ref="I6" si="0">H6-J6+N6</f>
        <v>290000</v>
      </c>
      <c r="J6" s="67">
        <v>360000</v>
      </c>
      <c r="K6" s="66">
        <f t="shared" ref="K6:K8" si="1">I6+J6</f>
        <v>650000</v>
      </c>
      <c r="L6" s="5" t="s">
        <v>265</v>
      </c>
      <c r="M6" s="4"/>
      <c r="N6" s="12">
        <f t="shared" ref="N6:N8" si="2">O6*12000</f>
        <v>0</v>
      </c>
      <c r="O6" s="12"/>
    </row>
    <row r="7" spans="1:15" ht="48.6" x14ac:dyDescent="0.3">
      <c r="A7" s="12">
        <v>21</v>
      </c>
      <c r="B7" s="15" t="s">
        <v>422</v>
      </c>
      <c r="C7" s="15" t="s">
        <v>31</v>
      </c>
      <c r="D7" s="19" t="s">
        <v>57</v>
      </c>
      <c r="E7" s="20" t="s">
        <v>263</v>
      </c>
      <c r="F7" s="20" t="s">
        <v>423</v>
      </c>
      <c r="G7" s="64">
        <v>1377000</v>
      </c>
      <c r="H7" s="64">
        <v>1377000</v>
      </c>
      <c r="I7" s="65">
        <f t="shared" ref="I7:I12" si="3">H7+N7</f>
        <v>1413000</v>
      </c>
      <c r="J7" s="64">
        <v>0</v>
      </c>
      <c r="K7" s="65">
        <f t="shared" si="1"/>
        <v>1413000</v>
      </c>
      <c r="L7" s="5" t="s">
        <v>536</v>
      </c>
      <c r="M7" s="4"/>
      <c r="N7" s="12">
        <f t="shared" si="2"/>
        <v>36000</v>
      </c>
      <c r="O7" s="12">
        <v>3</v>
      </c>
    </row>
    <row r="8" spans="1:15" ht="64.8" x14ac:dyDescent="0.3">
      <c r="A8" s="12">
        <v>104</v>
      </c>
      <c r="B8" s="15" t="s">
        <v>426</v>
      </c>
      <c r="C8" s="15" t="s">
        <v>31</v>
      </c>
      <c r="D8" s="19" t="s">
        <v>57</v>
      </c>
      <c r="E8" s="20" t="s">
        <v>263</v>
      </c>
      <c r="F8" s="20" t="s">
        <v>427</v>
      </c>
      <c r="G8" s="64">
        <v>2155000</v>
      </c>
      <c r="H8" s="64">
        <v>813000</v>
      </c>
      <c r="I8" s="65">
        <f t="shared" si="3"/>
        <v>825000</v>
      </c>
      <c r="J8" s="64">
        <v>0</v>
      </c>
      <c r="K8" s="65">
        <f t="shared" si="1"/>
        <v>825000</v>
      </c>
      <c r="L8" s="5" t="s">
        <v>540</v>
      </c>
      <c r="M8" s="4"/>
      <c r="N8" s="12">
        <f t="shared" si="2"/>
        <v>12000</v>
      </c>
      <c r="O8" s="12">
        <v>1</v>
      </c>
    </row>
    <row r="9" spans="1:15" x14ac:dyDescent="0.3">
      <c r="A9" s="12">
        <v>36</v>
      </c>
      <c r="B9" s="15" t="s">
        <v>430</v>
      </c>
      <c r="C9" s="15" t="s">
        <v>31</v>
      </c>
      <c r="D9" s="19" t="s">
        <v>57</v>
      </c>
      <c r="E9" s="20" t="s">
        <v>263</v>
      </c>
      <c r="F9" s="20" t="s">
        <v>431</v>
      </c>
      <c r="G9" s="64">
        <v>554300</v>
      </c>
      <c r="H9" s="64">
        <v>210000</v>
      </c>
      <c r="I9" s="65">
        <f t="shared" si="3"/>
        <v>210000</v>
      </c>
      <c r="J9" s="64">
        <v>0</v>
      </c>
      <c r="K9" s="65">
        <f t="shared" ref="K9:K14" si="4">I9+J9</f>
        <v>210000</v>
      </c>
      <c r="L9" s="5" t="s">
        <v>432</v>
      </c>
      <c r="M9" s="4"/>
      <c r="N9" s="12">
        <f t="shared" ref="N9:N14" si="5">O9*12000</f>
        <v>0</v>
      </c>
      <c r="O9" s="12"/>
    </row>
    <row r="10" spans="1:15" ht="48.6" x14ac:dyDescent="0.3">
      <c r="A10" s="12">
        <v>146</v>
      </c>
      <c r="B10" s="15" t="s">
        <v>433</v>
      </c>
      <c r="C10" s="15" t="s">
        <v>52</v>
      </c>
      <c r="D10" s="19" t="s">
        <v>57</v>
      </c>
      <c r="E10" s="20" t="s">
        <v>434</v>
      </c>
      <c r="F10" s="20" t="s">
        <v>435</v>
      </c>
      <c r="G10" s="64">
        <v>584000</v>
      </c>
      <c r="H10" s="64">
        <v>584000</v>
      </c>
      <c r="I10" s="65">
        <f t="shared" si="3"/>
        <v>596000</v>
      </c>
      <c r="J10" s="64">
        <v>0</v>
      </c>
      <c r="K10" s="65">
        <f t="shared" si="4"/>
        <v>596000</v>
      </c>
      <c r="L10" s="7" t="s">
        <v>570</v>
      </c>
      <c r="M10" s="6"/>
      <c r="N10" s="12">
        <f t="shared" si="5"/>
        <v>12000</v>
      </c>
      <c r="O10" s="12">
        <v>1</v>
      </c>
    </row>
    <row r="11" spans="1:15" ht="48.6" x14ac:dyDescent="0.3">
      <c r="A11" s="12">
        <v>180</v>
      </c>
      <c r="B11" s="15" t="s">
        <v>509</v>
      </c>
      <c r="C11" s="15" t="s">
        <v>52</v>
      </c>
      <c r="D11" s="19" t="s">
        <v>57</v>
      </c>
      <c r="E11" s="20" t="s">
        <v>507</v>
      </c>
      <c r="F11" s="20" t="s">
        <v>510</v>
      </c>
      <c r="G11" s="64">
        <v>584000</v>
      </c>
      <c r="H11" s="64">
        <v>559000</v>
      </c>
      <c r="I11" s="65">
        <f t="shared" si="3"/>
        <v>571000</v>
      </c>
      <c r="J11" s="64">
        <v>0</v>
      </c>
      <c r="K11" s="65">
        <f t="shared" si="4"/>
        <v>571000</v>
      </c>
      <c r="L11" s="5" t="s">
        <v>570</v>
      </c>
      <c r="M11" s="4"/>
      <c r="N11" s="12">
        <f t="shared" si="5"/>
        <v>12000</v>
      </c>
      <c r="O11" s="12">
        <v>1</v>
      </c>
    </row>
    <row r="12" spans="1:15" ht="64.8" x14ac:dyDescent="0.3">
      <c r="A12" s="12">
        <v>24</v>
      </c>
      <c r="B12" s="15" t="s">
        <v>424</v>
      </c>
      <c r="C12" s="15" t="s">
        <v>52</v>
      </c>
      <c r="D12" s="19" t="s">
        <v>57</v>
      </c>
      <c r="E12" s="20" t="s">
        <v>263</v>
      </c>
      <c r="F12" s="20" t="s">
        <v>425</v>
      </c>
      <c r="G12" s="64">
        <v>4073000</v>
      </c>
      <c r="H12" s="64">
        <v>499500</v>
      </c>
      <c r="I12" s="65">
        <f t="shared" si="3"/>
        <v>511500</v>
      </c>
      <c r="J12" s="64">
        <v>0</v>
      </c>
      <c r="K12" s="65">
        <f t="shared" si="4"/>
        <v>511500</v>
      </c>
      <c r="L12" s="5" t="s">
        <v>599</v>
      </c>
      <c r="M12" s="6"/>
      <c r="N12" s="12">
        <f t="shared" si="5"/>
        <v>12000</v>
      </c>
      <c r="O12" s="12">
        <v>1</v>
      </c>
    </row>
    <row r="13" spans="1:15" ht="48.6" x14ac:dyDescent="0.3">
      <c r="A13" s="12">
        <v>160</v>
      </c>
      <c r="B13" s="15" t="s">
        <v>506</v>
      </c>
      <c r="C13" s="15" t="s">
        <v>52</v>
      </c>
      <c r="D13" s="19" t="s">
        <v>57</v>
      </c>
      <c r="E13" s="20" t="s">
        <v>507</v>
      </c>
      <c r="F13" s="20" t="s">
        <v>508</v>
      </c>
      <c r="G13" s="64">
        <v>42000</v>
      </c>
      <c r="H13" s="64">
        <v>42000</v>
      </c>
      <c r="I13" s="65">
        <f t="shared" ref="I13:I15" si="6">H13+N13</f>
        <v>42000</v>
      </c>
      <c r="J13" s="64">
        <v>0</v>
      </c>
      <c r="K13" s="65">
        <f t="shared" si="4"/>
        <v>42000</v>
      </c>
      <c r="L13" s="5" t="s">
        <v>518</v>
      </c>
      <c r="M13" s="4"/>
      <c r="N13" s="12">
        <f t="shared" si="5"/>
        <v>0</v>
      </c>
      <c r="O13" s="12"/>
    </row>
    <row r="14" spans="1:15" ht="64.8" x14ac:dyDescent="0.3">
      <c r="A14" s="12">
        <v>172</v>
      </c>
      <c r="B14" s="15" t="s">
        <v>428</v>
      </c>
      <c r="C14" s="15" t="s">
        <v>71</v>
      </c>
      <c r="D14" s="19" t="s">
        <v>57</v>
      </c>
      <c r="E14" s="20" t="s">
        <v>263</v>
      </c>
      <c r="F14" s="20" t="s">
        <v>429</v>
      </c>
      <c r="G14" s="64">
        <v>999000</v>
      </c>
      <c r="H14" s="64">
        <v>499500</v>
      </c>
      <c r="I14" s="65">
        <f t="shared" si="6"/>
        <v>511500</v>
      </c>
      <c r="J14" s="64">
        <v>0</v>
      </c>
      <c r="K14" s="65">
        <f t="shared" si="4"/>
        <v>511500</v>
      </c>
      <c r="L14" s="5" t="s">
        <v>572</v>
      </c>
      <c r="M14" s="4"/>
      <c r="N14" s="12">
        <f t="shared" si="5"/>
        <v>12000</v>
      </c>
      <c r="O14" s="12">
        <v>1</v>
      </c>
    </row>
    <row r="15" spans="1:15" ht="64.8" x14ac:dyDescent="0.3">
      <c r="A15" s="12">
        <v>159</v>
      </c>
      <c r="B15" s="15" t="s">
        <v>56</v>
      </c>
      <c r="C15" s="15" t="s">
        <v>17</v>
      </c>
      <c r="D15" s="19" t="s">
        <v>57</v>
      </c>
      <c r="E15" s="20" t="s">
        <v>58</v>
      </c>
      <c r="F15" s="20" t="s">
        <v>59</v>
      </c>
      <c r="G15" s="64">
        <v>1510205</v>
      </c>
      <c r="H15" s="64">
        <v>200000</v>
      </c>
      <c r="I15" s="65">
        <f t="shared" si="6"/>
        <v>200000</v>
      </c>
      <c r="J15" s="64">
        <v>0</v>
      </c>
      <c r="K15" s="65">
        <f t="shared" ref="K15" si="7">I15+J15</f>
        <v>200000</v>
      </c>
      <c r="L15" s="5" t="s">
        <v>60</v>
      </c>
      <c r="M15" s="4"/>
      <c r="N15" s="12">
        <f t="shared" ref="N15" si="8">O15*12000</f>
        <v>0</v>
      </c>
      <c r="O15" s="12"/>
    </row>
    <row r="16" spans="1:15" ht="32.4" customHeight="1" x14ac:dyDescent="0.3">
      <c r="A16" s="12">
        <v>22</v>
      </c>
      <c r="F16" s="68" t="s">
        <v>673</v>
      </c>
      <c r="G16" s="36">
        <f>SUM(G6:G15)</f>
        <v>13064305</v>
      </c>
      <c r="H16" s="36">
        <f>SUM(H6:H15)</f>
        <v>5434000</v>
      </c>
      <c r="I16" s="36">
        <f>SUM(I6:I15)</f>
        <v>5170000</v>
      </c>
      <c r="J16" s="36">
        <f>SUM(J6:J15)</f>
        <v>360000</v>
      </c>
      <c r="K16" s="36">
        <f>SUM(K6:K15)</f>
        <v>5530000</v>
      </c>
    </row>
    <row r="17" spans="1:13" x14ac:dyDescent="0.3">
      <c r="A17" s="12">
        <v>38</v>
      </c>
    </row>
    <row r="18" spans="1:13" x14ac:dyDescent="0.3">
      <c r="A18" s="12">
        <v>9</v>
      </c>
    </row>
    <row r="19" spans="1:13" x14ac:dyDescent="0.3">
      <c r="A19" s="12">
        <v>44</v>
      </c>
    </row>
    <row r="20" spans="1:13" x14ac:dyDescent="0.3">
      <c r="A20" s="12">
        <v>58</v>
      </c>
    </row>
    <row r="21" spans="1:13" x14ac:dyDescent="0.3">
      <c r="A21" s="12">
        <v>64</v>
      </c>
    </row>
    <row r="22" spans="1:13" s="32" customFormat="1" x14ac:dyDescent="0.3">
      <c r="A22" s="12">
        <v>108</v>
      </c>
      <c r="D22" s="1"/>
      <c r="E22" s="1"/>
      <c r="F22" s="1"/>
      <c r="G22" s="36"/>
      <c r="H22" s="36"/>
      <c r="I22" s="36"/>
      <c r="J22" s="36"/>
      <c r="K22" s="36"/>
      <c r="L22"/>
      <c r="M22"/>
    </row>
    <row r="23" spans="1:13" s="32" customFormat="1" x14ac:dyDescent="0.3">
      <c r="A23" s="12">
        <v>1</v>
      </c>
      <c r="D23" s="1"/>
      <c r="E23" s="1"/>
      <c r="F23" s="1"/>
      <c r="G23" s="36"/>
      <c r="H23" s="36"/>
      <c r="I23" s="36"/>
      <c r="J23" s="36"/>
      <c r="K23" s="36"/>
      <c r="L23"/>
      <c r="M23"/>
    </row>
    <row r="24" spans="1:13" s="32" customFormat="1" x14ac:dyDescent="0.3">
      <c r="A24" s="12">
        <v>17</v>
      </c>
      <c r="D24" s="1"/>
      <c r="E24" s="1"/>
      <c r="F24" s="1"/>
      <c r="G24" s="36"/>
      <c r="H24" s="36"/>
      <c r="I24" s="36"/>
      <c r="J24" s="36"/>
      <c r="K24" s="36"/>
      <c r="L24"/>
      <c r="M24"/>
    </row>
    <row r="25" spans="1:13" s="32" customFormat="1" x14ac:dyDescent="0.3">
      <c r="A25" s="12">
        <v>41</v>
      </c>
      <c r="D25" s="1"/>
      <c r="E25" s="1"/>
      <c r="F25" s="1"/>
      <c r="G25" s="36"/>
      <c r="H25" s="36"/>
      <c r="I25" s="36"/>
      <c r="J25" s="36"/>
      <c r="K25" s="36"/>
      <c r="L25"/>
      <c r="M25"/>
    </row>
    <row r="26" spans="1:13" s="32" customFormat="1" x14ac:dyDescent="0.3">
      <c r="A26" s="12">
        <v>47</v>
      </c>
      <c r="D26" s="1"/>
      <c r="E26" s="1"/>
      <c r="F26" s="1"/>
      <c r="G26" s="36"/>
      <c r="H26" s="36"/>
      <c r="I26" s="36"/>
      <c r="J26" s="36"/>
      <c r="K26" s="36"/>
      <c r="L26"/>
      <c r="M26"/>
    </row>
    <row r="27" spans="1:13" s="32" customFormat="1" x14ac:dyDescent="0.3">
      <c r="A27" s="12">
        <v>50</v>
      </c>
      <c r="D27" s="1"/>
      <c r="E27" s="1"/>
      <c r="F27" s="1"/>
      <c r="G27" s="36"/>
      <c r="H27" s="36"/>
      <c r="I27" s="36"/>
      <c r="J27" s="36"/>
      <c r="K27" s="36"/>
      <c r="L27"/>
      <c r="M27"/>
    </row>
    <row r="28" spans="1:13" s="32" customFormat="1" x14ac:dyDescent="0.3">
      <c r="A28" s="12">
        <v>52</v>
      </c>
      <c r="D28" s="1"/>
      <c r="E28" s="1"/>
      <c r="F28" s="1"/>
      <c r="G28" s="36"/>
      <c r="H28" s="36"/>
      <c r="I28" s="36"/>
      <c r="J28" s="36"/>
      <c r="K28" s="36"/>
      <c r="L28"/>
      <c r="M28"/>
    </row>
    <row r="29" spans="1:13" s="32" customFormat="1" x14ac:dyDescent="0.3">
      <c r="A29" s="12">
        <v>55</v>
      </c>
      <c r="D29" s="1"/>
      <c r="E29" s="1"/>
      <c r="F29" s="1"/>
      <c r="G29" s="36"/>
      <c r="H29" s="36"/>
      <c r="I29" s="36"/>
      <c r="J29" s="36"/>
      <c r="K29" s="36"/>
      <c r="L29"/>
      <c r="M29"/>
    </row>
    <row r="30" spans="1:13" s="32" customFormat="1" x14ac:dyDescent="0.3">
      <c r="A30" s="12">
        <v>61</v>
      </c>
      <c r="D30" s="1"/>
      <c r="E30" s="1"/>
      <c r="F30" s="1"/>
      <c r="G30" s="36"/>
      <c r="H30" s="36"/>
      <c r="I30" s="36"/>
      <c r="J30" s="36"/>
      <c r="K30" s="36"/>
      <c r="L30"/>
      <c r="M30"/>
    </row>
    <row r="31" spans="1:13" s="32" customFormat="1" x14ac:dyDescent="0.3">
      <c r="A31" s="12">
        <v>2</v>
      </c>
      <c r="D31" s="1"/>
      <c r="E31" s="1"/>
      <c r="F31" s="1"/>
      <c r="G31" s="36"/>
      <c r="H31" s="36"/>
      <c r="I31" s="36"/>
      <c r="J31" s="36"/>
      <c r="K31" s="36"/>
      <c r="L31"/>
      <c r="M31"/>
    </row>
    <row r="32" spans="1:13" s="32" customFormat="1" x14ac:dyDescent="0.3">
      <c r="A32" s="12">
        <v>11</v>
      </c>
      <c r="D32" s="1"/>
      <c r="E32" s="1"/>
      <c r="F32" s="1"/>
      <c r="G32" s="36"/>
      <c r="H32" s="36"/>
      <c r="I32" s="36"/>
      <c r="J32" s="36"/>
      <c r="K32" s="36"/>
      <c r="L32"/>
      <c r="M32"/>
    </row>
    <row r="33" spans="1:13" s="32" customFormat="1" x14ac:dyDescent="0.3">
      <c r="A33" s="12">
        <v>31</v>
      </c>
      <c r="D33" s="1"/>
      <c r="E33" s="1"/>
      <c r="F33" s="1"/>
      <c r="G33" s="36"/>
      <c r="H33" s="36"/>
      <c r="I33" s="36"/>
      <c r="J33" s="36"/>
      <c r="K33" s="36"/>
      <c r="L33"/>
      <c r="M33"/>
    </row>
    <row r="34" spans="1:13" s="32" customFormat="1" x14ac:dyDescent="0.3">
      <c r="A34" s="12">
        <v>16</v>
      </c>
      <c r="D34" s="1"/>
      <c r="E34" s="1"/>
      <c r="F34" s="1"/>
      <c r="G34" s="36"/>
      <c r="H34" s="36"/>
      <c r="I34" s="36"/>
      <c r="J34" s="36"/>
      <c r="K34" s="36"/>
      <c r="L34"/>
      <c r="M34"/>
    </row>
    <row r="35" spans="1:13" s="32" customFormat="1" x14ac:dyDescent="0.3">
      <c r="A35" s="12">
        <v>35</v>
      </c>
      <c r="D35" s="1"/>
      <c r="E35" s="1"/>
      <c r="F35" s="1"/>
      <c r="G35" s="36"/>
      <c r="H35" s="36"/>
      <c r="I35" s="36"/>
      <c r="J35" s="36"/>
      <c r="K35" s="36"/>
      <c r="L35"/>
      <c r="M35"/>
    </row>
    <row r="36" spans="1:13" s="32" customFormat="1" x14ac:dyDescent="0.3">
      <c r="A36" s="12">
        <v>144</v>
      </c>
      <c r="D36" s="1"/>
      <c r="E36" s="1"/>
      <c r="F36" s="1"/>
      <c r="G36" s="36"/>
      <c r="H36" s="36"/>
      <c r="I36" s="36"/>
      <c r="J36" s="36"/>
      <c r="K36" s="36"/>
      <c r="L36"/>
      <c r="M36"/>
    </row>
    <row r="37" spans="1:13" s="32" customFormat="1" x14ac:dyDescent="0.3">
      <c r="A37" s="12">
        <v>15</v>
      </c>
      <c r="D37" s="1"/>
      <c r="E37" s="1"/>
      <c r="F37" s="1"/>
      <c r="G37" s="36"/>
      <c r="H37" s="36"/>
      <c r="I37" s="36"/>
      <c r="J37" s="36"/>
      <c r="K37" s="36"/>
      <c r="L37"/>
      <c r="M37"/>
    </row>
    <row r="38" spans="1:13" s="32" customFormat="1" x14ac:dyDescent="0.3">
      <c r="A38" s="12">
        <v>139</v>
      </c>
      <c r="D38" s="1"/>
      <c r="E38" s="1"/>
      <c r="F38" s="1"/>
      <c r="G38" s="36"/>
      <c r="H38" s="36"/>
      <c r="I38" s="36"/>
      <c r="J38" s="36"/>
      <c r="K38" s="36"/>
      <c r="L38"/>
      <c r="M38"/>
    </row>
    <row r="39" spans="1:13" s="32" customFormat="1" x14ac:dyDescent="0.3">
      <c r="A39" s="12">
        <v>137</v>
      </c>
      <c r="D39" s="1"/>
      <c r="E39" s="1"/>
      <c r="F39" s="1"/>
      <c r="G39" s="36"/>
      <c r="H39" s="36"/>
      <c r="I39" s="36"/>
      <c r="J39" s="36"/>
      <c r="K39" s="36"/>
      <c r="L39"/>
      <c r="M39"/>
    </row>
    <row r="40" spans="1:13" s="32" customFormat="1" x14ac:dyDescent="0.3">
      <c r="A40" s="12">
        <v>202</v>
      </c>
      <c r="D40" s="1"/>
      <c r="E40" s="1"/>
      <c r="F40" s="1"/>
      <c r="G40" s="36"/>
      <c r="H40" s="36"/>
      <c r="I40" s="36"/>
      <c r="J40" s="36"/>
      <c r="K40" s="36"/>
      <c r="L40"/>
      <c r="M40"/>
    </row>
    <row r="41" spans="1:13" s="32" customFormat="1" x14ac:dyDescent="0.3">
      <c r="A41" s="12">
        <v>142</v>
      </c>
      <c r="D41" s="1"/>
      <c r="E41" s="1"/>
      <c r="F41" s="1"/>
      <c r="G41" s="36"/>
      <c r="H41" s="36"/>
      <c r="I41" s="36"/>
      <c r="J41" s="36"/>
      <c r="K41" s="36"/>
      <c r="L41"/>
      <c r="M41"/>
    </row>
    <row r="42" spans="1:13" s="32" customFormat="1" x14ac:dyDescent="0.3">
      <c r="A42" s="12">
        <v>20</v>
      </c>
      <c r="D42" s="1"/>
      <c r="E42" s="1"/>
      <c r="F42" s="1"/>
      <c r="G42" s="36"/>
      <c r="H42" s="36"/>
      <c r="I42" s="36"/>
      <c r="J42" s="36"/>
      <c r="K42" s="36"/>
      <c r="L42"/>
      <c r="M42"/>
    </row>
    <row r="43" spans="1:13" s="32" customFormat="1" x14ac:dyDescent="0.3">
      <c r="A43" s="12">
        <v>39</v>
      </c>
      <c r="D43" s="1"/>
      <c r="E43" s="1"/>
      <c r="F43" s="1"/>
      <c r="G43" s="36"/>
      <c r="H43" s="36"/>
      <c r="I43" s="36"/>
      <c r="J43" s="36"/>
      <c r="K43" s="36"/>
      <c r="L43"/>
      <c r="M43"/>
    </row>
    <row r="44" spans="1:13" s="32" customFormat="1" x14ac:dyDescent="0.3">
      <c r="A44" s="12">
        <v>25</v>
      </c>
      <c r="D44" s="1"/>
      <c r="E44" s="1"/>
      <c r="F44" s="1"/>
      <c r="G44" s="36"/>
      <c r="H44" s="36"/>
      <c r="I44" s="36"/>
      <c r="J44" s="36"/>
      <c r="K44" s="36"/>
      <c r="L44"/>
      <c r="M44"/>
    </row>
    <row r="45" spans="1:13" s="32" customFormat="1" x14ac:dyDescent="0.3">
      <c r="A45" s="12">
        <v>10</v>
      </c>
      <c r="D45" s="1"/>
      <c r="E45" s="1"/>
      <c r="F45" s="1"/>
      <c r="G45" s="36"/>
      <c r="H45" s="36"/>
      <c r="I45" s="36"/>
      <c r="J45" s="36"/>
      <c r="K45" s="36"/>
      <c r="L45"/>
      <c r="M45"/>
    </row>
    <row r="46" spans="1:13" s="32" customFormat="1" x14ac:dyDescent="0.3">
      <c r="A46" s="12">
        <v>34</v>
      </c>
      <c r="D46" s="1"/>
      <c r="E46" s="1"/>
      <c r="F46" s="1"/>
      <c r="G46" s="36"/>
      <c r="H46" s="36"/>
      <c r="I46" s="36"/>
      <c r="J46" s="36"/>
      <c r="K46" s="36"/>
      <c r="L46"/>
      <c r="M46"/>
    </row>
    <row r="47" spans="1:13" s="32" customFormat="1" x14ac:dyDescent="0.3">
      <c r="A47" s="12">
        <v>29</v>
      </c>
      <c r="D47" s="1"/>
      <c r="E47" s="1"/>
      <c r="F47" s="1"/>
      <c r="G47" s="36"/>
      <c r="H47" s="36"/>
      <c r="I47" s="36"/>
      <c r="J47" s="36"/>
      <c r="K47" s="36"/>
      <c r="L47"/>
      <c r="M47"/>
    </row>
    <row r="48" spans="1:13" s="32" customFormat="1" x14ac:dyDescent="0.3">
      <c r="A48" s="12">
        <v>3</v>
      </c>
      <c r="D48" s="1"/>
      <c r="E48" s="1"/>
      <c r="F48" s="1"/>
      <c r="G48" s="36"/>
      <c r="H48" s="36"/>
      <c r="I48" s="36"/>
      <c r="J48" s="36"/>
      <c r="K48" s="36"/>
      <c r="L48"/>
      <c r="M48"/>
    </row>
    <row r="49" spans="1:13" s="32" customFormat="1" x14ac:dyDescent="0.3">
      <c r="A49" s="12">
        <v>198</v>
      </c>
      <c r="D49" s="1"/>
      <c r="E49" s="1"/>
      <c r="F49" s="1"/>
      <c r="G49" s="36"/>
      <c r="H49" s="36"/>
      <c r="I49" s="36"/>
      <c r="J49" s="36"/>
      <c r="K49" s="36"/>
      <c r="L49"/>
      <c r="M49"/>
    </row>
    <row r="50" spans="1:13" s="32" customFormat="1" x14ac:dyDescent="0.3">
      <c r="A50" s="12">
        <v>168</v>
      </c>
      <c r="D50" s="1"/>
      <c r="E50" s="1"/>
      <c r="F50" s="1"/>
      <c r="G50" s="36"/>
      <c r="H50" s="36"/>
      <c r="I50" s="36"/>
      <c r="J50" s="36"/>
      <c r="K50" s="36"/>
      <c r="L50"/>
      <c r="M50"/>
    </row>
    <row r="51" spans="1:13" s="32" customFormat="1" x14ac:dyDescent="0.3">
      <c r="A51" s="12">
        <v>68</v>
      </c>
      <c r="D51" s="1"/>
      <c r="E51" s="1"/>
      <c r="F51" s="1"/>
      <c r="G51" s="36"/>
      <c r="H51" s="36"/>
      <c r="I51" s="36"/>
      <c r="J51" s="36"/>
      <c r="K51" s="36"/>
      <c r="L51"/>
      <c r="M51"/>
    </row>
  </sheetData>
  <autoFilter ref="A5:O51">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7"/>
  <sheetViews>
    <sheetView topLeftCell="B1" zoomScale="60" zoomScaleNormal="60" workbookViewId="0">
      <selection activeCell="G19" sqref="G19"/>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687</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48.6" x14ac:dyDescent="0.3">
      <c r="A6" s="12">
        <v>111</v>
      </c>
      <c r="B6" s="15" t="s">
        <v>248</v>
      </c>
      <c r="C6" s="15" t="s">
        <v>31</v>
      </c>
      <c r="D6" s="19" t="s">
        <v>37</v>
      </c>
      <c r="E6" s="20" t="s">
        <v>38</v>
      </c>
      <c r="F6" s="20" t="s">
        <v>249</v>
      </c>
      <c r="G6" s="64">
        <v>819000</v>
      </c>
      <c r="H6" s="64">
        <v>819000</v>
      </c>
      <c r="I6" s="65">
        <f t="shared" ref="I6:I8" si="0">H6+N6</f>
        <v>831000</v>
      </c>
      <c r="J6" s="64">
        <v>0</v>
      </c>
      <c r="K6" s="65">
        <f t="shared" ref="K6" si="1">I6+J6</f>
        <v>831000</v>
      </c>
      <c r="L6" s="5" t="s">
        <v>539</v>
      </c>
      <c r="M6" s="6"/>
      <c r="N6" s="12">
        <f t="shared" ref="N6" si="2">O6*12000</f>
        <v>12000</v>
      </c>
      <c r="O6" s="12">
        <v>1</v>
      </c>
    </row>
    <row r="7" spans="1:15" ht="48.6" x14ac:dyDescent="0.3">
      <c r="A7" s="12">
        <v>132</v>
      </c>
      <c r="B7" s="15" t="s">
        <v>243</v>
      </c>
      <c r="C7" s="15" t="s">
        <v>31</v>
      </c>
      <c r="D7" s="19" t="s">
        <v>37</v>
      </c>
      <c r="E7" s="20" t="s">
        <v>38</v>
      </c>
      <c r="F7" s="20" t="s">
        <v>244</v>
      </c>
      <c r="G7" s="64">
        <v>459000</v>
      </c>
      <c r="H7" s="64">
        <v>459000</v>
      </c>
      <c r="I7" s="65">
        <f t="shared" si="0"/>
        <v>471000</v>
      </c>
      <c r="J7" s="64">
        <v>0</v>
      </c>
      <c r="K7" s="65">
        <f t="shared" ref="K7:K8" si="3">I7+J7</f>
        <v>471000</v>
      </c>
      <c r="L7" s="5" t="s">
        <v>557</v>
      </c>
      <c r="M7" s="4"/>
      <c r="N7" s="12">
        <f t="shared" ref="N7:N8" si="4">O7*12000</f>
        <v>12000</v>
      </c>
      <c r="O7" s="12">
        <v>1</v>
      </c>
    </row>
    <row r="8" spans="1:15" ht="48.6" x14ac:dyDescent="0.3">
      <c r="A8" s="12">
        <v>59</v>
      </c>
      <c r="B8" s="15" t="s">
        <v>492</v>
      </c>
      <c r="C8" s="15" t="s">
        <v>31</v>
      </c>
      <c r="D8" s="19" t="s">
        <v>37</v>
      </c>
      <c r="E8" s="20" t="s">
        <v>325</v>
      </c>
      <c r="F8" s="20" t="s">
        <v>493</v>
      </c>
      <c r="G8" s="64">
        <v>930200</v>
      </c>
      <c r="H8" s="64">
        <v>459000</v>
      </c>
      <c r="I8" s="65">
        <f t="shared" si="0"/>
        <v>471000</v>
      </c>
      <c r="J8" s="64">
        <v>0</v>
      </c>
      <c r="K8" s="65">
        <f t="shared" si="3"/>
        <v>471000</v>
      </c>
      <c r="L8" s="5" t="s">
        <v>555</v>
      </c>
      <c r="M8" s="4"/>
      <c r="N8" s="12">
        <f t="shared" si="4"/>
        <v>12000</v>
      </c>
      <c r="O8" s="12">
        <v>1</v>
      </c>
    </row>
    <row r="9" spans="1:15" ht="32.4" x14ac:dyDescent="0.3">
      <c r="A9" s="12">
        <v>183</v>
      </c>
      <c r="B9" s="15" t="s">
        <v>237</v>
      </c>
      <c r="C9" s="15" t="s">
        <v>71</v>
      </c>
      <c r="D9" s="19" t="s">
        <v>37</v>
      </c>
      <c r="E9" s="20" t="s">
        <v>38</v>
      </c>
      <c r="F9" s="20" t="s">
        <v>238</v>
      </c>
      <c r="G9" s="64">
        <v>509000</v>
      </c>
      <c r="H9" s="64">
        <v>459000</v>
      </c>
      <c r="I9" s="65">
        <f t="shared" ref="I9:I11" si="5">H9+N9</f>
        <v>471000</v>
      </c>
      <c r="J9" s="64">
        <v>0</v>
      </c>
      <c r="K9" s="65">
        <f t="shared" ref="K9:K11" si="6">I9+J9</f>
        <v>471000</v>
      </c>
      <c r="L9" s="5" t="s">
        <v>555</v>
      </c>
      <c r="M9" s="4"/>
      <c r="N9" s="12">
        <f t="shared" ref="N9:N11" si="7">O9*12000</f>
        <v>12000</v>
      </c>
      <c r="O9" s="12">
        <v>1</v>
      </c>
    </row>
    <row r="10" spans="1:15" ht="48.6" x14ac:dyDescent="0.3">
      <c r="A10" s="12">
        <v>152</v>
      </c>
      <c r="B10" s="15" t="s">
        <v>490</v>
      </c>
      <c r="C10" s="15" t="s">
        <v>71</v>
      </c>
      <c r="D10" s="19" t="s">
        <v>37</v>
      </c>
      <c r="E10" s="20" t="s">
        <v>325</v>
      </c>
      <c r="F10" s="20" t="s">
        <v>491</v>
      </c>
      <c r="G10" s="64">
        <v>834000</v>
      </c>
      <c r="H10" s="64">
        <v>459000</v>
      </c>
      <c r="I10" s="65">
        <f t="shared" si="5"/>
        <v>471000</v>
      </c>
      <c r="J10" s="64">
        <v>0</v>
      </c>
      <c r="K10" s="65">
        <f t="shared" si="6"/>
        <v>471000</v>
      </c>
      <c r="L10" s="5" t="s">
        <v>555</v>
      </c>
      <c r="M10" s="4"/>
      <c r="N10" s="12">
        <f t="shared" si="7"/>
        <v>12000</v>
      </c>
      <c r="O10" s="12">
        <v>1</v>
      </c>
    </row>
    <row r="11" spans="1:15" ht="97.2" x14ac:dyDescent="0.3">
      <c r="A11" s="12">
        <v>32</v>
      </c>
      <c r="B11" s="15" t="s">
        <v>36</v>
      </c>
      <c r="C11" s="15" t="s">
        <v>12</v>
      </c>
      <c r="D11" s="19" t="s">
        <v>37</v>
      </c>
      <c r="E11" s="20" t="s">
        <v>38</v>
      </c>
      <c r="F11" s="20" t="s">
        <v>39</v>
      </c>
      <c r="G11" s="64">
        <v>941540</v>
      </c>
      <c r="H11" s="64">
        <v>700000</v>
      </c>
      <c r="I11" s="65">
        <f t="shared" si="5"/>
        <v>712000</v>
      </c>
      <c r="J11" s="64">
        <v>0</v>
      </c>
      <c r="K11" s="65">
        <f t="shared" si="6"/>
        <v>712000</v>
      </c>
      <c r="L11" s="5" t="s">
        <v>588</v>
      </c>
      <c r="M11" s="6"/>
      <c r="N11" s="12">
        <f t="shared" si="7"/>
        <v>12000</v>
      </c>
      <c r="O11" s="12">
        <v>1</v>
      </c>
    </row>
    <row r="12" spans="1:15" ht="32.4" customHeight="1" x14ac:dyDescent="0.3">
      <c r="A12" s="12">
        <v>22</v>
      </c>
      <c r="F12" s="68" t="s">
        <v>673</v>
      </c>
      <c r="G12" s="36">
        <f>SUM(G6:G11)</f>
        <v>4492740</v>
      </c>
      <c r="H12" s="36">
        <f>SUM(H6:H11)</f>
        <v>3355000</v>
      </c>
      <c r="I12" s="36">
        <f>SUM(I6:I11)</f>
        <v>3427000</v>
      </c>
      <c r="J12" s="36">
        <f>SUM(J6:J11)</f>
        <v>0</v>
      </c>
      <c r="K12" s="36">
        <f>SUM(K6:K11)</f>
        <v>3427000</v>
      </c>
    </row>
    <row r="13" spans="1:15" x14ac:dyDescent="0.3">
      <c r="A13" s="12">
        <v>38</v>
      </c>
    </row>
    <row r="14" spans="1:15" x14ac:dyDescent="0.3">
      <c r="A14" s="12">
        <v>9</v>
      </c>
    </row>
    <row r="15" spans="1:15" x14ac:dyDescent="0.3">
      <c r="A15" s="12">
        <v>44</v>
      </c>
    </row>
    <row r="16" spans="1:15" x14ac:dyDescent="0.3">
      <c r="A16" s="12">
        <v>58</v>
      </c>
    </row>
    <row r="17" spans="1:13" x14ac:dyDescent="0.3">
      <c r="A17" s="12">
        <v>64</v>
      </c>
    </row>
    <row r="18" spans="1:13" s="32" customFormat="1" x14ac:dyDescent="0.3">
      <c r="A18" s="12">
        <v>108</v>
      </c>
      <c r="D18" s="1"/>
      <c r="E18" s="1"/>
      <c r="F18" s="1"/>
      <c r="G18" s="36"/>
      <c r="H18" s="36"/>
      <c r="I18" s="36"/>
      <c r="J18" s="36"/>
      <c r="K18" s="36"/>
      <c r="L18"/>
      <c r="M18"/>
    </row>
    <row r="19" spans="1:13" s="32" customFormat="1" x14ac:dyDescent="0.3">
      <c r="A19" s="12">
        <v>1</v>
      </c>
      <c r="D19" s="1"/>
      <c r="E19" s="1"/>
      <c r="F19" s="1"/>
      <c r="G19" s="36"/>
      <c r="H19" s="36"/>
      <c r="I19" s="36"/>
      <c r="J19" s="36"/>
      <c r="K19" s="36"/>
      <c r="L19"/>
      <c r="M19"/>
    </row>
    <row r="20" spans="1:13" s="32" customFormat="1" x14ac:dyDescent="0.3">
      <c r="A20" s="12">
        <v>17</v>
      </c>
      <c r="D20" s="1"/>
      <c r="E20" s="1"/>
      <c r="F20" s="1"/>
      <c r="G20" s="36"/>
      <c r="H20" s="36"/>
      <c r="I20" s="36"/>
      <c r="J20" s="36"/>
      <c r="K20" s="36"/>
      <c r="L20"/>
      <c r="M20"/>
    </row>
    <row r="21" spans="1:13" s="32" customFormat="1" x14ac:dyDescent="0.3">
      <c r="A21" s="12">
        <v>41</v>
      </c>
      <c r="D21" s="1"/>
      <c r="E21" s="1"/>
      <c r="F21" s="1"/>
      <c r="G21" s="36"/>
      <c r="H21" s="36"/>
      <c r="I21" s="36"/>
      <c r="J21" s="36"/>
      <c r="K21" s="36"/>
      <c r="L21"/>
      <c r="M21"/>
    </row>
    <row r="22" spans="1:13" s="32" customFormat="1" x14ac:dyDescent="0.3">
      <c r="A22" s="12">
        <v>47</v>
      </c>
      <c r="D22" s="1"/>
      <c r="E22" s="1"/>
      <c r="F22" s="1"/>
      <c r="G22" s="36"/>
      <c r="H22" s="36"/>
      <c r="I22" s="36"/>
      <c r="J22" s="36"/>
      <c r="K22" s="36"/>
      <c r="L22"/>
      <c r="M22"/>
    </row>
    <row r="23" spans="1:13" s="32" customFormat="1" x14ac:dyDescent="0.3">
      <c r="A23" s="12">
        <v>50</v>
      </c>
      <c r="D23" s="1"/>
      <c r="E23" s="1"/>
      <c r="F23" s="1"/>
      <c r="G23" s="36"/>
      <c r="H23" s="36"/>
      <c r="I23" s="36"/>
      <c r="J23" s="36"/>
      <c r="K23" s="36"/>
      <c r="L23"/>
      <c r="M23"/>
    </row>
    <row r="24" spans="1:13" s="32" customFormat="1" x14ac:dyDescent="0.3">
      <c r="A24" s="12">
        <v>52</v>
      </c>
      <c r="D24" s="1"/>
      <c r="E24" s="1"/>
      <c r="F24" s="1"/>
      <c r="G24" s="36"/>
      <c r="H24" s="36"/>
      <c r="I24" s="36"/>
      <c r="J24" s="36"/>
      <c r="K24" s="36"/>
      <c r="L24"/>
      <c r="M24"/>
    </row>
    <row r="25" spans="1:13" s="32" customFormat="1" x14ac:dyDescent="0.3">
      <c r="A25" s="12">
        <v>55</v>
      </c>
      <c r="D25" s="1"/>
      <c r="E25" s="1"/>
      <c r="F25" s="1"/>
      <c r="G25" s="36"/>
      <c r="H25" s="36"/>
      <c r="I25" s="36"/>
      <c r="J25" s="36"/>
      <c r="K25" s="36"/>
      <c r="L25"/>
      <c r="M25"/>
    </row>
    <row r="26" spans="1:13" s="32" customFormat="1" x14ac:dyDescent="0.3">
      <c r="A26" s="12">
        <v>61</v>
      </c>
      <c r="D26" s="1"/>
      <c r="E26" s="1"/>
      <c r="F26" s="1"/>
      <c r="G26" s="36"/>
      <c r="H26" s="36"/>
      <c r="I26" s="36"/>
      <c r="J26" s="36"/>
      <c r="K26" s="36"/>
      <c r="L26"/>
      <c r="M26"/>
    </row>
    <row r="27" spans="1:13" s="32" customFormat="1" x14ac:dyDescent="0.3">
      <c r="A27" s="12">
        <v>2</v>
      </c>
      <c r="D27" s="1"/>
      <c r="E27" s="1"/>
      <c r="F27" s="1"/>
      <c r="G27" s="36"/>
      <c r="H27" s="36"/>
      <c r="I27" s="36"/>
      <c r="J27" s="36"/>
      <c r="K27" s="36"/>
      <c r="L27"/>
      <c r="M27"/>
    </row>
    <row r="28" spans="1:13" s="32" customFormat="1" x14ac:dyDescent="0.3">
      <c r="A28" s="12">
        <v>11</v>
      </c>
      <c r="D28" s="1"/>
      <c r="E28" s="1"/>
      <c r="F28" s="1"/>
      <c r="G28" s="36"/>
      <c r="H28" s="36"/>
      <c r="I28" s="36"/>
      <c r="J28" s="36"/>
      <c r="K28" s="36"/>
      <c r="L28"/>
      <c r="M28"/>
    </row>
    <row r="29" spans="1:13" s="32" customFormat="1" x14ac:dyDescent="0.3">
      <c r="A29" s="12">
        <v>31</v>
      </c>
      <c r="D29" s="1"/>
      <c r="E29" s="1"/>
      <c r="F29" s="1"/>
      <c r="G29" s="36"/>
      <c r="H29" s="36"/>
      <c r="I29" s="36"/>
      <c r="J29" s="36"/>
      <c r="K29" s="36"/>
      <c r="L29"/>
      <c r="M29"/>
    </row>
    <row r="30" spans="1:13" s="32" customFormat="1" x14ac:dyDescent="0.3">
      <c r="A30" s="12">
        <v>16</v>
      </c>
      <c r="D30" s="1"/>
      <c r="E30" s="1"/>
      <c r="F30" s="1"/>
      <c r="G30" s="36"/>
      <c r="H30" s="36"/>
      <c r="I30" s="36"/>
      <c r="J30" s="36"/>
      <c r="K30" s="36"/>
      <c r="L30"/>
      <c r="M30"/>
    </row>
    <row r="31" spans="1:13" s="32" customFormat="1" x14ac:dyDescent="0.3">
      <c r="A31" s="12">
        <v>35</v>
      </c>
      <c r="D31" s="1"/>
      <c r="E31" s="1"/>
      <c r="F31" s="1"/>
      <c r="G31" s="36"/>
      <c r="H31" s="36"/>
      <c r="I31" s="36"/>
      <c r="J31" s="36"/>
      <c r="K31" s="36"/>
      <c r="L31"/>
      <c r="M31"/>
    </row>
    <row r="32" spans="1:13" s="32" customFormat="1" x14ac:dyDescent="0.3">
      <c r="A32" s="12">
        <v>144</v>
      </c>
      <c r="D32" s="1"/>
      <c r="E32" s="1"/>
      <c r="F32" s="1"/>
      <c r="G32" s="36"/>
      <c r="H32" s="36"/>
      <c r="I32" s="36"/>
      <c r="J32" s="36"/>
      <c r="K32" s="36"/>
      <c r="L32"/>
      <c r="M32"/>
    </row>
    <row r="33" spans="1:13" s="32" customFormat="1" x14ac:dyDescent="0.3">
      <c r="A33" s="12">
        <v>15</v>
      </c>
      <c r="D33" s="1"/>
      <c r="E33" s="1"/>
      <c r="F33" s="1"/>
      <c r="G33" s="36"/>
      <c r="H33" s="36"/>
      <c r="I33" s="36"/>
      <c r="J33" s="36"/>
      <c r="K33" s="36"/>
      <c r="L33"/>
      <c r="M33"/>
    </row>
    <row r="34" spans="1:13" s="32" customFormat="1" x14ac:dyDescent="0.3">
      <c r="A34" s="12">
        <v>139</v>
      </c>
      <c r="D34" s="1"/>
      <c r="E34" s="1"/>
      <c r="F34" s="1"/>
      <c r="G34" s="36"/>
      <c r="H34" s="36"/>
      <c r="I34" s="36"/>
      <c r="J34" s="36"/>
      <c r="K34" s="36"/>
      <c r="L34"/>
      <c r="M34"/>
    </row>
    <row r="35" spans="1:13" s="32" customFormat="1" x14ac:dyDescent="0.3">
      <c r="A35" s="12">
        <v>137</v>
      </c>
      <c r="D35" s="1"/>
      <c r="E35" s="1"/>
      <c r="F35" s="1"/>
      <c r="G35" s="36"/>
      <c r="H35" s="36"/>
      <c r="I35" s="36"/>
      <c r="J35" s="36"/>
      <c r="K35" s="36"/>
      <c r="L35"/>
      <c r="M35"/>
    </row>
    <row r="36" spans="1:13" s="32" customFormat="1" x14ac:dyDescent="0.3">
      <c r="A36" s="12">
        <v>202</v>
      </c>
      <c r="D36" s="1"/>
      <c r="E36" s="1"/>
      <c r="F36" s="1"/>
      <c r="G36" s="36"/>
      <c r="H36" s="36"/>
      <c r="I36" s="36"/>
      <c r="J36" s="36"/>
      <c r="K36" s="36"/>
      <c r="L36"/>
      <c r="M36"/>
    </row>
    <row r="37" spans="1:13" s="32" customFormat="1" x14ac:dyDescent="0.3">
      <c r="A37" s="12">
        <v>142</v>
      </c>
      <c r="D37" s="1"/>
      <c r="E37" s="1"/>
      <c r="F37" s="1"/>
      <c r="G37" s="36"/>
      <c r="H37" s="36"/>
      <c r="I37" s="36"/>
      <c r="J37" s="36"/>
      <c r="K37" s="36"/>
      <c r="L37"/>
      <c r="M37"/>
    </row>
    <row r="38" spans="1:13" s="32" customFormat="1" x14ac:dyDescent="0.3">
      <c r="A38" s="12">
        <v>20</v>
      </c>
      <c r="D38" s="1"/>
      <c r="E38" s="1"/>
      <c r="F38" s="1"/>
      <c r="G38" s="36"/>
      <c r="H38" s="36"/>
      <c r="I38" s="36"/>
      <c r="J38" s="36"/>
      <c r="K38" s="36"/>
      <c r="L38"/>
      <c r="M38"/>
    </row>
    <row r="39" spans="1:13" s="32" customFormat="1" x14ac:dyDescent="0.3">
      <c r="A39" s="12">
        <v>39</v>
      </c>
      <c r="D39" s="1"/>
      <c r="E39" s="1"/>
      <c r="F39" s="1"/>
      <c r="G39" s="36"/>
      <c r="H39" s="36"/>
      <c r="I39" s="36"/>
      <c r="J39" s="36"/>
      <c r="K39" s="36"/>
      <c r="L39"/>
      <c r="M39"/>
    </row>
    <row r="40" spans="1:13" s="32" customFormat="1" x14ac:dyDescent="0.3">
      <c r="A40" s="12">
        <v>25</v>
      </c>
      <c r="D40" s="1"/>
      <c r="E40" s="1"/>
      <c r="F40" s="1"/>
      <c r="G40" s="36"/>
      <c r="H40" s="36"/>
      <c r="I40" s="36"/>
      <c r="J40" s="36"/>
      <c r="K40" s="36"/>
      <c r="L40"/>
      <c r="M40"/>
    </row>
    <row r="41" spans="1:13" s="32" customFormat="1" x14ac:dyDescent="0.3">
      <c r="A41" s="12">
        <v>10</v>
      </c>
      <c r="D41" s="1"/>
      <c r="E41" s="1"/>
      <c r="F41" s="1"/>
      <c r="G41" s="36"/>
      <c r="H41" s="36"/>
      <c r="I41" s="36"/>
      <c r="J41" s="36"/>
      <c r="K41" s="36"/>
      <c r="L41"/>
      <c r="M41"/>
    </row>
    <row r="42" spans="1:13" s="32" customFormat="1" x14ac:dyDescent="0.3">
      <c r="A42" s="12">
        <v>34</v>
      </c>
      <c r="D42" s="1"/>
      <c r="E42" s="1"/>
      <c r="F42" s="1"/>
      <c r="G42" s="36"/>
      <c r="H42" s="36"/>
      <c r="I42" s="36"/>
      <c r="J42" s="36"/>
      <c r="K42" s="36"/>
      <c r="L42"/>
      <c r="M42"/>
    </row>
    <row r="43" spans="1:13" s="32" customFormat="1" x14ac:dyDescent="0.3">
      <c r="A43" s="12">
        <v>29</v>
      </c>
      <c r="D43" s="1"/>
      <c r="E43" s="1"/>
      <c r="F43" s="1"/>
      <c r="G43" s="36"/>
      <c r="H43" s="36"/>
      <c r="I43" s="36"/>
      <c r="J43" s="36"/>
      <c r="K43" s="36"/>
      <c r="L43"/>
      <c r="M43"/>
    </row>
    <row r="44" spans="1:13" s="32" customFormat="1" x14ac:dyDescent="0.3">
      <c r="A44" s="12">
        <v>3</v>
      </c>
      <c r="D44" s="1"/>
      <c r="E44" s="1"/>
      <c r="F44" s="1"/>
      <c r="G44" s="36"/>
      <c r="H44" s="36"/>
      <c r="I44" s="36"/>
      <c r="J44" s="36"/>
      <c r="K44" s="36"/>
      <c r="L44"/>
      <c r="M44"/>
    </row>
    <row r="45" spans="1:13" s="32" customFormat="1" x14ac:dyDescent="0.3">
      <c r="A45" s="12">
        <v>198</v>
      </c>
      <c r="D45" s="1"/>
      <c r="E45" s="1"/>
      <c r="F45" s="1"/>
      <c r="G45" s="36"/>
      <c r="H45" s="36"/>
      <c r="I45" s="36"/>
      <c r="J45" s="36"/>
      <c r="K45" s="36"/>
      <c r="L45"/>
      <c r="M45"/>
    </row>
    <row r="46" spans="1:13" s="32" customFormat="1" x14ac:dyDescent="0.3">
      <c r="A46" s="12">
        <v>168</v>
      </c>
      <c r="D46" s="1"/>
      <c r="E46" s="1"/>
      <c r="F46" s="1"/>
      <c r="G46" s="36"/>
      <c r="H46" s="36"/>
      <c r="I46" s="36"/>
      <c r="J46" s="36"/>
      <c r="K46" s="36"/>
      <c r="L46"/>
      <c r="M46"/>
    </row>
    <row r="47" spans="1:13" s="32" customFormat="1" x14ac:dyDescent="0.3">
      <c r="A47" s="12">
        <v>68</v>
      </c>
      <c r="D47" s="1"/>
      <c r="E47" s="1"/>
      <c r="F47" s="1"/>
      <c r="G47" s="36"/>
      <c r="H47" s="36"/>
      <c r="I47" s="36"/>
      <c r="J47" s="36"/>
      <c r="K47" s="36"/>
      <c r="L47"/>
      <c r="M47"/>
    </row>
  </sheetData>
  <autoFilter ref="A5:O47">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8"/>
  <sheetViews>
    <sheetView topLeftCell="B1" zoomScale="60" zoomScaleNormal="60" workbookViewId="0">
      <selection activeCell="E33" sqref="E33"/>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688</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32.4" x14ac:dyDescent="0.3">
      <c r="A6" s="14">
        <v>211</v>
      </c>
      <c r="B6" s="15" t="s">
        <v>328</v>
      </c>
      <c r="C6" s="15" t="s">
        <v>26</v>
      </c>
      <c r="D6" s="19" t="s">
        <v>150</v>
      </c>
      <c r="E6" s="20" t="s">
        <v>151</v>
      </c>
      <c r="F6" s="20" t="s">
        <v>329</v>
      </c>
      <c r="G6" s="64">
        <v>328770</v>
      </c>
      <c r="H6" s="64">
        <v>230000</v>
      </c>
      <c r="I6" s="66">
        <f t="shared" ref="I6" si="0">H6-J6+N6</f>
        <v>70000</v>
      </c>
      <c r="J6" s="67">
        <v>160000</v>
      </c>
      <c r="K6" s="66">
        <f t="shared" ref="K6:K7" si="1">I6+J6</f>
        <v>230000</v>
      </c>
      <c r="L6" s="5" t="s">
        <v>330</v>
      </c>
      <c r="M6" s="4"/>
      <c r="N6" s="12">
        <f t="shared" ref="N6:N7" si="2">O6*12000</f>
        <v>0</v>
      </c>
      <c r="O6" s="12"/>
    </row>
    <row r="7" spans="1:15" ht="81" x14ac:dyDescent="0.3">
      <c r="A7" s="12">
        <v>121</v>
      </c>
      <c r="B7" s="15" t="s">
        <v>352</v>
      </c>
      <c r="C7" s="15" t="s">
        <v>31</v>
      </c>
      <c r="D7" s="19" t="s">
        <v>150</v>
      </c>
      <c r="E7" s="20" t="s">
        <v>151</v>
      </c>
      <c r="F7" s="20" t="s">
        <v>353</v>
      </c>
      <c r="G7" s="64">
        <v>4787100</v>
      </c>
      <c r="H7" s="64">
        <v>766500</v>
      </c>
      <c r="I7" s="65">
        <f t="shared" ref="I7:I9" si="3">H7+N7</f>
        <v>778500</v>
      </c>
      <c r="J7" s="64">
        <v>0</v>
      </c>
      <c r="K7" s="65">
        <f t="shared" si="1"/>
        <v>778500</v>
      </c>
      <c r="L7" s="5" t="s">
        <v>541</v>
      </c>
      <c r="M7" s="4"/>
      <c r="N7" s="12">
        <f t="shared" si="2"/>
        <v>12000</v>
      </c>
      <c r="O7" s="12">
        <v>1</v>
      </c>
    </row>
    <row r="8" spans="1:15" ht="81" x14ac:dyDescent="0.3">
      <c r="A8" s="12">
        <v>56</v>
      </c>
      <c r="B8" s="15" t="s">
        <v>357</v>
      </c>
      <c r="C8" s="15" t="s">
        <v>31</v>
      </c>
      <c r="D8" s="19" t="s">
        <v>150</v>
      </c>
      <c r="E8" s="20" t="s">
        <v>151</v>
      </c>
      <c r="F8" s="20" t="s">
        <v>358</v>
      </c>
      <c r="G8" s="64">
        <v>2035400</v>
      </c>
      <c r="H8" s="64">
        <v>526500</v>
      </c>
      <c r="I8" s="65">
        <f t="shared" si="3"/>
        <v>538500</v>
      </c>
      <c r="J8" s="64">
        <v>0</v>
      </c>
      <c r="K8" s="65">
        <f t="shared" ref="K8:K10" si="4">I8+J8</f>
        <v>538500</v>
      </c>
      <c r="L8" s="5" t="s">
        <v>548</v>
      </c>
      <c r="M8" s="4"/>
      <c r="N8" s="12">
        <f t="shared" ref="N8:N10" si="5">O8*12000</f>
        <v>12000</v>
      </c>
      <c r="O8" s="12">
        <v>1</v>
      </c>
    </row>
    <row r="9" spans="1:15" ht="64.8" x14ac:dyDescent="0.3">
      <c r="A9" s="12">
        <v>115</v>
      </c>
      <c r="B9" s="15" t="s">
        <v>362</v>
      </c>
      <c r="C9" s="15" t="s">
        <v>52</v>
      </c>
      <c r="D9" s="19" t="s">
        <v>150</v>
      </c>
      <c r="E9" s="20" t="s">
        <v>151</v>
      </c>
      <c r="F9" s="20" t="s">
        <v>363</v>
      </c>
      <c r="G9" s="64">
        <v>816500</v>
      </c>
      <c r="H9" s="64">
        <v>631500</v>
      </c>
      <c r="I9" s="65">
        <f t="shared" si="3"/>
        <v>643500</v>
      </c>
      <c r="J9" s="64">
        <v>0</v>
      </c>
      <c r="K9" s="65">
        <f t="shared" si="4"/>
        <v>643500</v>
      </c>
      <c r="L9" s="5" t="s">
        <v>566</v>
      </c>
      <c r="M9" s="4"/>
      <c r="N9" s="12">
        <f t="shared" si="5"/>
        <v>12000</v>
      </c>
      <c r="O9" s="12">
        <v>1</v>
      </c>
    </row>
    <row r="10" spans="1:15" ht="64.8" x14ac:dyDescent="0.3">
      <c r="A10" s="12">
        <v>170</v>
      </c>
      <c r="B10" s="15" t="s">
        <v>368</v>
      </c>
      <c r="C10" s="15" t="s">
        <v>71</v>
      </c>
      <c r="D10" s="19" t="s">
        <v>150</v>
      </c>
      <c r="E10" s="20" t="s">
        <v>151</v>
      </c>
      <c r="F10" s="20" t="s">
        <v>369</v>
      </c>
      <c r="G10" s="64">
        <v>1179700</v>
      </c>
      <c r="H10" s="64">
        <v>499500</v>
      </c>
      <c r="I10" s="65">
        <f t="shared" ref="I10:I12" si="6">H10+N10</f>
        <v>511500</v>
      </c>
      <c r="J10" s="64">
        <v>0</v>
      </c>
      <c r="K10" s="65">
        <f t="shared" si="4"/>
        <v>511500</v>
      </c>
      <c r="L10" s="5" t="s">
        <v>572</v>
      </c>
      <c r="M10" s="4"/>
      <c r="N10" s="12">
        <f t="shared" si="5"/>
        <v>12000</v>
      </c>
      <c r="O10" s="12">
        <v>1</v>
      </c>
    </row>
    <row r="11" spans="1:15" ht="32.4" x14ac:dyDescent="0.3">
      <c r="A11" s="12">
        <v>174</v>
      </c>
      <c r="B11" s="15" t="s">
        <v>376</v>
      </c>
      <c r="C11" s="15" t="s">
        <v>71</v>
      </c>
      <c r="D11" s="19" t="s">
        <v>150</v>
      </c>
      <c r="E11" s="20" t="s">
        <v>377</v>
      </c>
      <c r="F11" s="20" t="s">
        <v>378</v>
      </c>
      <c r="G11" s="64">
        <v>459000</v>
      </c>
      <c r="H11" s="64">
        <v>459000</v>
      </c>
      <c r="I11" s="65">
        <f t="shared" si="6"/>
        <v>471000</v>
      </c>
      <c r="J11" s="64">
        <v>0</v>
      </c>
      <c r="K11" s="65">
        <f t="shared" ref="K11:K12" si="7">I11+J11</f>
        <v>471000</v>
      </c>
      <c r="L11" s="5" t="s">
        <v>555</v>
      </c>
      <c r="M11" s="4"/>
      <c r="N11" s="12">
        <f t="shared" ref="N11:N12" si="8">O11*12000</f>
        <v>12000</v>
      </c>
      <c r="O11" s="12">
        <v>1</v>
      </c>
    </row>
    <row r="12" spans="1:15" ht="141" customHeight="1" x14ac:dyDescent="0.3">
      <c r="A12" s="12">
        <v>184</v>
      </c>
      <c r="B12" s="15" t="s">
        <v>149</v>
      </c>
      <c r="C12" s="15" t="s">
        <v>12</v>
      </c>
      <c r="D12" s="19" t="s">
        <v>150</v>
      </c>
      <c r="E12" s="20" t="s">
        <v>151</v>
      </c>
      <c r="F12" s="20" t="s">
        <v>152</v>
      </c>
      <c r="G12" s="64">
        <v>807000</v>
      </c>
      <c r="H12" s="64">
        <v>600000</v>
      </c>
      <c r="I12" s="65">
        <f t="shared" si="6"/>
        <v>612000</v>
      </c>
      <c r="J12" s="64">
        <v>0</v>
      </c>
      <c r="K12" s="65">
        <f t="shared" si="7"/>
        <v>612000</v>
      </c>
      <c r="L12" s="5" t="s">
        <v>614</v>
      </c>
      <c r="M12" s="4"/>
      <c r="N12" s="12">
        <f t="shared" si="8"/>
        <v>12000</v>
      </c>
      <c r="O12" s="12">
        <v>1</v>
      </c>
    </row>
    <row r="13" spans="1:15" ht="32.4" customHeight="1" x14ac:dyDescent="0.3">
      <c r="A13" s="12">
        <v>22</v>
      </c>
      <c r="F13" s="68" t="s">
        <v>673</v>
      </c>
      <c r="G13" s="36">
        <f>SUM(G6:G12)</f>
        <v>10413470</v>
      </c>
      <c r="H13" s="36">
        <f>SUM(H6:H12)</f>
        <v>3713000</v>
      </c>
      <c r="I13" s="36">
        <f>SUM(I6:I12)</f>
        <v>3625000</v>
      </c>
      <c r="J13" s="36">
        <f>SUM(J6:J12)</f>
        <v>160000</v>
      </c>
      <c r="K13" s="36">
        <f>SUM(K6:K12)</f>
        <v>3785000</v>
      </c>
    </row>
    <row r="14" spans="1:15" x14ac:dyDescent="0.3">
      <c r="A14" s="12">
        <v>38</v>
      </c>
    </row>
    <row r="15" spans="1:15" x14ac:dyDescent="0.3">
      <c r="A15" s="12">
        <v>9</v>
      </c>
    </row>
    <row r="16" spans="1:15" x14ac:dyDescent="0.3">
      <c r="A16" s="12">
        <v>44</v>
      </c>
    </row>
    <row r="17" spans="1:13" x14ac:dyDescent="0.3">
      <c r="A17" s="12">
        <v>58</v>
      </c>
    </row>
    <row r="18" spans="1:13" x14ac:dyDescent="0.3">
      <c r="A18" s="12">
        <v>64</v>
      </c>
    </row>
    <row r="19" spans="1:13" s="32" customFormat="1" x14ac:dyDescent="0.3">
      <c r="A19" s="12">
        <v>108</v>
      </c>
      <c r="D19" s="1"/>
      <c r="E19" s="1"/>
      <c r="F19" s="1"/>
      <c r="G19" s="36"/>
      <c r="H19" s="36"/>
      <c r="I19" s="36"/>
      <c r="J19" s="36"/>
      <c r="K19" s="36"/>
      <c r="L19"/>
      <c r="M19"/>
    </row>
    <row r="20" spans="1:13" s="32" customFormat="1" x14ac:dyDescent="0.3">
      <c r="A20" s="12">
        <v>1</v>
      </c>
      <c r="D20" s="1"/>
      <c r="E20" s="1"/>
      <c r="F20" s="1"/>
      <c r="G20" s="36"/>
      <c r="H20" s="36"/>
      <c r="I20" s="36"/>
      <c r="J20" s="36"/>
      <c r="K20" s="36"/>
      <c r="L20"/>
      <c r="M20"/>
    </row>
    <row r="21" spans="1:13" s="32" customFormat="1" x14ac:dyDescent="0.3">
      <c r="A21" s="12">
        <v>17</v>
      </c>
      <c r="D21" s="1"/>
      <c r="E21" s="1"/>
      <c r="F21" s="1"/>
      <c r="G21" s="36"/>
      <c r="H21" s="36"/>
      <c r="I21" s="36"/>
      <c r="J21" s="36"/>
      <c r="K21" s="36"/>
      <c r="L21"/>
      <c r="M21"/>
    </row>
    <row r="22" spans="1:13" s="32" customFormat="1" x14ac:dyDescent="0.3">
      <c r="A22" s="12">
        <v>41</v>
      </c>
      <c r="D22" s="1"/>
      <c r="E22" s="1"/>
      <c r="F22" s="1"/>
      <c r="G22" s="36"/>
      <c r="H22" s="36"/>
      <c r="I22" s="36"/>
      <c r="J22" s="36"/>
      <c r="K22" s="36"/>
      <c r="L22"/>
      <c r="M22"/>
    </row>
    <row r="23" spans="1:13" s="32" customFormat="1" x14ac:dyDescent="0.3">
      <c r="A23" s="12">
        <v>47</v>
      </c>
      <c r="D23" s="1"/>
      <c r="E23" s="1"/>
      <c r="F23" s="1"/>
      <c r="G23" s="36"/>
      <c r="H23" s="36"/>
      <c r="I23" s="36"/>
      <c r="J23" s="36"/>
      <c r="K23" s="36"/>
      <c r="L23"/>
      <c r="M23"/>
    </row>
    <row r="24" spans="1:13" s="32" customFormat="1" x14ac:dyDescent="0.3">
      <c r="A24" s="12">
        <v>50</v>
      </c>
      <c r="D24" s="1"/>
      <c r="E24" s="1"/>
      <c r="F24" s="1"/>
      <c r="G24" s="36"/>
      <c r="H24" s="36"/>
      <c r="I24" s="36"/>
      <c r="J24" s="36"/>
      <c r="K24" s="36"/>
      <c r="L24"/>
      <c r="M24"/>
    </row>
    <row r="25" spans="1:13" s="32" customFormat="1" x14ac:dyDescent="0.3">
      <c r="A25" s="12">
        <v>52</v>
      </c>
      <c r="D25" s="1"/>
      <c r="E25" s="1"/>
      <c r="F25" s="1"/>
      <c r="G25" s="36"/>
      <c r="H25" s="36"/>
      <c r="I25" s="36"/>
      <c r="J25" s="36"/>
      <c r="K25" s="36"/>
      <c r="L25"/>
      <c r="M25"/>
    </row>
    <row r="26" spans="1:13" s="32" customFormat="1" x14ac:dyDescent="0.3">
      <c r="A26" s="12">
        <v>55</v>
      </c>
      <c r="D26" s="1"/>
      <c r="E26" s="1"/>
      <c r="F26" s="1"/>
      <c r="G26" s="36"/>
      <c r="H26" s="36"/>
      <c r="I26" s="36"/>
      <c r="J26" s="36"/>
      <c r="K26" s="36"/>
      <c r="L26"/>
      <c r="M26"/>
    </row>
    <row r="27" spans="1:13" s="32" customFormat="1" x14ac:dyDescent="0.3">
      <c r="A27" s="12">
        <v>61</v>
      </c>
      <c r="D27" s="1"/>
      <c r="E27" s="1"/>
      <c r="F27" s="1"/>
      <c r="G27" s="36"/>
      <c r="H27" s="36"/>
      <c r="I27" s="36"/>
      <c r="J27" s="36"/>
      <c r="K27" s="36"/>
      <c r="L27"/>
      <c r="M27"/>
    </row>
    <row r="28" spans="1:13" s="32" customFormat="1" x14ac:dyDescent="0.3">
      <c r="A28" s="12">
        <v>2</v>
      </c>
      <c r="D28" s="1"/>
      <c r="E28" s="1"/>
      <c r="F28" s="1"/>
      <c r="G28" s="36"/>
      <c r="H28" s="36"/>
      <c r="I28" s="36"/>
      <c r="J28" s="36"/>
      <c r="K28" s="36"/>
      <c r="L28"/>
      <c r="M28"/>
    </row>
    <row r="29" spans="1:13" s="32" customFormat="1" x14ac:dyDescent="0.3">
      <c r="A29" s="12">
        <v>11</v>
      </c>
      <c r="D29" s="1"/>
      <c r="E29" s="1"/>
      <c r="F29" s="1"/>
      <c r="G29" s="36"/>
      <c r="H29" s="36"/>
      <c r="I29" s="36"/>
      <c r="J29" s="36"/>
      <c r="K29" s="36"/>
      <c r="L29"/>
      <c r="M29"/>
    </row>
    <row r="30" spans="1:13" s="32" customFormat="1" x14ac:dyDescent="0.3">
      <c r="A30" s="12">
        <v>31</v>
      </c>
      <c r="D30" s="1"/>
      <c r="E30" s="1"/>
      <c r="F30" s="1"/>
      <c r="G30" s="36"/>
      <c r="H30" s="36"/>
      <c r="I30" s="36"/>
      <c r="J30" s="36"/>
      <c r="K30" s="36"/>
      <c r="L30"/>
      <c r="M30"/>
    </row>
    <row r="31" spans="1:13" s="32" customFormat="1" x14ac:dyDescent="0.3">
      <c r="A31" s="12">
        <v>16</v>
      </c>
      <c r="D31" s="1"/>
      <c r="E31" s="1"/>
      <c r="F31" s="1"/>
      <c r="G31" s="36"/>
      <c r="H31" s="36"/>
      <c r="I31" s="36"/>
      <c r="J31" s="36"/>
      <c r="K31" s="36"/>
      <c r="L31"/>
      <c r="M31"/>
    </row>
    <row r="32" spans="1:13" s="32" customFormat="1" x14ac:dyDescent="0.3">
      <c r="A32" s="12">
        <v>35</v>
      </c>
      <c r="D32" s="1"/>
      <c r="E32" s="1"/>
      <c r="F32" s="1"/>
      <c r="G32" s="36"/>
      <c r="H32" s="36"/>
      <c r="I32" s="36"/>
      <c r="J32" s="36"/>
      <c r="K32" s="36"/>
      <c r="L32"/>
      <c r="M32"/>
    </row>
    <row r="33" spans="1:13" s="32" customFormat="1" x14ac:dyDescent="0.3">
      <c r="A33" s="12">
        <v>144</v>
      </c>
      <c r="D33" s="1"/>
      <c r="E33" s="1"/>
      <c r="F33" s="1"/>
      <c r="G33" s="36"/>
      <c r="H33" s="36"/>
      <c r="I33" s="36"/>
      <c r="J33" s="36"/>
      <c r="K33" s="36"/>
      <c r="L33"/>
      <c r="M33"/>
    </row>
    <row r="34" spans="1:13" s="32" customFormat="1" x14ac:dyDescent="0.3">
      <c r="A34" s="12">
        <v>15</v>
      </c>
      <c r="D34" s="1"/>
      <c r="E34" s="1"/>
      <c r="F34" s="1"/>
      <c r="G34" s="36"/>
      <c r="H34" s="36"/>
      <c r="I34" s="36"/>
      <c r="J34" s="36"/>
      <c r="K34" s="36"/>
      <c r="L34"/>
      <c r="M34"/>
    </row>
    <row r="35" spans="1:13" s="32" customFormat="1" x14ac:dyDescent="0.3">
      <c r="A35" s="12">
        <v>139</v>
      </c>
      <c r="D35" s="1"/>
      <c r="E35" s="1"/>
      <c r="F35" s="1"/>
      <c r="G35" s="36"/>
      <c r="H35" s="36"/>
      <c r="I35" s="36"/>
      <c r="J35" s="36"/>
      <c r="K35" s="36"/>
      <c r="L35"/>
      <c r="M35"/>
    </row>
    <row r="36" spans="1:13" s="32" customFormat="1" x14ac:dyDescent="0.3">
      <c r="A36" s="12">
        <v>137</v>
      </c>
      <c r="D36" s="1"/>
      <c r="E36" s="1"/>
      <c r="F36" s="1"/>
      <c r="G36" s="36"/>
      <c r="H36" s="36"/>
      <c r="I36" s="36"/>
      <c r="J36" s="36"/>
      <c r="K36" s="36"/>
      <c r="L36"/>
      <c r="M36"/>
    </row>
    <row r="37" spans="1:13" s="32" customFormat="1" x14ac:dyDescent="0.3">
      <c r="A37" s="12">
        <v>202</v>
      </c>
      <c r="D37" s="1"/>
      <c r="E37" s="1"/>
      <c r="F37" s="1"/>
      <c r="G37" s="36"/>
      <c r="H37" s="36"/>
      <c r="I37" s="36"/>
      <c r="J37" s="36"/>
      <c r="K37" s="36"/>
      <c r="L37"/>
      <c r="M37"/>
    </row>
    <row r="38" spans="1:13" s="32" customFormat="1" x14ac:dyDescent="0.3">
      <c r="A38" s="12">
        <v>142</v>
      </c>
      <c r="D38" s="1"/>
      <c r="E38" s="1"/>
      <c r="F38" s="1"/>
      <c r="G38" s="36"/>
      <c r="H38" s="36"/>
      <c r="I38" s="36"/>
      <c r="J38" s="36"/>
      <c r="K38" s="36"/>
      <c r="L38"/>
      <c r="M38"/>
    </row>
    <row r="39" spans="1:13" s="32" customFormat="1" x14ac:dyDescent="0.3">
      <c r="A39" s="12">
        <v>20</v>
      </c>
      <c r="D39" s="1"/>
      <c r="E39" s="1"/>
      <c r="F39" s="1"/>
      <c r="G39" s="36"/>
      <c r="H39" s="36"/>
      <c r="I39" s="36"/>
      <c r="J39" s="36"/>
      <c r="K39" s="36"/>
      <c r="L39"/>
      <c r="M39"/>
    </row>
    <row r="40" spans="1:13" s="32" customFormat="1" x14ac:dyDescent="0.3">
      <c r="A40" s="12">
        <v>39</v>
      </c>
      <c r="D40" s="1"/>
      <c r="E40" s="1"/>
      <c r="F40" s="1"/>
      <c r="G40" s="36"/>
      <c r="H40" s="36"/>
      <c r="I40" s="36"/>
      <c r="J40" s="36"/>
      <c r="K40" s="36"/>
      <c r="L40"/>
      <c r="M40"/>
    </row>
    <row r="41" spans="1:13" s="32" customFormat="1" x14ac:dyDescent="0.3">
      <c r="A41" s="12">
        <v>25</v>
      </c>
      <c r="D41" s="1"/>
      <c r="E41" s="1"/>
      <c r="F41" s="1"/>
      <c r="G41" s="36"/>
      <c r="H41" s="36"/>
      <c r="I41" s="36"/>
      <c r="J41" s="36"/>
      <c r="K41" s="36"/>
      <c r="L41"/>
      <c r="M41"/>
    </row>
    <row r="42" spans="1:13" s="32" customFormat="1" x14ac:dyDescent="0.3">
      <c r="A42" s="12">
        <v>10</v>
      </c>
      <c r="D42" s="1"/>
      <c r="E42" s="1"/>
      <c r="F42" s="1"/>
      <c r="G42" s="36"/>
      <c r="H42" s="36"/>
      <c r="I42" s="36"/>
      <c r="J42" s="36"/>
      <c r="K42" s="36"/>
      <c r="L42"/>
      <c r="M42"/>
    </row>
    <row r="43" spans="1:13" s="32" customFormat="1" x14ac:dyDescent="0.3">
      <c r="A43" s="12">
        <v>34</v>
      </c>
      <c r="D43" s="1"/>
      <c r="E43" s="1"/>
      <c r="F43" s="1"/>
      <c r="G43" s="36"/>
      <c r="H43" s="36"/>
      <c r="I43" s="36"/>
      <c r="J43" s="36"/>
      <c r="K43" s="36"/>
      <c r="L43"/>
      <c r="M43"/>
    </row>
    <row r="44" spans="1:13" s="32" customFormat="1" x14ac:dyDescent="0.3">
      <c r="A44" s="12">
        <v>29</v>
      </c>
      <c r="D44" s="1"/>
      <c r="E44" s="1"/>
      <c r="F44" s="1"/>
      <c r="G44" s="36"/>
      <c r="H44" s="36"/>
      <c r="I44" s="36"/>
      <c r="J44" s="36"/>
      <c r="K44" s="36"/>
      <c r="L44"/>
      <c r="M44"/>
    </row>
    <row r="45" spans="1:13" s="32" customFormat="1" x14ac:dyDescent="0.3">
      <c r="A45" s="12">
        <v>3</v>
      </c>
      <c r="D45" s="1"/>
      <c r="E45" s="1"/>
      <c r="F45" s="1"/>
      <c r="G45" s="36"/>
      <c r="H45" s="36"/>
      <c r="I45" s="36"/>
      <c r="J45" s="36"/>
      <c r="K45" s="36"/>
      <c r="L45"/>
      <c r="M45"/>
    </row>
    <row r="46" spans="1:13" s="32" customFormat="1" x14ac:dyDescent="0.3">
      <c r="A46" s="12">
        <v>198</v>
      </c>
      <c r="D46" s="1"/>
      <c r="E46" s="1"/>
      <c r="F46" s="1"/>
      <c r="G46" s="36"/>
      <c r="H46" s="36"/>
      <c r="I46" s="36"/>
      <c r="J46" s="36"/>
      <c r="K46" s="36"/>
      <c r="L46"/>
      <c r="M46"/>
    </row>
    <row r="47" spans="1:13" s="32" customFormat="1" x14ac:dyDescent="0.3">
      <c r="A47" s="12">
        <v>168</v>
      </c>
      <c r="D47" s="1"/>
      <c r="E47" s="1"/>
      <c r="F47" s="1"/>
      <c r="G47" s="36"/>
      <c r="H47" s="36"/>
      <c r="I47" s="36"/>
      <c r="J47" s="36"/>
      <c r="K47" s="36"/>
      <c r="L47"/>
      <c r="M47"/>
    </row>
    <row r="48" spans="1:13" s="32" customFormat="1" x14ac:dyDescent="0.3">
      <c r="A48" s="12">
        <v>68</v>
      </c>
      <c r="D48" s="1"/>
      <c r="E48" s="1"/>
      <c r="F48" s="1"/>
      <c r="G48" s="36"/>
      <c r="H48" s="36"/>
      <c r="I48" s="36"/>
      <c r="J48" s="36"/>
      <c r="K48" s="36"/>
      <c r="L48"/>
      <c r="M48"/>
    </row>
  </sheetData>
  <autoFilter ref="A5:O48">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6"/>
  <sheetViews>
    <sheetView topLeftCell="B1" zoomScale="60" zoomScaleNormal="60" workbookViewId="0">
      <selection activeCell="F18" sqref="F18"/>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689</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64.8" x14ac:dyDescent="0.3">
      <c r="A6" s="12">
        <v>72</v>
      </c>
      <c r="B6" s="15" t="s">
        <v>32</v>
      </c>
      <c r="C6" s="15" t="s">
        <v>26</v>
      </c>
      <c r="D6" s="19" t="s">
        <v>9</v>
      </c>
      <c r="E6" s="20" t="s">
        <v>33</v>
      </c>
      <c r="F6" s="20" t="s">
        <v>34</v>
      </c>
      <c r="G6" s="64">
        <v>227877</v>
      </c>
      <c r="H6" s="64">
        <v>132000</v>
      </c>
      <c r="I6" s="66">
        <f t="shared" ref="I6" si="0">H6-J6+N6</f>
        <v>0</v>
      </c>
      <c r="J6" s="67">
        <v>132000</v>
      </c>
      <c r="K6" s="66">
        <f t="shared" ref="K6:K7" si="1">I6+J6</f>
        <v>132000</v>
      </c>
      <c r="L6" s="5" t="s">
        <v>35</v>
      </c>
      <c r="M6" s="4"/>
      <c r="N6" s="12">
        <f t="shared" ref="N6:N7" si="2">O6*12000</f>
        <v>0</v>
      </c>
      <c r="O6" s="12"/>
    </row>
    <row r="7" spans="1:15" ht="64.8" x14ac:dyDescent="0.3">
      <c r="A7" s="12">
        <v>70</v>
      </c>
      <c r="B7" s="15" t="s">
        <v>93</v>
      </c>
      <c r="C7" s="15" t="s">
        <v>31</v>
      </c>
      <c r="D7" s="19" t="s">
        <v>9</v>
      </c>
      <c r="E7" s="20" t="s">
        <v>10</v>
      </c>
      <c r="F7" s="20" t="s">
        <v>94</v>
      </c>
      <c r="G7" s="64">
        <v>1050600</v>
      </c>
      <c r="H7" s="64">
        <v>598000</v>
      </c>
      <c r="I7" s="65">
        <f t="shared" ref="I7:I8" si="3">H7+N7</f>
        <v>610000</v>
      </c>
      <c r="J7" s="64">
        <v>0</v>
      </c>
      <c r="K7" s="65">
        <f t="shared" si="1"/>
        <v>610000</v>
      </c>
      <c r="L7" s="5" t="s">
        <v>545</v>
      </c>
      <c r="M7" s="4"/>
      <c r="N7" s="12">
        <f t="shared" si="2"/>
        <v>12000</v>
      </c>
      <c r="O7" s="12">
        <v>1</v>
      </c>
    </row>
    <row r="8" spans="1:15" ht="48.6" x14ac:dyDescent="0.3">
      <c r="A8" s="12">
        <v>87</v>
      </c>
      <c r="B8" s="15" t="s">
        <v>83</v>
      </c>
      <c r="C8" s="15" t="s">
        <v>31</v>
      </c>
      <c r="D8" s="19" t="s">
        <v>9</v>
      </c>
      <c r="E8" s="20" t="s">
        <v>10</v>
      </c>
      <c r="F8" s="20" t="s">
        <v>84</v>
      </c>
      <c r="G8" s="64">
        <v>486000</v>
      </c>
      <c r="H8" s="64">
        <v>459000</v>
      </c>
      <c r="I8" s="65">
        <f t="shared" si="3"/>
        <v>471000</v>
      </c>
      <c r="J8" s="64">
        <v>0</v>
      </c>
      <c r="K8" s="65">
        <f t="shared" ref="K8:K9" si="4">I8+J8</f>
        <v>471000</v>
      </c>
      <c r="L8" s="5" t="s">
        <v>553</v>
      </c>
      <c r="M8" s="4"/>
      <c r="N8" s="12">
        <f t="shared" ref="N8:N9" si="5">O8*12000</f>
        <v>12000</v>
      </c>
      <c r="O8" s="12">
        <v>1</v>
      </c>
    </row>
    <row r="9" spans="1:15" ht="32.4" x14ac:dyDescent="0.3">
      <c r="A9" s="12">
        <v>84</v>
      </c>
      <c r="B9" s="15" t="s">
        <v>103</v>
      </c>
      <c r="C9" s="15" t="s">
        <v>52</v>
      </c>
      <c r="D9" s="19" t="s">
        <v>9</v>
      </c>
      <c r="E9" s="20" t="s">
        <v>10</v>
      </c>
      <c r="F9" s="20" t="s">
        <v>104</v>
      </c>
      <c r="G9" s="64">
        <v>597000</v>
      </c>
      <c r="H9" s="64">
        <v>459000</v>
      </c>
      <c r="I9" s="65">
        <f t="shared" ref="I9:I10" si="6">H9+N9</f>
        <v>471000</v>
      </c>
      <c r="J9" s="64">
        <v>0</v>
      </c>
      <c r="K9" s="65">
        <f t="shared" si="4"/>
        <v>471000</v>
      </c>
      <c r="L9" s="5" t="s">
        <v>555</v>
      </c>
      <c r="M9" s="4"/>
      <c r="N9" s="12">
        <f t="shared" si="5"/>
        <v>12000</v>
      </c>
      <c r="O9" s="12">
        <v>1</v>
      </c>
    </row>
    <row r="10" spans="1:15" ht="113.4" x14ac:dyDescent="0.3">
      <c r="A10" s="12">
        <v>105</v>
      </c>
      <c r="B10" s="15" t="s">
        <v>8</v>
      </c>
      <c r="C10" s="15" t="s">
        <v>12</v>
      </c>
      <c r="D10" s="19" t="s">
        <v>9</v>
      </c>
      <c r="E10" s="20" t="s">
        <v>10</v>
      </c>
      <c r="F10" s="20" t="s">
        <v>11</v>
      </c>
      <c r="G10" s="64">
        <v>1036500</v>
      </c>
      <c r="H10" s="64">
        <v>600000</v>
      </c>
      <c r="I10" s="65">
        <f t="shared" si="6"/>
        <v>612000</v>
      </c>
      <c r="J10" s="64">
        <v>0</v>
      </c>
      <c r="K10" s="65">
        <f t="shared" ref="K10" si="7">I10+J10</f>
        <v>612000</v>
      </c>
      <c r="L10" s="5" t="s">
        <v>592</v>
      </c>
      <c r="M10" s="4"/>
      <c r="N10" s="12">
        <f t="shared" ref="N10" si="8">O10*12000</f>
        <v>12000</v>
      </c>
      <c r="O10" s="12">
        <v>1</v>
      </c>
    </row>
    <row r="11" spans="1:15" ht="32.4" customHeight="1" x14ac:dyDescent="0.3">
      <c r="A11" s="12">
        <v>22</v>
      </c>
      <c r="F11" s="68" t="s">
        <v>673</v>
      </c>
      <c r="G11" s="36">
        <f>SUM(G6:G10)</f>
        <v>3397977</v>
      </c>
      <c r="H11" s="36">
        <f>SUM(H6:H10)</f>
        <v>2248000</v>
      </c>
      <c r="I11" s="36">
        <f>SUM(I6:I10)</f>
        <v>2164000</v>
      </c>
      <c r="J11" s="36">
        <f>SUM(J6:J10)</f>
        <v>132000</v>
      </c>
      <c r="K11" s="36">
        <f>SUM(K6:K10)</f>
        <v>2296000</v>
      </c>
    </row>
    <row r="12" spans="1:15" x14ac:dyDescent="0.3">
      <c r="A12" s="12">
        <v>38</v>
      </c>
    </row>
    <row r="13" spans="1:15" x14ac:dyDescent="0.3">
      <c r="A13" s="12">
        <v>9</v>
      </c>
    </row>
    <row r="14" spans="1:15" x14ac:dyDescent="0.3">
      <c r="A14" s="12">
        <v>44</v>
      </c>
    </row>
    <row r="15" spans="1:15" x14ac:dyDescent="0.3">
      <c r="A15" s="12">
        <v>58</v>
      </c>
    </row>
    <row r="16" spans="1:15" x14ac:dyDescent="0.3">
      <c r="A16" s="12">
        <v>64</v>
      </c>
    </row>
    <row r="17" spans="1:13" s="32" customFormat="1" x14ac:dyDescent="0.3">
      <c r="A17" s="12">
        <v>108</v>
      </c>
      <c r="D17" s="1"/>
      <c r="E17" s="1"/>
      <c r="F17" s="1"/>
      <c r="G17" s="36"/>
      <c r="H17" s="36"/>
      <c r="I17" s="36"/>
      <c r="J17" s="36"/>
      <c r="K17" s="36"/>
      <c r="L17"/>
      <c r="M17"/>
    </row>
    <row r="18" spans="1:13" s="32" customFormat="1" x14ac:dyDescent="0.3">
      <c r="A18" s="12">
        <v>1</v>
      </c>
      <c r="D18" s="1"/>
      <c r="E18" s="1"/>
      <c r="F18" s="1"/>
      <c r="G18" s="36"/>
      <c r="H18" s="36"/>
      <c r="I18" s="36"/>
      <c r="J18" s="36"/>
      <c r="K18" s="36"/>
      <c r="L18"/>
      <c r="M18"/>
    </row>
    <row r="19" spans="1:13" s="32" customFormat="1" x14ac:dyDescent="0.3">
      <c r="A19" s="12">
        <v>17</v>
      </c>
      <c r="D19" s="1"/>
      <c r="E19" s="1"/>
      <c r="F19" s="1"/>
      <c r="G19" s="36"/>
      <c r="H19" s="36"/>
      <c r="I19" s="36"/>
      <c r="J19" s="36"/>
      <c r="K19" s="36"/>
      <c r="L19"/>
      <c r="M19"/>
    </row>
    <row r="20" spans="1:13" s="32" customFormat="1" x14ac:dyDescent="0.3">
      <c r="A20" s="12">
        <v>41</v>
      </c>
      <c r="D20" s="1"/>
      <c r="E20" s="1"/>
      <c r="F20" s="1"/>
      <c r="G20" s="36"/>
      <c r="H20" s="36"/>
      <c r="I20" s="36"/>
      <c r="J20" s="36"/>
      <c r="K20" s="36"/>
      <c r="L20"/>
      <c r="M20"/>
    </row>
    <row r="21" spans="1:13" s="32" customFormat="1" x14ac:dyDescent="0.3">
      <c r="A21" s="12">
        <v>47</v>
      </c>
      <c r="D21" s="1"/>
      <c r="E21" s="1"/>
      <c r="F21" s="1"/>
      <c r="G21" s="36"/>
      <c r="H21" s="36"/>
      <c r="I21" s="36"/>
      <c r="J21" s="36"/>
      <c r="K21" s="36"/>
      <c r="L21"/>
      <c r="M21"/>
    </row>
    <row r="22" spans="1:13" s="32" customFormat="1" x14ac:dyDescent="0.3">
      <c r="A22" s="12">
        <v>50</v>
      </c>
      <c r="D22" s="1"/>
      <c r="E22" s="1"/>
      <c r="F22" s="1"/>
      <c r="G22" s="36"/>
      <c r="H22" s="36"/>
      <c r="I22" s="36"/>
      <c r="J22" s="36"/>
      <c r="K22" s="36"/>
      <c r="L22"/>
      <c r="M22"/>
    </row>
    <row r="23" spans="1:13" s="32" customFormat="1" x14ac:dyDescent="0.3">
      <c r="A23" s="12">
        <v>52</v>
      </c>
      <c r="D23" s="1"/>
      <c r="E23" s="1"/>
      <c r="F23" s="1"/>
      <c r="G23" s="36"/>
      <c r="H23" s="36"/>
      <c r="I23" s="36"/>
      <c r="J23" s="36"/>
      <c r="K23" s="36"/>
      <c r="L23"/>
      <c r="M23"/>
    </row>
    <row r="24" spans="1:13" s="32" customFormat="1" x14ac:dyDescent="0.3">
      <c r="A24" s="12">
        <v>55</v>
      </c>
      <c r="D24" s="1"/>
      <c r="E24" s="1"/>
      <c r="F24" s="1"/>
      <c r="G24" s="36"/>
      <c r="H24" s="36"/>
      <c r="I24" s="36"/>
      <c r="J24" s="36"/>
      <c r="K24" s="36"/>
      <c r="L24"/>
      <c r="M24"/>
    </row>
    <row r="25" spans="1:13" s="32" customFormat="1" x14ac:dyDescent="0.3">
      <c r="A25" s="12">
        <v>61</v>
      </c>
      <c r="D25" s="1"/>
      <c r="E25" s="1"/>
      <c r="F25" s="1"/>
      <c r="G25" s="36"/>
      <c r="H25" s="36"/>
      <c r="I25" s="36"/>
      <c r="J25" s="36"/>
      <c r="K25" s="36"/>
      <c r="L25"/>
      <c r="M25"/>
    </row>
    <row r="26" spans="1:13" s="32" customFormat="1" x14ac:dyDescent="0.3">
      <c r="A26" s="12">
        <v>2</v>
      </c>
      <c r="D26" s="1"/>
      <c r="E26" s="1"/>
      <c r="F26" s="1"/>
      <c r="G26" s="36"/>
      <c r="H26" s="36"/>
      <c r="I26" s="36"/>
      <c r="J26" s="36"/>
      <c r="K26" s="36"/>
      <c r="L26"/>
      <c r="M26"/>
    </row>
    <row r="27" spans="1:13" s="32" customFormat="1" x14ac:dyDescent="0.3">
      <c r="A27" s="12">
        <v>11</v>
      </c>
      <c r="D27" s="1"/>
      <c r="E27" s="1"/>
      <c r="F27" s="1"/>
      <c r="G27" s="36"/>
      <c r="H27" s="36"/>
      <c r="I27" s="36"/>
      <c r="J27" s="36"/>
      <c r="K27" s="36"/>
      <c r="L27"/>
      <c r="M27"/>
    </row>
    <row r="28" spans="1:13" s="32" customFormat="1" x14ac:dyDescent="0.3">
      <c r="A28" s="12">
        <v>31</v>
      </c>
      <c r="D28" s="1"/>
      <c r="E28" s="1"/>
      <c r="F28" s="1"/>
      <c r="G28" s="36"/>
      <c r="H28" s="36"/>
      <c r="I28" s="36"/>
      <c r="J28" s="36"/>
      <c r="K28" s="36"/>
      <c r="L28"/>
      <c r="M28"/>
    </row>
    <row r="29" spans="1:13" s="32" customFormat="1" x14ac:dyDescent="0.3">
      <c r="A29" s="12">
        <v>16</v>
      </c>
      <c r="D29" s="1"/>
      <c r="E29" s="1"/>
      <c r="F29" s="1"/>
      <c r="G29" s="36"/>
      <c r="H29" s="36"/>
      <c r="I29" s="36"/>
      <c r="J29" s="36"/>
      <c r="K29" s="36"/>
      <c r="L29"/>
      <c r="M29"/>
    </row>
    <row r="30" spans="1:13" s="32" customFormat="1" x14ac:dyDescent="0.3">
      <c r="A30" s="12">
        <v>35</v>
      </c>
      <c r="D30" s="1"/>
      <c r="E30" s="1"/>
      <c r="F30" s="1"/>
      <c r="G30" s="36"/>
      <c r="H30" s="36"/>
      <c r="I30" s="36"/>
      <c r="J30" s="36"/>
      <c r="K30" s="36"/>
      <c r="L30"/>
      <c r="M30"/>
    </row>
    <row r="31" spans="1:13" s="32" customFormat="1" x14ac:dyDescent="0.3">
      <c r="A31" s="12">
        <v>144</v>
      </c>
      <c r="D31" s="1"/>
      <c r="E31" s="1"/>
      <c r="F31" s="1"/>
      <c r="G31" s="36"/>
      <c r="H31" s="36"/>
      <c r="I31" s="36"/>
      <c r="J31" s="36"/>
      <c r="K31" s="36"/>
      <c r="L31"/>
      <c r="M31"/>
    </row>
    <row r="32" spans="1:13" s="32" customFormat="1" x14ac:dyDescent="0.3">
      <c r="A32" s="12">
        <v>15</v>
      </c>
      <c r="D32" s="1"/>
      <c r="E32" s="1"/>
      <c r="F32" s="1"/>
      <c r="G32" s="36"/>
      <c r="H32" s="36"/>
      <c r="I32" s="36"/>
      <c r="J32" s="36"/>
      <c r="K32" s="36"/>
      <c r="L32"/>
      <c r="M32"/>
    </row>
    <row r="33" spans="1:13" s="32" customFormat="1" x14ac:dyDescent="0.3">
      <c r="A33" s="12">
        <v>139</v>
      </c>
      <c r="D33" s="1"/>
      <c r="E33" s="1"/>
      <c r="F33" s="1"/>
      <c r="G33" s="36"/>
      <c r="H33" s="36"/>
      <c r="I33" s="36"/>
      <c r="J33" s="36"/>
      <c r="K33" s="36"/>
      <c r="L33"/>
      <c r="M33"/>
    </row>
    <row r="34" spans="1:13" s="32" customFormat="1" x14ac:dyDescent="0.3">
      <c r="A34" s="12">
        <v>137</v>
      </c>
      <c r="D34" s="1"/>
      <c r="E34" s="1"/>
      <c r="F34" s="1"/>
      <c r="G34" s="36"/>
      <c r="H34" s="36"/>
      <c r="I34" s="36"/>
      <c r="J34" s="36"/>
      <c r="K34" s="36"/>
      <c r="L34"/>
      <c r="M34"/>
    </row>
    <row r="35" spans="1:13" s="32" customFormat="1" x14ac:dyDescent="0.3">
      <c r="A35" s="12">
        <v>202</v>
      </c>
      <c r="D35" s="1"/>
      <c r="E35" s="1"/>
      <c r="F35" s="1"/>
      <c r="G35" s="36"/>
      <c r="H35" s="36"/>
      <c r="I35" s="36"/>
      <c r="J35" s="36"/>
      <c r="K35" s="36"/>
      <c r="L35"/>
      <c r="M35"/>
    </row>
    <row r="36" spans="1:13" s="32" customFormat="1" x14ac:dyDescent="0.3">
      <c r="A36" s="12">
        <v>142</v>
      </c>
      <c r="D36" s="1"/>
      <c r="E36" s="1"/>
      <c r="F36" s="1"/>
      <c r="G36" s="36"/>
      <c r="H36" s="36"/>
      <c r="I36" s="36"/>
      <c r="J36" s="36"/>
      <c r="K36" s="36"/>
      <c r="L36"/>
      <c r="M36"/>
    </row>
    <row r="37" spans="1:13" s="32" customFormat="1" x14ac:dyDescent="0.3">
      <c r="A37" s="12">
        <v>20</v>
      </c>
      <c r="D37" s="1"/>
      <c r="E37" s="1"/>
      <c r="F37" s="1"/>
      <c r="G37" s="36"/>
      <c r="H37" s="36"/>
      <c r="I37" s="36"/>
      <c r="J37" s="36"/>
      <c r="K37" s="36"/>
      <c r="L37"/>
      <c r="M37"/>
    </row>
    <row r="38" spans="1:13" s="32" customFormat="1" x14ac:dyDescent="0.3">
      <c r="A38" s="12">
        <v>39</v>
      </c>
      <c r="D38" s="1"/>
      <c r="E38" s="1"/>
      <c r="F38" s="1"/>
      <c r="G38" s="36"/>
      <c r="H38" s="36"/>
      <c r="I38" s="36"/>
      <c r="J38" s="36"/>
      <c r="K38" s="36"/>
      <c r="L38"/>
      <c r="M38"/>
    </row>
    <row r="39" spans="1:13" s="32" customFormat="1" x14ac:dyDescent="0.3">
      <c r="A39" s="12">
        <v>25</v>
      </c>
      <c r="D39" s="1"/>
      <c r="E39" s="1"/>
      <c r="F39" s="1"/>
      <c r="G39" s="36"/>
      <c r="H39" s="36"/>
      <c r="I39" s="36"/>
      <c r="J39" s="36"/>
      <c r="K39" s="36"/>
      <c r="L39"/>
      <c r="M39"/>
    </row>
    <row r="40" spans="1:13" s="32" customFormat="1" x14ac:dyDescent="0.3">
      <c r="A40" s="12">
        <v>10</v>
      </c>
      <c r="D40" s="1"/>
      <c r="E40" s="1"/>
      <c r="F40" s="1"/>
      <c r="G40" s="36"/>
      <c r="H40" s="36"/>
      <c r="I40" s="36"/>
      <c r="J40" s="36"/>
      <c r="K40" s="36"/>
      <c r="L40"/>
      <c r="M40"/>
    </row>
    <row r="41" spans="1:13" s="32" customFormat="1" x14ac:dyDescent="0.3">
      <c r="A41" s="12">
        <v>34</v>
      </c>
      <c r="D41" s="1"/>
      <c r="E41" s="1"/>
      <c r="F41" s="1"/>
      <c r="G41" s="36"/>
      <c r="H41" s="36"/>
      <c r="I41" s="36"/>
      <c r="J41" s="36"/>
      <c r="K41" s="36"/>
      <c r="L41"/>
      <c r="M41"/>
    </row>
    <row r="42" spans="1:13" s="32" customFormat="1" x14ac:dyDescent="0.3">
      <c r="A42" s="12">
        <v>29</v>
      </c>
      <c r="D42" s="1"/>
      <c r="E42" s="1"/>
      <c r="F42" s="1"/>
      <c r="G42" s="36"/>
      <c r="H42" s="36"/>
      <c r="I42" s="36"/>
      <c r="J42" s="36"/>
      <c r="K42" s="36"/>
      <c r="L42"/>
      <c r="M42"/>
    </row>
    <row r="43" spans="1:13" s="32" customFormat="1" x14ac:dyDescent="0.3">
      <c r="A43" s="12">
        <v>3</v>
      </c>
      <c r="D43" s="1"/>
      <c r="E43" s="1"/>
      <c r="F43" s="1"/>
      <c r="G43" s="36"/>
      <c r="H43" s="36"/>
      <c r="I43" s="36"/>
      <c r="J43" s="36"/>
      <c r="K43" s="36"/>
      <c r="L43"/>
      <c r="M43"/>
    </row>
    <row r="44" spans="1:13" s="32" customFormat="1" x14ac:dyDescent="0.3">
      <c r="A44" s="12">
        <v>198</v>
      </c>
      <c r="D44" s="1"/>
      <c r="E44" s="1"/>
      <c r="F44" s="1"/>
      <c r="G44" s="36"/>
      <c r="H44" s="36"/>
      <c r="I44" s="36"/>
      <c r="J44" s="36"/>
      <c r="K44" s="36"/>
      <c r="L44"/>
      <c r="M44"/>
    </row>
    <row r="45" spans="1:13" s="32" customFormat="1" x14ac:dyDescent="0.3">
      <c r="A45" s="12">
        <v>168</v>
      </c>
      <c r="D45" s="1"/>
      <c r="E45" s="1"/>
      <c r="F45" s="1"/>
      <c r="G45" s="36"/>
      <c r="H45" s="36"/>
      <c r="I45" s="36"/>
      <c r="J45" s="36"/>
      <c r="K45" s="36"/>
      <c r="L45"/>
      <c r="M45"/>
    </row>
    <row r="46" spans="1:13" s="32" customFormat="1" x14ac:dyDescent="0.3">
      <c r="A46" s="12">
        <v>68</v>
      </c>
      <c r="D46" s="1"/>
      <c r="E46" s="1"/>
      <c r="F46" s="1"/>
      <c r="G46" s="36"/>
      <c r="H46" s="36"/>
      <c r="I46" s="36"/>
      <c r="J46" s="36"/>
      <c r="K46" s="36"/>
      <c r="L46"/>
      <c r="M46"/>
    </row>
  </sheetData>
  <autoFilter ref="A5:O46">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8"/>
  <sheetViews>
    <sheetView topLeftCell="B1" zoomScale="60" zoomScaleNormal="60" workbookViewId="0">
      <selection activeCell="J18" sqref="J18"/>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690</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48.6" x14ac:dyDescent="0.3">
      <c r="A6" s="14">
        <v>203</v>
      </c>
      <c r="B6" s="15" t="s">
        <v>313</v>
      </c>
      <c r="C6" s="15" t="s">
        <v>26</v>
      </c>
      <c r="D6" s="19" t="s">
        <v>120</v>
      </c>
      <c r="E6" s="20" t="s">
        <v>196</v>
      </c>
      <c r="F6" s="20" t="s">
        <v>314</v>
      </c>
      <c r="G6" s="64">
        <v>895700</v>
      </c>
      <c r="H6" s="64">
        <v>490000</v>
      </c>
      <c r="I6" s="66">
        <f t="shared" ref="I6" si="0">H6-J6+N6</f>
        <v>170000</v>
      </c>
      <c r="J6" s="67">
        <v>320000</v>
      </c>
      <c r="K6" s="66">
        <f t="shared" ref="K6:K8" si="1">I6+J6</f>
        <v>490000</v>
      </c>
      <c r="L6" s="5" t="s">
        <v>315</v>
      </c>
      <c r="M6" s="6"/>
      <c r="N6" s="12">
        <f t="shared" ref="N6:N8" si="2">O6*12000</f>
        <v>0</v>
      </c>
      <c r="O6" s="12"/>
    </row>
    <row r="7" spans="1:15" ht="64.8" x14ac:dyDescent="0.3">
      <c r="A7" s="12">
        <v>45</v>
      </c>
      <c r="B7" s="15" t="s">
        <v>119</v>
      </c>
      <c r="C7" s="15" t="s">
        <v>26</v>
      </c>
      <c r="D7" s="19" t="s">
        <v>120</v>
      </c>
      <c r="E7" s="20" t="s">
        <v>33</v>
      </c>
      <c r="F7" s="20" t="s">
        <v>34</v>
      </c>
      <c r="G7" s="64">
        <v>176618</v>
      </c>
      <c r="H7" s="64">
        <v>120000</v>
      </c>
      <c r="I7" s="66">
        <f t="shared" ref="I7" si="3">H7-J7+N7</f>
        <v>0</v>
      </c>
      <c r="J7" s="67">
        <v>120000</v>
      </c>
      <c r="K7" s="66">
        <f t="shared" si="1"/>
        <v>120000</v>
      </c>
      <c r="L7" s="5" t="s">
        <v>121</v>
      </c>
      <c r="M7" s="4"/>
      <c r="N7" s="12">
        <f t="shared" si="2"/>
        <v>0</v>
      </c>
      <c r="O7" s="12"/>
    </row>
    <row r="8" spans="1:15" ht="48.6" x14ac:dyDescent="0.3">
      <c r="A8" s="12">
        <v>85</v>
      </c>
      <c r="B8" s="15" t="s">
        <v>323</v>
      </c>
      <c r="C8" s="15" t="s">
        <v>31</v>
      </c>
      <c r="D8" s="19" t="s">
        <v>120</v>
      </c>
      <c r="E8" s="20" t="s">
        <v>196</v>
      </c>
      <c r="F8" s="20" t="s">
        <v>324</v>
      </c>
      <c r="G8" s="64">
        <v>1218380</v>
      </c>
      <c r="H8" s="64">
        <v>639000</v>
      </c>
      <c r="I8" s="65">
        <f t="shared" ref="I8:I10" si="4">H8+N8</f>
        <v>651000</v>
      </c>
      <c r="J8" s="64">
        <v>0</v>
      </c>
      <c r="K8" s="65">
        <f t="shared" si="1"/>
        <v>651000</v>
      </c>
      <c r="L8" s="5" t="s">
        <v>543</v>
      </c>
      <c r="M8" s="4"/>
      <c r="N8" s="12">
        <f t="shared" si="2"/>
        <v>12000</v>
      </c>
      <c r="O8" s="12">
        <v>1</v>
      </c>
    </row>
    <row r="9" spans="1:15" ht="32.4" x14ac:dyDescent="0.3">
      <c r="A9" s="12">
        <v>18</v>
      </c>
      <c r="B9" s="15" t="s">
        <v>318</v>
      </c>
      <c r="C9" s="15" t="s">
        <v>31</v>
      </c>
      <c r="D9" s="19" t="s">
        <v>120</v>
      </c>
      <c r="E9" s="20" t="s">
        <v>196</v>
      </c>
      <c r="F9" s="20" t="s">
        <v>319</v>
      </c>
      <c r="G9" s="64">
        <v>459000</v>
      </c>
      <c r="H9" s="64">
        <v>459000</v>
      </c>
      <c r="I9" s="65">
        <f t="shared" si="4"/>
        <v>471000</v>
      </c>
      <c r="J9" s="64">
        <v>0</v>
      </c>
      <c r="K9" s="65">
        <f t="shared" ref="K9:K10" si="5">I9+J9</f>
        <v>471000</v>
      </c>
      <c r="L9" s="5" t="s">
        <v>555</v>
      </c>
      <c r="M9" s="4"/>
      <c r="N9" s="12">
        <f t="shared" ref="N9:N10" si="6">O9*12000</f>
        <v>12000</v>
      </c>
      <c r="O9" s="12">
        <v>1</v>
      </c>
    </row>
    <row r="10" spans="1:15" ht="48.6" x14ac:dyDescent="0.3">
      <c r="A10" s="12">
        <v>143</v>
      </c>
      <c r="B10" s="15" t="s">
        <v>326</v>
      </c>
      <c r="C10" s="15" t="s">
        <v>52</v>
      </c>
      <c r="D10" s="19" t="s">
        <v>120</v>
      </c>
      <c r="E10" s="20" t="s">
        <v>196</v>
      </c>
      <c r="F10" s="20" t="s">
        <v>327</v>
      </c>
      <c r="G10" s="64">
        <v>709800</v>
      </c>
      <c r="H10" s="64">
        <v>509000</v>
      </c>
      <c r="I10" s="65">
        <f t="shared" si="4"/>
        <v>521000</v>
      </c>
      <c r="J10" s="64">
        <v>0</v>
      </c>
      <c r="K10" s="65">
        <f t="shared" si="5"/>
        <v>521000</v>
      </c>
      <c r="L10" s="5" t="s">
        <v>571</v>
      </c>
      <c r="M10" s="4"/>
      <c r="N10" s="12">
        <f t="shared" si="6"/>
        <v>12000</v>
      </c>
      <c r="O10" s="12">
        <v>1</v>
      </c>
    </row>
    <row r="11" spans="1:15" ht="48.6" x14ac:dyDescent="0.3">
      <c r="A11" s="12">
        <v>188</v>
      </c>
      <c r="B11" s="15" t="s">
        <v>466</v>
      </c>
      <c r="C11" s="15" t="s">
        <v>71</v>
      </c>
      <c r="D11" s="19" t="s">
        <v>120</v>
      </c>
      <c r="E11" s="20" t="s">
        <v>467</v>
      </c>
      <c r="F11" s="20" t="s">
        <v>468</v>
      </c>
      <c r="G11" s="64">
        <v>459000</v>
      </c>
      <c r="H11" s="64">
        <v>459000</v>
      </c>
      <c r="I11" s="65">
        <f t="shared" ref="I11:I12" si="7">H11+N11</f>
        <v>471000</v>
      </c>
      <c r="J11" s="64">
        <v>0</v>
      </c>
      <c r="K11" s="65">
        <f t="shared" ref="K11:K12" si="8">I11+J11</f>
        <v>471000</v>
      </c>
      <c r="L11" s="5" t="s">
        <v>555</v>
      </c>
      <c r="M11" s="4"/>
      <c r="N11" s="12">
        <f t="shared" ref="N11:N12" si="9">O11*12000</f>
        <v>12000</v>
      </c>
      <c r="O11" s="13">
        <v>1</v>
      </c>
    </row>
    <row r="12" spans="1:15" ht="97.2" x14ac:dyDescent="0.3">
      <c r="A12" s="12">
        <v>155</v>
      </c>
      <c r="B12" s="15" t="s">
        <v>195</v>
      </c>
      <c r="C12" s="15" t="s">
        <v>12</v>
      </c>
      <c r="D12" s="19" t="s">
        <v>120</v>
      </c>
      <c r="E12" s="20" t="s">
        <v>196</v>
      </c>
      <c r="F12" s="20" t="s">
        <v>197</v>
      </c>
      <c r="G12" s="64">
        <v>3173812</v>
      </c>
      <c r="H12" s="64">
        <v>700000</v>
      </c>
      <c r="I12" s="65">
        <f t="shared" si="7"/>
        <v>712000</v>
      </c>
      <c r="J12" s="64">
        <v>0</v>
      </c>
      <c r="K12" s="65">
        <f t="shared" si="8"/>
        <v>712000</v>
      </c>
      <c r="L12" s="5" t="s">
        <v>591</v>
      </c>
      <c r="M12" s="4"/>
      <c r="N12" s="12">
        <f t="shared" si="9"/>
        <v>12000</v>
      </c>
      <c r="O12" s="12">
        <v>1</v>
      </c>
    </row>
    <row r="13" spans="1:15" ht="32.4" customHeight="1" x14ac:dyDescent="0.3">
      <c r="A13" s="12">
        <v>22</v>
      </c>
      <c r="F13" s="68" t="s">
        <v>673</v>
      </c>
      <c r="G13" s="36">
        <f>SUM(G6:G12)</f>
        <v>7092310</v>
      </c>
      <c r="H13" s="36">
        <f>SUM(H6:H12)</f>
        <v>3376000</v>
      </c>
      <c r="I13" s="36">
        <f>SUM(I6:I12)</f>
        <v>2996000</v>
      </c>
      <c r="J13" s="36">
        <f>SUM(J6:J12)</f>
        <v>440000</v>
      </c>
      <c r="K13" s="36">
        <f>SUM(K6:K12)</f>
        <v>3436000</v>
      </c>
    </row>
    <row r="14" spans="1:15" x14ac:dyDescent="0.3">
      <c r="A14" s="12">
        <v>38</v>
      </c>
    </row>
    <row r="15" spans="1:15" x14ac:dyDescent="0.3">
      <c r="A15" s="12">
        <v>9</v>
      </c>
    </row>
    <row r="16" spans="1:15" x14ac:dyDescent="0.3">
      <c r="A16" s="12">
        <v>44</v>
      </c>
    </row>
    <row r="17" spans="1:13" x14ac:dyDescent="0.3">
      <c r="A17" s="12">
        <v>58</v>
      </c>
    </row>
    <row r="18" spans="1:13" x14ac:dyDescent="0.3">
      <c r="A18" s="12">
        <v>64</v>
      </c>
    </row>
    <row r="19" spans="1:13" s="32" customFormat="1" x14ac:dyDescent="0.3">
      <c r="A19" s="12">
        <v>108</v>
      </c>
      <c r="D19" s="1"/>
      <c r="E19" s="1"/>
      <c r="F19" s="1"/>
      <c r="G19" s="36"/>
      <c r="H19" s="36"/>
      <c r="I19" s="36"/>
      <c r="J19" s="36"/>
      <c r="K19" s="36"/>
      <c r="L19"/>
      <c r="M19"/>
    </row>
    <row r="20" spans="1:13" s="32" customFormat="1" x14ac:dyDescent="0.3">
      <c r="A20" s="12">
        <v>1</v>
      </c>
      <c r="D20" s="1"/>
      <c r="E20" s="1"/>
      <c r="F20" s="1"/>
      <c r="G20" s="36"/>
      <c r="H20" s="36"/>
      <c r="I20" s="36"/>
      <c r="J20" s="36"/>
      <c r="K20" s="36"/>
      <c r="L20"/>
      <c r="M20"/>
    </row>
    <row r="21" spans="1:13" s="32" customFormat="1" x14ac:dyDescent="0.3">
      <c r="A21" s="12">
        <v>17</v>
      </c>
      <c r="D21" s="1"/>
      <c r="E21" s="1"/>
      <c r="F21" s="1"/>
      <c r="G21" s="36"/>
      <c r="H21" s="36"/>
      <c r="I21" s="36"/>
      <c r="J21" s="36"/>
      <c r="K21" s="36"/>
      <c r="L21"/>
      <c r="M21"/>
    </row>
    <row r="22" spans="1:13" s="32" customFormat="1" x14ac:dyDescent="0.3">
      <c r="A22" s="12">
        <v>41</v>
      </c>
      <c r="D22" s="1"/>
      <c r="E22" s="1"/>
      <c r="F22" s="1"/>
      <c r="G22" s="36"/>
      <c r="H22" s="36"/>
      <c r="I22" s="36"/>
      <c r="J22" s="36"/>
      <c r="K22" s="36"/>
      <c r="L22"/>
      <c r="M22"/>
    </row>
    <row r="23" spans="1:13" s="32" customFormat="1" x14ac:dyDescent="0.3">
      <c r="A23" s="12">
        <v>47</v>
      </c>
      <c r="D23" s="1"/>
      <c r="E23" s="1"/>
      <c r="F23" s="1"/>
      <c r="G23" s="36"/>
      <c r="H23" s="36"/>
      <c r="I23" s="36"/>
      <c r="J23" s="36"/>
      <c r="K23" s="36"/>
      <c r="L23"/>
      <c r="M23"/>
    </row>
    <row r="24" spans="1:13" s="32" customFormat="1" x14ac:dyDescent="0.3">
      <c r="A24" s="12">
        <v>50</v>
      </c>
      <c r="D24" s="1"/>
      <c r="E24" s="1"/>
      <c r="F24" s="1"/>
      <c r="G24" s="36"/>
      <c r="H24" s="36"/>
      <c r="I24" s="36"/>
      <c r="J24" s="36"/>
      <c r="K24" s="36"/>
      <c r="L24"/>
      <c r="M24"/>
    </row>
    <row r="25" spans="1:13" s="32" customFormat="1" x14ac:dyDescent="0.3">
      <c r="A25" s="12">
        <v>52</v>
      </c>
      <c r="D25" s="1"/>
      <c r="E25" s="1"/>
      <c r="F25" s="1"/>
      <c r="G25" s="36"/>
      <c r="H25" s="36"/>
      <c r="I25" s="36"/>
      <c r="J25" s="36"/>
      <c r="K25" s="36"/>
      <c r="L25"/>
      <c r="M25"/>
    </row>
    <row r="26" spans="1:13" s="32" customFormat="1" x14ac:dyDescent="0.3">
      <c r="A26" s="12">
        <v>55</v>
      </c>
      <c r="D26" s="1"/>
      <c r="E26" s="1"/>
      <c r="F26" s="1"/>
      <c r="G26" s="36"/>
      <c r="H26" s="36"/>
      <c r="I26" s="36"/>
      <c r="J26" s="36"/>
      <c r="K26" s="36"/>
      <c r="L26"/>
      <c r="M26"/>
    </row>
    <row r="27" spans="1:13" s="32" customFormat="1" x14ac:dyDescent="0.3">
      <c r="A27" s="12">
        <v>61</v>
      </c>
      <c r="D27" s="1"/>
      <c r="E27" s="1"/>
      <c r="F27" s="1"/>
      <c r="G27" s="36"/>
      <c r="H27" s="36"/>
      <c r="I27" s="36"/>
      <c r="J27" s="36"/>
      <c r="K27" s="36"/>
      <c r="L27"/>
      <c r="M27"/>
    </row>
    <row r="28" spans="1:13" s="32" customFormat="1" x14ac:dyDescent="0.3">
      <c r="A28" s="12">
        <v>2</v>
      </c>
      <c r="D28" s="1"/>
      <c r="E28" s="1"/>
      <c r="F28" s="1"/>
      <c r="G28" s="36"/>
      <c r="H28" s="36"/>
      <c r="I28" s="36"/>
      <c r="J28" s="36"/>
      <c r="K28" s="36"/>
      <c r="L28"/>
      <c r="M28"/>
    </row>
    <row r="29" spans="1:13" s="32" customFormat="1" x14ac:dyDescent="0.3">
      <c r="A29" s="12">
        <v>11</v>
      </c>
      <c r="D29" s="1"/>
      <c r="E29" s="1"/>
      <c r="F29" s="1"/>
      <c r="G29" s="36"/>
      <c r="H29" s="36"/>
      <c r="I29" s="36"/>
      <c r="J29" s="36"/>
      <c r="K29" s="36"/>
      <c r="L29"/>
      <c r="M29"/>
    </row>
    <row r="30" spans="1:13" s="32" customFormat="1" x14ac:dyDescent="0.3">
      <c r="A30" s="12">
        <v>31</v>
      </c>
      <c r="D30" s="1"/>
      <c r="E30" s="1"/>
      <c r="F30" s="1"/>
      <c r="G30" s="36"/>
      <c r="H30" s="36"/>
      <c r="I30" s="36"/>
      <c r="J30" s="36"/>
      <c r="K30" s="36"/>
      <c r="L30"/>
      <c r="M30"/>
    </row>
    <row r="31" spans="1:13" s="32" customFormat="1" x14ac:dyDescent="0.3">
      <c r="A31" s="12">
        <v>16</v>
      </c>
      <c r="D31" s="1"/>
      <c r="E31" s="1"/>
      <c r="F31" s="1"/>
      <c r="G31" s="36"/>
      <c r="H31" s="36"/>
      <c r="I31" s="36"/>
      <c r="J31" s="36"/>
      <c r="K31" s="36"/>
      <c r="L31"/>
      <c r="M31"/>
    </row>
    <row r="32" spans="1:13" s="32" customFormat="1" x14ac:dyDescent="0.3">
      <c r="A32" s="12">
        <v>35</v>
      </c>
      <c r="D32" s="1"/>
      <c r="E32" s="1"/>
      <c r="F32" s="1"/>
      <c r="G32" s="36"/>
      <c r="H32" s="36"/>
      <c r="I32" s="36"/>
      <c r="J32" s="36"/>
      <c r="K32" s="36"/>
      <c r="L32"/>
      <c r="M32"/>
    </row>
    <row r="33" spans="1:13" s="32" customFormat="1" x14ac:dyDescent="0.3">
      <c r="A33" s="12">
        <v>144</v>
      </c>
      <c r="D33" s="1"/>
      <c r="E33" s="1"/>
      <c r="F33" s="1"/>
      <c r="G33" s="36"/>
      <c r="H33" s="36"/>
      <c r="I33" s="36"/>
      <c r="J33" s="36"/>
      <c r="K33" s="36"/>
      <c r="L33"/>
      <c r="M33"/>
    </row>
    <row r="34" spans="1:13" s="32" customFormat="1" x14ac:dyDescent="0.3">
      <c r="A34" s="12">
        <v>15</v>
      </c>
      <c r="D34" s="1"/>
      <c r="E34" s="1"/>
      <c r="F34" s="1"/>
      <c r="G34" s="36"/>
      <c r="H34" s="36"/>
      <c r="I34" s="36"/>
      <c r="J34" s="36"/>
      <c r="K34" s="36"/>
      <c r="L34"/>
      <c r="M34"/>
    </row>
    <row r="35" spans="1:13" s="32" customFormat="1" x14ac:dyDescent="0.3">
      <c r="A35" s="12">
        <v>139</v>
      </c>
      <c r="D35" s="1"/>
      <c r="E35" s="1"/>
      <c r="F35" s="1"/>
      <c r="G35" s="36"/>
      <c r="H35" s="36"/>
      <c r="I35" s="36"/>
      <c r="J35" s="36"/>
      <c r="K35" s="36"/>
      <c r="L35"/>
      <c r="M35"/>
    </row>
    <row r="36" spans="1:13" s="32" customFormat="1" x14ac:dyDescent="0.3">
      <c r="A36" s="12">
        <v>137</v>
      </c>
      <c r="D36" s="1"/>
      <c r="E36" s="1"/>
      <c r="F36" s="1"/>
      <c r="G36" s="36"/>
      <c r="H36" s="36"/>
      <c r="I36" s="36"/>
      <c r="J36" s="36"/>
      <c r="K36" s="36"/>
      <c r="L36"/>
      <c r="M36"/>
    </row>
    <row r="37" spans="1:13" s="32" customFormat="1" x14ac:dyDescent="0.3">
      <c r="A37" s="12">
        <v>202</v>
      </c>
      <c r="D37" s="1"/>
      <c r="E37" s="1"/>
      <c r="F37" s="1"/>
      <c r="G37" s="36"/>
      <c r="H37" s="36"/>
      <c r="I37" s="36"/>
      <c r="J37" s="36"/>
      <c r="K37" s="36"/>
      <c r="L37"/>
      <c r="M37"/>
    </row>
    <row r="38" spans="1:13" s="32" customFormat="1" x14ac:dyDescent="0.3">
      <c r="A38" s="12">
        <v>142</v>
      </c>
      <c r="D38" s="1"/>
      <c r="E38" s="1"/>
      <c r="F38" s="1"/>
      <c r="G38" s="36"/>
      <c r="H38" s="36"/>
      <c r="I38" s="36"/>
      <c r="J38" s="36"/>
      <c r="K38" s="36"/>
      <c r="L38"/>
      <c r="M38"/>
    </row>
    <row r="39" spans="1:13" s="32" customFormat="1" x14ac:dyDescent="0.3">
      <c r="A39" s="12">
        <v>20</v>
      </c>
      <c r="D39" s="1"/>
      <c r="E39" s="1"/>
      <c r="F39" s="1"/>
      <c r="G39" s="36"/>
      <c r="H39" s="36"/>
      <c r="I39" s="36"/>
      <c r="J39" s="36"/>
      <c r="K39" s="36"/>
      <c r="L39"/>
      <c r="M39"/>
    </row>
    <row r="40" spans="1:13" s="32" customFormat="1" x14ac:dyDescent="0.3">
      <c r="A40" s="12">
        <v>39</v>
      </c>
      <c r="D40" s="1"/>
      <c r="E40" s="1"/>
      <c r="F40" s="1"/>
      <c r="G40" s="36"/>
      <c r="H40" s="36"/>
      <c r="I40" s="36"/>
      <c r="J40" s="36"/>
      <c r="K40" s="36"/>
      <c r="L40"/>
      <c r="M40"/>
    </row>
    <row r="41" spans="1:13" s="32" customFormat="1" x14ac:dyDescent="0.3">
      <c r="A41" s="12">
        <v>25</v>
      </c>
      <c r="D41" s="1"/>
      <c r="E41" s="1"/>
      <c r="F41" s="1"/>
      <c r="G41" s="36"/>
      <c r="H41" s="36"/>
      <c r="I41" s="36"/>
      <c r="J41" s="36"/>
      <c r="K41" s="36"/>
      <c r="L41"/>
      <c r="M41"/>
    </row>
    <row r="42" spans="1:13" s="32" customFormat="1" x14ac:dyDescent="0.3">
      <c r="A42" s="12">
        <v>10</v>
      </c>
      <c r="D42" s="1"/>
      <c r="E42" s="1"/>
      <c r="F42" s="1"/>
      <c r="G42" s="36"/>
      <c r="H42" s="36"/>
      <c r="I42" s="36"/>
      <c r="J42" s="36"/>
      <c r="K42" s="36"/>
      <c r="L42"/>
      <c r="M42"/>
    </row>
    <row r="43" spans="1:13" s="32" customFormat="1" x14ac:dyDescent="0.3">
      <c r="A43" s="12">
        <v>34</v>
      </c>
      <c r="D43" s="1"/>
      <c r="E43" s="1"/>
      <c r="F43" s="1"/>
      <c r="G43" s="36"/>
      <c r="H43" s="36"/>
      <c r="I43" s="36"/>
      <c r="J43" s="36"/>
      <c r="K43" s="36"/>
      <c r="L43"/>
      <c r="M43"/>
    </row>
    <row r="44" spans="1:13" s="32" customFormat="1" x14ac:dyDescent="0.3">
      <c r="A44" s="12">
        <v>29</v>
      </c>
      <c r="D44" s="1"/>
      <c r="E44" s="1"/>
      <c r="F44" s="1"/>
      <c r="G44" s="36"/>
      <c r="H44" s="36"/>
      <c r="I44" s="36"/>
      <c r="J44" s="36"/>
      <c r="K44" s="36"/>
      <c r="L44"/>
      <c r="M44"/>
    </row>
    <row r="45" spans="1:13" s="32" customFormat="1" x14ac:dyDescent="0.3">
      <c r="A45" s="12">
        <v>3</v>
      </c>
      <c r="D45" s="1"/>
      <c r="E45" s="1"/>
      <c r="F45" s="1"/>
      <c r="G45" s="36"/>
      <c r="H45" s="36"/>
      <c r="I45" s="36"/>
      <c r="J45" s="36"/>
      <c r="K45" s="36"/>
      <c r="L45"/>
      <c r="M45"/>
    </row>
    <row r="46" spans="1:13" s="32" customFormat="1" x14ac:dyDescent="0.3">
      <c r="A46" s="12">
        <v>198</v>
      </c>
      <c r="D46" s="1"/>
      <c r="E46" s="1"/>
      <c r="F46" s="1"/>
      <c r="G46" s="36"/>
      <c r="H46" s="36"/>
      <c r="I46" s="36"/>
      <c r="J46" s="36"/>
      <c r="K46" s="36"/>
      <c r="L46"/>
      <c r="M46"/>
    </row>
    <row r="47" spans="1:13" s="32" customFormat="1" x14ac:dyDescent="0.3">
      <c r="A47" s="12">
        <v>168</v>
      </c>
      <c r="D47" s="1"/>
      <c r="E47" s="1"/>
      <c r="F47" s="1"/>
      <c r="G47" s="36"/>
      <c r="H47" s="36"/>
      <c r="I47" s="36"/>
      <c r="J47" s="36"/>
      <c r="K47" s="36"/>
      <c r="L47"/>
      <c r="M47"/>
    </row>
    <row r="48" spans="1:13" s="32" customFormat="1" x14ac:dyDescent="0.3">
      <c r="A48" s="12">
        <v>68</v>
      </c>
      <c r="D48" s="1"/>
      <c r="E48" s="1"/>
      <c r="F48" s="1"/>
      <c r="G48" s="36"/>
      <c r="H48" s="36"/>
      <c r="I48" s="36"/>
      <c r="J48" s="36"/>
      <c r="K48" s="36"/>
      <c r="L48"/>
      <c r="M48"/>
    </row>
  </sheetData>
  <autoFilter ref="A5:O48">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8"/>
  <sheetViews>
    <sheetView topLeftCell="B4" zoomScale="60" zoomScaleNormal="60" workbookViewId="0">
      <selection activeCell="F21" sqref="F21"/>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691</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72.599999999999994" customHeight="1" x14ac:dyDescent="0.3">
      <c r="A6" s="12">
        <v>92</v>
      </c>
      <c r="B6" s="15" t="s">
        <v>486</v>
      </c>
      <c r="C6" s="15" t="s">
        <v>31</v>
      </c>
      <c r="D6" s="19" t="s">
        <v>113</v>
      </c>
      <c r="E6" s="20" t="s">
        <v>114</v>
      </c>
      <c r="F6" s="20" t="s">
        <v>487</v>
      </c>
      <c r="G6" s="64">
        <v>2139000</v>
      </c>
      <c r="H6" s="64">
        <v>1884000</v>
      </c>
      <c r="I6" s="65">
        <f t="shared" ref="I6:I8" si="0">H6+N6</f>
        <v>1932000</v>
      </c>
      <c r="J6" s="64">
        <v>0</v>
      </c>
      <c r="K6" s="65">
        <f t="shared" ref="K6" si="1">I6+J6</f>
        <v>1932000</v>
      </c>
      <c r="L6" s="5" t="s">
        <v>615</v>
      </c>
      <c r="M6" s="4"/>
      <c r="N6" s="12">
        <f t="shared" ref="N6" si="2">O6*12000</f>
        <v>48000</v>
      </c>
      <c r="O6" s="12">
        <v>4</v>
      </c>
    </row>
    <row r="7" spans="1:15" ht="81" customHeight="1" x14ac:dyDescent="0.3">
      <c r="A7" s="12">
        <v>138</v>
      </c>
      <c r="B7" s="15" t="s">
        <v>477</v>
      </c>
      <c r="C7" s="15" t="s">
        <v>52</v>
      </c>
      <c r="D7" s="19" t="s">
        <v>113</v>
      </c>
      <c r="E7" s="20" t="s">
        <v>478</v>
      </c>
      <c r="F7" s="20" t="s">
        <v>479</v>
      </c>
      <c r="G7" s="64">
        <v>1091500</v>
      </c>
      <c r="H7" s="64">
        <v>605500</v>
      </c>
      <c r="I7" s="65">
        <f t="shared" si="0"/>
        <v>617500</v>
      </c>
      <c r="J7" s="64">
        <v>0</v>
      </c>
      <c r="K7" s="65">
        <f t="shared" ref="K7:K9" si="3">I7+J7</f>
        <v>617500</v>
      </c>
      <c r="L7" s="7" t="s">
        <v>618</v>
      </c>
      <c r="M7" s="4"/>
      <c r="N7" s="12">
        <f t="shared" ref="N7:N9" si="4">O7*12000</f>
        <v>12000</v>
      </c>
      <c r="O7" s="12">
        <v>1</v>
      </c>
    </row>
    <row r="8" spans="1:15" ht="64.8" x14ac:dyDescent="0.3">
      <c r="A8" s="12">
        <v>46</v>
      </c>
      <c r="B8" s="15" t="s">
        <v>488</v>
      </c>
      <c r="C8" s="15" t="s">
        <v>52</v>
      </c>
      <c r="D8" s="19" t="s">
        <v>113</v>
      </c>
      <c r="E8" s="20" t="s">
        <v>114</v>
      </c>
      <c r="F8" s="20" t="s">
        <v>489</v>
      </c>
      <c r="G8" s="64">
        <v>999000</v>
      </c>
      <c r="H8" s="64">
        <v>499500</v>
      </c>
      <c r="I8" s="65">
        <f t="shared" si="0"/>
        <v>511500</v>
      </c>
      <c r="J8" s="64">
        <v>0</v>
      </c>
      <c r="K8" s="65">
        <f t="shared" si="3"/>
        <v>511500</v>
      </c>
      <c r="L8" s="5" t="s">
        <v>573</v>
      </c>
      <c r="M8" s="6"/>
      <c r="N8" s="12">
        <f t="shared" si="4"/>
        <v>12000</v>
      </c>
      <c r="O8" s="12">
        <v>1</v>
      </c>
    </row>
    <row r="9" spans="1:15" ht="48.6" x14ac:dyDescent="0.3">
      <c r="A9" s="12">
        <v>192</v>
      </c>
      <c r="B9" s="15" t="s">
        <v>480</v>
      </c>
      <c r="C9" s="15" t="s">
        <v>52</v>
      </c>
      <c r="D9" s="19" t="s">
        <v>113</v>
      </c>
      <c r="E9" s="20" t="s">
        <v>478</v>
      </c>
      <c r="F9" s="20" t="s">
        <v>481</v>
      </c>
      <c r="G9" s="64">
        <v>78000</v>
      </c>
      <c r="H9" s="64">
        <v>72000</v>
      </c>
      <c r="I9" s="65">
        <f t="shared" ref="I9:I12" si="5">H9+N9</f>
        <v>72000</v>
      </c>
      <c r="J9" s="64">
        <v>0</v>
      </c>
      <c r="K9" s="65">
        <f t="shared" si="3"/>
        <v>72000</v>
      </c>
      <c r="L9" s="5" t="s">
        <v>482</v>
      </c>
      <c r="M9" s="4"/>
      <c r="N9" s="12">
        <f t="shared" si="4"/>
        <v>0</v>
      </c>
      <c r="O9" s="12"/>
    </row>
    <row r="10" spans="1:15" ht="48.6" x14ac:dyDescent="0.3">
      <c r="A10" s="12">
        <v>118</v>
      </c>
      <c r="B10" s="15" t="s">
        <v>483</v>
      </c>
      <c r="C10" s="15" t="s">
        <v>71</v>
      </c>
      <c r="D10" s="19" t="s">
        <v>113</v>
      </c>
      <c r="E10" s="20" t="s">
        <v>484</v>
      </c>
      <c r="F10" s="20" t="s">
        <v>485</v>
      </c>
      <c r="G10" s="64">
        <v>459000</v>
      </c>
      <c r="H10" s="64">
        <v>459000</v>
      </c>
      <c r="I10" s="65">
        <f t="shared" si="5"/>
        <v>471000</v>
      </c>
      <c r="J10" s="64">
        <v>0</v>
      </c>
      <c r="K10" s="65">
        <f t="shared" ref="K10:K12" si="6">I10+J10</f>
        <v>471000</v>
      </c>
      <c r="L10" s="5" t="s">
        <v>555</v>
      </c>
      <c r="M10" s="4"/>
      <c r="N10" s="12">
        <f t="shared" ref="N10:N12" si="7">O10*12000</f>
        <v>12000</v>
      </c>
      <c r="O10" s="12">
        <v>1</v>
      </c>
    </row>
    <row r="11" spans="1:15" ht="97.2" x14ac:dyDescent="0.3">
      <c r="A11" s="12">
        <v>140</v>
      </c>
      <c r="B11" s="15" t="s">
        <v>140</v>
      </c>
      <c r="C11" s="15" t="s">
        <v>12</v>
      </c>
      <c r="D11" s="19" t="s">
        <v>113</v>
      </c>
      <c r="E11" s="20" t="s">
        <v>114</v>
      </c>
      <c r="F11" s="20" t="s">
        <v>141</v>
      </c>
      <c r="G11" s="64">
        <v>753000</v>
      </c>
      <c r="H11" s="64">
        <v>700000</v>
      </c>
      <c r="I11" s="65">
        <f t="shared" si="5"/>
        <v>712000</v>
      </c>
      <c r="J11" s="64">
        <v>0</v>
      </c>
      <c r="K11" s="65">
        <f t="shared" si="6"/>
        <v>712000</v>
      </c>
      <c r="L11" s="5" t="s">
        <v>588</v>
      </c>
      <c r="M11" s="4"/>
      <c r="N11" s="12">
        <f t="shared" si="7"/>
        <v>12000</v>
      </c>
      <c r="O11" s="12">
        <v>1</v>
      </c>
    </row>
    <row r="12" spans="1:15" ht="32.4" x14ac:dyDescent="0.3">
      <c r="A12" s="12">
        <v>164</v>
      </c>
      <c r="B12" s="15" t="s">
        <v>112</v>
      </c>
      <c r="C12" s="15" t="s">
        <v>17</v>
      </c>
      <c r="D12" s="19" t="s">
        <v>113</v>
      </c>
      <c r="E12" s="20" t="s">
        <v>114</v>
      </c>
      <c r="F12" s="20" t="s">
        <v>115</v>
      </c>
      <c r="G12" s="64">
        <v>166000</v>
      </c>
      <c r="H12" s="64">
        <v>166000</v>
      </c>
      <c r="I12" s="65">
        <f t="shared" si="5"/>
        <v>166000</v>
      </c>
      <c r="J12" s="64">
        <v>0</v>
      </c>
      <c r="K12" s="65">
        <f t="shared" si="6"/>
        <v>166000</v>
      </c>
      <c r="L12" s="5" t="s">
        <v>116</v>
      </c>
      <c r="M12" s="4"/>
      <c r="N12" s="12">
        <f t="shared" si="7"/>
        <v>0</v>
      </c>
      <c r="O12" s="12"/>
    </row>
    <row r="13" spans="1:15" ht="32.4" customHeight="1" x14ac:dyDescent="0.3">
      <c r="A13" s="12">
        <v>22</v>
      </c>
      <c r="F13" s="68" t="s">
        <v>673</v>
      </c>
      <c r="G13" s="36">
        <f>SUM(G6:G12)</f>
        <v>5685500</v>
      </c>
      <c r="H13" s="36">
        <f>SUM(H6:H12)</f>
        <v>4386000</v>
      </c>
      <c r="I13" s="36">
        <f>SUM(I6:I12)</f>
        <v>4482000</v>
      </c>
      <c r="J13" s="36">
        <f>SUM(J6:J12)</f>
        <v>0</v>
      </c>
      <c r="K13" s="36">
        <f>SUM(K6:K12)</f>
        <v>4482000</v>
      </c>
    </row>
    <row r="14" spans="1:15" x14ac:dyDescent="0.3">
      <c r="A14" s="12">
        <v>38</v>
      </c>
    </row>
    <row r="15" spans="1:15" x14ac:dyDescent="0.3">
      <c r="A15" s="12">
        <v>9</v>
      </c>
    </row>
    <row r="16" spans="1:15" x14ac:dyDescent="0.3">
      <c r="A16" s="12">
        <v>44</v>
      </c>
    </row>
    <row r="17" spans="1:13" x14ac:dyDescent="0.3">
      <c r="A17" s="12">
        <v>58</v>
      </c>
    </row>
    <row r="18" spans="1:13" x14ac:dyDescent="0.3">
      <c r="A18" s="12">
        <v>64</v>
      </c>
    </row>
    <row r="19" spans="1:13" s="32" customFormat="1" x14ac:dyDescent="0.3">
      <c r="A19" s="12">
        <v>108</v>
      </c>
      <c r="D19" s="1"/>
      <c r="E19" s="1"/>
      <c r="F19" s="1"/>
      <c r="G19" s="36"/>
      <c r="H19" s="36"/>
      <c r="I19" s="36"/>
      <c r="J19" s="36"/>
      <c r="K19" s="36"/>
      <c r="L19"/>
      <c r="M19"/>
    </row>
    <row r="20" spans="1:13" s="32" customFormat="1" x14ac:dyDescent="0.3">
      <c r="A20" s="12">
        <v>1</v>
      </c>
      <c r="D20" s="1"/>
      <c r="E20" s="1"/>
      <c r="F20" s="1"/>
      <c r="G20" s="36"/>
      <c r="H20" s="36"/>
      <c r="I20" s="36"/>
      <c r="J20" s="36"/>
      <c r="K20" s="36"/>
      <c r="L20"/>
      <c r="M20"/>
    </row>
    <row r="21" spans="1:13" s="32" customFormat="1" x14ac:dyDescent="0.3">
      <c r="A21" s="12">
        <v>17</v>
      </c>
      <c r="D21" s="1"/>
      <c r="E21" s="1"/>
      <c r="F21" s="1"/>
      <c r="G21" s="36"/>
      <c r="H21" s="36"/>
      <c r="I21" s="36"/>
      <c r="J21" s="36"/>
      <c r="K21" s="36"/>
      <c r="L21"/>
      <c r="M21"/>
    </row>
    <row r="22" spans="1:13" s="32" customFormat="1" x14ac:dyDescent="0.3">
      <c r="A22" s="12">
        <v>41</v>
      </c>
      <c r="D22" s="1"/>
      <c r="E22" s="1"/>
      <c r="F22" s="1"/>
      <c r="G22" s="36"/>
      <c r="H22" s="36"/>
      <c r="I22" s="36"/>
      <c r="J22" s="36"/>
      <c r="K22" s="36"/>
      <c r="L22"/>
      <c r="M22"/>
    </row>
    <row r="23" spans="1:13" s="32" customFormat="1" x14ac:dyDescent="0.3">
      <c r="A23" s="12">
        <v>47</v>
      </c>
      <c r="D23" s="1"/>
      <c r="E23" s="1"/>
      <c r="F23" s="1"/>
      <c r="G23" s="36"/>
      <c r="H23" s="36"/>
      <c r="I23" s="36"/>
      <c r="J23" s="36"/>
      <c r="K23" s="36"/>
      <c r="L23"/>
      <c r="M23"/>
    </row>
    <row r="24" spans="1:13" s="32" customFormat="1" x14ac:dyDescent="0.3">
      <c r="A24" s="12">
        <v>50</v>
      </c>
      <c r="D24" s="1"/>
      <c r="E24" s="1"/>
      <c r="F24" s="1"/>
      <c r="G24" s="36"/>
      <c r="H24" s="36"/>
      <c r="I24" s="36"/>
      <c r="J24" s="36"/>
      <c r="K24" s="36"/>
      <c r="L24"/>
      <c r="M24"/>
    </row>
    <row r="25" spans="1:13" s="32" customFormat="1" x14ac:dyDescent="0.3">
      <c r="A25" s="12">
        <v>52</v>
      </c>
      <c r="D25" s="1"/>
      <c r="E25" s="1"/>
      <c r="F25" s="1"/>
      <c r="G25" s="36"/>
      <c r="H25" s="36"/>
      <c r="I25" s="36"/>
      <c r="J25" s="36"/>
      <c r="K25" s="36"/>
      <c r="L25"/>
      <c r="M25"/>
    </row>
    <row r="26" spans="1:13" s="32" customFormat="1" x14ac:dyDescent="0.3">
      <c r="A26" s="12">
        <v>55</v>
      </c>
      <c r="D26" s="1"/>
      <c r="E26" s="1"/>
      <c r="F26" s="1"/>
      <c r="G26" s="36"/>
      <c r="H26" s="36"/>
      <c r="I26" s="36"/>
      <c r="J26" s="36"/>
      <c r="K26" s="36"/>
      <c r="L26"/>
      <c r="M26"/>
    </row>
    <row r="27" spans="1:13" s="32" customFormat="1" x14ac:dyDescent="0.3">
      <c r="A27" s="12">
        <v>61</v>
      </c>
      <c r="D27" s="1"/>
      <c r="E27" s="1"/>
      <c r="F27" s="1"/>
      <c r="G27" s="36"/>
      <c r="H27" s="36"/>
      <c r="I27" s="36"/>
      <c r="J27" s="36"/>
      <c r="K27" s="36"/>
      <c r="L27"/>
      <c r="M27"/>
    </row>
    <row r="28" spans="1:13" s="32" customFormat="1" x14ac:dyDescent="0.3">
      <c r="A28" s="12">
        <v>2</v>
      </c>
      <c r="D28" s="1"/>
      <c r="E28" s="1"/>
      <c r="F28" s="1"/>
      <c r="G28" s="36"/>
      <c r="H28" s="36"/>
      <c r="I28" s="36"/>
      <c r="J28" s="36"/>
      <c r="K28" s="36"/>
      <c r="L28"/>
      <c r="M28"/>
    </row>
    <row r="29" spans="1:13" s="32" customFormat="1" x14ac:dyDescent="0.3">
      <c r="A29" s="12">
        <v>11</v>
      </c>
      <c r="D29" s="1"/>
      <c r="E29" s="1"/>
      <c r="F29" s="1"/>
      <c r="G29" s="36"/>
      <c r="H29" s="36"/>
      <c r="I29" s="36"/>
      <c r="J29" s="36"/>
      <c r="K29" s="36"/>
      <c r="L29"/>
      <c r="M29"/>
    </row>
    <row r="30" spans="1:13" s="32" customFormat="1" x14ac:dyDescent="0.3">
      <c r="A30" s="12">
        <v>31</v>
      </c>
      <c r="D30" s="1"/>
      <c r="E30" s="1"/>
      <c r="F30" s="1"/>
      <c r="G30" s="36"/>
      <c r="H30" s="36"/>
      <c r="I30" s="36"/>
      <c r="J30" s="36"/>
      <c r="K30" s="36"/>
      <c r="L30"/>
      <c r="M30"/>
    </row>
    <row r="31" spans="1:13" s="32" customFormat="1" x14ac:dyDescent="0.3">
      <c r="A31" s="12">
        <v>16</v>
      </c>
      <c r="D31" s="1"/>
      <c r="E31" s="1"/>
      <c r="F31" s="1"/>
      <c r="G31" s="36"/>
      <c r="H31" s="36"/>
      <c r="I31" s="36"/>
      <c r="J31" s="36"/>
      <c r="K31" s="36"/>
      <c r="L31"/>
      <c r="M31"/>
    </row>
    <row r="32" spans="1:13" s="32" customFormat="1" x14ac:dyDescent="0.3">
      <c r="A32" s="12">
        <v>35</v>
      </c>
      <c r="D32" s="1"/>
      <c r="E32" s="1"/>
      <c r="F32" s="1"/>
      <c r="G32" s="36"/>
      <c r="H32" s="36"/>
      <c r="I32" s="36"/>
      <c r="J32" s="36"/>
      <c r="K32" s="36"/>
      <c r="L32"/>
      <c r="M32"/>
    </row>
    <row r="33" spans="1:13" s="32" customFormat="1" x14ac:dyDescent="0.3">
      <c r="A33" s="12">
        <v>144</v>
      </c>
      <c r="D33" s="1"/>
      <c r="E33" s="1"/>
      <c r="F33" s="1"/>
      <c r="G33" s="36"/>
      <c r="H33" s="36"/>
      <c r="I33" s="36"/>
      <c r="J33" s="36"/>
      <c r="K33" s="36"/>
      <c r="L33"/>
      <c r="M33"/>
    </row>
    <row r="34" spans="1:13" s="32" customFormat="1" x14ac:dyDescent="0.3">
      <c r="A34" s="12">
        <v>15</v>
      </c>
      <c r="D34" s="1"/>
      <c r="E34" s="1"/>
      <c r="F34" s="1"/>
      <c r="G34" s="36"/>
      <c r="H34" s="36"/>
      <c r="I34" s="36"/>
      <c r="J34" s="36"/>
      <c r="K34" s="36"/>
      <c r="L34"/>
      <c r="M34"/>
    </row>
    <row r="35" spans="1:13" s="32" customFormat="1" x14ac:dyDescent="0.3">
      <c r="A35" s="12">
        <v>139</v>
      </c>
      <c r="D35" s="1"/>
      <c r="E35" s="1"/>
      <c r="F35" s="1"/>
      <c r="G35" s="36"/>
      <c r="H35" s="36"/>
      <c r="I35" s="36"/>
      <c r="J35" s="36"/>
      <c r="K35" s="36"/>
      <c r="L35"/>
      <c r="M35"/>
    </row>
    <row r="36" spans="1:13" s="32" customFormat="1" x14ac:dyDescent="0.3">
      <c r="A36" s="12">
        <v>137</v>
      </c>
      <c r="D36" s="1"/>
      <c r="E36" s="1"/>
      <c r="F36" s="1"/>
      <c r="G36" s="36"/>
      <c r="H36" s="36"/>
      <c r="I36" s="36"/>
      <c r="J36" s="36"/>
      <c r="K36" s="36"/>
      <c r="L36"/>
      <c r="M36"/>
    </row>
    <row r="37" spans="1:13" s="32" customFormat="1" x14ac:dyDescent="0.3">
      <c r="A37" s="12">
        <v>202</v>
      </c>
      <c r="D37" s="1"/>
      <c r="E37" s="1"/>
      <c r="F37" s="1"/>
      <c r="G37" s="36"/>
      <c r="H37" s="36"/>
      <c r="I37" s="36"/>
      <c r="J37" s="36"/>
      <c r="K37" s="36"/>
      <c r="L37"/>
      <c r="M37"/>
    </row>
    <row r="38" spans="1:13" s="32" customFormat="1" x14ac:dyDescent="0.3">
      <c r="A38" s="12">
        <v>142</v>
      </c>
      <c r="D38" s="1"/>
      <c r="E38" s="1"/>
      <c r="F38" s="1"/>
      <c r="G38" s="36"/>
      <c r="H38" s="36"/>
      <c r="I38" s="36"/>
      <c r="J38" s="36"/>
      <c r="K38" s="36"/>
      <c r="L38"/>
      <c r="M38"/>
    </row>
    <row r="39" spans="1:13" s="32" customFormat="1" x14ac:dyDescent="0.3">
      <c r="A39" s="12">
        <v>20</v>
      </c>
      <c r="D39" s="1"/>
      <c r="E39" s="1"/>
      <c r="F39" s="1"/>
      <c r="G39" s="36"/>
      <c r="H39" s="36"/>
      <c r="I39" s="36"/>
      <c r="J39" s="36"/>
      <c r="K39" s="36"/>
      <c r="L39"/>
      <c r="M39"/>
    </row>
    <row r="40" spans="1:13" s="32" customFormat="1" x14ac:dyDescent="0.3">
      <c r="A40" s="12">
        <v>39</v>
      </c>
      <c r="D40" s="1"/>
      <c r="E40" s="1"/>
      <c r="F40" s="1"/>
      <c r="G40" s="36"/>
      <c r="H40" s="36"/>
      <c r="I40" s="36"/>
      <c r="J40" s="36"/>
      <c r="K40" s="36"/>
      <c r="L40"/>
      <c r="M40"/>
    </row>
    <row r="41" spans="1:13" s="32" customFormat="1" x14ac:dyDescent="0.3">
      <c r="A41" s="12">
        <v>25</v>
      </c>
      <c r="D41" s="1"/>
      <c r="E41" s="1"/>
      <c r="F41" s="1"/>
      <c r="G41" s="36"/>
      <c r="H41" s="36"/>
      <c r="I41" s="36"/>
      <c r="J41" s="36"/>
      <c r="K41" s="36"/>
      <c r="L41"/>
      <c r="M41"/>
    </row>
    <row r="42" spans="1:13" s="32" customFormat="1" x14ac:dyDescent="0.3">
      <c r="A42" s="12">
        <v>10</v>
      </c>
      <c r="D42" s="1"/>
      <c r="E42" s="1"/>
      <c r="F42" s="1"/>
      <c r="G42" s="36"/>
      <c r="H42" s="36"/>
      <c r="I42" s="36"/>
      <c r="J42" s="36"/>
      <c r="K42" s="36"/>
      <c r="L42"/>
      <c r="M42"/>
    </row>
    <row r="43" spans="1:13" s="32" customFormat="1" x14ac:dyDescent="0.3">
      <c r="A43" s="12">
        <v>34</v>
      </c>
      <c r="D43" s="1"/>
      <c r="E43" s="1"/>
      <c r="F43" s="1"/>
      <c r="G43" s="36"/>
      <c r="H43" s="36"/>
      <c r="I43" s="36"/>
      <c r="J43" s="36"/>
      <c r="K43" s="36"/>
      <c r="L43"/>
      <c r="M43"/>
    </row>
    <row r="44" spans="1:13" s="32" customFormat="1" x14ac:dyDescent="0.3">
      <c r="A44" s="12">
        <v>29</v>
      </c>
      <c r="D44" s="1"/>
      <c r="E44" s="1"/>
      <c r="F44" s="1"/>
      <c r="G44" s="36"/>
      <c r="H44" s="36"/>
      <c r="I44" s="36"/>
      <c r="J44" s="36"/>
      <c r="K44" s="36"/>
      <c r="L44"/>
      <c r="M44"/>
    </row>
    <row r="45" spans="1:13" s="32" customFormat="1" x14ac:dyDescent="0.3">
      <c r="A45" s="12">
        <v>3</v>
      </c>
      <c r="D45" s="1"/>
      <c r="E45" s="1"/>
      <c r="F45" s="1"/>
      <c r="G45" s="36"/>
      <c r="H45" s="36"/>
      <c r="I45" s="36"/>
      <c r="J45" s="36"/>
      <c r="K45" s="36"/>
      <c r="L45"/>
      <c r="M45"/>
    </row>
    <row r="46" spans="1:13" s="32" customFormat="1" x14ac:dyDescent="0.3">
      <c r="A46" s="12">
        <v>198</v>
      </c>
      <c r="D46" s="1"/>
      <c r="E46" s="1"/>
      <c r="F46" s="1"/>
      <c r="G46" s="36"/>
      <c r="H46" s="36"/>
      <c r="I46" s="36"/>
      <c r="J46" s="36"/>
      <c r="K46" s="36"/>
      <c r="L46"/>
      <c r="M46"/>
    </row>
    <row r="47" spans="1:13" s="32" customFormat="1" x14ac:dyDescent="0.3">
      <c r="A47" s="12">
        <v>168</v>
      </c>
      <c r="D47" s="1"/>
      <c r="E47" s="1"/>
      <c r="F47" s="1"/>
      <c r="G47" s="36"/>
      <c r="H47" s="36"/>
      <c r="I47" s="36"/>
      <c r="J47" s="36"/>
      <c r="K47" s="36"/>
      <c r="L47"/>
      <c r="M47"/>
    </row>
    <row r="48" spans="1:13" s="32" customFormat="1" x14ac:dyDescent="0.3">
      <c r="A48" s="12">
        <v>68</v>
      </c>
      <c r="D48" s="1"/>
      <c r="E48" s="1"/>
      <c r="F48" s="1"/>
      <c r="G48" s="36"/>
      <c r="H48" s="36"/>
      <c r="I48" s="36"/>
      <c r="J48" s="36"/>
      <c r="K48" s="36"/>
      <c r="L48"/>
      <c r="M48"/>
    </row>
  </sheetData>
  <autoFilter ref="A5:O48">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5"/>
  <sheetViews>
    <sheetView topLeftCell="B1" zoomScale="60" zoomScaleNormal="60" workbookViewId="0">
      <selection activeCell="F18" sqref="F18"/>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692</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48.6" x14ac:dyDescent="0.3">
      <c r="A6" s="12">
        <v>100</v>
      </c>
      <c r="B6" s="15" t="s">
        <v>27</v>
      </c>
      <c r="C6" s="15" t="s">
        <v>31</v>
      </c>
      <c r="D6" s="19" t="s">
        <v>28</v>
      </c>
      <c r="E6" s="20" t="s">
        <v>29</v>
      </c>
      <c r="F6" s="20" t="s">
        <v>30</v>
      </c>
      <c r="G6" s="64">
        <v>459000</v>
      </c>
      <c r="H6" s="64">
        <v>459000</v>
      </c>
      <c r="I6" s="65">
        <f t="shared" ref="I6:I8" si="0">H6+N6</f>
        <v>471000</v>
      </c>
      <c r="J6" s="64">
        <v>0</v>
      </c>
      <c r="K6" s="65">
        <f t="shared" ref="K6:K8" si="1">I6+J6</f>
        <v>471000</v>
      </c>
      <c r="L6" s="5" t="s">
        <v>552</v>
      </c>
      <c r="M6" s="4"/>
      <c r="N6" s="12">
        <f t="shared" ref="N6:N8" si="2">O6*12000</f>
        <v>12000</v>
      </c>
      <c r="O6" s="12">
        <v>1</v>
      </c>
    </row>
    <row r="7" spans="1:15" ht="48.6" x14ac:dyDescent="0.3">
      <c r="A7" s="12">
        <v>134</v>
      </c>
      <c r="B7" s="16" t="s">
        <v>256</v>
      </c>
      <c r="C7" s="16" t="s">
        <v>31</v>
      </c>
      <c r="D7" s="21" t="s">
        <v>28</v>
      </c>
      <c r="E7" s="22" t="s">
        <v>29</v>
      </c>
      <c r="F7" s="22" t="s">
        <v>257</v>
      </c>
      <c r="G7" s="67">
        <v>1361500</v>
      </c>
      <c r="H7" s="67">
        <v>459000</v>
      </c>
      <c r="I7" s="66">
        <f t="shared" si="0"/>
        <v>459000</v>
      </c>
      <c r="J7" s="67">
        <v>0</v>
      </c>
      <c r="K7" s="66">
        <f t="shared" si="1"/>
        <v>459000</v>
      </c>
      <c r="L7" s="7" t="s">
        <v>616</v>
      </c>
      <c r="M7" s="4"/>
      <c r="N7" s="31">
        <v>0</v>
      </c>
      <c r="O7" s="31"/>
    </row>
    <row r="8" spans="1:15" ht="48.6" x14ac:dyDescent="0.3">
      <c r="A8" s="12">
        <v>79</v>
      </c>
      <c r="B8" s="15" t="s">
        <v>461</v>
      </c>
      <c r="C8" s="15" t="s">
        <v>52</v>
      </c>
      <c r="D8" s="19" t="s">
        <v>28</v>
      </c>
      <c r="E8" s="20" t="s">
        <v>29</v>
      </c>
      <c r="F8" s="20" t="s">
        <v>462</v>
      </c>
      <c r="G8" s="64">
        <v>719000</v>
      </c>
      <c r="H8" s="64">
        <v>599000</v>
      </c>
      <c r="I8" s="65">
        <f t="shared" si="0"/>
        <v>611000</v>
      </c>
      <c r="J8" s="64">
        <v>0</v>
      </c>
      <c r="K8" s="65">
        <f t="shared" si="1"/>
        <v>611000</v>
      </c>
      <c r="L8" s="5" t="s">
        <v>560</v>
      </c>
      <c r="M8" s="4"/>
      <c r="N8" s="12">
        <f t="shared" si="2"/>
        <v>12000</v>
      </c>
      <c r="O8" s="12">
        <v>1</v>
      </c>
    </row>
    <row r="9" spans="1:15" ht="113.4" x14ac:dyDescent="0.3">
      <c r="A9" s="12">
        <v>154</v>
      </c>
      <c r="B9" s="15" t="s">
        <v>61</v>
      </c>
      <c r="C9" s="15" t="s">
        <v>12</v>
      </c>
      <c r="D9" s="19" t="s">
        <v>28</v>
      </c>
      <c r="E9" s="20" t="s">
        <v>29</v>
      </c>
      <c r="F9" s="20" t="s">
        <v>62</v>
      </c>
      <c r="G9" s="64">
        <v>1060000</v>
      </c>
      <c r="H9" s="64">
        <v>600000</v>
      </c>
      <c r="I9" s="65">
        <f t="shared" ref="I9" si="3">H9+N9</f>
        <v>612000</v>
      </c>
      <c r="J9" s="64">
        <v>0</v>
      </c>
      <c r="K9" s="65">
        <f t="shared" ref="K9" si="4">I9+J9</f>
        <v>612000</v>
      </c>
      <c r="L9" s="5" t="s">
        <v>592</v>
      </c>
      <c r="M9" s="4"/>
      <c r="N9" s="12">
        <f t="shared" ref="N9" si="5">O9*12000</f>
        <v>12000</v>
      </c>
      <c r="O9" s="12">
        <v>1</v>
      </c>
    </row>
    <row r="10" spans="1:15" ht="32.4" customHeight="1" x14ac:dyDescent="0.3">
      <c r="A10" s="12">
        <v>22</v>
      </c>
      <c r="F10" s="68" t="s">
        <v>673</v>
      </c>
      <c r="G10" s="36">
        <f>SUM(G6:G9)</f>
        <v>3599500</v>
      </c>
      <c r="H10" s="36">
        <f>SUM(H6:H9)</f>
        <v>2117000</v>
      </c>
      <c r="I10" s="36">
        <f>SUM(I6:I9)</f>
        <v>2153000</v>
      </c>
      <c r="J10" s="36">
        <f>SUM(J6:J9)</f>
        <v>0</v>
      </c>
      <c r="K10" s="36">
        <f>SUM(K6:K9)</f>
        <v>2153000</v>
      </c>
    </row>
    <row r="11" spans="1:15" x14ac:dyDescent="0.3">
      <c r="A11" s="12">
        <v>38</v>
      </c>
    </row>
    <row r="12" spans="1:15" x14ac:dyDescent="0.3">
      <c r="A12" s="12">
        <v>9</v>
      </c>
    </row>
    <row r="13" spans="1:15" x14ac:dyDescent="0.3">
      <c r="A13" s="12">
        <v>44</v>
      </c>
    </row>
    <row r="14" spans="1:15" x14ac:dyDescent="0.3">
      <c r="A14" s="12">
        <v>58</v>
      </c>
    </row>
    <row r="15" spans="1:15" x14ac:dyDescent="0.3">
      <c r="A15" s="12">
        <v>64</v>
      </c>
    </row>
    <row r="16" spans="1:15" s="32" customFormat="1" x14ac:dyDescent="0.3">
      <c r="A16" s="12">
        <v>108</v>
      </c>
      <c r="D16" s="1"/>
      <c r="E16" s="1"/>
      <c r="F16" s="1"/>
      <c r="G16" s="36"/>
      <c r="H16" s="36"/>
      <c r="I16" s="36"/>
      <c r="J16" s="36"/>
      <c r="K16" s="36"/>
      <c r="L16"/>
      <c r="M16"/>
    </row>
    <row r="17" spans="1:13" s="32" customFormat="1" x14ac:dyDescent="0.3">
      <c r="A17" s="12">
        <v>1</v>
      </c>
      <c r="D17" s="1"/>
      <c r="E17" s="1"/>
      <c r="F17" s="1"/>
      <c r="G17" s="36"/>
      <c r="H17" s="36"/>
      <c r="I17" s="36"/>
      <c r="J17" s="36"/>
      <c r="K17" s="36"/>
      <c r="L17"/>
      <c r="M17"/>
    </row>
    <row r="18" spans="1:13" s="32" customFormat="1" x14ac:dyDescent="0.3">
      <c r="A18" s="12">
        <v>17</v>
      </c>
      <c r="D18" s="1"/>
      <c r="E18" s="1"/>
      <c r="F18" s="1"/>
      <c r="G18" s="36"/>
      <c r="H18" s="36"/>
      <c r="I18" s="36"/>
      <c r="J18" s="36"/>
      <c r="K18" s="36"/>
      <c r="L18"/>
      <c r="M18"/>
    </row>
    <row r="19" spans="1:13" s="32" customFormat="1" x14ac:dyDescent="0.3">
      <c r="A19" s="12">
        <v>41</v>
      </c>
      <c r="D19" s="1"/>
      <c r="E19" s="1"/>
      <c r="F19" s="1"/>
      <c r="G19" s="36"/>
      <c r="H19" s="36"/>
      <c r="I19" s="36"/>
      <c r="J19" s="36"/>
      <c r="K19" s="36"/>
      <c r="L19"/>
      <c r="M19"/>
    </row>
    <row r="20" spans="1:13" s="32" customFormat="1" x14ac:dyDescent="0.3">
      <c r="A20" s="12">
        <v>47</v>
      </c>
      <c r="D20" s="1"/>
      <c r="E20" s="1"/>
      <c r="F20" s="1"/>
      <c r="G20" s="36"/>
      <c r="H20" s="36"/>
      <c r="I20" s="36"/>
      <c r="J20" s="36"/>
      <c r="K20" s="36"/>
      <c r="L20"/>
      <c r="M20"/>
    </row>
    <row r="21" spans="1:13" s="32" customFormat="1" x14ac:dyDescent="0.3">
      <c r="A21" s="12">
        <v>50</v>
      </c>
      <c r="D21" s="1"/>
      <c r="E21" s="1"/>
      <c r="F21" s="1"/>
      <c r="G21" s="36"/>
      <c r="H21" s="36"/>
      <c r="I21" s="36"/>
      <c r="J21" s="36"/>
      <c r="K21" s="36"/>
      <c r="L21"/>
      <c r="M21"/>
    </row>
    <row r="22" spans="1:13" s="32" customFormat="1" x14ac:dyDescent="0.3">
      <c r="A22" s="12">
        <v>52</v>
      </c>
      <c r="D22" s="1"/>
      <c r="E22" s="1"/>
      <c r="F22" s="1"/>
      <c r="G22" s="36"/>
      <c r="H22" s="36"/>
      <c r="I22" s="36"/>
      <c r="J22" s="36"/>
      <c r="K22" s="36"/>
      <c r="L22"/>
      <c r="M22"/>
    </row>
    <row r="23" spans="1:13" s="32" customFormat="1" x14ac:dyDescent="0.3">
      <c r="A23" s="12">
        <v>55</v>
      </c>
      <c r="D23" s="1"/>
      <c r="E23" s="1"/>
      <c r="F23" s="1"/>
      <c r="G23" s="36"/>
      <c r="H23" s="36"/>
      <c r="I23" s="36"/>
      <c r="J23" s="36"/>
      <c r="K23" s="36"/>
      <c r="L23"/>
      <c r="M23"/>
    </row>
    <row r="24" spans="1:13" s="32" customFormat="1" x14ac:dyDescent="0.3">
      <c r="A24" s="12">
        <v>61</v>
      </c>
      <c r="D24" s="1"/>
      <c r="E24" s="1"/>
      <c r="F24" s="1"/>
      <c r="G24" s="36"/>
      <c r="H24" s="36"/>
      <c r="I24" s="36"/>
      <c r="J24" s="36"/>
      <c r="K24" s="36"/>
      <c r="L24"/>
      <c r="M24"/>
    </row>
    <row r="25" spans="1:13" s="32" customFormat="1" x14ac:dyDescent="0.3">
      <c r="A25" s="12">
        <v>2</v>
      </c>
      <c r="D25" s="1"/>
      <c r="E25" s="1"/>
      <c r="F25" s="1"/>
      <c r="G25" s="36"/>
      <c r="H25" s="36"/>
      <c r="I25" s="36"/>
      <c r="J25" s="36"/>
      <c r="K25" s="36"/>
      <c r="L25"/>
      <c r="M25"/>
    </row>
    <row r="26" spans="1:13" s="32" customFormat="1" x14ac:dyDescent="0.3">
      <c r="A26" s="12">
        <v>11</v>
      </c>
      <c r="D26" s="1"/>
      <c r="E26" s="1"/>
      <c r="F26" s="1"/>
      <c r="G26" s="36"/>
      <c r="H26" s="36"/>
      <c r="I26" s="36"/>
      <c r="J26" s="36"/>
      <c r="K26" s="36"/>
      <c r="L26"/>
      <c r="M26"/>
    </row>
    <row r="27" spans="1:13" s="32" customFormat="1" x14ac:dyDescent="0.3">
      <c r="A27" s="12">
        <v>31</v>
      </c>
      <c r="D27" s="1"/>
      <c r="E27" s="1"/>
      <c r="F27" s="1"/>
      <c r="G27" s="36"/>
      <c r="H27" s="36"/>
      <c r="I27" s="36"/>
      <c r="J27" s="36"/>
      <c r="K27" s="36"/>
      <c r="L27"/>
      <c r="M27"/>
    </row>
    <row r="28" spans="1:13" s="32" customFormat="1" x14ac:dyDescent="0.3">
      <c r="A28" s="12">
        <v>16</v>
      </c>
      <c r="D28" s="1"/>
      <c r="E28" s="1"/>
      <c r="F28" s="1"/>
      <c r="G28" s="36"/>
      <c r="H28" s="36"/>
      <c r="I28" s="36"/>
      <c r="J28" s="36"/>
      <c r="K28" s="36"/>
      <c r="L28"/>
      <c r="M28"/>
    </row>
    <row r="29" spans="1:13" s="32" customFormat="1" x14ac:dyDescent="0.3">
      <c r="A29" s="12">
        <v>35</v>
      </c>
      <c r="D29" s="1"/>
      <c r="E29" s="1"/>
      <c r="F29" s="1"/>
      <c r="G29" s="36"/>
      <c r="H29" s="36"/>
      <c r="I29" s="36"/>
      <c r="J29" s="36"/>
      <c r="K29" s="36"/>
      <c r="L29"/>
      <c r="M29"/>
    </row>
    <row r="30" spans="1:13" s="32" customFormat="1" x14ac:dyDescent="0.3">
      <c r="A30" s="12">
        <v>144</v>
      </c>
      <c r="D30" s="1"/>
      <c r="E30" s="1"/>
      <c r="F30" s="1"/>
      <c r="G30" s="36"/>
      <c r="H30" s="36"/>
      <c r="I30" s="36"/>
      <c r="J30" s="36"/>
      <c r="K30" s="36"/>
      <c r="L30"/>
      <c r="M30"/>
    </row>
    <row r="31" spans="1:13" s="32" customFormat="1" x14ac:dyDescent="0.3">
      <c r="A31" s="12">
        <v>15</v>
      </c>
      <c r="D31" s="1"/>
      <c r="E31" s="1"/>
      <c r="F31" s="1"/>
      <c r="G31" s="36"/>
      <c r="H31" s="36"/>
      <c r="I31" s="36"/>
      <c r="J31" s="36"/>
      <c r="K31" s="36"/>
      <c r="L31"/>
      <c r="M31"/>
    </row>
    <row r="32" spans="1:13" s="32" customFormat="1" x14ac:dyDescent="0.3">
      <c r="A32" s="12">
        <v>139</v>
      </c>
      <c r="D32" s="1"/>
      <c r="E32" s="1"/>
      <c r="F32" s="1"/>
      <c r="G32" s="36"/>
      <c r="H32" s="36"/>
      <c r="I32" s="36"/>
      <c r="J32" s="36"/>
      <c r="K32" s="36"/>
      <c r="L32"/>
      <c r="M32"/>
    </row>
    <row r="33" spans="1:13" s="32" customFormat="1" x14ac:dyDescent="0.3">
      <c r="A33" s="12">
        <v>137</v>
      </c>
      <c r="D33" s="1"/>
      <c r="E33" s="1"/>
      <c r="F33" s="1"/>
      <c r="G33" s="36"/>
      <c r="H33" s="36"/>
      <c r="I33" s="36"/>
      <c r="J33" s="36"/>
      <c r="K33" s="36"/>
      <c r="L33"/>
      <c r="M33"/>
    </row>
    <row r="34" spans="1:13" s="32" customFormat="1" x14ac:dyDescent="0.3">
      <c r="A34" s="12">
        <v>202</v>
      </c>
      <c r="D34" s="1"/>
      <c r="E34" s="1"/>
      <c r="F34" s="1"/>
      <c r="G34" s="36"/>
      <c r="H34" s="36"/>
      <c r="I34" s="36"/>
      <c r="J34" s="36"/>
      <c r="K34" s="36"/>
      <c r="L34"/>
      <c r="M34"/>
    </row>
    <row r="35" spans="1:13" s="32" customFormat="1" x14ac:dyDescent="0.3">
      <c r="A35" s="12">
        <v>142</v>
      </c>
      <c r="D35" s="1"/>
      <c r="E35" s="1"/>
      <c r="F35" s="1"/>
      <c r="G35" s="36"/>
      <c r="H35" s="36"/>
      <c r="I35" s="36"/>
      <c r="J35" s="36"/>
      <c r="K35" s="36"/>
      <c r="L35"/>
      <c r="M35"/>
    </row>
    <row r="36" spans="1:13" s="32" customFormat="1" x14ac:dyDescent="0.3">
      <c r="A36" s="12">
        <v>20</v>
      </c>
      <c r="D36" s="1"/>
      <c r="E36" s="1"/>
      <c r="F36" s="1"/>
      <c r="G36" s="36"/>
      <c r="H36" s="36"/>
      <c r="I36" s="36"/>
      <c r="J36" s="36"/>
      <c r="K36" s="36"/>
      <c r="L36"/>
      <c r="M36"/>
    </row>
    <row r="37" spans="1:13" s="32" customFormat="1" x14ac:dyDescent="0.3">
      <c r="A37" s="12">
        <v>39</v>
      </c>
      <c r="D37" s="1"/>
      <c r="E37" s="1"/>
      <c r="F37" s="1"/>
      <c r="G37" s="36"/>
      <c r="H37" s="36"/>
      <c r="I37" s="36"/>
      <c r="J37" s="36"/>
      <c r="K37" s="36"/>
      <c r="L37"/>
      <c r="M37"/>
    </row>
    <row r="38" spans="1:13" s="32" customFormat="1" x14ac:dyDescent="0.3">
      <c r="A38" s="12">
        <v>25</v>
      </c>
      <c r="D38" s="1"/>
      <c r="E38" s="1"/>
      <c r="F38" s="1"/>
      <c r="G38" s="36"/>
      <c r="H38" s="36"/>
      <c r="I38" s="36"/>
      <c r="J38" s="36"/>
      <c r="K38" s="36"/>
      <c r="L38"/>
      <c r="M38"/>
    </row>
    <row r="39" spans="1:13" s="32" customFormat="1" x14ac:dyDescent="0.3">
      <c r="A39" s="12">
        <v>10</v>
      </c>
      <c r="D39" s="1"/>
      <c r="E39" s="1"/>
      <c r="F39" s="1"/>
      <c r="G39" s="36"/>
      <c r="H39" s="36"/>
      <c r="I39" s="36"/>
      <c r="J39" s="36"/>
      <c r="K39" s="36"/>
      <c r="L39"/>
      <c r="M39"/>
    </row>
    <row r="40" spans="1:13" s="32" customFormat="1" x14ac:dyDescent="0.3">
      <c r="A40" s="12">
        <v>34</v>
      </c>
      <c r="D40" s="1"/>
      <c r="E40" s="1"/>
      <c r="F40" s="1"/>
      <c r="G40" s="36"/>
      <c r="H40" s="36"/>
      <c r="I40" s="36"/>
      <c r="J40" s="36"/>
      <c r="K40" s="36"/>
      <c r="L40"/>
      <c r="M40"/>
    </row>
    <row r="41" spans="1:13" s="32" customFormat="1" x14ac:dyDescent="0.3">
      <c r="A41" s="12">
        <v>29</v>
      </c>
      <c r="D41" s="1"/>
      <c r="E41" s="1"/>
      <c r="F41" s="1"/>
      <c r="G41" s="36"/>
      <c r="H41" s="36"/>
      <c r="I41" s="36"/>
      <c r="J41" s="36"/>
      <c r="K41" s="36"/>
      <c r="L41"/>
      <c r="M41"/>
    </row>
    <row r="42" spans="1:13" s="32" customFormat="1" x14ac:dyDescent="0.3">
      <c r="A42" s="12">
        <v>3</v>
      </c>
      <c r="D42" s="1"/>
      <c r="E42" s="1"/>
      <c r="F42" s="1"/>
      <c r="G42" s="36"/>
      <c r="H42" s="36"/>
      <c r="I42" s="36"/>
      <c r="J42" s="36"/>
      <c r="K42" s="36"/>
      <c r="L42"/>
      <c r="M42"/>
    </row>
    <row r="43" spans="1:13" s="32" customFormat="1" x14ac:dyDescent="0.3">
      <c r="A43" s="12">
        <v>198</v>
      </c>
      <c r="D43" s="1"/>
      <c r="E43" s="1"/>
      <c r="F43" s="1"/>
      <c r="G43" s="36"/>
      <c r="H43" s="36"/>
      <c r="I43" s="36"/>
      <c r="J43" s="36"/>
      <c r="K43" s="36"/>
      <c r="L43"/>
      <c r="M43"/>
    </row>
    <row r="44" spans="1:13" s="32" customFormat="1" x14ac:dyDescent="0.3">
      <c r="A44" s="12">
        <v>168</v>
      </c>
      <c r="D44" s="1"/>
      <c r="E44" s="1"/>
      <c r="F44" s="1"/>
      <c r="G44" s="36"/>
      <c r="H44" s="36"/>
      <c r="I44" s="36"/>
      <c r="J44" s="36"/>
      <c r="K44" s="36"/>
      <c r="L44"/>
      <c r="M44"/>
    </row>
    <row r="45" spans="1:13" s="32" customFormat="1" x14ac:dyDescent="0.3">
      <c r="A45" s="12">
        <v>68</v>
      </c>
      <c r="D45" s="1"/>
      <c r="E45" s="1"/>
      <c r="F45" s="1"/>
      <c r="G45" s="36"/>
      <c r="H45" s="36"/>
      <c r="I45" s="36"/>
      <c r="J45" s="36"/>
      <c r="K45" s="36"/>
      <c r="L45"/>
      <c r="M45"/>
    </row>
  </sheetData>
  <autoFilter ref="A5:O45">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1"/>
  <sheetViews>
    <sheetView topLeftCell="B1" zoomScale="60" zoomScaleNormal="60" workbookViewId="0">
      <selection activeCell="L18" sqref="L18"/>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693</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32.4" x14ac:dyDescent="0.3">
      <c r="A6" s="14">
        <v>207</v>
      </c>
      <c r="B6" s="15" t="s">
        <v>245</v>
      </c>
      <c r="C6" s="15" t="s">
        <v>26</v>
      </c>
      <c r="D6" s="19" t="s">
        <v>180</v>
      </c>
      <c r="E6" s="20" t="s">
        <v>181</v>
      </c>
      <c r="F6" s="20" t="s">
        <v>246</v>
      </c>
      <c r="G6" s="64">
        <v>300500</v>
      </c>
      <c r="H6" s="64">
        <v>270000</v>
      </c>
      <c r="I6" s="66">
        <f>H6-J6+N6</f>
        <v>30000</v>
      </c>
      <c r="J6" s="66">
        <v>240000</v>
      </c>
      <c r="K6" s="66">
        <f t="shared" ref="K6:K10" si="0">I6+J6</f>
        <v>270000</v>
      </c>
      <c r="L6" s="5" t="s">
        <v>247</v>
      </c>
      <c r="M6" s="4"/>
      <c r="N6" s="12">
        <f t="shared" ref="N6:N9" si="1">O6*12000</f>
        <v>0</v>
      </c>
      <c r="O6" s="12"/>
    </row>
    <row r="7" spans="1:15" ht="81" x14ac:dyDescent="0.3">
      <c r="A7" s="14">
        <v>215</v>
      </c>
      <c r="B7" s="15" t="s">
        <v>253</v>
      </c>
      <c r="C7" s="15" t="s">
        <v>26</v>
      </c>
      <c r="D7" s="19" t="s">
        <v>180</v>
      </c>
      <c r="E7" s="20" t="s">
        <v>254</v>
      </c>
      <c r="F7" s="20" t="s">
        <v>34</v>
      </c>
      <c r="G7" s="64">
        <v>276000</v>
      </c>
      <c r="H7" s="64">
        <v>184000</v>
      </c>
      <c r="I7" s="66">
        <f t="shared" ref="I7:I8" si="2">H7-J7+N7</f>
        <v>88000</v>
      </c>
      <c r="J7" s="67">
        <v>96000</v>
      </c>
      <c r="K7" s="66">
        <f t="shared" si="0"/>
        <v>184000</v>
      </c>
      <c r="L7" s="5" t="s">
        <v>255</v>
      </c>
      <c r="M7" s="4"/>
      <c r="N7" s="12">
        <f t="shared" si="1"/>
        <v>0</v>
      </c>
      <c r="O7" s="12"/>
    </row>
    <row r="8" spans="1:15" ht="48.6" x14ac:dyDescent="0.3">
      <c r="A8" s="14">
        <v>217</v>
      </c>
      <c r="B8" s="15" t="s">
        <v>250</v>
      </c>
      <c r="C8" s="15" t="s">
        <v>26</v>
      </c>
      <c r="D8" s="19" t="s">
        <v>180</v>
      </c>
      <c r="E8" s="20" t="s">
        <v>184</v>
      </c>
      <c r="F8" s="20" t="s">
        <v>251</v>
      </c>
      <c r="G8" s="64">
        <v>292950</v>
      </c>
      <c r="H8" s="64">
        <v>165000</v>
      </c>
      <c r="I8" s="66">
        <f t="shared" si="2"/>
        <v>27000</v>
      </c>
      <c r="J8" s="67">
        <v>138000</v>
      </c>
      <c r="K8" s="66">
        <f t="shared" si="0"/>
        <v>165000</v>
      </c>
      <c r="L8" s="5" t="s">
        <v>252</v>
      </c>
      <c r="M8" s="4"/>
      <c r="N8" s="12">
        <f t="shared" si="1"/>
        <v>0</v>
      </c>
      <c r="O8" s="12"/>
    </row>
    <row r="9" spans="1:15" ht="64.8" x14ac:dyDescent="0.3">
      <c r="A9" s="12">
        <v>96</v>
      </c>
      <c r="B9" s="15" t="s">
        <v>413</v>
      </c>
      <c r="C9" s="15" t="s">
        <v>31</v>
      </c>
      <c r="D9" s="19" t="s">
        <v>180</v>
      </c>
      <c r="E9" s="20" t="s">
        <v>181</v>
      </c>
      <c r="F9" s="20" t="s">
        <v>414</v>
      </c>
      <c r="G9" s="64">
        <v>999000</v>
      </c>
      <c r="H9" s="64">
        <v>999000</v>
      </c>
      <c r="I9" s="65">
        <f t="shared" ref="I9:I11" si="3">H9+N9</f>
        <v>1023000</v>
      </c>
      <c r="J9" s="64">
        <v>0</v>
      </c>
      <c r="K9" s="65">
        <f t="shared" si="0"/>
        <v>1023000</v>
      </c>
      <c r="L9" s="5" t="s">
        <v>538</v>
      </c>
      <c r="M9" s="4"/>
      <c r="N9" s="12">
        <f t="shared" si="1"/>
        <v>24000</v>
      </c>
      <c r="O9" s="12">
        <v>2</v>
      </c>
    </row>
    <row r="10" spans="1:15" ht="64.8" x14ac:dyDescent="0.3">
      <c r="A10" s="12">
        <v>98</v>
      </c>
      <c r="B10" s="15" t="s">
        <v>228</v>
      </c>
      <c r="C10" s="15" t="s">
        <v>31</v>
      </c>
      <c r="D10" s="19" t="s">
        <v>180</v>
      </c>
      <c r="E10" s="20" t="s">
        <v>229</v>
      </c>
      <c r="F10" s="20" t="s">
        <v>230</v>
      </c>
      <c r="G10" s="64">
        <v>600000</v>
      </c>
      <c r="H10" s="64">
        <v>592500</v>
      </c>
      <c r="I10" s="65">
        <f t="shared" si="3"/>
        <v>604500</v>
      </c>
      <c r="J10" s="64">
        <v>0</v>
      </c>
      <c r="K10" s="65">
        <f t="shared" si="0"/>
        <v>604500</v>
      </c>
      <c r="L10" s="5" t="s">
        <v>546</v>
      </c>
      <c r="M10" s="4"/>
      <c r="N10" s="12">
        <f t="shared" ref="N10:N13" si="4">O10*12000</f>
        <v>12000</v>
      </c>
      <c r="O10" s="12">
        <v>1</v>
      </c>
    </row>
    <row r="11" spans="1:15" ht="64.8" x14ac:dyDescent="0.3">
      <c r="A11" s="12">
        <v>6</v>
      </c>
      <c r="B11" s="15" t="s">
        <v>411</v>
      </c>
      <c r="C11" s="15" t="s">
        <v>52</v>
      </c>
      <c r="D11" s="19" t="s">
        <v>180</v>
      </c>
      <c r="E11" s="20" t="s">
        <v>181</v>
      </c>
      <c r="F11" s="20" t="s">
        <v>412</v>
      </c>
      <c r="G11" s="64">
        <v>499500</v>
      </c>
      <c r="H11" s="64">
        <v>499500</v>
      </c>
      <c r="I11" s="65">
        <f t="shared" si="3"/>
        <v>511500</v>
      </c>
      <c r="J11" s="64">
        <v>0</v>
      </c>
      <c r="K11" s="65">
        <f t="shared" ref="K11:K13" si="5">I11+J11</f>
        <v>511500</v>
      </c>
      <c r="L11" s="5" t="s">
        <v>572</v>
      </c>
      <c r="M11" s="4"/>
      <c r="N11" s="12">
        <f t="shared" si="4"/>
        <v>12000</v>
      </c>
      <c r="O11" s="12">
        <v>1</v>
      </c>
    </row>
    <row r="12" spans="1:15" ht="48.6" x14ac:dyDescent="0.3">
      <c r="A12" s="12">
        <v>190</v>
      </c>
      <c r="B12" s="15" t="s">
        <v>415</v>
      </c>
      <c r="C12" s="15" t="s">
        <v>52</v>
      </c>
      <c r="D12" s="19" t="s">
        <v>180</v>
      </c>
      <c r="E12" s="20" t="s">
        <v>416</v>
      </c>
      <c r="F12" s="20" t="s">
        <v>417</v>
      </c>
      <c r="G12" s="64">
        <v>364000</v>
      </c>
      <c r="H12" s="64">
        <v>182000</v>
      </c>
      <c r="I12" s="65">
        <f t="shared" ref="I12:I15" si="6">H12+N12</f>
        <v>182000</v>
      </c>
      <c r="J12" s="64">
        <v>0</v>
      </c>
      <c r="K12" s="65">
        <f t="shared" si="5"/>
        <v>182000</v>
      </c>
      <c r="L12" s="5" t="s">
        <v>418</v>
      </c>
      <c r="M12" s="4"/>
      <c r="N12" s="12">
        <f t="shared" si="4"/>
        <v>0</v>
      </c>
      <c r="O12" s="12"/>
    </row>
    <row r="13" spans="1:15" ht="64.8" x14ac:dyDescent="0.3">
      <c r="A13" s="12">
        <v>75</v>
      </c>
      <c r="B13" s="15" t="s">
        <v>409</v>
      </c>
      <c r="C13" s="15" t="s">
        <v>71</v>
      </c>
      <c r="D13" s="19" t="s">
        <v>180</v>
      </c>
      <c r="E13" s="20" t="s">
        <v>181</v>
      </c>
      <c r="F13" s="20" t="s">
        <v>410</v>
      </c>
      <c r="G13" s="64">
        <v>499500</v>
      </c>
      <c r="H13" s="64">
        <v>499500</v>
      </c>
      <c r="I13" s="65">
        <f t="shared" si="6"/>
        <v>511500</v>
      </c>
      <c r="J13" s="64">
        <v>0</v>
      </c>
      <c r="K13" s="65">
        <f t="shared" si="5"/>
        <v>511500</v>
      </c>
      <c r="L13" s="5" t="s">
        <v>572</v>
      </c>
      <c r="M13" s="4"/>
      <c r="N13" s="12">
        <f t="shared" si="4"/>
        <v>12000</v>
      </c>
      <c r="O13" s="12">
        <v>1</v>
      </c>
    </row>
    <row r="14" spans="1:15" ht="32.4" x14ac:dyDescent="0.3">
      <c r="A14" s="12">
        <v>71</v>
      </c>
      <c r="B14" s="15" t="s">
        <v>406</v>
      </c>
      <c r="C14" s="15" t="s">
        <v>71</v>
      </c>
      <c r="D14" s="19" t="s">
        <v>180</v>
      </c>
      <c r="E14" s="20" t="s">
        <v>407</v>
      </c>
      <c r="F14" s="20" t="s">
        <v>408</v>
      </c>
      <c r="G14" s="64">
        <v>459000</v>
      </c>
      <c r="H14" s="64">
        <v>459000</v>
      </c>
      <c r="I14" s="65">
        <f t="shared" si="6"/>
        <v>471000</v>
      </c>
      <c r="J14" s="64">
        <v>0</v>
      </c>
      <c r="K14" s="65">
        <f t="shared" ref="K14:K15" si="7">I14+J14</f>
        <v>471000</v>
      </c>
      <c r="L14" s="5" t="s">
        <v>555</v>
      </c>
      <c r="M14" s="4"/>
      <c r="N14" s="12">
        <f t="shared" ref="N14:N15" si="8">O14*12000</f>
        <v>12000</v>
      </c>
      <c r="O14" s="12">
        <v>1</v>
      </c>
    </row>
    <row r="15" spans="1:15" ht="97.2" x14ac:dyDescent="0.3">
      <c r="A15" s="12">
        <v>194</v>
      </c>
      <c r="B15" s="15" t="s">
        <v>179</v>
      </c>
      <c r="C15" s="15" t="s">
        <v>12</v>
      </c>
      <c r="D15" s="19" t="s">
        <v>180</v>
      </c>
      <c r="E15" s="20" t="s">
        <v>181</v>
      </c>
      <c r="F15" s="20" t="s">
        <v>182</v>
      </c>
      <c r="G15" s="64">
        <v>1234000</v>
      </c>
      <c r="H15" s="64">
        <v>700000</v>
      </c>
      <c r="I15" s="65">
        <f t="shared" si="6"/>
        <v>712000</v>
      </c>
      <c r="J15" s="64">
        <v>0</v>
      </c>
      <c r="K15" s="65">
        <f t="shared" si="7"/>
        <v>712000</v>
      </c>
      <c r="L15" s="5" t="s">
        <v>590</v>
      </c>
      <c r="M15" s="4"/>
      <c r="N15" s="12">
        <f t="shared" si="8"/>
        <v>12000</v>
      </c>
      <c r="O15" s="12">
        <v>1</v>
      </c>
    </row>
    <row r="16" spans="1:15" ht="32.4" customHeight="1" x14ac:dyDescent="0.3">
      <c r="A16" s="12">
        <v>22</v>
      </c>
      <c r="F16" s="68" t="s">
        <v>673</v>
      </c>
      <c r="G16" s="36">
        <f>SUM(G6:G15)</f>
        <v>5524450</v>
      </c>
      <c r="H16" s="36">
        <f>SUM(H6:H15)</f>
        <v>4550500</v>
      </c>
      <c r="I16" s="36">
        <f>SUM(I6:I15)</f>
        <v>4160500</v>
      </c>
      <c r="J16" s="36">
        <f>SUM(J6:J15)</f>
        <v>474000</v>
      </c>
      <c r="K16" s="36">
        <f>SUM(K6:K15)</f>
        <v>4634500</v>
      </c>
    </row>
    <row r="17" spans="1:13" x14ac:dyDescent="0.3">
      <c r="A17" s="12">
        <v>38</v>
      </c>
    </row>
    <row r="18" spans="1:13" x14ac:dyDescent="0.3">
      <c r="A18" s="12">
        <v>9</v>
      </c>
    </row>
    <row r="19" spans="1:13" x14ac:dyDescent="0.3">
      <c r="A19" s="12">
        <v>44</v>
      </c>
    </row>
    <row r="20" spans="1:13" x14ac:dyDescent="0.3">
      <c r="A20" s="12">
        <v>58</v>
      </c>
    </row>
    <row r="21" spans="1:13" x14ac:dyDescent="0.3">
      <c r="A21" s="12">
        <v>64</v>
      </c>
    </row>
    <row r="22" spans="1:13" s="32" customFormat="1" x14ac:dyDescent="0.3">
      <c r="A22" s="12">
        <v>108</v>
      </c>
      <c r="D22" s="1"/>
      <c r="E22" s="1"/>
      <c r="F22" s="1"/>
      <c r="G22" s="36"/>
      <c r="H22" s="36"/>
      <c r="I22" s="36"/>
      <c r="J22" s="36"/>
      <c r="K22" s="36"/>
      <c r="L22"/>
      <c r="M22"/>
    </row>
    <row r="23" spans="1:13" s="32" customFormat="1" x14ac:dyDescent="0.3">
      <c r="A23" s="12">
        <v>1</v>
      </c>
      <c r="D23" s="1"/>
      <c r="E23" s="1"/>
      <c r="F23" s="1"/>
      <c r="G23" s="36"/>
      <c r="H23" s="36"/>
      <c r="I23" s="36"/>
      <c r="J23" s="36"/>
      <c r="K23" s="36"/>
      <c r="L23"/>
      <c r="M23"/>
    </row>
    <row r="24" spans="1:13" s="32" customFormat="1" x14ac:dyDescent="0.3">
      <c r="A24" s="12">
        <v>17</v>
      </c>
      <c r="D24" s="1"/>
      <c r="E24" s="1"/>
      <c r="F24" s="1"/>
      <c r="G24" s="36"/>
      <c r="H24" s="36"/>
      <c r="I24" s="36"/>
      <c r="J24" s="36"/>
      <c r="K24" s="36"/>
      <c r="L24"/>
      <c r="M24"/>
    </row>
    <row r="25" spans="1:13" s="32" customFormat="1" x14ac:dyDescent="0.3">
      <c r="A25" s="12">
        <v>41</v>
      </c>
      <c r="D25" s="1"/>
      <c r="E25" s="1"/>
      <c r="F25" s="1"/>
      <c r="G25" s="36"/>
      <c r="H25" s="36"/>
      <c r="I25" s="36"/>
      <c r="J25" s="36"/>
      <c r="K25" s="36"/>
      <c r="L25"/>
      <c r="M25"/>
    </row>
    <row r="26" spans="1:13" s="32" customFormat="1" x14ac:dyDescent="0.3">
      <c r="A26" s="12">
        <v>47</v>
      </c>
      <c r="D26" s="1"/>
      <c r="E26" s="1"/>
      <c r="F26" s="1"/>
      <c r="G26" s="36"/>
      <c r="H26" s="36"/>
      <c r="I26" s="36"/>
      <c r="J26" s="36"/>
      <c r="K26" s="36"/>
      <c r="L26"/>
      <c r="M26"/>
    </row>
    <row r="27" spans="1:13" s="32" customFormat="1" x14ac:dyDescent="0.3">
      <c r="A27" s="12">
        <v>50</v>
      </c>
      <c r="D27" s="1"/>
      <c r="E27" s="1"/>
      <c r="F27" s="1"/>
      <c r="G27" s="36"/>
      <c r="H27" s="36"/>
      <c r="I27" s="36"/>
      <c r="J27" s="36"/>
      <c r="K27" s="36"/>
      <c r="L27"/>
      <c r="M27"/>
    </row>
    <row r="28" spans="1:13" s="32" customFormat="1" x14ac:dyDescent="0.3">
      <c r="A28" s="12">
        <v>52</v>
      </c>
      <c r="D28" s="1"/>
      <c r="E28" s="1"/>
      <c r="F28" s="1"/>
      <c r="G28" s="36"/>
      <c r="H28" s="36"/>
      <c r="I28" s="36"/>
      <c r="J28" s="36"/>
      <c r="K28" s="36"/>
      <c r="L28"/>
      <c r="M28"/>
    </row>
    <row r="29" spans="1:13" s="32" customFormat="1" x14ac:dyDescent="0.3">
      <c r="A29" s="12">
        <v>55</v>
      </c>
      <c r="D29" s="1"/>
      <c r="E29" s="1"/>
      <c r="F29" s="1"/>
      <c r="G29" s="36"/>
      <c r="H29" s="36"/>
      <c r="I29" s="36"/>
      <c r="J29" s="36"/>
      <c r="K29" s="36"/>
      <c r="L29"/>
      <c r="M29"/>
    </row>
    <row r="30" spans="1:13" s="32" customFormat="1" x14ac:dyDescent="0.3">
      <c r="A30" s="12">
        <v>61</v>
      </c>
      <c r="D30" s="1"/>
      <c r="E30" s="1"/>
      <c r="F30" s="1"/>
      <c r="G30" s="36"/>
      <c r="H30" s="36"/>
      <c r="I30" s="36"/>
      <c r="J30" s="36"/>
      <c r="K30" s="36"/>
      <c r="L30"/>
      <c r="M30"/>
    </row>
    <row r="31" spans="1:13" s="32" customFormat="1" x14ac:dyDescent="0.3">
      <c r="A31" s="12">
        <v>2</v>
      </c>
      <c r="D31" s="1"/>
      <c r="E31" s="1"/>
      <c r="F31" s="1"/>
      <c r="G31" s="36"/>
      <c r="H31" s="36"/>
      <c r="I31" s="36"/>
      <c r="J31" s="36"/>
      <c r="K31" s="36"/>
      <c r="L31"/>
      <c r="M31"/>
    </row>
    <row r="32" spans="1:13" s="32" customFormat="1" x14ac:dyDescent="0.3">
      <c r="A32" s="12">
        <v>11</v>
      </c>
      <c r="D32" s="1"/>
      <c r="E32" s="1"/>
      <c r="F32" s="1"/>
      <c r="G32" s="36"/>
      <c r="H32" s="36"/>
      <c r="I32" s="36"/>
      <c r="J32" s="36"/>
      <c r="K32" s="36"/>
      <c r="L32"/>
      <c r="M32"/>
    </row>
    <row r="33" spans="1:13" s="32" customFormat="1" x14ac:dyDescent="0.3">
      <c r="A33" s="12">
        <v>31</v>
      </c>
      <c r="D33" s="1"/>
      <c r="E33" s="1"/>
      <c r="F33" s="1"/>
      <c r="G33" s="36"/>
      <c r="H33" s="36"/>
      <c r="I33" s="36"/>
      <c r="J33" s="36"/>
      <c r="K33" s="36"/>
      <c r="L33"/>
      <c r="M33"/>
    </row>
    <row r="34" spans="1:13" s="32" customFormat="1" x14ac:dyDescent="0.3">
      <c r="A34" s="12">
        <v>16</v>
      </c>
      <c r="D34" s="1"/>
      <c r="E34" s="1"/>
      <c r="F34" s="1"/>
      <c r="G34" s="36"/>
      <c r="H34" s="36"/>
      <c r="I34" s="36"/>
      <c r="J34" s="36"/>
      <c r="K34" s="36"/>
      <c r="L34"/>
      <c r="M34"/>
    </row>
    <row r="35" spans="1:13" s="32" customFormat="1" x14ac:dyDescent="0.3">
      <c r="A35" s="12">
        <v>35</v>
      </c>
      <c r="D35" s="1"/>
      <c r="E35" s="1"/>
      <c r="F35" s="1"/>
      <c r="G35" s="36"/>
      <c r="H35" s="36"/>
      <c r="I35" s="36"/>
      <c r="J35" s="36"/>
      <c r="K35" s="36"/>
      <c r="L35"/>
      <c r="M35"/>
    </row>
    <row r="36" spans="1:13" s="32" customFormat="1" x14ac:dyDescent="0.3">
      <c r="A36" s="12">
        <v>144</v>
      </c>
      <c r="D36" s="1"/>
      <c r="E36" s="1"/>
      <c r="F36" s="1"/>
      <c r="G36" s="36"/>
      <c r="H36" s="36"/>
      <c r="I36" s="36"/>
      <c r="J36" s="36"/>
      <c r="K36" s="36"/>
      <c r="L36"/>
      <c r="M36"/>
    </row>
    <row r="37" spans="1:13" s="32" customFormat="1" x14ac:dyDescent="0.3">
      <c r="A37" s="12">
        <v>15</v>
      </c>
      <c r="D37" s="1"/>
      <c r="E37" s="1"/>
      <c r="F37" s="1"/>
      <c r="G37" s="36"/>
      <c r="H37" s="36"/>
      <c r="I37" s="36"/>
      <c r="J37" s="36"/>
      <c r="K37" s="36"/>
      <c r="L37"/>
      <c r="M37"/>
    </row>
    <row r="38" spans="1:13" s="32" customFormat="1" x14ac:dyDescent="0.3">
      <c r="A38" s="12">
        <v>139</v>
      </c>
      <c r="D38" s="1"/>
      <c r="E38" s="1"/>
      <c r="F38" s="1"/>
      <c r="G38" s="36"/>
      <c r="H38" s="36"/>
      <c r="I38" s="36"/>
      <c r="J38" s="36"/>
      <c r="K38" s="36"/>
      <c r="L38"/>
      <c r="M38"/>
    </row>
    <row r="39" spans="1:13" s="32" customFormat="1" x14ac:dyDescent="0.3">
      <c r="A39" s="12">
        <v>137</v>
      </c>
      <c r="D39" s="1"/>
      <c r="E39" s="1"/>
      <c r="F39" s="1"/>
      <c r="G39" s="36"/>
      <c r="H39" s="36"/>
      <c r="I39" s="36"/>
      <c r="J39" s="36"/>
      <c r="K39" s="36"/>
      <c r="L39"/>
      <c r="M39"/>
    </row>
    <row r="40" spans="1:13" s="32" customFormat="1" x14ac:dyDescent="0.3">
      <c r="A40" s="12">
        <v>202</v>
      </c>
      <c r="D40" s="1"/>
      <c r="E40" s="1"/>
      <c r="F40" s="1"/>
      <c r="G40" s="36"/>
      <c r="H40" s="36"/>
      <c r="I40" s="36"/>
      <c r="J40" s="36"/>
      <c r="K40" s="36"/>
      <c r="L40"/>
      <c r="M40"/>
    </row>
    <row r="41" spans="1:13" s="32" customFormat="1" x14ac:dyDescent="0.3">
      <c r="A41" s="12">
        <v>142</v>
      </c>
      <c r="D41" s="1"/>
      <c r="E41" s="1"/>
      <c r="F41" s="1"/>
      <c r="G41" s="36"/>
      <c r="H41" s="36"/>
      <c r="I41" s="36"/>
      <c r="J41" s="36"/>
      <c r="K41" s="36"/>
      <c r="L41"/>
      <c r="M41"/>
    </row>
    <row r="42" spans="1:13" s="32" customFormat="1" x14ac:dyDescent="0.3">
      <c r="A42" s="12">
        <v>20</v>
      </c>
      <c r="D42" s="1"/>
      <c r="E42" s="1"/>
      <c r="F42" s="1"/>
      <c r="G42" s="36"/>
      <c r="H42" s="36"/>
      <c r="I42" s="36"/>
      <c r="J42" s="36"/>
      <c r="K42" s="36"/>
      <c r="L42"/>
      <c r="M42"/>
    </row>
    <row r="43" spans="1:13" s="32" customFormat="1" x14ac:dyDescent="0.3">
      <c r="A43" s="12">
        <v>39</v>
      </c>
      <c r="D43" s="1"/>
      <c r="E43" s="1"/>
      <c r="F43" s="1"/>
      <c r="G43" s="36"/>
      <c r="H43" s="36"/>
      <c r="I43" s="36"/>
      <c r="J43" s="36"/>
      <c r="K43" s="36"/>
      <c r="L43"/>
      <c r="M43"/>
    </row>
    <row r="44" spans="1:13" s="32" customFormat="1" x14ac:dyDescent="0.3">
      <c r="A44" s="12">
        <v>25</v>
      </c>
      <c r="D44" s="1"/>
      <c r="E44" s="1"/>
      <c r="F44" s="1"/>
      <c r="G44" s="36"/>
      <c r="H44" s="36"/>
      <c r="I44" s="36"/>
      <c r="J44" s="36"/>
      <c r="K44" s="36"/>
      <c r="L44"/>
      <c r="M44"/>
    </row>
    <row r="45" spans="1:13" s="32" customFormat="1" x14ac:dyDescent="0.3">
      <c r="A45" s="12">
        <v>10</v>
      </c>
      <c r="D45" s="1"/>
      <c r="E45" s="1"/>
      <c r="F45" s="1"/>
      <c r="G45" s="36"/>
      <c r="H45" s="36"/>
      <c r="I45" s="36"/>
      <c r="J45" s="36"/>
      <c r="K45" s="36"/>
      <c r="L45"/>
      <c r="M45"/>
    </row>
    <row r="46" spans="1:13" s="32" customFormat="1" x14ac:dyDescent="0.3">
      <c r="A46" s="12">
        <v>34</v>
      </c>
      <c r="D46" s="1"/>
      <c r="E46" s="1"/>
      <c r="F46" s="1"/>
      <c r="G46" s="36"/>
      <c r="H46" s="36"/>
      <c r="I46" s="36"/>
      <c r="J46" s="36"/>
      <c r="K46" s="36"/>
      <c r="L46"/>
      <c r="M46"/>
    </row>
    <row r="47" spans="1:13" s="32" customFormat="1" x14ac:dyDescent="0.3">
      <c r="A47" s="12">
        <v>29</v>
      </c>
      <c r="D47" s="1"/>
      <c r="E47" s="1"/>
      <c r="F47" s="1"/>
      <c r="G47" s="36"/>
      <c r="H47" s="36"/>
      <c r="I47" s="36"/>
      <c r="J47" s="36"/>
      <c r="K47" s="36"/>
      <c r="L47"/>
      <c r="M47"/>
    </row>
    <row r="48" spans="1:13" s="32" customFormat="1" x14ac:dyDescent="0.3">
      <c r="A48" s="12">
        <v>3</v>
      </c>
      <c r="D48" s="1"/>
      <c r="E48" s="1"/>
      <c r="F48" s="1"/>
      <c r="G48" s="36"/>
      <c r="H48" s="36"/>
      <c r="I48" s="36"/>
      <c r="J48" s="36"/>
      <c r="K48" s="36"/>
      <c r="L48"/>
      <c r="M48"/>
    </row>
    <row r="49" spans="1:13" s="32" customFormat="1" x14ac:dyDescent="0.3">
      <c r="A49" s="12">
        <v>198</v>
      </c>
      <c r="D49" s="1"/>
      <c r="E49" s="1"/>
      <c r="F49" s="1"/>
      <c r="G49" s="36"/>
      <c r="H49" s="36"/>
      <c r="I49" s="36"/>
      <c r="J49" s="36"/>
      <c r="K49" s="36"/>
      <c r="L49"/>
      <c r="M49"/>
    </row>
    <row r="50" spans="1:13" s="32" customFormat="1" x14ac:dyDescent="0.3">
      <c r="A50" s="12">
        <v>168</v>
      </c>
      <c r="D50" s="1"/>
      <c r="E50" s="1"/>
      <c r="F50" s="1"/>
      <c r="G50" s="36"/>
      <c r="H50" s="36"/>
      <c r="I50" s="36"/>
      <c r="J50" s="36"/>
      <c r="K50" s="36"/>
      <c r="L50"/>
      <c r="M50"/>
    </row>
    <row r="51" spans="1:13" s="32" customFormat="1" x14ac:dyDescent="0.3">
      <c r="A51" s="12">
        <v>68</v>
      </c>
      <c r="D51" s="1"/>
      <c r="E51" s="1"/>
      <c r="F51" s="1"/>
      <c r="G51" s="36"/>
      <c r="H51" s="36"/>
      <c r="I51" s="36"/>
      <c r="J51" s="36"/>
      <c r="K51" s="36"/>
      <c r="L51"/>
      <c r="M51"/>
    </row>
  </sheetData>
  <autoFilter ref="A5:O51">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7"/>
  <sheetViews>
    <sheetView topLeftCell="B1" zoomScale="60" zoomScaleNormal="60" workbookViewId="0">
      <selection activeCell="G21" sqref="G21"/>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694</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32.4" x14ac:dyDescent="0.3">
      <c r="A6" s="12">
        <v>114</v>
      </c>
      <c r="B6" s="15" t="s">
        <v>191</v>
      </c>
      <c r="C6" s="15" t="s">
        <v>26</v>
      </c>
      <c r="D6" s="19" t="s">
        <v>192</v>
      </c>
      <c r="E6" s="20" t="s">
        <v>193</v>
      </c>
      <c r="F6" s="20" t="s">
        <v>34</v>
      </c>
      <c r="G6" s="64">
        <v>35040</v>
      </c>
      <c r="H6" s="64">
        <v>34000</v>
      </c>
      <c r="I6" s="66">
        <f t="shared" ref="I6:I9" si="0">H6+N6</f>
        <v>34000</v>
      </c>
      <c r="J6" s="67">
        <v>0</v>
      </c>
      <c r="K6" s="66">
        <f t="shared" ref="K6" si="1">I6+J6</f>
        <v>34000</v>
      </c>
      <c r="L6" s="5" t="s">
        <v>194</v>
      </c>
      <c r="M6" s="4"/>
      <c r="N6" s="12">
        <f t="shared" ref="N6" si="2">O6*12000</f>
        <v>0</v>
      </c>
      <c r="O6" s="12"/>
    </row>
    <row r="7" spans="1:15" ht="64.8" x14ac:dyDescent="0.3">
      <c r="A7" s="12">
        <v>119</v>
      </c>
      <c r="B7" s="15" t="s">
        <v>399</v>
      </c>
      <c r="C7" s="15" t="s">
        <v>31</v>
      </c>
      <c r="D7" s="19" t="s">
        <v>192</v>
      </c>
      <c r="E7" s="20" t="s">
        <v>392</v>
      </c>
      <c r="F7" s="20" t="s">
        <v>400</v>
      </c>
      <c r="G7" s="64">
        <v>658000</v>
      </c>
      <c r="H7" s="64">
        <v>549500</v>
      </c>
      <c r="I7" s="65">
        <f t="shared" si="0"/>
        <v>561500</v>
      </c>
      <c r="J7" s="64">
        <v>0</v>
      </c>
      <c r="K7" s="65">
        <f t="shared" ref="K7:K9" si="3">I7+J7</f>
        <v>561500</v>
      </c>
      <c r="L7" s="5" t="s">
        <v>547</v>
      </c>
      <c r="M7" s="4"/>
      <c r="N7" s="12">
        <f t="shared" ref="N7:N9" si="4">O7*12000</f>
        <v>12000</v>
      </c>
      <c r="O7" s="12">
        <v>1</v>
      </c>
    </row>
    <row r="8" spans="1:15" ht="64.8" x14ac:dyDescent="0.3">
      <c r="A8" s="12">
        <v>88</v>
      </c>
      <c r="B8" s="15" t="s">
        <v>391</v>
      </c>
      <c r="C8" s="15" t="s">
        <v>31</v>
      </c>
      <c r="D8" s="19" t="s">
        <v>192</v>
      </c>
      <c r="E8" s="20" t="s">
        <v>392</v>
      </c>
      <c r="F8" s="20" t="s">
        <v>393</v>
      </c>
      <c r="G8" s="64">
        <v>1404000</v>
      </c>
      <c r="H8" s="64">
        <v>486000</v>
      </c>
      <c r="I8" s="65">
        <f t="shared" si="0"/>
        <v>498000</v>
      </c>
      <c r="J8" s="64">
        <v>0</v>
      </c>
      <c r="K8" s="65">
        <f t="shared" si="3"/>
        <v>498000</v>
      </c>
      <c r="L8" s="5" t="s">
        <v>551</v>
      </c>
      <c r="M8" s="4"/>
      <c r="N8" s="12">
        <f t="shared" si="4"/>
        <v>12000</v>
      </c>
      <c r="O8" s="12">
        <v>1</v>
      </c>
    </row>
    <row r="9" spans="1:15" ht="64.8" x14ac:dyDescent="0.3">
      <c r="A9" s="12">
        <v>181</v>
      </c>
      <c r="B9" s="15" t="s">
        <v>401</v>
      </c>
      <c r="C9" s="15" t="s">
        <v>52</v>
      </c>
      <c r="D9" s="19" t="s">
        <v>192</v>
      </c>
      <c r="E9" s="20" t="s">
        <v>392</v>
      </c>
      <c r="F9" s="20" t="s">
        <v>402</v>
      </c>
      <c r="G9" s="64">
        <v>731000</v>
      </c>
      <c r="H9" s="64">
        <v>655000</v>
      </c>
      <c r="I9" s="65">
        <f t="shared" si="0"/>
        <v>667000</v>
      </c>
      <c r="J9" s="64">
        <v>0</v>
      </c>
      <c r="K9" s="65">
        <f t="shared" si="3"/>
        <v>667000</v>
      </c>
      <c r="L9" s="5" t="s">
        <v>565</v>
      </c>
      <c r="M9" s="4"/>
      <c r="N9" s="12">
        <f t="shared" si="4"/>
        <v>12000</v>
      </c>
      <c r="O9" s="12">
        <v>1</v>
      </c>
    </row>
    <row r="10" spans="1:15" ht="64.8" x14ac:dyDescent="0.3">
      <c r="A10" s="12">
        <v>53</v>
      </c>
      <c r="B10" s="15" t="s">
        <v>397</v>
      </c>
      <c r="C10" s="15" t="s">
        <v>71</v>
      </c>
      <c r="D10" s="19" t="s">
        <v>192</v>
      </c>
      <c r="E10" s="20" t="s">
        <v>392</v>
      </c>
      <c r="F10" s="20" t="s">
        <v>398</v>
      </c>
      <c r="G10" s="64">
        <v>486000</v>
      </c>
      <c r="H10" s="64">
        <v>486000</v>
      </c>
      <c r="I10" s="65">
        <f t="shared" ref="I10:I11" si="5">H10+N10</f>
        <v>498000</v>
      </c>
      <c r="J10" s="64">
        <v>0</v>
      </c>
      <c r="K10" s="65">
        <f t="shared" ref="K10:K11" si="6">I10+J10</f>
        <v>498000</v>
      </c>
      <c r="L10" s="5" t="s">
        <v>574</v>
      </c>
      <c r="M10" s="4"/>
      <c r="N10" s="12">
        <f t="shared" ref="N10:N11" si="7">O10*12000</f>
        <v>12000</v>
      </c>
      <c r="O10" s="12">
        <v>1</v>
      </c>
    </row>
    <row r="11" spans="1:15" ht="32.4" x14ac:dyDescent="0.3">
      <c r="A11" s="12">
        <v>49</v>
      </c>
      <c r="B11" s="15" t="s">
        <v>403</v>
      </c>
      <c r="C11" s="15" t="s">
        <v>71</v>
      </c>
      <c r="D11" s="19" t="s">
        <v>192</v>
      </c>
      <c r="E11" s="20" t="s">
        <v>404</v>
      </c>
      <c r="F11" s="20" t="s">
        <v>405</v>
      </c>
      <c r="G11" s="64">
        <v>459000</v>
      </c>
      <c r="H11" s="64">
        <v>459000</v>
      </c>
      <c r="I11" s="65">
        <f t="shared" si="5"/>
        <v>471000</v>
      </c>
      <c r="J11" s="64">
        <v>0</v>
      </c>
      <c r="K11" s="65">
        <f t="shared" si="6"/>
        <v>471000</v>
      </c>
      <c r="L11" s="5" t="s">
        <v>555</v>
      </c>
      <c r="M11" s="4"/>
      <c r="N11" s="12">
        <f t="shared" si="7"/>
        <v>12000</v>
      </c>
      <c r="O11" s="12">
        <v>1</v>
      </c>
    </row>
    <row r="12" spans="1:15" ht="32.4" customHeight="1" x14ac:dyDescent="0.3">
      <c r="A12" s="12">
        <v>22</v>
      </c>
      <c r="F12" s="68" t="s">
        <v>673</v>
      </c>
      <c r="G12" s="36">
        <f>SUM(G6:G11)</f>
        <v>3773040</v>
      </c>
      <c r="H12" s="36">
        <f>SUM(H6:H11)</f>
        <v>2669500</v>
      </c>
      <c r="I12" s="36">
        <f>SUM(I6:I11)</f>
        <v>2729500</v>
      </c>
      <c r="J12" s="36">
        <f>SUM(J6:J11)</f>
        <v>0</v>
      </c>
      <c r="K12" s="36">
        <f>SUM(K6:K11)</f>
        <v>2729500</v>
      </c>
    </row>
    <row r="13" spans="1:15" x14ac:dyDescent="0.3">
      <c r="A13" s="12">
        <v>38</v>
      </c>
    </row>
    <row r="14" spans="1:15" x14ac:dyDescent="0.3">
      <c r="A14" s="12">
        <v>9</v>
      </c>
    </row>
    <row r="15" spans="1:15" x14ac:dyDescent="0.3">
      <c r="A15" s="12">
        <v>44</v>
      </c>
    </row>
    <row r="16" spans="1:15" x14ac:dyDescent="0.3">
      <c r="A16" s="12">
        <v>58</v>
      </c>
    </row>
    <row r="17" spans="1:13" x14ac:dyDescent="0.3">
      <c r="A17" s="12">
        <v>64</v>
      </c>
    </row>
    <row r="18" spans="1:13" s="32" customFormat="1" x14ac:dyDescent="0.3">
      <c r="A18" s="12">
        <v>108</v>
      </c>
      <c r="D18" s="1"/>
      <c r="E18" s="1"/>
      <c r="F18" s="1"/>
      <c r="G18" s="36"/>
      <c r="H18" s="36"/>
      <c r="I18" s="36"/>
      <c r="J18" s="36"/>
      <c r="K18" s="36"/>
      <c r="L18"/>
      <c r="M18"/>
    </row>
    <row r="19" spans="1:13" s="32" customFormat="1" x14ac:dyDescent="0.3">
      <c r="A19" s="12">
        <v>1</v>
      </c>
      <c r="D19" s="1"/>
      <c r="E19" s="1"/>
      <c r="F19" s="1"/>
      <c r="G19" s="36"/>
      <c r="H19" s="36"/>
      <c r="I19" s="36"/>
      <c r="J19" s="36"/>
      <c r="K19" s="36"/>
      <c r="L19"/>
      <c r="M19"/>
    </row>
    <row r="20" spans="1:13" s="32" customFormat="1" x14ac:dyDescent="0.3">
      <c r="A20" s="12">
        <v>17</v>
      </c>
      <c r="D20" s="1"/>
      <c r="E20" s="1"/>
      <c r="F20" s="1"/>
      <c r="G20" s="36"/>
      <c r="H20" s="36"/>
      <c r="I20" s="36"/>
      <c r="J20" s="36"/>
      <c r="K20" s="36"/>
      <c r="L20"/>
      <c r="M20"/>
    </row>
    <row r="21" spans="1:13" s="32" customFormat="1" x14ac:dyDescent="0.3">
      <c r="A21" s="12">
        <v>41</v>
      </c>
      <c r="D21" s="1"/>
      <c r="E21" s="1"/>
      <c r="F21" s="1"/>
      <c r="G21" s="36"/>
      <c r="H21" s="36"/>
      <c r="I21" s="36"/>
      <c r="J21" s="36"/>
      <c r="K21" s="36"/>
      <c r="L21"/>
      <c r="M21"/>
    </row>
    <row r="22" spans="1:13" s="32" customFormat="1" x14ac:dyDescent="0.3">
      <c r="A22" s="12">
        <v>47</v>
      </c>
      <c r="D22" s="1"/>
      <c r="E22" s="1"/>
      <c r="F22" s="1"/>
      <c r="G22" s="36"/>
      <c r="H22" s="36"/>
      <c r="I22" s="36"/>
      <c r="J22" s="36"/>
      <c r="K22" s="36"/>
      <c r="L22"/>
      <c r="M22"/>
    </row>
    <row r="23" spans="1:13" s="32" customFormat="1" x14ac:dyDescent="0.3">
      <c r="A23" s="12">
        <v>50</v>
      </c>
      <c r="D23" s="1"/>
      <c r="E23" s="1"/>
      <c r="F23" s="1"/>
      <c r="G23" s="36"/>
      <c r="H23" s="36"/>
      <c r="I23" s="36"/>
      <c r="J23" s="36"/>
      <c r="K23" s="36"/>
      <c r="L23"/>
      <c r="M23"/>
    </row>
    <row r="24" spans="1:13" s="32" customFormat="1" x14ac:dyDescent="0.3">
      <c r="A24" s="12">
        <v>52</v>
      </c>
      <c r="D24" s="1"/>
      <c r="E24" s="1"/>
      <c r="F24" s="1"/>
      <c r="G24" s="36"/>
      <c r="H24" s="36"/>
      <c r="I24" s="36"/>
      <c r="J24" s="36"/>
      <c r="K24" s="36"/>
      <c r="L24"/>
      <c r="M24"/>
    </row>
    <row r="25" spans="1:13" s="32" customFormat="1" x14ac:dyDescent="0.3">
      <c r="A25" s="12">
        <v>55</v>
      </c>
      <c r="D25" s="1"/>
      <c r="E25" s="1"/>
      <c r="F25" s="1"/>
      <c r="G25" s="36"/>
      <c r="H25" s="36"/>
      <c r="I25" s="36"/>
      <c r="J25" s="36"/>
      <c r="K25" s="36"/>
      <c r="L25"/>
      <c r="M25"/>
    </row>
    <row r="26" spans="1:13" s="32" customFormat="1" x14ac:dyDescent="0.3">
      <c r="A26" s="12">
        <v>61</v>
      </c>
      <c r="D26" s="1"/>
      <c r="E26" s="1"/>
      <c r="F26" s="1"/>
      <c r="G26" s="36"/>
      <c r="H26" s="36"/>
      <c r="I26" s="36"/>
      <c r="J26" s="36"/>
      <c r="K26" s="36"/>
      <c r="L26"/>
      <c r="M26"/>
    </row>
    <row r="27" spans="1:13" s="32" customFormat="1" x14ac:dyDescent="0.3">
      <c r="A27" s="12">
        <v>2</v>
      </c>
      <c r="D27" s="1"/>
      <c r="E27" s="1"/>
      <c r="F27" s="1"/>
      <c r="G27" s="36"/>
      <c r="H27" s="36"/>
      <c r="I27" s="36"/>
      <c r="J27" s="36"/>
      <c r="K27" s="36"/>
      <c r="L27"/>
      <c r="M27"/>
    </row>
    <row r="28" spans="1:13" s="32" customFormat="1" x14ac:dyDescent="0.3">
      <c r="A28" s="12">
        <v>11</v>
      </c>
      <c r="D28" s="1"/>
      <c r="E28" s="1"/>
      <c r="F28" s="1"/>
      <c r="G28" s="36"/>
      <c r="H28" s="36"/>
      <c r="I28" s="36"/>
      <c r="J28" s="36"/>
      <c r="K28" s="36"/>
      <c r="L28"/>
      <c r="M28"/>
    </row>
    <row r="29" spans="1:13" s="32" customFormat="1" x14ac:dyDescent="0.3">
      <c r="A29" s="12">
        <v>31</v>
      </c>
      <c r="D29" s="1"/>
      <c r="E29" s="1"/>
      <c r="F29" s="1"/>
      <c r="G29" s="36"/>
      <c r="H29" s="36"/>
      <c r="I29" s="36"/>
      <c r="J29" s="36"/>
      <c r="K29" s="36"/>
      <c r="L29"/>
      <c r="M29"/>
    </row>
    <row r="30" spans="1:13" s="32" customFormat="1" x14ac:dyDescent="0.3">
      <c r="A30" s="12">
        <v>16</v>
      </c>
      <c r="D30" s="1"/>
      <c r="E30" s="1"/>
      <c r="F30" s="1"/>
      <c r="G30" s="36"/>
      <c r="H30" s="36"/>
      <c r="I30" s="36"/>
      <c r="J30" s="36"/>
      <c r="K30" s="36"/>
      <c r="L30"/>
      <c r="M30"/>
    </row>
    <row r="31" spans="1:13" s="32" customFormat="1" x14ac:dyDescent="0.3">
      <c r="A31" s="12">
        <v>35</v>
      </c>
      <c r="D31" s="1"/>
      <c r="E31" s="1"/>
      <c r="F31" s="1"/>
      <c r="G31" s="36"/>
      <c r="H31" s="36"/>
      <c r="I31" s="36"/>
      <c r="J31" s="36"/>
      <c r="K31" s="36"/>
      <c r="L31"/>
      <c r="M31"/>
    </row>
    <row r="32" spans="1:13" s="32" customFormat="1" x14ac:dyDescent="0.3">
      <c r="A32" s="12">
        <v>144</v>
      </c>
      <c r="D32" s="1"/>
      <c r="E32" s="1"/>
      <c r="F32" s="1"/>
      <c r="G32" s="36"/>
      <c r="H32" s="36"/>
      <c r="I32" s="36"/>
      <c r="J32" s="36"/>
      <c r="K32" s="36"/>
      <c r="L32"/>
      <c r="M32"/>
    </row>
    <row r="33" spans="1:13" s="32" customFormat="1" x14ac:dyDescent="0.3">
      <c r="A33" s="12">
        <v>15</v>
      </c>
      <c r="D33" s="1"/>
      <c r="E33" s="1"/>
      <c r="F33" s="1"/>
      <c r="G33" s="36"/>
      <c r="H33" s="36"/>
      <c r="I33" s="36"/>
      <c r="J33" s="36"/>
      <c r="K33" s="36"/>
      <c r="L33"/>
      <c r="M33"/>
    </row>
    <row r="34" spans="1:13" s="32" customFormat="1" x14ac:dyDescent="0.3">
      <c r="A34" s="12">
        <v>139</v>
      </c>
      <c r="D34" s="1"/>
      <c r="E34" s="1"/>
      <c r="F34" s="1"/>
      <c r="G34" s="36"/>
      <c r="H34" s="36"/>
      <c r="I34" s="36"/>
      <c r="J34" s="36"/>
      <c r="K34" s="36"/>
      <c r="L34"/>
      <c r="M34"/>
    </row>
    <row r="35" spans="1:13" s="32" customFormat="1" x14ac:dyDescent="0.3">
      <c r="A35" s="12">
        <v>137</v>
      </c>
      <c r="D35" s="1"/>
      <c r="E35" s="1"/>
      <c r="F35" s="1"/>
      <c r="G35" s="36"/>
      <c r="H35" s="36"/>
      <c r="I35" s="36"/>
      <c r="J35" s="36"/>
      <c r="K35" s="36"/>
      <c r="L35"/>
      <c r="M35"/>
    </row>
    <row r="36" spans="1:13" s="32" customFormat="1" x14ac:dyDescent="0.3">
      <c r="A36" s="12">
        <v>202</v>
      </c>
      <c r="D36" s="1"/>
      <c r="E36" s="1"/>
      <c r="F36" s="1"/>
      <c r="G36" s="36"/>
      <c r="H36" s="36"/>
      <c r="I36" s="36"/>
      <c r="J36" s="36"/>
      <c r="K36" s="36"/>
      <c r="L36"/>
      <c r="M36"/>
    </row>
    <row r="37" spans="1:13" s="32" customFormat="1" x14ac:dyDescent="0.3">
      <c r="A37" s="12">
        <v>142</v>
      </c>
      <c r="D37" s="1"/>
      <c r="E37" s="1"/>
      <c r="F37" s="1"/>
      <c r="G37" s="36"/>
      <c r="H37" s="36"/>
      <c r="I37" s="36"/>
      <c r="J37" s="36"/>
      <c r="K37" s="36"/>
      <c r="L37"/>
      <c r="M37"/>
    </row>
    <row r="38" spans="1:13" s="32" customFormat="1" x14ac:dyDescent="0.3">
      <c r="A38" s="12">
        <v>20</v>
      </c>
      <c r="D38" s="1"/>
      <c r="E38" s="1"/>
      <c r="F38" s="1"/>
      <c r="G38" s="36"/>
      <c r="H38" s="36"/>
      <c r="I38" s="36"/>
      <c r="J38" s="36"/>
      <c r="K38" s="36"/>
      <c r="L38"/>
      <c r="M38"/>
    </row>
    <row r="39" spans="1:13" s="32" customFormat="1" x14ac:dyDescent="0.3">
      <c r="A39" s="12">
        <v>39</v>
      </c>
      <c r="D39" s="1"/>
      <c r="E39" s="1"/>
      <c r="F39" s="1"/>
      <c r="G39" s="36"/>
      <c r="H39" s="36"/>
      <c r="I39" s="36"/>
      <c r="J39" s="36"/>
      <c r="K39" s="36"/>
      <c r="L39"/>
      <c r="M39"/>
    </row>
    <row r="40" spans="1:13" s="32" customFormat="1" x14ac:dyDescent="0.3">
      <c r="A40" s="12">
        <v>25</v>
      </c>
      <c r="D40" s="1"/>
      <c r="E40" s="1"/>
      <c r="F40" s="1"/>
      <c r="G40" s="36"/>
      <c r="H40" s="36"/>
      <c r="I40" s="36"/>
      <c r="J40" s="36"/>
      <c r="K40" s="36"/>
      <c r="L40"/>
      <c r="M40"/>
    </row>
    <row r="41" spans="1:13" s="32" customFormat="1" x14ac:dyDescent="0.3">
      <c r="A41" s="12">
        <v>10</v>
      </c>
      <c r="D41" s="1"/>
      <c r="E41" s="1"/>
      <c r="F41" s="1"/>
      <c r="G41" s="36"/>
      <c r="H41" s="36"/>
      <c r="I41" s="36"/>
      <c r="J41" s="36"/>
      <c r="K41" s="36"/>
      <c r="L41"/>
      <c r="M41"/>
    </row>
    <row r="42" spans="1:13" s="32" customFormat="1" x14ac:dyDescent="0.3">
      <c r="A42" s="12">
        <v>34</v>
      </c>
      <c r="D42" s="1"/>
      <c r="E42" s="1"/>
      <c r="F42" s="1"/>
      <c r="G42" s="36"/>
      <c r="H42" s="36"/>
      <c r="I42" s="36"/>
      <c r="J42" s="36"/>
      <c r="K42" s="36"/>
      <c r="L42"/>
      <c r="M42"/>
    </row>
    <row r="43" spans="1:13" s="32" customFormat="1" x14ac:dyDescent="0.3">
      <c r="A43" s="12">
        <v>29</v>
      </c>
      <c r="D43" s="1"/>
      <c r="E43" s="1"/>
      <c r="F43" s="1"/>
      <c r="G43" s="36"/>
      <c r="H43" s="36"/>
      <c r="I43" s="36"/>
      <c r="J43" s="36"/>
      <c r="K43" s="36"/>
      <c r="L43"/>
      <c r="M43"/>
    </row>
    <row r="44" spans="1:13" s="32" customFormat="1" x14ac:dyDescent="0.3">
      <c r="A44" s="12">
        <v>3</v>
      </c>
      <c r="D44" s="1"/>
      <c r="E44" s="1"/>
      <c r="F44" s="1"/>
      <c r="G44" s="36"/>
      <c r="H44" s="36"/>
      <c r="I44" s="36"/>
      <c r="J44" s="36"/>
      <c r="K44" s="36"/>
      <c r="L44"/>
      <c r="M44"/>
    </row>
    <row r="45" spans="1:13" s="32" customFormat="1" x14ac:dyDescent="0.3">
      <c r="A45" s="12">
        <v>198</v>
      </c>
      <c r="D45" s="1"/>
      <c r="E45" s="1"/>
      <c r="F45" s="1"/>
      <c r="G45" s="36"/>
      <c r="H45" s="36"/>
      <c r="I45" s="36"/>
      <c r="J45" s="36"/>
      <c r="K45" s="36"/>
      <c r="L45"/>
      <c r="M45"/>
    </row>
    <row r="46" spans="1:13" s="32" customFormat="1" x14ac:dyDescent="0.3">
      <c r="A46" s="12">
        <v>168</v>
      </c>
      <c r="D46" s="1"/>
      <c r="E46" s="1"/>
      <c r="F46" s="1"/>
      <c r="G46" s="36"/>
      <c r="H46" s="36"/>
      <c r="I46" s="36"/>
      <c r="J46" s="36"/>
      <c r="K46" s="36"/>
      <c r="L46"/>
      <c r="M46"/>
    </row>
    <row r="47" spans="1:13" s="32" customFormat="1" x14ac:dyDescent="0.3">
      <c r="A47" s="12">
        <v>68</v>
      </c>
      <c r="D47" s="1"/>
      <c r="E47" s="1"/>
      <c r="F47" s="1"/>
      <c r="G47" s="36"/>
      <c r="H47" s="36"/>
      <c r="I47" s="36"/>
      <c r="J47" s="36"/>
      <c r="K47" s="36"/>
      <c r="L47"/>
      <c r="M47"/>
    </row>
  </sheetData>
  <autoFilter ref="A5:O47">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7"/>
  <sheetViews>
    <sheetView topLeftCell="B1" zoomScale="60" zoomScaleNormal="60" workbookViewId="0">
      <selection activeCell="D17" sqref="D17"/>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695</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32.4" x14ac:dyDescent="0.3">
      <c r="A6" s="12">
        <v>90</v>
      </c>
      <c r="B6" s="15" t="s">
        <v>88</v>
      </c>
      <c r="C6" s="15" t="s">
        <v>26</v>
      </c>
      <c r="D6" s="19" t="s">
        <v>89</v>
      </c>
      <c r="E6" s="20" t="s">
        <v>90</v>
      </c>
      <c r="F6" s="20" t="s">
        <v>91</v>
      </c>
      <c r="G6" s="64">
        <v>120200</v>
      </c>
      <c r="H6" s="64">
        <v>90000</v>
      </c>
      <c r="I6" s="66">
        <f t="shared" ref="I6" si="0">H6-J6+N6</f>
        <v>90000</v>
      </c>
      <c r="J6" s="67">
        <v>0</v>
      </c>
      <c r="K6" s="66">
        <f t="shared" ref="K6" si="1">I6+J6</f>
        <v>90000</v>
      </c>
      <c r="L6" s="5" t="s">
        <v>92</v>
      </c>
      <c r="M6" s="4"/>
      <c r="N6" s="12">
        <f t="shared" ref="N6" si="2">O6*12000</f>
        <v>0</v>
      </c>
      <c r="O6" s="12"/>
    </row>
    <row r="7" spans="1:15" ht="32.4" x14ac:dyDescent="0.3">
      <c r="A7" s="12">
        <v>124</v>
      </c>
      <c r="B7" s="15" t="s">
        <v>198</v>
      </c>
      <c r="C7" s="15" t="s">
        <v>31</v>
      </c>
      <c r="D7" s="19" t="s">
        <v>89</v>
      </c>
      <c r="E7" s="20" t="s">
        <v>90</v>
      </c>
      <c r="F7" s="20" t="s">
        <v>199</v>
      </c>
      <c r="G7" s="64">
        <v>459000</v>
      </c>
      <c r="H7" s="64">
        <v>459000</v>
      </c>
      <c r="I7" s="65">
        <f t="shared" ref="I7:I9" si="3">H7+N7</f>
        <v>471000</v>
      </c>
      <c r="J7" s="64">
        <v>0</v>
      </c>
      <c r="K7" s="65">
        <f t="shared" ref="K7:K9" si="4">I7+J7</f>
        <v>471000</v>
      </c>
      <c r="L7" s="5" t="s">
        <v>555</v>
      </c>
      <c r="M7" s="4"/>
      <c r="N7" s="12">
        <f t="shared" ref="N7:N9" si="5">O7*12000</f>
        <v>12000</v>
      </c>
      <c r="O7" s="12">
        <v>1</v>
      </c>
    </row>
    <row r="8" spans="1:15" ht="48.6" x14ac:dyDescent="0.3">
      <c r="A8" s="12">
        <v>37</v>
      </c>
      <c r="B8" s="15" t="s">
        <v>207</v>
      </c>
      <c r="C8" s="15" t="s">
        <v>31</v>
      </c>
      <c r="D8" s="19" t="s">
        <v>89</v>
      </c>
      <c r="E8" s="20" t="s">
        <v>90</v>
      </c>
      <c r="F8" s="20" t="s">
        <v>208</v>
      </c>
      <c r="G8" s="64">
        <v>459000</v>
      </c>
      <c r="H8" s="64">
        <v>459000</v>
      </c>
      <c r="I8" s="65">
        <f t="shared" si="3"/>
        <v>471000</v>
      </c>
      <c r="J8" s="64">
        <v>0</v>
      </c>
      <c r="K8" s="65">
        <f t="shared" si="4"/>
        <v>471000</v>
      </c>
      <c r="L8" s="5" t="s">
        <v>556</v>
      </c>
      <c r="M8" s="6"/>
      <c r="N8" s="12">
        <f t="shared" si="5"/>
        <v>12000</v>
      </c>
      <c r="O8" s="12">
        <v>1</v>
      </c>
    </row>
    <row r="9" spans="1:15" ht="48.6" x14ac:dyDescent="0.3">
      <c r="A9" s="12">
        <v>166</v>
      </c>
      <c r="B9" s="15" t="s">
        <v>211</v>
      </c>
      <c r="C9" s="15" t="s">
        <v>52</v>
      </c>
      <c r="D9" s="19" t="s">
        <v>89</v>
      </c>
      <c r="E9" s="20" t="s">
        <v>90</v>
      </c>
      <c r="F9" s="20" t="s">
        <v>212</v>
      </c>
      <c r="G9" s="64">
        <v>981000</v>
      </c>
      <c r="H9" s="64">
        <v>559000</v>
      </c>
      <c r="I9" s="65">
        <f t="shared" si="3"/>
        <v>571000</v>
      </c>
      <c r="J9" s="64">
        <v>0</v>
      </c>
      <c r="K9" s="65">
        <f t="shared" si="4"/>
        <v>571000</v>
      </c>
      <c r="L9" s="5" t="s">
        <v>569</v>
      </c>
      <c r="M9" s="4"/>
      <c r="N9" s="12">
        <f t="shared" si="5"/>
        <v>12000</v>
      </c>
      <c r="O9" s="12">
        <v>1</v>
      </c>
    </row>
    <row r="10" spans="1:15" ht="64.8" x14ac:dyDescent="0.3">
      <c r="A10" s="12">
        <v>13</v>
      </c>
      <c r="B10" s="15" t="s">
        <v>189</v>
      </c>
      <c r="C10" s="15" t="s">
        <v>71</v>
      </c>
      <c r="D10" s="19" t="s">
        <v>89</v>
      </c>
      <c r="E10" s="20" t="s">
        <v>90</v>
      </c>
      <c r="F10" s="20" t="s">
        <v>190</v>
      </c>
      <c r="G10" s="64">
        <v>486000</v>
      </c>
      <c r="H10" s="64">
        <v>486000</v>
      </c>
      <c r="I10" s="65">
        <f t="shared" ref="I10:I11" si="6">H10+N10</f>
        <v>498000</v>
      </c>
      <c r="J10" s="64">
        <v>0</v>
      </c>
      <c r="K10" s="65">
        <f t="shared" ref="K10:K11" si="7">I10+J10</f>
        <v>498000</v>
      </c>
      <c r="L10" s="5" t="s">
        <v>574</v>
      </c>
      <c r="M10" s="4"/>
      <c r="N10" s="12">
        <f t="shared" ref="N10:N11" si="8">O10*12000</f>
        <v>12000</v>
      </c>
      <c r="O10" s="12">
        <v>1</v>
      </c>
    </row>
    <row r="11" spans="1:15" ht="81" x14ac:dyDescent="0.3">
      <c r="A11" s="12">
        <v>91</v>
      </c>
      <c r="B11" s="15" t="s">
        <v>187</v>
      </c>
      <c r="C11" s="15" t="s">
        <v>12</v>
      </c>
      <c r="D11" s="19" t="s">
        <v>89</v>
      </c>
      <c r="E11" s="20" t="s">
        <v>90</v>
      </c>
      <c r="F11" s="20" t="s">
        <v>188</v>
      </c>
      <c r="G11" s="64">
        <v>1013000</v>
      </c>
      <c r="H11" s="64">
        <v>550000</v>
      </c>
      <c r="I11" s="65">
        <f t="shared" si="6"/>
        <v>562000</v>
      </c>
      <c r="J11" s="64">
        <v>0</v>
      </c>
      <c r="K11" s="65">
        <f t="shared" si="7"/>
        <v>562000</v>
      </c>
      <c r="L11" s="5" t="s">
        <v>593</v>
      </c>
      <c r="M11" s="4"/>
      <c r="N11" s="12">
        <f t="shared" si="8"/>
        <v>12000</v>
      </c>
      <c r="O11" s="12">
        <v>1</v>
      </c>
    </row>
    <row r="12" spans="1:15" ht="32.4" customHeight="1" x14ac:dyDescent="0.3">
      <c r="A12" s="12">
        <v>22</v>
      </c>
      <c r="F12" s="68" t="s">
        <v>673</v>
      </c>
      <c r="G12" s="36">
        <f>SUM(G6:G11)</f>
        <v>3518200</v>
      </c>
      <c r="H12" s="36">
        <f>SUM(H6:H11)</f>
        <v>2603000</v>
      </c>
      <c r="I12" s="36">
        <f>SUM(I6:I11)</f>
        <v>2663000</v>
      </c>
      <c r="J12" s="36">
        <f>SUM(J6:J11)</f>
        <v>0</v>
      </c>
      <c r="K12" s="36">
        <f>SUM(K6:K11)</f>
        <v>2663000</v>
      </c>
    </row>
    <row r="13" spans="1:15" x14ac:dyDescent="0.3">
      <c r="A13" s="12">
        <v>38</v>
      </c>
    </row>
    <row r="14" spans="1:15" x14ac:dyDescent="0.3">
      <c r="A14" s="12">
        <v>9</v>
      </c>
    </row>
    <row r="15" spans="1:15" x14ac:dyDescent="0.3">
      <c r="A15" s="12">
        <v>44</v>
      </c>
    </row>
    <row r="16" spans="1:15" x14ac:dyDescent="0.3">
      <c r="A16" s="12">
        <v>58</v>
      </c>
    </row>
    <row r="17" spans="1:13" x14ac:dyDescent="0.3">
      <c r="A17" s="12">
        <v>64</v>
      </c>
    </row>
    <row r="18" spans="1:13" s="32" customFormat="1" x14ac:dyDescent="0.3">
      <c r="A18" s="12">
        <v>108</v>
      </c>
      <c r="D18" s="1"/>
      <c r="E18" s="1"/>
      <c r="F18" s="1"/>
      <c r="G18" s="36"/>
      <c r="H18" s="36"/>
      <c r="I18" s="36"/>
      <c r="J18" s="36"/>
      <c r="K18" s="36"/>
      <c r="L18"/>
      <c r="M18"/>
    </row>
    <row r="19" spans="1:13" s="32" customFormat="1" x14ac:dyDescent="0.3">
      <c r="A19" s="12">
        <v>1</v>
      </c>
      <c r="D19" s="1"/>
      <c r="E19" s="1"/>
      <c r="F19" s="1"/>
      <c r="G19" s="36"/>
      <c r="H19" s="36"/>
      <c r="I19" s="36"/>
      <c r="J19" s="36"/>
      <c r="K19" s="36"/>
      <c r="L19"/>
      <c r="M19"/>
    </row>
    <row r="20" spans="1:13" s="32" customFormat="1" x14ac:dyDescent="0.3">
      <c r="A20" s="12">
        <v>17</v>
      </c>
      <c r="D20" s="1"/>
      <c r="E20" s="1"/>
      <c r="F20" s="1"/>
      <c r="G20" s="36"/>
      <c r="H20" s="36"/>
      <c r="I20" s="36"/>
      <c r="J20" s="36"/>
      <c r="K20" s="36"/>
      <c r="L20"/>
      <c r="M20"/>
    </row>
    <row r="21" spans="1:13" s="32" customFormat="1" x14ac:dyDescent="0.3">
      <c r="A21" s="12">
        <v>41</v>
      </c>
      <c r="D21" s="1"/>
      <c r="E21" s="1"/>
      <c r="F21" s="1"/>
      <c r="G21" s="36"/>
      <c r="H21" s="36"/>
      <c r="I21" s="36"/>
      <c r="J21" s="36"/>
      <c r="K21" s="36"/>
      <c r="L21"/>
      <c r="M21"/>
    </row>
    <row r="22" spans="1:13" s="32" customFormat="1" x14ac:dyDescent="0.3">
      <c r="A22" s="12">
        <v>47</v>
      </c>
      <c r="D22" s="1"/>
      <c r="E22" s="1"/>
      <c r="F22" s="1"/>
      <c r="G22" s="36"/>
      <c r="H22" s="36"/>
      <c r="I22" s="36"/>
      <c r="J22" s="36"/>
      <c r="K22" s="36"/>
      <c r="L22"/>
      <c r="M22"/>
    </row>
    <row r="23" spans="1:13" s="32" customFormat="1" x14ac:dyDescent="0.3">
      <c r="A23" s="12">
        <v>50</v>
      </c>
      <c r="D23" s="1"/>
      <c r="E23" s="1"/>
      <c r="F23" s="1"/>
      <c r="G23" s="36"/>
      <c r="H23" s="36"/>
      <c r="I23" s="36"/>
      <c r="J23" s="36"/>
      <c r="K23" s="36"/>
      <c r="L23"/>
      <c r="M23"/>
    </row>
    <row r="24" spans="1:13" s="32" customFormat="1" x14ac:dyDescent="0.3">
      <c r="A24" s="12">
        <v>52</v>
      </c>
      <c r="D24" s="1"/>
      <c r="E24" s="1"/>
      <c r="F24" s="1"/>
      <c r="G24" s="36"/>
      <c r="H24" s="36"/>
      <c r="I24" s="36"/>
      <c r="J24" s="36"/>
      <c r="K24" s="36"/>
      <c r="L24"/>
      <c r="M24"/>
    </row>
    <row r="25" spans="1:13" s="32" customFormat="1" x14ac:dyDescent="0.3">
      <c r="A25" s="12">
        <v>55</v>
      </c>
      <c r="D25" s="1"/>
      <c r="E25" s="1"/>
      <c r="F25" s="1"/>
      <c r="G25" s="36"/>
      <c r="H25" s="36"/>
      <c r="I25" s="36"/>
      <c r="J25" s="36"/>
      <c r="K25" s="36"/>
      <c r="L25"/>
      <c r="M25"/>
    </row>
    <row r="26" spans="1:13" s="32" customFormat="1" x14ac:dyDescent="0.3">
      <c r="A26" s="12">
        <v>61</v>
      </c>
      <c r="D26" s="1"/>
      <c r="E26" s="1"/>
      <c r="F26" s="1"/>
      <c r="G26" s="36"/>
      <c r="H26" s="36"/>
      <c r="I26" s="36"/>
      <c r="J26" s="36"/>
      <c r="K26" s="36"/>
      <c r="L26"/>
      <c r="M26"/>
    </row>
    <row r="27" spans="1:13" s="32" customFormat="1" x14ac:dyDescent="0.3">
      <c r="A27" s="12">
        <v>2</v>
      </c>
      <c r="D27" s="1"/>
      <c r="E27" s="1"/>
      <c r="F27" s="1"/>
      <c r="G27" s="36"/>
      <c r="H27" s="36"/>
      <c r="I27" s="36"/>
      <c r="J27" s="36"/>
      <c r="K27" s="36"/>
      <c r="L27"/>
      <c r="M27"/>
    </row>
    <row r="28" spans="1:13" s="32" customFormat="1" x14ac:dyDescent="0.3">
      <c r="A28" s="12">
        <v>11</v>
      </c>
      <c r="D28" s="1"/>
      <c r="E28" s="1"/>
      <c r="F28" s="1"/>
      <c r="G28" s="36"/>
      <c r="H28" s="36"/>
      <c r="I28" s="36"/>
      <c r="J28" s="36"/>
      <c r="K28" s="36"/>
      <c r="L28"/>
      <c r="M28"/>
    </row>
    <row r="29" spans="1:13" s="32" customFormat="1" x14ac:dyDescent="0.3">
      <c r="A29" s="12">
        <v>31</v>
      </c>
      <c r="D29" s="1"/>
      <c r="E29" s="1"/>
      <c r="F29" s="1"/>
      <c r="G29" s="36"/>
      <c r="H29" s="36"/>
      <c r="I29" s="36"/>
      <c r="J29" s="36"/>
      <c r="K29" s="36"/>
      <c r="L29"/>
      <c r="M29"/>
    </row>
    <row r="30" spans="1:13" s="32" customFormat="1" x14ac:dyDescent="0.3">
      <c r="A30" s="12">
        <v>16</v>
      </c>
      <c r="D30" s="1"/>
      <c r="E30" s="1"/>
      <c r="F30" s="1"/>
      <c r="G30" s="36"/>
      <c r="H30" s="36"/>
      <c r="I30" s="36"/>
      <c r="J30" s="36"/>
      <c r="K30" s="36"/>
      <c r="L30"/>
      <c r="M30"/>
    </row>
    <row r="31" spans="1:13" s="32" customFormat="1" x14ac:dyDescent="0.3">
      <c r="A31" s="12">
        <v>35</v>
      </c>
      <c r="D31" s="1"/>
      <c r="E31" s="1"/>
      <c r="F31" s="1"/>
      <c r="G31" s="36"/>
      <c r="H31" s="36"/>
      <c r="I31" s="36"/>
      <c r="J31" s="36"/>
      <c r="K31" s="36"/>
      <c r="L31"/>
      <c r="M31"/>
    </row>
    <row r="32" spans="1:13" s="32" customFormat="1" x14ac:dyDescent="0.3">
      <c r="A32" s="12">
        <v>144</v>
      </c>
      <c r="D32" s="1"/>
      <c r="E32" s="1"/>
      <c r="F32" s="1"/>
      <c r="G32" s="36"/>
      <c r="H32" s="36"/>
      <c r="I32" s="36"/>
      <c r="J32" s="36"/>
      <c r="K32" s="36"/>
      <c r="L32"/>
      <c r="M32"/>
    </row>
    <row r="33" spans="1:13" s="32" customFormat="1" x14ac:dyDescent="0.3">
      <c r="A33" s="12">
        <v>15</v>
      </c>
      <c r="D33" s="1"/>
      <c r="E33" s="1"/>
      <c r="F33" s="1"/>
      <c r="G33" s="36"/>
      <c r="H33" s="36"/>
      <c r="I33" s="36"/>
      <c r="J33" s="36"/>
      <c r="K33" s="36"/>
      <c r="L33"/>
      <c r="M33"/>
    </row>
    <row r="34" spans="1:13" s="32" customFormat="1" x14ac:dyDescent="0.3">
      <c r="A34" s="12">
        <v>139</v>
      </c>
      <c r="D34" s="1"/>
      <c r="E34" s="1"/>
      <c r="F34" s="1"/>
      <c r="G34" s="36"/>
      <c r="H34" s="36"/>
      <c r="I34" s="36"/>
      <c r="J34" s="36"/>
      <c r="K34" s="36"/>
      <c r="L34"/>
      <c r="M34"/>
    </row>
    <row r="35" spans="1:13" s="32" customFormat="1" x14ac:dyDescent="0.3">
      <c r="A35" s="12">
        <v>137</v>
      </c>
      <c r="D35" s="1"/>
      <c r="E35" s="1"/>
      <c r="F35" s="1"/>
      <c r="G35" s="36"/>
      <c r="H35" s="36"/>
      <c r="I35" s="36"/>
      <c r="J35" s="36"/>
      <c r="K35" s="36"/>
      <c r="L35"/>
      <c r="M35"/>
    </row>
    <row r="36" spans="1:13" s="32" customFormat="1" x14ac:dyDescent="0.3">
      <c r="A36" s="12">
        <v>202</v>
      </c>
      <c r="D36" s="1"/>
      <c r="E36" s="1"/>
      <c r="F36" s="1"/>
      <c r="G36" s="36"/>
      <c r="H36" s="36"/>
      <c r="I36" s="36"/>
      <c r="J36" s="36"/>
      <c r="K36" s="36"/>
      <c r="L36"/>
      <c r="M36"/>
    </row>
    <row r="37" spans="1:13" s="32" customFormat="1" x14ac:dyDescent="0.3">
      <c r="A37" s="12">
        <v>142</v>
      </c>
      <c r="D37" s="1"/>
      <c r="E37" s="1"/>
      <c r="F37" s="1"/>
      <c r="G37" s="36"/>
      <c r="H37" s="36"/>
      <c r="I37" s="36"/>
      <c r="J37" s="36"/>
      <c r="K37" s="36"/>
      <c r="L37"/>
      <c r="M37"/>
    </row>
    <row r="38" spans="1:13" s="32" customFormat="1" x14ac:dyDescent="0.3">
      <c r="A38" s="12">
        <v>20</v>
      </c>
      <c r="D38" s="1"/>
      <c r="E38" s="1"/>
      <c r="F38" s="1"/>
      <c r="G38" s="36"/>
      <c r="H38" s="36"/>
      <c r="I38" s="36"/>
      <c r="J38" s="36"/>
      <c r="K38" s="36"/>
      <c r="L38"/>
      <c r="M38"/>
    </row>
    <row r="39" spans="1:13" s="32" customFormat="1" x14ac:dyDescent="0.3">
      <c r="A39" s="12">
        <v>39</v>
      </c>
      <c r="D39" s="1"/>
      <c r="E39" s="1"/>
      <c r="F39" s="1"/>
      <c r="G39" s="36"/>
      <c r="H39" s="36"/>
      <c r="I39" s="36"/>
      <c r="J39" s="36"/>
      <c r="K39" s="36"/>
      <c r="L39"/>
      <c r="M39"/>
    </row>
    <row r="40" spans="1:13" s="32" customFormat="1" x14ac:dyDescent="0.3">
      <c r="A40" s="12">
        <v>25</v>
      </c>
      <c r="D40" s="1"/>
      <c r="E40" s="1"/>
      <c r="F40" s="1"/>
      <c r="G40" s="36"/>
      <c r="H40" s="36"/>
      <c r="I40" s="36"/>
      <c r="J40" s="36"/>
      <c r="K40" s="36"/>
      <c r="L40"/>
      <c r="M40"/>
    </row>
    <row r="41" spans="1:13" s="32" customFormat="1" x14ac:dyDescent="0.3">
      <c r="A41" s="12">
        <v>10</v>
      </c>
      <c r="D41" s="1"/>
      <c r="E41" s="1"/>
      <c r="F41" s="1"/>
      <c r="G41" s="36"/>
      <c r="H41" s="36"/>
      <c r="I41" s="36"/>
      <c r="J41" s="36"/>
      <c r="K41" s="36"/>
      <c r="L41"/>
      <c r="M41"/>
    </row>
    <row r="42" spans="1:13" s="32" customFormat="1" x14ac:dyDescent="0.3">
      <c r="A42" s="12">
        <v>34</v>
      </c>
      <c r="D42" s="1"/>
      <c r="E42" s="1"/>
      <c r="F42" s="1"/>
      <c r="G42" s="36"/>
      <c r="H42" s="36"/>
      <c r="I42" s="36"/>
      <c r="J42" s="36"/>
      <c r="K42" s="36"/>
      <c r="L42"/>
      <c r="M42"/>
    </row>
    <row r="43" spans="1:13" s="32" customFormat="1" x14ac:dyDescent="0.3">
      <c r="A43" s="12">
        <v>29</v>
      </c>
      <c r="D43" s="1"/>
      <c r="E43" s="1"/>
      <c r="F43" s="1"/>
      <c r="G43" s="36"/>
      <c r="H43" s="36"/>
      <c r="I43" s="36"/>
      <c r="J43" s="36"/>
      <c r="K43" s="36"/>
      <c r="L43"/>
      <c r="M43"/>
    </row>
    <row r="44" spans="1:13" s="32" customFormat="1" x14ac:dyDescent="0.3">
      <c r="A44" s="12">
        <v>3</v>
      </c>
      <c r="D44" s="1"/>
      <c r="E44" s="1"/>
      <c r="F44" s="1"/>
      <c r="G44" s="36"/>
      <c r="H44" s="36"/>
      <c r="I44" s="36"/>
      <c r="J44" s="36"/>
      <c r="K44" s="36"/>
      <c r="L44"/>
      <c r="M44"/>
    </row>
    <row r="45" spans="1:13" s="32" customFormat="1" x14ac:dyDescent="0.3">
      <c r="A45" s="12">
        <v>198</v>
      </c>
      <c r="D45" s="1"/>
      <c r="E45" s="1"/>
      <c r="F45" s="1"/>
      <c r="G45" s="36"/>
      <c r="H45" s="36"/>
      <c r="I45" s="36"/>
      <c r="J45" s="36"/>
      <c r="K45" s="36"/>
      <c r="L45"/>
      <c r="M45"/>
    </row>
    <row r="46" spans="1:13" s="32" customFormat="1" x14ac:dyDescent="0.3">
      <c r="A46" s="12">
        <v>168</v>
      </c>
      <c r="D46" s="1"/>
      <c r="E46" s="1"/>
      <c r="F46" s="1"/>
      <c r="G46" s="36"/>
      <c r="H46" s="36"/>
      <c r="I46" s="36"/>
      <c r="J46" s="36"/>
      <c r="K46" s="36"/>
      <c r="L46"/>
      <c r="M46"/>
    </row>
    <row r="47" spans="1:13" s="32" customFormat="1" x14ac:dyDescent="0.3">
      <c r="A47" s="12">
        <v>68</v>
      </c>
      <c r="D47" s="1"/>
      <c r="E47" s="1"/>
      <c r="F47" s="1"/>
      <c r="G47" s="36"/>
      <c r="H47" s="36"/>
      <c r="I47" s="36"/>
      <c r="J47" s="36"/>
      <c r="K47" s="36"/>
      <c r="L47"/>
      <c r="M47"/>
    </row>
  </sheetData>
  <autoFilter ref="A5:O47">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2"/>
  <sheetViews>
    <sheetView topLeftCell="B1" zoomScale="60" zoomScaleNormal="60" workbookViewId="0">
      <selection activeCell="G26" sqref="G26"/>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696</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97.2" x14ac:dyDescent="0.3">
      <c r="A6" s="12">
        <v>171</v>
      </c>
      <c r="B6" s="15" t="s">
        <v>130</v>
      </c>
      <c r="C6" s="15" t="s">
        <v>12</v>
      </c>
      <c r="D6" s="19" t="s">
        <v>131</v>
      </c>
      <c r="E6" s="20" t="s">
        <v>132</v>
      </c>
      <c r="F6" s="20" t="s">
        <v>133</v>
      </c>
      <c r="G6" s="64">
        <v>1455760</v>
      </c>
      <c r="H6" s="64">
        <v>600000</v>
      </c>
      <c r="I6" s="65">
        <f t="shared" ref="I6" si="0">H6+N6</f>
        <v>612000</v>
      </c>
      <c r="J6" s="64">
        <v>0</v>
      </c>
      <c r="K6" s="65">
        <f t="shared" ref="K6" si="1">I6+J6</f>
        <v>612000</v>
      </c>
      <c r="L6" s="5" t="s">
        <v>588</v>
      </c>
      <c r="M6" s="4"/>
      <c r="N6" s="12">
        <f t="shared" ref="N6" si="2">O6*12000</f>
        <v>12000</v>
      </c>
      <c r="O6" s="12">
        <v>1</v>
      </c>
    </row>
    <row r="7" spans="1:15" ht="32.4" customHeight="1" x14ac:dyDescent="0.3">
      <c r="A7" s="12">
        <v>22</v>
      </c>
      <c r="F7" s="68" t="s">
        <v>673</v>
      </c>
      <c r="G7" s="36">
        <f>SUM(G6:G6)</f>
        <v>1455760</v>
      </c>
      <c r="H7" s="36">
        <f>SUM(H6:H6)</f>
        <v>600000</v>
      </c>
      <c r="I7" s="36">
        <f>SUM(I6:I6)</f>
        <v>612000</v>
      </c>
      <c r="J7" s="36">
        <f>SUM(J6:J6)</f>
        <v>0</v>
      </c>
      <c r="K7" s="36">
        <f>SUM(K6:K6)</f>
        <v>612000</v>
      </c>
    </row>
    <row r="8" spans="1:15" x14ac:dyDescent="0.3">
      <c r="A8" s="12">
        <v>38</v>
      </c>
    </row>
    <row r="9" spans="1:15" x14ac:dyDescent="0.3">
      <c r="A9" s="12">
        <v>9</v>
      </c>
    </row>
    <row r="10" spans="1:15" x14ac:dyDescent="0.3">
      <c r="A10" s="12">
        <v>44</v>
      </c>
    </row>
    <row r="11" spans="1:15" x14ac:dyDescent="0.3">
      <c r="A11" s="12">
        <v>58</v>
      </c>
    </row>
    <row r="12" spans="1:15" x14ac:dyDescent="0.3">
      <c r="A12" s="12">
        <v>64</v>
      </c>
    </row>
    <row r="13" spans="1:15" s="32" customFormat="1" x14ac:dyDescent="0.3">
      <c r="A13" s="12">
        <v>108</v>
      </c>
      <c r="D13" s="1"/>
      <c r="E13" s="1"/>
      <c r="F13" s="1"/>
      <c r="G13" s="36"/>
      <c r="H13" s="36"/>
      <c r="I13" s="36"/>
      <c r="J13" s="36"/>
      <c r="K13" s="36"/>
      <c r="L13"/>
      <c r="M13"/>
    </row>
    <row r="14" spans="1:15" s="32" customFormat="1" x14ac:dyDescent="0.3">
      <c r="A14" s="12">
        <v>1</v>
      </c>
      <c r="D14" s="1"/>
      <c r="E14" s="1"/>
      <c r="F14" s="1"/>
      <c r="G14" s="36"/>
      <c r="H14" s="36"/>
      <c r="I14" s="36"/>
      <c r="J14" s="36"/>
      <c r="K14" s="36"/>
      <c r="L14"/>
      <c r="M14"/>
    </row>
    <row r="15" spans="1:15" s="32" customFormat="1" x14ac:dyDescent="0.3">
      <c r="A15" s="12">
        <v>17</v>
      </c>
      <c r="D15" s="1"/>
      <c r="E15" s="1"/>
      <c r="F15" s="1"/>
      <c r="G15" s="36"/>
      <c r="H15" s="36"/>
      <c r="I15" s="36"/>
      <c r="J15" s="36"/>
      <c r="K15" s="36"/>
      <c r="L15"/>
      <c r="M15"/>
    </row>
    <row r="16" spans="1:15" s="32" customFormat="1" x14ac:dyDescent="0.3">
      <c r="A16" s="12">
        <v>41</v>
      </c>
      <c r="D16" s="1"/>
      <c r="E16" s="1"/>
      <c r="F16" s="1"/>
      <c r="G16" s="36"/>
      <c r="H16" s="36"/>
      <c r="I16" s="36"/>
      <c r="J16" s="36"/>
      <c r="K16" s="36"/>
      <c r="L16"/>
      <c r="M16"/>
    </row>
    <row r="17" spans="1:13" s="32" customFormat="1" x14ac:dyDescent="0.3">
      <c r="A17" s="12">
        <v>47</v>
      </c>
      <c r="D17" s="1"/>
      <c r="E17" s="1"/>
      <c r="F17" s="1"/>
      <c r="G17" s="36"/>
      <c r="H17" s="36"/>
      <c r="I17" s="36"/>
      <c r="J17" s="36"/>
      <c r="K17" s="36"/>
      <c r="L17"/>
      <c r="M17"/>
    </row>
    <row r="18" spans="1:13" s="32" customFormat="1" x14ac:dyDescent="0.3">
      <c r="A18" s="12">
        <v>50</v>
      </c>
      <c r="D18" s="1"/>
      <c r="E18" s="1"/>
      <c r="F18" s="1"/>
      <c r="G18" s="36"/>
      <c r="H18" s="36"/>
      <c r="I18" s="36"/>
      <c r="J18" s="36"/>
      <c r="K18" s="36"/>
      <c r="L18"/>
      <c r="M18"/>
    </row>
    <row r="19" spans="1:13" s="32" customFormat="1" x14ac:dyDescent="0.3">
      <c r="A19" s="12">
        <v>52</v>
      </c>
      <c r="D19" s="1"/>
      <c r="E19" s="1"/>
      <c r="F19" s="1"/>
      <c r="G19" s="36"/>
      <c r="H19" s="36"/>
      <c r="I19" s="36"/>
      <c r="J19" s="36"/>
      <c r="K19" s="36"/>
      <c r="L19"/>
      <c r="M19"/>
    </row>
    <row r="20" spans="1:13" s="32" customFormat="1" x14ac:dyDescent="0.3">
      <c r="A20" s="12">
        <v>55</v>
      </c>
      <c r="D20" s="1"/>
      <c r="E20" s="1"/>
      <c r="F20" s="1"/>
      <c r="G20" s="36"/>
      <c r="H20" s="36"/>
      <c r="I20" s="36"/>
      <c r="J20" s="36"/>
      <c r="K20" s="36"/>
      <c r="L20"/>
      <c r="M20"/>
    </row>
    <row r="21" spans="1:13" s="32" customFormat="1" x14ac:dyDescent="0.3">
      <c r="A21" s="12">
        <v>61</v>
      </c>
      <c r="D21" s="1"/>
      <c r="E21" s="1"/>
      <c r="F21" s="1"/>
      <c r="G21" s="36"/>
      <c r="H21" s="36"/>
      <c r="I21" s="36"/>
      <c r="J21" s="36"/>
      <c r="K21" s="36"/>
      <c r="L21"/>
      <c r="M21"/>
    </row>
    <row r="22" spans="1:13" s="32" customFormat="1" x14ac:dyDescent="0.3">
      <c r="A22" s="12">
        <v>2</v>
      </c>
      <c r="D22" s="1"/>
      <c r="E22" s="1"/>
      <c r="F22" s="1"/>
      <c r="G22" s="36"/>
      <c r="H22" s="36"/>
      <c r="I22" s="36"/>
      <c r="J22" s="36"/>
      <c r="K22" s="36"/>
      <c r="L22"/>
      <c r="M22"/>
    </row>
    <row r="23" spans="1:13" s="32" customFormat="1" x14ac:dyDescent="0.3">
      <c r="A23" s="12">
        <v>11</v>
      </c>
      <c r="D23" s="1"/>
      <c r="E23" s="1"/>
      <c r="F23" s="1"/>
      <c r="G23" s="36"/>
      <c r="H23" s="36"/>
      <c r="I23" s="36"/>
      <c r="J23" s="36"/>
      <c r="K23" s="36"/>
      <c r="L23"/>
      <c r="M23"/>
    </row>
    <row r="24" spans="1:13" s="32" customFormat="1" x14ac:dyDescent="0.3">
      <c r="A24" s="12">
        <v>31</v>
      </c>
      <c r="D24" s="1"/>
      <c r="E24" s="1"/>
      <c r="F24" s="1"/>
      <c r="G24" s="36"/>
      <c r="H24" s="36"/>
      <c r="I24" s="36"/>
      <c r="J24" s="36"/>
      <c r="K24" s="36"/>
      <c r="L24"/>
      <c r="M24"/>
    </row>
    <row r="25" spans="1:13" s="32" customFormat="1" x14ac:dyDescent="0.3">
      <c r="A25" s="12">
        <v>16</v>
      </c>
      <c r="D25" s="1"/>
      <c r="E25" s="1"/>
      <c r="F25" s="1"/>
      <c r="G25" s="36"/>
      <c r="H25" s="36"/>
      <c r="I25" s="36"/>
      <c r="J25" s="36"/>
      <c r="K25" s="36"/>
      <c r="L25"/>
      <c r="M25"/>
    </row>
    <row r="26" spans="1:13" s="32" customFormat="1" x14ac:dyDescent="0.3">
      <c r="A26" s="12">
        <v>35</v>
      </c>
      <c r="D26" s="1"/>
      <c r="E26" s="1"/>
      <c r="F26" s="1"/>
      <c r="G26" s="36"/>
      <c r="H26" s="36"/>
      <c r="I26" s="36"/>
      <c r="J26" s="36"/>
      <c r="K26" s="36"/>
      <c r="L26"/>
      <c r="M26"/>
    </row>
    <row r="27" spans="1:13" s="32" customFormat="1" x14ac:dyDescent="0.3">
      <c r="A27" s="12">
        <v>144</v>
      </c>
      <c r="D27" s="1"/>
      <c r="E27" s="1"/>
      <c r="F27" s="1"/>
      <c r="G27" s="36"/>
      <c r="H27" s="36"/>
      <c r="I27" s="36"/>
      <c r="J27" s="36"/>
      <c r="K27" s="36"/>
      <c r="L27"/>
      <c r="M27"/>
    </row>
    <row r="28" spans="1:13" s="32" customFormat="1" x14ac:dyDescent="0.3">
      <c r="A28" s="12">
        <v>15</v>
      </c>
      <c r="D28" s="1"/>
      <c r="E28" s="1"/>
      <c r="F28" s="1"/>
      <c r="G28" s="36"/>
      <c r="H28" s="36"/>
      <c r="I28" s="36"/>
      <c r="J28" s="36"/>
      <c r="K28" s="36"/>
      <c r="L28"/>
      <c r="M28"/>
    </row>
    <row r="29" spans="1:13" s="32" customFormat="1" x14ac:dyDescent="0.3">
      <c r="A29" s="12">
        <v>139</v>
      </c>
      <c r="D29" s="1"/>
      <c r="E29" s="1"/>
      <c r="F29" s="1"/>
      <c r="G29" s="36"/>
      <c r="H29" s="36"/>
      <c r="I29" s="36"/>
      <c r="J29" s="36"/>
      <c r="K29" s="36"/>
      <c r="L29"/>
      <c r="M29"/>
    </row>
    <row r="30" spans="1:13" s="32" customFormat="1" x14ac:dyDescent="0.3">
      <c r="A30" s="12">
        <v>137</v>
      </c>
      <c r="D30" s="1"/>
      <c r="E30" s="1"/>
      <c r="F30" s="1"/>
      <c r="G30" s="36"/>
      <c r="H30" s="36"/>
      <c r="I30" s="36"/>
      <c r="J30" s="36"/>
      <c r="K30" s="36"/>
      <c r="L30"/>
      <c r="M30"/>
    </row>
    <row r="31" spans="1:13" s="32" customFormat="1" x14ac:dyDescent="0.3">
      <c r="A31" s="12">
        <v>202</v>
      </c>
      <c r="D31" s="1"/>
      <c r="E31" s="1"/>
      <c r="F31" s="1"/>
      <c r="G31" s="36"/>
      <c r="H31" s="36"/>
      <c r="I31" s="36"/>
      <c r="J31" s="36"/>
      <c r="K31" s="36"/>
      <c r="L31"/>
      <c r="M31"/>
    </row>
    <row r="32" spans="1:13" s="32" customFormat="1" x14ac:dyDescent="0.3">
      <c r="A32" s="12">
        <v>142</v>
      </c>
      <c r="D32" s="1"/>
      <c r="E32" s="1"/>
      <c r="F32" s="1"/>
      <c r="G32" s="36"/>
      <c r="H32" s="36"/>
      <c r="I32" s="36"/>
      <c r="J32" s="36"/>
      <c r="K32" s="36"/>
      <c r="L32"/>
      <c r="M32"/>
    </row>
    <row r="33" spans="1:13" s="32" customFormat="1" x14ac:dyDescent="0.3">
      <c r="A33" s="12">
        <v>20</v>
      </c>
      <c r="D33" s="1"/>
      <c r="E33" s="1"/>
      <c r="F33" s="1"/>
      <c r="G33" s="36"/>
      <c r="H33" s="36"/>
      <c r="I33" s="36"/>
      <c r="J33" s="36"/>
      <c r="K33" s="36"/>
      <c r="L33"/>
      <c r="M33"/>
    </row>
    <row r="34" spans="1:13" s="32" customFormat="1" x14ac:dyDescent="0.3">
      <c r="A34" s="12">
        <v>39</v>
      </c>
      <c r="D34" s="1"/>
      <c r="E34" s="1"/>
      <c r="F34" s="1"/>
      <c r="G34" s="36"/>
      <c r="H34" s="36"/>
      <c r="I34" s="36"/>
      <c r="J34" s="36"/>
      <c r="K34" s="36"/>
      <c r="L34"/>
      <c r="M34"/>
    </row>
    <row r="35" spans="1:13" s="32" customFormat="1" x14ac:dyDescent="0.3">
      <c r="A35" s="12">
        <v>25</v>
      </c>
      <c r="D35" s="1"/>
      <c r="E35" s="1"/>
      <c r="F35" s="1"/>
      <c r="G35" s="36"/>
      <c r="H35" s="36"/>
      <c r="I35" s="36"/>
      <c r="J35" s="36"/>
      <c r="K35" s="36"/>
      <c r="L35"/>
      <c r="M35"/>
    </row>
    <row r="36" spans="1:13" s="32" customFormat="1" x14ac:dyDescent="0.3">
      <c r="A36" s="12">
        <v>10</v>
      </c>
      <c r="D36" s="1"/>
      <c r="E36" s="1"/>
      <c r="F36" s="1"/>
      <c r="G36" s="36"/>
      <c r="H36" s="36"/>
      <c r="I36" s="36"/>
      <c r="J36" s="36"/>
      <c r="K36" s="36"/>
      <c r="L36"/>
      <c r="M36"/>
    </row>
    <row r="37" spans="1:13" s="32" customFormat="1" x14ac:dyDescent="0.3">
      <c r="A37" s="12">
        <v>34</v>
      </c>
      <c r="D37" s="1"/>
      <c r="E37" s="1"/>
      <c r="F37" s="1"/>
      <c r="G37" s="36"/>
      <c r="H37" s="36"/>
      <c r="I37" s="36"/>
      <c r="J37" s="36"/>
      <c r="K37" s="36"/>
      <c r="L37"/>
      <c r="M37"/>
    </row>
    <row r="38" spans="1:13" s="32" customFormat="1" x14ac:dyDescent="0.3">
      <c r="A38" s="12">
        <v>29</v>
      </c>
      <c r="D38" s="1"/>
      <c r="E38" s="1"/>
      <c r="F38" s="1"/>
      <c r="G38" s="36"/>
      <c r="H38" s="36"/>
      <c r="I38" s="36"/>
      <c r="J38" s="36"/>
      <c r="K38" s="36"/>
      <c r="L38"/>
      <c r="M38"/>
    </row>
    <row r="39" spans="1:13" s="32" customFormat="1" x14ac:dyDescent="0.3">
      <c r="A39" s="12">
        <v>3</v>
      </c>
      <c r="D39" s="1"/>
      <c r="E39" s="1"/>
      <c r="F39" s="1"/>
      <c r="G39" s="36"/>
      <c r="H39" s="36"/>
      <c r="I39" s="36"/>
      <c r="J39" s="36"/>
      <c r="K39" s="36"/>
      <c r="L39"/>
      <c r="M39"/>
    </row>
    <row r="40" spans="1:13" s="32" customFormat="1" x14ac:dyDescent="0.3">
      <c r="A40" s="12">
        <v>198</v>
      </c>
      <c r="D40" s="1"/>
      <c r="E40" s="1"/>
      <c r="F40" s="1"/>
      <c r="G40" s="36"/>
      <c r="H40" s="36"/>
      <c r="I40" s="36"/>
      <c r="J40" s="36"/>
      <c r="K40" s="36"/>
      <c r="L40"/>
      <c r="M40"/>
    </row>
    <row r="41" spans="1:13" s="32" customFormat="1" x14ac:dyDescent="0.3">
      <c r="A41" s="12">
        <v>168</v>
      </c>
      <c r="D41" s="1"/>
      <c r="E41" s="1"/>
      <c r="F41" s="1"/>
      <c r="G41" s="36"/>
      <c r="H41" s="36"/>
      <c r="I41" s="36"/>
      <c r="J41" s="36"/>
      <c r="K41" s="36"/>
      <c r="L41"/>
      <c r="M41"/>
    </row>
    <row r="42" spans="1:13" s="32" customFormat="1" x14ac:dyDescent="0.3">
      <c r="A42" s="12">
        <v>68</v>
      </c>
      <c r="D42" s="1"/>
      <c r="E42" s="1"/>
      <c r="F42" s="1"/>
      <c r="G42" s="36"/>
      <c r="H42" s="36"/>
      <c r="I42" s="36"/>
      <c r="J42" s="36"/>
      <c r="K42" s="36"/>
      <c r="L42"/>
      <c r="M42"/>
    </row>
  </sheetData>
  <autoFilter ref="A5:O42">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4"/>
  <sheetViews>
    <sheetView topLeftCell="B1" zoomScale="60" zoomScaleNormal="60" workbookViewId="0">
      <selection activeCell="L15" sqref="L15"/>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697</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32.4" x14ac:dyDescent="0.3">
      <c r="A6" s="12">
        <v>5</v>
      </c>
      <c r="B6" s="15" t="s">
        <v>494</v>
      </c>
      <c r="C6" s="15" t="s">
        <v>31</v>
      </c>
      <c r="D6" s="19" t="s">
        <v>495</v>
      </c>
      <c r="E6" s="20" t="s">
        <v>496</v>
      </c>
      <c r="F6" s="20" t="s">
        <v>497</v>
      </c>
      <c r="G6" s="64">
        <v>459000</v>
      </c>
      <c r="H6" s="64">
        <v>459000</v>
      </c>
      <c r="I6" s="65">
        <f t="shared" ref="I6:I7" si="0">H6+N6</f>
        <v>471000</v>
      </c>
      <c r="J6" s="64">
        <v>0</v>
      </c>
      <c r="K6" s="65">
        <f t="shared" ref="K6:K7" si="1">I6+J6</f>
        <v>471000</v>
      </c>
      <c r="L6" s="5" t="s">
        <v>555</v>
      </c>
      <c r="M6" s="4"/>
      <c r="N6" s="12">
        <f t="shared" ref="N6:N7" si="2">O6*12000</f>
        <v>12000</v>
      </c>
      <c r="O6" s="12">
        <v>1</v>
      </c>
    </row>
    <row r="7" spans="1:15" ht="48.6" x14ac:dyDescent="0.3">
      <c r="A7" s="12">
        <v>63</v>
      </c>
      <c r="B7" s="15" t="s">
        <v>498</v>
      </c>
      <c r="C7" s="15" t="s">
        <v>31</v>
      </c>
      <c r="D7" s="19" t="s">
        <v>495</v>
      </c>
      <c r="E7" s="20" t="s">
        <v>496</v>
      </c>
      <c r="F7" s="20" t="s">
        <v>499</v>
      </c>
      <c r="G7" s="64">
        <v>459000</v>
      </c>
      <c r="H7" s="64">
        <v>459000</v>
      </c>
      <c r="I7" s="65">
        <f t="shared" si="0"/>
        <v>471000</v>
      </c>
      <c r="J7" s="64">
        <v>0</v>
      </c>
      <c r="K7" s="65">
        <f t="shared" si="1"/>
        <v>471000</v>
      </c>
      <c r="L7" s="5" t="s">
        <v>556</v>
      </c>
      <c r="M7" s="4"/>
      <c r="N7" s="12">
        <f t="shared" si="2"/>
        <v>12000</v>
      </c>
      <c r="O7" s="12">
        <v>1</v>
      </c>
    </row>
    <row r="8" spans="1:15" ht="32.4" x14ac:dyDescent="0.3">
      <c r="A8" s="12">
        <v>157</v>
      </c>
      <c r="B8" s="15" t="s">
        <v>500</v>
      </c>
      <c r="C8" s="15" t="s">
        <v>71</v>
      </c>
      <c r="D8" s="19" t="s">
        <v>495</v>
      </c>
      <c r="E8" s="20" t="s">
        <v>496</v>
      </c>
      <c r="F8" s="20" t="s">
        <v>501</v>
      </c>
      <c r="G8" s="64">
        <v>459000</v>
      </c>
      <c r="H8" s="64">
        <v>459000</v>
      </c>
      <c r="I8" s="65">
        <f t="shared" ref="I8" si="3">H8+N8</f>
        <v>471000</v>
      </c>
      <c r="J8" s="64">
        <v>0</v>
      </c>
      <c r="K8" s="65">
        <f t="shared" ref="K8" si="4">I8+J8</f>
        <v>471000</v>
      </c>
      <c r="L8" s="5" t="s">
        <v>555</v>
      </c>
      <c r="M8" s="4"/>
      <c r="N8" s="12">
        <f t="shared" ref="N8" si="5">O8*12000</f>
        <v>12000</v>
      </c>
      <c r="O8" s="12">
        <v>1</v>
      </c>
    </row>
    <row r="9" spans="1:15" ht="32.4" customHeight="1" x14ac:dyDescent="0.3">
      <c r="A9" s="12">
        <v>22</v>
      </c>
      <c r="F9" s="68" t="s">
        <v>673</v>
      </c>
      <c r="G9" s="36">
        <f>SUM(G6:G8)</f>
        <v>1377000</v>
      </c>
      <c r="H9" s="36">
        <f>SUM(H6:H8)</f>
        <v>1377000</v>
      </c>
      <c r="I9" s="36">
        <f>SUM(I6:I8)</f>
        <v>1413000</v>
      </c>
      <c r="J9" s="36">
        <f>SUM(J6:J8)</f>
        <v>0</v>
      </c>
      <c r="K9" s="36">
        <f>SUM(K6:K8)</f>
        <v>1413000</v>
      </c>
    </row>
    <row r="10" spans="1:15" x14ac:dyDescent="0.3">
      <c r="A10" s="12">
        <v>38</v>
      </c>
    </row>
    <row r="11" spans="1:15" x14ac:dyDescent="0.3">
      <c r="A11" s="12">
        <v>9</v>
      </c>
    </row>
    <row r="12" spans="1:15" x14ac:dyDescent="0.3">
      <c r="A12" s="12">
        <v>44</v>
      </c>
    </row>
    <row r="13" spans="1:15" x14ac:dyDescent="0.3">
      <c r="A13" s="12">
        <v>58</v>
      </c>
    </row>
    <row r="14" spans="1:15" x14ac:dyDescent="0.3">
      <c r="A14" s="12">
        <v>64</v>
      </c>
    </row>
    <row r="15" spans="1:15" s="32" customFormat="1" x14ac:dyDescent="0.3">
      <c r="A15" s="12">
        <v>108</v>
      </c>
      <c r="D15" s="1"/>
      <c r="E15" s="1"/>
      <c r="F15" s="1"/>
      <c r="G15" s="36"/>
      <c r="H15" s="36"/>
      <c r="I15" s="36"/>
      <c r="J15" s="36"/>
      <c r="K15" s="36"/>
      <c r="L15"/>
      <c r="M15"/>
    </row>
    <row r="16" spans="1:15" s="32" customFormat="1" x14ac:dyDescent="0.3">
      <c r="A16" s="12">
        <v>1</v>
      </c>
      <c r="D16" s="1"/>
      <c r="E16" s="1"/>
      <c r="F16" s="1"/>
      <c r="G16" s="36"/>
      <c r="H16" s="36"/>
      <c r="I16" s="36"/>
      <c r="J16" s="36"/>
      <c r="K16" s="36"/>
      <c r="L16"/>
      <c r="M16"/>
    </row>
    <row r="17" spans="1:13" s="32" customFormat="1" x14ac:dyDescent="0.3">
      <c r="A17" s="12">
        <v>17</v>
      </c>
      <c r="D17" s="1"/>
      <c r="E17" s="1"/>
      <c r="F17" s="1"/>
      <c r="G17" s="36"/>
      <c r="H17" s="36"/>
      <c r="I17" s="36"/>
      <c r="J17" s="36"/>
      <c r="K17" s="36"/>
      <c r="L17"/>
      <c r="M17"/>
    </row>
    <row r="18" spans="1:13" s="32" customFormat="1" x14ac:dyDescent="0.3">
      <c r="A18" s="12">
        <v>41</v>
      </c>
      <c r="D18" s="1"/>
      <c r="E18" s="1"/>
      <c r="F18" s="1"/>
      <c r="G18" s="36"/>
      <c r="H18" s="36"/>
      <c r="I18" s="36"/>
      <c r="J18" s="36"/>
      <c r="K18" s="36"/>
      <c r="L18"/>
      <c r="M18"/>
    </row>
    <row r="19" spans="1:13" s="32" customFormat="1" x14ac:dyDescent="0.3">
      <c r="A19" s="12">
        <v>47</v>
      </c>
      <c r="D19" s="1"/>
      <c r="E19" s="1"/>
      <c r="F19" s="1"/>
      <c r="G19" s="36"/>
      <c r="H19" s="36"/>
      <c r="I19" s="36"/>
      <c r="J19" s="36"/>
      <c r="K19" s="36"/>
      <c r="L19"/>
      <c r="M19"/>
    </row>
    <row r="20" spans="1:13" s="32" customFormat="1" x14ac:dyDescent="0.3">
      <c r="A20" s="12">
        <v>50</v>
      </c>
      <c r="D20" s="1"/>
      <c r="E20" s="1"/>
      <c r="F20" s="1"/>
      <c r="G20" s="36"/>
      <c r="H20" s="36"/>
      <c r="I20" s="36"/>
      <c r="J20" s="36"/>
      <c r="K20" s="36"/>
      <c r="L20"/>
      <c r="M20"/>
    </row>
    <row r="21" spans="1:13" s="32" customFormat="1" x14ac:dyDescent="0.3">
      <c r="A21" s="12">
        <v>52</v>
      </c>
      <c r="D21" s="1"/>
      <c r="E21" s="1"/>
      <c r="F21" s="1"/>
      <c r="G21" s="36"/>
      <c r="H21" s="36"/>
      <c r="I21" s="36"/>
      <c r="J21" s="36"/>
      <c r="K21" s="36"/>
      <c r="L21"/>
      <c r="M21"/>
    </row>
    <row r="22" spans="1:13" s="32" customFormat="1" x14ac:dyDescent="0.3">
      <c r="A22" s="12">
        <v>55</v>
      </c>
      <c r="D22" s="1"/>
      <c r="E22" s="1"/>
      <c r="F22" s="1"/>
      <c r="G22" s="36"/>
      <c r="H22" s="36"/>
      <c r="I22" s="36"/>
      <c r="J22" s="36"/>
      <c r="K22" s="36"/>
      <c r="L22"/>
      <c r="M22"/>
    </row>
    <row r="23" spans="1:13" s="32" customFormat="1" x14ac:dyDescent="0.3">
      <c r="A23" s="12">
        <v>61</v>
      </c>
      <c r="D23" s="1"/>
      <c r="E23" s="1"/>
      <c r="F23" s="1"/>
      <c r="G23" s="36"/>
      <c r="H23" s="36"/>
      <c r="I23" s="36"/>
      <c r="J23" s="36"/>
      <c r="K23" s="36"/>
      <c r="L23"/>
      <c r="M23"/>
    </row>
    <row r="24" spans="1:13" s="32" customFormat="1" x14ac:dyDescent="0.3">
      <c r="A24" s="12">
        <v>2</v>
      </c>
      <c r="D24" s="1"/>
      <c r="E24" s="1"/>
      <c r="F24" s="1"/>
      <c r="G24" s="36"/>
      <c r="H24" s="36"/>
      <c r="I24" s="36"/>
      <c r="J24" s="36"/>
      <c r="K24" s="36"/>
      <c r="L24"/>
      <c r="M24"/>
    </row>
    <row r="25" spans="1:13" s="32" customFormat="1" x14ac:dyDescent="0.3">
      <c r="A25" s="12">
        <v>11</v>
      </c>
      <c r="D25" s="1"/>
      <c r="E25" s="1"/>
      <c r="F25" s="1"/>
      <c r="G25" s="36"/>
      <c r="H25" s="36"/>
      <c r="I25" s="36"/>
      <c r="J25" s="36"/>
      <c r="K25" s="36"/>
      <c r="L25"/>
      <c r="M25"/>
    </row>
    <row r="26" spans="1:13" s="32" customFormat="1" x14ac:dyDescent="0.3">
      <c r="A26" s="12">
        <v>31</v>
      </c>
      <c r="D26" s="1"/>
      <c r="E26" s="1"/>
      <c r="F26" s="1"/>
      <c r="G26" s="36"/>
      <c r="H26" s="36"/>
      <c r="I26" s="36"/>
      <c r="J26" s="36"/>
      <c r="K26" s="36"/>
      <c r="L26"/>
      <c r="M26"/>
    </row>
    <row r="27" spans="1:13" s="32" customFormat="1" x14ac:dyDescent="0.3">
      <c r="A27" s="12">
        <v>16</v>
      </c>
      <c r="D27" s="1"/>
      <c r="E27" s="1"/>
      <c r="F27" s="1"/>
      <c r="G27" s="36"/>
      <c r="H27" s="36"/>
      <c r="I27" s="36"/>
      <c r="J27" s="36"/>
      <c r="K27" s="36"/>
      <c r="L27"/>
      <c r="M27"/>
    </row>
    <row r="28" spans="1:13" s="32" customFormat="1" x14ac:dyDescent="0.3">
      <c r="A28" s="12">
        <v>35</v>
      </c>
      <c r="D28" s="1"/>
      <c r="E28" s="1"/>
      <c r="F28" s="1"/>
      <c r="G28" s="36"/>
      <c r="H28" s="36"/>
      <c r="I28" s="36"/>
      <c r="J28" s="36"/>
      <c r="K28" s="36"/>
      <c r="L28"/>
      <c r="M28"/>
    </row>
    <row r="29" spans="1:13" s="32" customFormat="1" x14ac:dyDescent="0.3">
      <c r="A29" s="12">
        <v>144</v>
      </c>
      <c r="D29" s="1"/>
      <c r="E29" s="1"/>
      <c r="F29" s="1"/>
      <c r="G29" s="36"/>
      <c r="H29" s="36"/>
      <c r="I29" s="36"/>
      <c r="J29" s="36"/>
      <c r="K29" s="36"/>
      <c r="L29"/>
      <c r="M29"/>
    </row>
    <row r="30" spans="1:13" s="32" customFormat="1" x14ac:dyDescent="0.3">
      <c r="A30" s="12">
        <v>15</v>
      </c>
      <c r="D30" s="1"/>
      <c r="E30" s="1"/>
      <c r="F30" s="1"/>
      <c r="G30" s="36"/>
      <c r="H30" s="36"/>
      <c r="I30" s="36"/>
      <c r="J30" s="36"/>
      <c r="K30" s="36"/>
      <c r="L30"/>
      <c r="M30"/>
    </row>
    <row r="31" spans="1:13" s="32" customFormat="1" x14ac:dyDescent="0.3">
      <c r="A31" s="12">
        <v>139</v>
      </c>
      <c r="D31" s="1"/>
      <c r="E31" s="1"/>
      <c r="F31" s="1"/>
      <c r="G31" s="36"/>
      <c r="H31" s="36"/>
      <c r="I31" s="36"/>
      <c r="J31" s="36"/>
      <c r="K31" s="36"/>
      <c r="L31"/>
      <c r="M31"/>
    </row>
    <row r="32" spans="1:13" s="32" customFormat="1" x14ac:dyDescent="0.3">
      <c r="A32" s="12">
        <v>137</v>
      </c>
      <c r="D32" s="1"/>
      <c r="E32" s="1"/>
      <c r="F32" s="1"/>
      <c r="G32" s="36"/>
      <c r="H32" s="36"/>
      <c r="I32" s="36"/>
      <c r="J32" s="36"/>
      <c r="K32" s="36"/>
      <c r="L32"/>
      <c r="M32"/>
    </row>
    <row r="33" spans="1:13" s="32" customFormat="1" x14ac:dyDescent="0.3">
      <c r="A33" s="12">
        <v>202</v>
      </c>
      <c r="D33" s="1"/>
      <c r="E33" s="1"/>
      <c r="F33" s="1"/>
      <c r="G33" s="36"/>
      <c r="H33" s="36"/>
      <c r="I33" s="36"/>
      <c r="J33" s="36"/>
      <c r="K33" s="36"/>
      <c r="L33"/>
      <c r="M33"/>
    </row>
    <row r="34" spans="1:13" s="32" customFormat="1" x14ac:dyDescent="0.3">
      <c r="A34" s="12">
        <v>142</v>
      </c>
      <c r="D34" s="1"/>
      <c r="E34" s="1"/>
      <c r="F34" s="1"/>
      <c r="G34" s="36"/>
      <c r="H34" s="36"/>
      <c r="I34" s="36"/>
      <c r="J34" s="36"/>
      <c r="K34" s="36"/>
      <c r="L34"/>
      <c r="M34"/>
    </row>
    <row r="35" spans="1:13" s="32" customFormat="1" x14ac:dyDescent="0.3">
      <c r="A35" s="12">
        <v>20</v>
      </c>
      <c r="D35" s="1"/>
      <c r="E35" s="1"/>
      <c r="F35" s="1"/>
      <c r="G35" s="36"/>
      <c r="H35" s="36"/>
      <c r="I35" s="36"/>
      <c r="J35" s="36"/>
      <c r="K35" s="36"/>
      <c r="L35"/>
      <c r="M35"/>
    </row>
    <row r="36" spans="1:13" s="32" customFormat="1" x14ac:dyDescent="0.3">
      <c r="A36" s="12">
        <v>39</v>
      </c>
      <c r="D36" s="1"/>
      <c r="E36" s="1"/>
      <c r="F36" s="1"/>
      <c r="G36" s="36"/>
      <c r="H36" s="36"/>
      <c r="I36" s="36"/>
      <c r="J36" s="36"/>
      <c r="K36" s="36"/>
      <c r="L36"/>
      <c r="M36"/>
    </row>
    <row r="37" spans="1:13" s="32" customFormat="1" x14ac:dyDescent="0.3">
      <c r="A37" s="12">
        <v>25</v>
      </c>
      <c r="D37" s="1"/>
      <c r="E37" s="1"/>
      <c r="F37" s="1"/>
      <c r="G37" s="36"/>
      <c r="H37" s="36"/>
      <c r="I37" s="36"/>
      <c r="J37" s="36"/>
      <c r="K37" s="36"/>
      <c r="L37"/>
      <c r="M37"/>
    </row>
    <row r="38" spans="1:13" s="32" customFormat="1" x14ac:dyDescent="0.3">
      <c r="A38" s="12">
        <v>10</v>
      </c>
      <c r="D38" s="1"/>
      <c r="E38" s="1"/>
      <c r="F38" s="1"/>
      <c r="G38" s="36"/>
      <c r="H38" s="36"/>
      <c r="I38" s="36"/>
      <c r="J38" s="36"/>
      <c r="K38" s="36"/>
      <c r="L38"/>
      <c r="M38"/>
    </row>
    <row r="39" spans="1:13" s="32" customFormat="1" x14ac:dyDescent="0.3">
      <c r="A39" s="12">
        <v>34</v>
      </c>
      <c r="D39" s="1"/>
      <c r="E39" s="1"/>
      <c r="F39" s="1"/>
      <c r="G39" s="36"/>
      <c r="H39" s="36"/>
      <c r="I39" s="36"/>
      <c r="J39" s="36"/>
      <c r="K39" s="36"/>
      <c r="L39"/>
      <c r="M39"/>
    </row>
    <row r="40" spans="1:13" s="32" customFormat="1" x14ac:dyDescent="0.3">
      <c r="A40" s="12">
        <v>29</v>
      </c>
      <c r="D40" s="1"/>
      <c r="E40" s="1"/>
      <c r="F40" s="1"/>
      <c r="G40" s="36"/>
      <c r="H40" s="36"/>
      <c r="I40" s="36"/>
      <c r="J40" s="36"/>
      <c r="K40" s="36"/>
      <c r="L40"/>
      <c r="M40"/>
    </row>
    <row r="41" spans="1:13" s="32" customFormat="1" x14ac:dyDescent="0.3">
      <c r="A41" s="12">
        <v>3</v>
      </c>
      <c r="D41" s="1"/>
      <c r="E41" s="1"/>
      <c r="F41" s="1"/>
      <c r="G41" s="36"/>
      <c r="H41" s="36"/>
      <c r="I41" s="36"/>
      <c r="J41" s="36"/>
      <c r="K41" s="36"/>
      <c r="L41"/>
      <c r="M41"/>
    </row>
    <row r="42" spans="1:13" s="32" customFormat="1" x14ac:dyDescent="0.3">
      <c r="A42" s="12">
        <v>198</v>
      </c>
      <c r="D42" s="1"/>
      <c r="E42" s="1"/>
      <c r="F42" s="1"/>
      <c r="G42" s="36"/>
      <c r="H42" s="36"/>
      <c r="I42" s="36"/>
      <c r="J42" s="36"/>
      <c r="K42" s="36"/>
      <c r="L42"/>
      <c r="M42"/>
    </row>
    <row r="43" spans="1:13" s="32" customFormat="1" x14ac:dyDescent="0.3">
      <c r="A43" s="12">
        <v>168</v>
      </c>
      <c r="D43" s="1"/>
      <c r="E43" s="1"/>
      <c r="F43" s="1"/>
      <c r="G43" s="36"/>
      <c r="H43" s="36"/>
      <c r="I43" s="36"/>
      <c r="J43" s="36"/>
      <c r="K43" s="36"/>
      <c r="L43"/>
      <c r="M43"/>
    </row>
    <row r="44" spans="1:13" s="32" customFormat="1" x14ac:dyDescent="0.3">
      <c r="A44" s="12">
        <v>68</v>
      </c>
      <c r="D44" s="1"/>
      <c r="E44" s="1"/>
      <c r="F44" s="1"/>
      <c r="G44" s="36"/>
      <c r="H44" s="36"/>
      <c r="I44" s="36"/>
      <c r="J44" s="36"/>
      <c r="K44" s="36"/>
      <c r="L44"/>
      <c r="M44"/>
    </row>
  </sheetData>
  <autoFilter ref="A5:O44">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3"/>
  <sheetViews>
    <sheetView topLeftCell="B1" zoomScale="60" zoomScaleNormal="60" workbookViewId="0">
      <selection activeCell="G24" sqref="G24"/>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698</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64.8" x14ac:dyDescent="0.3">
      <c r="A6" s="12">
        <v>27</v>
      </c>
      <c r="B6" s="15" t="s">
        <v>348</v>
      </c>
      <c r="C6" s="15" t="s">
        <v>31</v>
      </c>
      <c r="D6" s="19" t="s">
        <v>349</v>
      </c>
      <c r="E6" s="20" t="s">
        <v>350</v>
      </c>
      <c r="F6" s="20" t="s">
        <v>351</v>
      </c>
      <c r="G6" s="64">
        <v>459000</v>
      </c>
      <c r="H6" s="64">
        <v>459000</v>
      </c>
      <c r="I6" s="65">
        <f t="shared" ref="I6" si="0">H6+N6</f>
        <v>471000</v>
      </c>
      <c r="J6" s="64">
        <v>0</v>
      </c>
      <c r="K6" s="65">
        <f t="shared" ref="K6" si="1">I6+J6</f>
        <v>471000</v>
      </c>
      <c r="L6" s="5" t="s">
        <v>555</v>
      </c>
      <c r="M6" s="4"/>
      <c r="N6" s="12">
        <f t="shared" ref="N6" si="2">O6*12000</f>
        <v>12000</v>
      </c>
      <c r="O6" s="12">
        <v>1</v>
      </c>
    </row>
    <row r="7" spans="1:15" ht="32.4" x14ac:dyDescent="0.3">
      <c r="A7" s="12">
        <v>193</v>
      </c>
      <c r="B7" s="15" t="s">
        <v>446</v>
      </c>
      <c r="C7" s="15"/>
      <c r="D7" s="19" t="s">
        <v>349</v>
      </c>
      <c r="E7" s="20" t="s">
        <v>447</v>
      </c>
      <c r="F7" s="20" t="s">
        <v>448</v>
      </c>
      <c r="G7" s="64">
        <v>533676</v>
      </c>
      <c r="H7" s="64">
        <v>459000</v>
      </c>
      <c r="I7" s="65">
        <f t="shared" ref="I7" si="3">H7+N7</f>
        <v>471000</v>
      </c>
      <c r="J7" s="64">
        <v>0</v>
      </c>
      <c r="K7" s="65">
        <f t="shared" ref="K7" si="4">I7+J7</f>
        <v>471000</v>
      </c>
      <c r="L7" s="5" t="s">
        <v>584</v>
      </c>
      <c r="M7" s="4"/>
      <c r="N7" s="12">
        <f t="shared" ref="N7" si="5">O7*12000</f>
        <v>12000</v>
      </c>
      <c r="O7" s="12">
        <v>1</v>
      </c>
    </row>
    <row r="8" spans="1:15" ht="32.4" customHeight="1" x14ac:dyDescent="0.3">
      <c r="A8" s="12">
        <v>22</v>
      </c>
      <c r="F8" s="68" t="s">
        <v>673</v>
      </c>
      <c r="G8" s="36">
        <f>SUM(G6:G7)</f>
        <v>992676</v>
      </c>
      <c r="H8" s="36">
        <f>SUM(H6:H7)</f>
        <v>918000</v>
      </c>
      <c r="I8" s="36">
        <f>SUM(I6:I7)</f>
        <v>942000</v>
      </c>
      <c r="J8" s="36">
        <f>SUM(J6:J7)</f>
        <v>0</v>
      </c>
      <c r="K8" s="36">
        <f>SUM(K6:K7)</f>
        <v>942000</v>
      </c>
    </row>
    <row r="9" spans="1:15" x14ac:dyDescent="0.3">
      <c r="A9" s="12">
        <v>38</v>
      </c>
    </row>
    <row r="10" spans="1:15" x14ac:dyDescent="0.3">
      <c r="A10" s="12">
        <v>9</v>
      </c>
    </row>
    <row r="11" spans="1:15" x14ac:dyDescent="0.3">
      <c r="A11" s="12">
        <v>44</v>
      </c>
    </row>
    <row r="12" spans="1:15" x14ac:dyDescent="0.3">
      <c r="A12" s="12">
        <v>58</v>
      </c>
    </row>
    <row r="13" spans="1:15" x14ac:dyDescent="0.3">
      <c r="A13" s="12">
        <v>64</v>
      </c>
    </row>
    <row r="14" spans="1:15" x14ac:dyDescent="0.3">
      <c r="A14" s="12">
        <v>108</v>
      </c>
    </row>
    <row r="15" spans="1:15" x14ac:dyDescent="0.3">
      <c r="A15" s="12">
        <v>1</v>
      </c>
    </row>
    <row r="16" spans="1:15" x14ac:dyDescent="0.3">
      <c r="A16" s="12">
        <v>17</v>
      </c>
    </row>
    <row r="17" spans="1:1" x14ac:dyDescent="0.3">
      <c r="A17" s="12">
        <v>41</v>
      </c>
    </row>
    <row r="18" spans="1:1" x14ac:dyDescent="0.3">
      <c r="A18" s="12">
        <v>47</v>
      </c>
    </row>
    <row r="19" spans="1:1" x14ac:dyDescent="0.3">
      <c r="A19" s="12">
        <v>50</v>
      </c>
    </row>
    <row r="20" spans="1:1" x14ac:dyDescent="0.3">
      <c r="A20" s="12">
        <v>52</v>
      </c>
    </row>
    <row r="21" spans="1:1" x14ac:dyDescent="0.3">
      <c r="A21" s="12">
        <v>55</v>
      </c>
    </row>
    <row r="22" spans="1:1" x14ac:dyDescent="0.3">
      <c r="A22" s="12">
        <v>61</v>
      </c>
    </row>
    <row r="23" spans="1:1" x14ac:dyDescent="0.3">
      <c r="A23" s="12">
        <v>2</v>
      </c>
    </row>
    <row r="24" spans="1:1" x14ac:dyDescent="0.3">
      <c r="A24" s="12">
        <v>11</v>
      </c>
    </row>
    <row r="25" spans="1:1" x14ac:dyDescent="0.3">
      <c r="A25" s="12">
        <v>31</v>
      </c>
    </row>
    <row r="26" spans="1:1" x14ac:dyDescent="0.3">
      <c r="A26" s="12">
        <v>16</v>
      </c>
    </row>
    <row r="27" spans="1:1" x14ac:dyDescent="0.3">
      <c r="A27" s="12">
        <v>35</v>
      </c>
    </row>
    <row r="28" spans="1:1" x14ac:dyDescent="0.3">
      <c r="A28" s="12">
        <v>144</v>
      </c>
    </row>
    <row r="29" spans="1:1" x14ac:dyDescent="0.3">
      <c r="A29" s="12">
        <v>15</v>
      </c>
    </row>
    <row r="30" spans="1:1" x14ac:dyDescent="0.3">
      <c r="A30" s="12">
        <v>139</v>
      </c>
    </row>
    <row r="31" spans="1:1" x14ac:dyDescent="0.3">
      <c r="A31" s="12">
        <v>137</v>
      </c>
    </row>
    <row r="32" spans="1:1" x14ac:dyDescent="0.3">
      <c r="A32" s="12">
        <v>202</v>
      </c>
    </row>
    <row r="33" spans="1:1" x14ac:dyDescent="0.3">
      <c r="A33" s="12">
        <v>142</v>
      </c>
    </row>
    <row r="34" spans="1:1" x14ac:dyDescent="0.3">
      <c r="A34" s="12">
        <v>20</v>
      </c>
    </row>
    <row r="35" spans="1:1" x14ac:dyDescent="0.3">
      <c r="A35" s="12">
        <v>39</v>
      </c>
    </row>
    <row r="36" spans="1:1" x14ac:dyDescent="0.3">
      <c r="A36" s="12">
        <v>25</v>
      </c>
    </row>
    <row r="37" spans="1:1" x14ac:dyDescent="0.3">
      <c r="A37" s="12">
        <v>10</v>
      </c>
    </row>
    <row r="38" spans="1:1" x14ac:dyDescent="0.3">
      <c r="A38" s="12">
        <v>34</v>
      </c>
    </row>
    <row r="39" spans="1:1" x14ac:dyDescent="0.3">
      <c r="A39" s="12">
        <v>29</v>
      </c>
    </row>
    <row r="40" spans="1:1" x14ac:dyDescent="0.3">
      <c r="A40" s="12">
        <v>3</v>
      </c>
    </row>
    <row r="41" spans="1:1" x14ac:dyDescent="0.3">
      <c r="A41" s="12">
        <v>198</v>
      </c>
    </row>
    <row r="42" spans="1:1" x14ac:dyDescent="0.3">
      <c r="A42" s="12">
        <v>168</v>
      </c>
    </row>
    <row r="43" spans="1:1" x14ac:dyDescent="0.3">
      <c r="A43" s="12">
        <v>68</v>
      </c>
    </row>
  </sheetData>
  <autoFilter ref="A5:O43">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2"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9"/>
  <sheetViews>
    <sheetView topLeftCell="B1" zoomScale="60" zoomScaleNormal="60" workbookViewId="0">
      <selection activeCell="B6" sqref="A6:XFD186"/>
    </sheetView>
  </sheetViews>
  <sheetFormatPr defaultRowHeight="16.2" x14ac:dyDescent="0.3"/>
  <cols>
    <col min="1" max="1" width="6.44140625" style="32" hidden="1" customWidth="1"/>
    <col min="2" max="2" width="14.33203125" style="32" bestFit="1" customWidth="1"/>
    <col min="3" max="3" width="7.44140625" style="32" hidden="1" customWidth="1"/>
    <col min="4" max="4" width="12.88671875" style="1" bestFit="1" customWidth="1"/>
    <col min="5" max="5" width="18.33203125" style="1" customWidth="1"/>
    <col min="6" max="6" width="35.44140625" style="1" bestFit="1" customWidth="1"/>
    <col min="7" max="11" width="13.88671875" style="36" customWidth="1"/>
    <col min="12" max="12" width="101.21875" customWidth="1"/>
    <col min="13" max="13" width="13.44140625" hidden="1" customWidth="1"/>
    <col min="14" max="14" width="12.109375" style="32" hidden="1" customWidth="1"/>
    <col min="15" max="15" width="6.77734375" style="32" hidden="1" customWidth="1"/>
  </cols>
  <sheetData>
    <row r="1" spans="1:15" ht="48" customHeight="1" x14ac:dyDescent="0.3">
      <c r="B1" s="75" t="s">
        <v>699</v>
      </c>
      <c r="C1" s="75"/>
      <c r="D1" s="75"/>
      <c r="E1" s="75"/>
      <c r="F1" s="75"/>
      <c r="G1" s="75"/>
      <c r="H1" s="75"/>
      <c r="I1" s="75"/>
      <c r="J1" s="75"/>
      <c r="K1" s="75"/>
      <c r="L1" s="75"/>
    </row>
    <row r="2" spans="1:15" ht="28.2" customHeight="1" x14ac:dyDescent="0.3">
      <c r="B2" s="69"/>
      <c r="C2" s="69"/>
      <c r="D2" s="69"/>
      <c r="E2" s="69"/>
      <c r="F2" s="69"/>
      <c r="G2" s="69"/>
      <c r="H2" s="69"/>
      <c r="I2" s="69"/>
      <c r="J2" s="69"/>
      <c r="K2" s="69"/>
      <c r="L2" s="70" t="s">
        <v>675</v>
      </c>
    </row>
    <row r="3" spans="1:15" ht="19.8" customHeight="1" x14ac:dyDescent="0.3">
      <c r="B3" s="76" t="s">
        <v>0</v>
      </c>
      <c r="C3" s="76" t="s">
        <v>517</v>
      </c>
      <c r="D3" s="76" t="s">
        <v>1</v>
      </c>
      <c r="E3" s="76" t="s">
        <v>2</v>
      </c>
      <c r="F3" s="76" t="s">
        <v>3</v>
      </c>
      <c r="G3" s="79" t="s">
        <v>520</v>
      </c>
      <c r="H3" s="79" t="s">
        <v>519</v>
      </c>
      <c r="I3" s="82" t="s">
        <v>626</v>
      </c>
      <c r="J3" s="83"/>
      <c r="K3" s="84"/>
      <c r="L3" s="76" t="s">
        <v>6</v>
      </c>
      <c r="M3" s="35"/>
      <c r="N3" s="72" t="s">
        <v>531</v>
      </c>
      <c r="O3" s="72" t="s">
        <v>532</v>
      </c>
    </row>
    <row r="4" spans="1:15" ht="19.8" customHeight="1" x14ac:dyDescent="0.3">
      <c r="B4" s="77"/>
      <c r="C4" s="77"/>
      <c r="D4" s="77"/>
      <c r="E4" s="77"/>
      <c r="F4" s="77"/>
      <c r="G4" s="80"/>
      <c r="H4" s="80"/>
      <c r="I4" s="85"/>
      <c r="J4" s="86"/>
      <c r="K4" s="87"/>
      <c r="L4" s="77"/>
      <c r="M4" s="35"/>
      <c r="N4" s="73"/>
      <c r="O4" s="73"/>
    </row>
    <row r="5" spans="1:15" s="25" customFormat="1" ht="39.6" x14ac:dyDescent="0.3">
      <c r="A5" s="33" t="s">
        <v>516</v>
      </c>
      <c r="B5" s="78"/>
      <c r="C5" s="78"/>
      <c r="D5" s="78"/>
      <c r="E5" s="78"/>
      <c r="F5" s="78"/>
      <c r="G5" s="81"/>
      <c r="H5" s="81"/>
      <c r="I5" s="63" t="s">
        <v>4</v>
      </c>
      <c r="J5" s="63" t="s">
        <v>5</v>
      </c>
      <c r="K5" s="63" t="s">
        <v>521</v>
      </c>
      <c r="L5" s="78"/>
      <c r="M5" s="24" t="s">
        <v>7</v>
      </c>
      <c r="N5" s="74"/>
      <c r="O5" s="74"/>
    </row>
    <row r="6" spans="1:15" ht="32.4" x14ac:dyDescent="0.3">
      <c r="A6" s="12">
        <v>62</v>
      </c>
      <c r="B6" s="15" t="s">
        <v>394</v>
      </c>
      <c r="C6" s="15"/>
      <c r="D6" s="19" t="s">
        <v>54</v>
      </c>
      <c r="E6" s="20" t="s">
        <v>54</v>
      </c>
      <c r="F6" s="20" t="s">
        <v>395</v>
      </c>
      <c r="G6" s="64">
        <v>0</v>
      </c>
      <c r="H6" s="64">
        <v>48000000</v>
      </c>
      <c r="I6" s="65">
        <f t="shared" ref="I6:I9" si="0">H6+N6</f>
        <v>48000000</v>
      </c>
      <c r="J6" s="64">
        <v>0</v>
      </c>
      <c r="K6" s="65">
        <f t="shared" ref="K6:K13" si="1">I6+J6</f>
        <v>48000000</v>
      </c>
      <c r="L6" s="5" t="s">
        <v>396</v>
      </c>
      <c r="M6" s="4"/>
      <c r="N6" s="12">
        <f t="shared" ref="N6:N13" si="2">O6*12000</f>
        <v>0</v>
      </c>
      <c r="O6" s="12"/>
    </row>
    <row r="7" spans="1:15" s="2" customFormat="1" ht="356.4" x14ac:dyDescent="0.3">
      <c r="A7" s="13">
        <v>145</v>
      </c>
      <c r="B7" s="16" t="s">
        <v>53</v>
      </c>
      <c r="C7" s="16"/>
      <c r="D7" s="21" t="s">
        <v>54</v>
      </c>
      <c r="E7" s="22" t="s">
        <v>54</v>
      </c>
      <c r="F7" s="22" t="s">
        <v>55</v>
      </c>
      <c r="G7" s="67">
        <v>32560000</v>
      </c>
      <c r="H7" s="67">
        <v>32560000</v>
      </c>
      <c r="I7" s="66">
        <f>H7-J7+N7</f>
        <v>16130000</v>
      </c>
      <c r="J7" s="67">
        <v>16490000</v>
      </c>
      <c r="K7" s="66">
        <f>I7+J7</f>
        <v>32620000</v>
      </c>
      <c r="L7" s="7" t="s">
        <v>608</v>
      </c>
      <c r="M7" s="9"/>
      <c r="N7" s="13">
        <f t="shared" si="2"/>
        <v>60000</v>
      </c>
      <c r="O7" s="13">
        <v>5</v>
      </c>
    </row>
    <row r="8" spans="1:15" ht="243" x14ac:dyDescent="0.3">
      <c r="A8" s="12">
        <v>19</v>
      </c>
      <c r="B8" s="15" t="s">
        <v>383</v>
      </c>
      <c r="C8" s="15"/>
      <c r="D8" s="19" t="s">
        <v>54</v>
      </c>
      <c r="E8" s="20" t="s">
        <v>54</v>
      </c>
      <c r="F8" s="20" t="s">
        <v>384</v>
      </c>
      <c r="G8" s="64">
        <v>25000000</v>
      </c>
      <c r="H8" s="64">
        <v>25000000</v>
      </c>
      <c r="I8" s="65">
        <f>H8+N8</f>
        <v>25012000</v>
      </c>
      <c r="J8" s="64">
        <v>0</v>
      </c>
      <c r="K8" s="65">
        <f t="shared" si="1"/>
        <v>25012000</v>
      </c>
      <c r="L8" s="7" t="s">
        <v>609</v>
      </c>
      <c r="M8" s="4"/>
      <c r="N8" s="12">
        <f t="shared" si="2"/>
        <v>12000</v>
      </c>
      <c r="O8" s="12">
        <v>1</v>
      </c>
    </row>
    <row r="9" spans="1:15" ht="162" x14ac:dyDescent="0.3">
      <c r="A9" s="12">
        <v>43</v>
      </c>
      <c r="B9" s="15" t="s">
        <v>379</v>
      </c>
      <c r="C9" s="15"/>
      <c r="D9" s="19" t="s">
        <v>54</v>
      </c>
      <c r="E9" s="20" t="s">
        <v>54</v>
      </c>
      <c r="F9" s="20" t="s">
        <v>380</v>
      </c>
      <c r="G9" s="64">
        <v>12000000</v>
      </c>
      <c r="H9" s="64">
        <v>12000000</v>
      </c>
      <c r="I9" s="65">
        <f t="shared" si="0"/>
        <v>12000000</v>
      </c>
      <c r="J9" s="64">
        <v>0</v>
      </c>
      <c r="K9" s="65">
        <f t="shared" si="1"/>
        <v>12000000</v>
      </c>
      <c r="L9" s="5" t="s">
        <v>610</v>
      </c>
      <c r="M9" s="6"/>
      <c r="N9" s="12">
        <f t="shared" si="2"/>
        <v>0</v>
      </c>
      <c r="O9" s="12"/>
    </row>
    <row r="10" spans="1:15" ht="64.8" x14ac:dyDescent="0.3">
      <c r="A10" s="13">
        <v>57</v>
      </c>
      <c r="B10" s="15" t="s">
        <v>514</v>
      </c>
      <c r="C10" s="15"/>
      <c r="D10" s="19" t="s">
        <v>54</v>
      </c>
      <c r="E10" s="20" t="s">
        <v>54</v>
      </c>
      <c r="F10" s="20" t="s">
        <v>515</v>
      </c>
      <c r="G10" s="64">
        <v>6286000</v>
      </c>
      <c r="H10" s="64">
        <v>6286000</v>
      </c>
      <c r="I10" s="66">
        <f>H10-J10+N10</f>
        <v>1850000</v>
      </c>
      <c r="J10" s="64">
        <v>4436000</v>
      </c>
      <c r="K10" s="65">
        <f t="shared" si="1"/>
        <v>6286000</v>
      </c>
      <c r="L10" s="5" t="s">
        <v>611</v>
      </c>
      <c r="M10" s="4"/>
      <c r="N10" s="12">
        <f t="shared" si="2"/>
        <v>0</v>
      </c>
      <c r="O10" s="12"/>
    </row>
    <row r="11" spans="1:15" ht="180" customHeight="1" x14ac:dyDescent="0.3">
      <c r="A11" s="12">
        <v>82</v>
      </c>
      <c r="B11" s="15" t="s">
        <v>389</v>
      </c>
      <c r="C11" s="15"/>
      <c r="D11" s="19" t="s">
        <v>54</v>
      </c>
      <c r="E11" s="20" t="s">
        <v>54</v>
      </c>
      <c r="F11" s="20" t="s">
        <v>390</v>
      </c>
      <c r="G11" s="64">
        <v>5200000</v>
      </c>
      <c r="H11" s="64">
        <v>5200000</v>
      </c>
      <c r="I11" s="66">
        <f>H11-J11+N11</f>
        <v>3812000</v>
      </c>
      <c r="J11" s="67">
        <v>1400000</v>
      </c>
      <c r="K11" s="66">
        <f t="shared" si="1"/>
        <v>5212000</v>
      </c>
      <c r="L11" s="7" t="s">
        <v>605</v>
      </c>
      <c r="M11" s="4"/>
      <c r="N11" s="12">
        <f t="shared" si="2"/>
        <v>12000</v>
      </c>
      <c r="O11" s="12">
        <v>1</v>
      </c>
    </row>
    <row r="12" spans="1:15" ht="129.6" x14ac:dyDescent="0.3">
      <c r="A12" s="12">
        <v>107</v>
      </c>
      <c r="B12" s="15" t="s">
        <v>72</v>
      </c>
      <c r="C12" s="15"/>
      <c r="D12" s="19" t="s">
        <v>54</v>
      </c>
      <c r="E12" s="20" t="s">
        <v>54</v>
      </c>
      <c r="F12" s="20" t="s">
        <v>73</v>
      </c>
      <c r="G12" s="64">
        <v>2760000</v>
      </c>
      <c r="H12" s="64">
        <v>2760000</v>
      </c>
      <c r="I12" s="66">
        <f>H12-J12+N12</f>
        <v>1724000</v>
      </c>
      <c r="J12" s="67">
        <v>1060000</v>
      </c>
      <c r="K12" s="66">
        <f t="shared" si="1"/>
        <v>2784000</v>
      </c>
      <c r="L12" s="5" t="s">
        <v>603</v>
      </c>
      <c r="M12" s="4"/>
      <c r="N12" s="12">
        <f t="shared" si="2"/>
        <v>24000</v>
      </c>
      <c r="O12" s="12">
        <v>2</v>
      </c>
    </row>
    <row r="13" spans="1:15" ht="194.4" x14ac:dyDescent="0.3">
      <c r="A13" s="12">
        <v>136</v>
      </c>
      <c r="B13" s="15" t="s">
        <v>126</v>
      </c>
      <c r="C13" s="15"/>
      <c r="D13" s="19" t="s">
        <v>54</v>
      </c>
      <c r="E13" s="20" t="s">
        <v>54</v>
      </c>
      <c r="F13" s="20" t="s">
        <v>127</v>
      </c>
      <c r="G13" s="64">
        <v>2190000</v>
      </c>
      <c r="H13" s="64">
        <v>2190000</v>
      </c>
      <c r="I13" s="66">
        <f>H13-J13+N13</f>
        <v>1872000</v>
      </c>
      <c r="J13" s="66">
        <v>330000</v>
      </c>
      <c r="K13" s="66">
        <f t="shared" si="1"/>
        <v>2202000</v>
      </c>
      <c r="L13" s="5" t="s">
        <v>625</v>
      </c>
      <c r="M13" s="4"/>
      <c r="N13" s="12">
        <f t="shared" si="2"/>
        <v>12000</v>
      </c>
      <c r="O13" s="12">
        <v>1</v>
      </c>
    </row>
    <row r="14" spans="1:15" ht="32.4" customHeight="1" x14ac:dyDescent="0.3">
      <c r="A14" s="12">
        <v>22</v>
      </c>
      <c r="F14" s="68" t="s">
        <v>673</v>
      </c>
      <c r="G14" s="36">
        <f>SUM(G6:G13)</f>
        <v>85996000</v>
      </c>
      <c r="H14" s="36">
        <f>SUM(H6:H13)</f>
        <v>133996000</v>
      </c>
      <c r="I14" s="36">
        <f>SUM(I6:I13)</f>
        <v>110400000</v>
      </c>
      <c r="J14" s="36">
        <f>SUM(J6:J13)</f>
        <v>23716000</v>
      </c>
      <c r="K14" s="36">
        <f>SUM(K6:K13)</f>
        <v>134116000</v>
      </c>
    </row>
    <row r="15" spans="1:15" x14ac:dyDescent="0.3">
      <c r="A15" s="12">
        <v>38</v>
      </c>
    </row>
    <row r="16" spans="1:15" x14ac:dyDescent="0.3">
      <c r="A16" s="12">
        <v>9</v>
      </c>
    </row>
    <row r="17" spans="1:13" x14ac:dyDescent="0.3">
      <c r="A17" s="12">
        <v>44</v>
      </c>
    </row>
    <row r="18" spans="1:13" x14ac:dyDescent="0.3">
      <c r="A18" s="12">
        <v>58</v>
      </c>
    </row>
    <row r="19" spans="1:13" x14ac:dyDescent="0.3">
      <c r="A19" s="12">
        <v>64</v>
      </c>
    </row>
    <row r="20" spans="1:13" s="32" customFormat="1" x14ac:dyDescent="0.3">
      <c r="A20" s="12">
        <v>108</v>
      </c>
      <c r="D20" s="1"/>
      <c r="E20" s="1"/>
      <c r="F20" s="1"/>
      <c r="G20" s="36"/>
      <c r="H20" s="36"/>
      <c r="I20" s="36"/>
      <c r="J20" s="36"/>
      <c r="K20" s="36"/>
      <c r="L20"/>
      <c r="M20"/>
    </row>
    <row r="21" spans="1:13" s="32" customFormat="1" x14ac:dyDescent="0.3">
      <c r="A21" s="12">
        <v>1</v>
      </c>
      <c r="D21" s="1"/>
      <c r="E21" s="1"/>
      <c r="F21" s="1"/>
      <c r="G21" s="36"/>
      <c r="H21" s="36"/>
      <c r="I21" s="36"/>
      <c r="J21" s="36"/>
      <c r="K21" s="36"/>
      <c r="L21"/>
      <c r="M21"/>
    </row>
    <row r="22" spans="1:13" s="32" customFormat="1" x14ac:dyDescent="0.3">
      <c r="A22" s="12">
        <v>17</v>
      </c>
      <c r="D22" s="1"/>
      <c r="E22" s="1"/>
      <c r="F22" s="1"/>
      <c r="G22" s="36"/>
      <c r="H22" s="36"/>
      <c r="I22" s="36"/>
      <c r="J22" s="36"/>
      <c r="K22" s="36"/>
      <c r="L22"/>
      <c r="M22"/>
    </row>
    <row r="23" spans="1:13" s="32" customFormat="1" x14ac:dyDescent="0.3">
      <c r="A23" s="12">
        <v>41</v>
      </c>
      <c r="D23" s="1"/>
      <c r="E23" s="1"/>
      <c r="F23" s="1"/>
      <c r="G23" s="36"/>
      <c r="H23" s="36"/>
      <c r="I23" s="36"/>
      <c r="J23" s="36"/>
      <c r="K23" s="36"/>
      <c r="L23"/>
      <c r="M23"/>
    </row>
    <row r="24" spans="1:13" s="32" customFormat="1" x14ac:dyDescent="0.3">
      <c r="A24" s="12">
        <v>47</v>
      </c>
      <c r="D24" s="1"/>
      <c r="E24" s="1"/>
      <c r="F24" s="1"/>
      <c r="G24" s="36"/>
      <c r="H24" s="36"/>
      <c r="I24" s="36"/>
      <c r="J24" s="36"/>
      <c r="K24" s="36"/>
      <c r="L24"/>
      <c r="M24"/>
    </row>
    <row r="25" spans="1:13" s="32" customFormat="1" x14ac:dyDescent="0.3">
      <c r="A25" s="12">
        <v>50</v>
      </c>
      <c r="D25" s="1"/>
      <c r="E25" s="1"/>
      <c r="F25" s="1"/>
      <c r="G25" s="36"/>
      <c r="H25" s="36"/>
      <c r="I25" s="36"/>
      <c r="J25" s="36"/>
      <c r="K25" s="36"/>
      <c r="L25"/>
      <c r="M25"/>
    </row>
    <row r="26" spans="1:13" s="32" customFormat="1" x14ac:dyDescent="0.3">
      <c r="A26" s="12">
        <v>52</v>
      </c>
      <c r="D26" s="1"/>
      <c r="E26" s="1"/>
      <c r="F26" s="1"/>
      <c r="G26" s="36"/>
      <c r="H26" s="36"/>
      <c r="I26" s="36"/>
      <c r="J26" s="36"/>
      <c r="K26" s="36"/>
      <c r="L26"/>
      <c r="M26"/>
    </row>
    <row r="27" spans="1:13" s="32" customFormat="1" x14ac:dyDescent="0.3">
      <c r="A27" s="12">
        <v>55</v>
      </c>
      <c r="D27" s="1"/>
      <c r="E27" s="1"/>
      <c r="F27" s="1"/>
      <c r="G27" s="36"/>
      <c r="H27" s="36"/>
      <c r="I27" s="36"/>
      <c r="J27" s="36"/>
      <c r="K27" s="36"/>
      <c r="L27"/>
      <c r="M27"/>
    </row>
    <row r="28" spans="1:13" s="32" customFormat="1" x14ac:dyDescent="0.3">
      <c r="A28" s="12">
        <v>61</v>
      </c>
      <c r="D28" s="1"/>
      <c r="E28" s="1"/>
      <c r="F28" s="1"/>
      <c r="G28" s="36"/>
      <c r="H28" s="36"/>
      <c r="I28" s="36"/>
      <c r="J28" s="36"/>
      <c r="K28" s="36"/>
      <c r="L28"/>
      <c r="M28"/>
    </row>
    <row r="29" spans="1:13" s="32" customFormat="1" x14ac:dyDescent="0.3">
      <c r="A29" s="12">
        <v>2</v>
      </c>
      <c r="D29" s="1"/>
      <c r="E29" s="1"/>
      <c r="F29" s="1"/>
      <c r="G29" s="36"/>
      <c r="H29" s="36"/>
      <c r="I29" s="36"/>
      <c r="J29" s="36"/>
      <c r="K29" s="36"/>
      <c r="L29"/>
      <c r="M29"/>
    </row>
    <row r="30" spans="1:13" s="32" customFormat="1" x14ac:dyDescent="0.3">
      <c r="A30" s="12">
        <v>11</v>
      </c>
      <c r="D30" s="1"/>
      <c r="E30" s="1"/>
      <c r="F30" s="1"/>
      <c r="G30" s="36"/>
      <c r="H30" s="36"/>
      <c r="I30" s="36"/>
      <c r="J30" s="36"/>
      <c r="K30" s="36"/>
      <c r="L30"/>
      <c r="M30"/>
    </row>
    <row r="31" spans="1:13" s="32" customFormat="1" x14ac:dyDescent="0.3">
      <c r="A31" s="12">
        <v>31</v>
      </c>
      <c r="D31" s="1"/>
      <c r="E31" s="1"/>
      <c r="F31" s="1"/>
      <c r="G31" s="36"/>
      <c r="H31" s="36"/>
      <c r="I31" s="36"/>
      <c r="J31" s="36"/>
      <c r="K31" s="36"/>
      <c r="L31"/>
      <c r="M31"/>
    </row>
    <row r="32" spans="1:13" s="32" customFormat="1" x14ac:dyDescent="0.3">
      <c r="A32" s="12">
        <v>16</v>
      </c>
      <c r="D32" s="1"/>
      <c r="E32" s="1"/>
      <c r="F32" s="1"/>
      <c r="G32" s="36"/>
      <c r="H32" s="36"/>
      <c r="I32" s="36"/>
      <c r="J32" s="36"/>
      <c r="K32" s="36"/>
      <c r="L32"/>
      <c r="M32"/>
    </row>
    <row r="33" spans="1:13" s="32" customFormat="1" x14ac:dyDescent="0.3">
      <c r="A33" s="12">
        <v>35</v>
      </c>
      <c r="D33" s="1"/>
      <c r="E33" s="1"/>
      <c r="F33" s="1"/>
      <c r="G33" s="36"/>
      <c r="H33" s="36"/>
      <c r="I33" s="36"/>
      <c r="J33" s="36"/>
      <c r="K33" s="36"/>
      <c r="L33"/>
      <c r="M33"/>
    </row>
    <row r="34" spans="1:13" s="32" customFormat="1" x14ac:dyDescent="0.3">
      <c r="A34" s="12">
        <v>144</v>
      </c>
      <c r="D34" s="1"/>
      <c r="E34" s="1"/>
      <c r="F34" s="1"/>
      <c r="G34" s="36"/>
      <c r="H34" s="36"/>
      <c r="I34" s="36"/>
      <c r="J34" s="36"/>
      <c r="K34" s="36"/>
      <c r="L34"/>
      <c r="M34"/>
    </row>
    <row r="35" spans="1:13" s="32" customFormat="1" x14ac:dyDescent="0.3">
      <c r="A35" s="12">
        <v>15</v>
      </c>
      <c r="D35" s="1"/>
      <c r="E35" s="1"/>
      <c r="F35" s="1"/>
      <c r="G35" s="36"/>
      <c r="H35" s="36"/>
      <c r="I35" s="36"/>
      <c r="J35" s="36"/>
      <c r="K35" s="36"/>
      <c r="L35"/>
      <c r="M35"/>
    </row>
    <row r="36" spans="1:13" s="32" customFormat="1" x14ac:dyDescent="0.3">
      <c r="A36" s="12">
        <v>139</v>
      </c>
      <c r="D36" s="1"/>
      <c r="E36" s="1"/>
      <c r="F36" s="1"/>
      <c r="G36" s="36"/>
      <c r="H36" s="36"/>
      <c r="I36" s="36"/>
      <c r="J36" s="36"/>
      <c r="K36" s="36"/>
      <c r="L36"/>
      <c r="M36"/>
    </row>
    <row r="37" spans="1:13" s="32" customFormat="1" x14ac:dyDescent="0.3">
      <c r="A37" s="12">
        <v>137</v>
      </c>
      <c r="D37" s="1"/>
      <c r="E37" s="1"/>
      <c r="F37" s="1"/>
      <c r="G37" s="36"/>
      <c r="H37" s="36"/>
      <c r="I37" s="36"/>
      <c r="J37" s="36"/>
      <c r="K37" s="36"/>
      <c r="L37"/>
      <c r="M37"/>
    </row>
    <row r="38" spans="1:13" s="32" customFormat="1" x14ac:dyDescent="0.3">
      <c r="A38" s="12">
        <v>202</v>
      </c>
      <c r="D38" s="1"/>
      <c r="E38" s="1"/>
      <c r="F38" s="1"/>
      <c r="G38" s="36"/>
      <c r="H38" s="36"/>
      <c r="I38" s="36"/>
      <c r="J38" s="36"/>
      <c r="K38" s="36"/>
      <c r="L38"/>
      <c r="M38"/>
    </row>
    <row r="39" spans="1:13" s="32" customFormat="1" x14ac:dyDescent="0.3">
      <c r="A39" s="12">
        <v>142</v>
      </c>
      <c r="D39" s="1"/>
      <c r="E39" s="1"/>
      <c r="F39" s="1"/>
      <c r="G39" s="36"/>
      <c r="H39" s="36"/>
      <c r="I39" s="36"/>
      <c r="J39" s="36"/>
      <c r="K39" s="36"/>
      <c r="L39"/>
      <c r="M39"/>
    </row>
    <row r="40" spans="1:13" s="32" customFormat="1" x14ac:dyDescent="0.3">
      <c r="A40" s="12">
        <v>20</v>
      </c>
      <c r="D40" s="1"/>
      <c r="E40" s="1"/>
      <c r="F40" s="1"/>
      <c r="G40" s="36"/>
      <c r="H40" s="36"/>
      <c r="I40" s="36"/>
      <c r="J40" s="36"/>
      <c r="K40" s="36"/>
      <c r="L40"/>
      <c r="M40"/>
    </row>
    <row r="41" spans="1:13" s="32" customFormat="1" x14ac:dyDescent="0.3">
      <c r="A41" s="12">
        <v>39</v>
      </c>
      <c r="D41" s="1"/>
      <c r="E41" s="1"/>
      <c r="F41" s="1"/>
      <c r="G41" s="36"/>
      <c r="H41" s="36"/>
      <c r="I41" s="36"/>
      <c r="J41" s="36"/>
      <c r="K41" s="36"/>
      <c r="L41"/>
      <c r="M41"/>
    </row>
    <row r="42" spans="1:13" s="32" customFormat="1" x14ac:dyDescent="0.3">
      <c r="A42" s="12">
        <v>25</v>
      </c>
      <c r="D42" s="1"/>
      <c r="E42" s="1"/>
      <c r="F42" s="1"/>
      <c r="G42" s="36"/>
      <c r="H42" s="36"/>
      <c r="I42" s="36"/>
      <c r="J42" s="36"/>
      <c r="K42" s="36"/>
      <c r="L42"/>
      <c r="M42"/>
    </row>
    <row r="43" spans="1:13" s="32" customFormat="1" x14ac:dyDescent="0.3">
      <c r="A43" s="12">
        <v>10</v>
      </c>
      <c r="D43" s="1"/>
      <c r="E43" s="1"/>
      <c r="F43" s="1"/>
      <c r="G43" s="36"/>
      <c r="H43" s="36"/>
      <c r="I43" s="36"/>
      <c r="J43" s="36"/>
      <c r="K43" s="36"/>
      <c r="L43"/>
      <c r="M43"/>
    </row>
    <row r="44" spans="1:13" s="32" customFormat="1" x14ac:dyDescent="0.3">
      <c r="A44" s="12">
        <v>34</v>
      </c>
      <c r="D44" s="1"/>
      <c r="E44" s="1"/>
      <c r="F44" s="1"/>
      <c r="G44" s="36"/>
      <c r="H44" s="36"/>
      <c r="I44" s="36"/>
      <c r="J44" s="36"/>
      <c r="K44" s="36"/>
      <c r="L44"/>
      <c r="M44"/>
    </row>
    <row r="45" spans="1:13" s="32" customFormat="1" x14ac:dyDescent="0.3">
      <c r="A45" s="12">
        <v>29</v>
      </c>
      <c r="D45" s="1"/>
      <c r="E45" s="1"/>
      <c r="F45" s="1"/>
      <c r="G45" s="36"/>
      <c r="H45" s="36"/>
      <c r="I45" s="36"/>
      <c r="J45" s="36"/>
      <c r="K45" s="36"/>
      <c r="L45"/>
      <c r="M45"/>
    </row>
    <row r="46" spans="1:13" s="32" customFormat="1" x14ac:dyDescent="0.3">
      <c r="A46" s="12">
        <v>3</v>
      </c>
      <c r="D46" s="1"/>
      <c r="E46" s="1"/>
      <c r="F46" s="1"/>
      <c r="G46" s="36"/>
      <c r="H46" s="36"/>
      <c r="I46" s="36"/>
      <c r="J46" s="36"/>
      <c r="K46" s="36"/>
      <c r="L46"/>
      <c r="M46"/>
    </row>
    <row r="47" spans="1:13" s="32" customFormat="1" x14ac:dyDescent="0.3">
      <c r="A47" s="12">
        <v>198</v>
      </c>
      <c r="D47" s="1"/>
      <c r="E47" s="1"/>
      <c r="F47" s="1"/>
      <c r="G47" s="36"/>
      <c r="H47" s="36"/>
      <c r="I47" s="36"/>
      <c r="J47" s="36"/>
      <c r="K47" s="36"/>
      <c r="L47"/>
      <c r="M47"/>
    </row>
    <row r="48" spans="1:13" s="32" customFormat="1" x14ac:dyDescent="0.3">
      <c r="A48" s="12">
        <v>168</v>
      </c>
      <c r="D48" s="1"/>
      <c r="E48" s="1"/>
      <c r="F48" s="1"/>
      <c r="G48" s="36"/>
      <c r="H48" s="36"/>
      <c r="I48" s="36"/>
      <c r="J48" s="36"/>
      <c r="K48" s="36"/>
      <c r="L48"/>
      <c r="M48"/>
    </row>
    <row r="49" spans="1:13" s="32" customFormat="1" x14ac:dyDescent="0.3">
      <c r="A49" s="12">
        <v>68</v>
      </c>
      <c r="D49" s="1"/>
      <c r="E49" s="1"/>
      <c r="F49" s="1"/>
      <c r="G49" s="36"/>
      <c r="H49" s="36"/>
      <c r="I49" s="36"/>
      <c r="J49" s="36"/>
      <c r="K49" s="36"/>
      <c r="L49"/>
      <c r="M49"/>
    </row>
  </sheetData>
  <autoFilter ref="A5:O49">
    <sortState ref="A5:O221">
      <sortCondition ref="C4"/>
    </sortState>
  </autoFilter>
  <mergeCells count="12">
    <mergeCell ref="N3:N5"/>
    <mergeCell ref="O3:O5"/>
    <mergeCell ref="B1:L1"/>
    <mergeCell ref="B3:B5"/>
    <mergeCell ref="C3:C5"/>
    <mergeCell ref="D3:D5"/>
    <mergeCell ref="E3:E5"/>
    <mergeCell ref="F3:F5"/>
    <mergeCell ref="G3:G5"/>
    <mergeCell ref="H3:H5"/>
    <mergeCell ref="I3:K4"/>
    <mergeCell ref="L3:L5"/>
  </mergeCells>
  <phoneticPr fontId="24" type="noConversion"/>
  <pageMargins left="0.74803149606299213" right="0.74803149606299213" top="0.98425196850393704" bottom="0.98425196850393704" header="0.51181102362204722" footer="0.51181102362204722"/>
  <pageSetup paperSize="9" scale="51"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1"/>
  <sheetViews>
    <sheetView topLeftCell="B1" zoomScale="60" zoomScaleNormal="60" workbookViewId="0">
      <selection activeCell="B6" sqref="A6:XFD186"/>
    </sheetView>
  </sheetViews>
  <sheetFormatPr defaultRowHeight="16.2" x14ac:dyDescent="0.3"/>
  <cols>
    <col min="1" max="1" width="6.44140625" style="3" hidden="1" customWidth="1"/>
    <col min="2" max="2" width="14.33203125" style="3" bestFit="1" customWidth="1"/>
    <col min="3" max="3" width="7.44140625" style="3" customWidth="1"/>
    <col min="4" max="4" width="12.88671875" style="1" bestFit="1" customWidth="1"/>
    <col min="5" max="5" width="18.33203125" style="1" customWidth="1"/>
    <col min="6" max="6" width="35.44140625" style="1" bestFit="1" customWidth="1"/>
    <col min="7" max="7" width="14.109375" style="3" customWidth="1"/>
    <col min="8" max="8" width="13.6640625" style="3" customWidth="1"/>
    <col min="9" max="9" width="14.109375" style="3" customWidth="1"/>
    <col min="10" max="10" width="12.88671875" style="3" customWidth="1"/>
    <col min="11" max="11" width="18.44140625" style="3" bestFit="1" customWidth="1"/>
    <col min="12" max="12" width="101.21875" customWidth="1"/>
    <col min="13" max="13" width="13.44140625" hidden="1" customWidth="1"/>
    <col min="14" max="14" width="12.109375" style="3" customWidth="1"/>
    <col min="15" max="15" width="6.77734375" style="3" customWidth="1"/>
  </cols>
  <sheetData>
    <row r="1" spans="1:15" ht="53.4" customHeight="1" x14ac:dyDescent="0.3">
      <c r="B1" s="88"/>
      <c r="C1" s="88"/>
      <c r="D1" s="88"/>
      <c r="E1" s="88"/>
      <c r="F1" s="88"/>
      <c r="G1" s="88"/>
      <c r="H1" s="88"/>
      <c r="I1" s="88"/>
      <c r="J1" s="88"/>
      <c r="K1" s="88"/>
      <c r="L1" s="88"/>
      <c r="M1" s="88"/>
      <c r="N1" s="88"/>
      <c r="O1" s="88"/>
    </row>
    <row r="2" spans="1:15" ht="19.8" customHeight="1" x14ac:dyDescent="0.3">
      <c r="B2" s="76" t="s">
        <v>0</v>
      </c>
      <c r="C2" s="76" t="s">
        <v>517</v>
      </c>
      <c r="D2" s="76" t="s">
        <v>1</v>
      </c>
      <c r="E2" s="76" t="s">
        <v>2</v>
      </c>
      <c r="F2" s="76" t="s">
        <v>3</v>
      </c>
      <c r="G2" s="72" t="s">
        <v>520</v>
      </c>
      <c r="H2" s="72" t="s">
        <v>519</v>
      </c>
      <c r="I2" s="89" t="s">
        <v>626</v>
      </c>
      <c r="J2" s="90"/>
      <c r="K2" s="91"/>
      <c r="L2" s="76" t="s">
        <v>6</v>
      </c>
      <c r="M2" s="35"/>
      <c r="N2" s="72" t="s">
        <v>531</v>
      </c>
      <c r="O2" s="72" t="s">
        <v>532</v>
      </c>
    </row>
    <row r="3" spans="1:15" ht="19.8" customHeight="1" x14ac:dyDescent="0.3">
      <c r="B3" s="77"/>
      <c r="C3" s="77"/>
      <c r="D3" s="77"/>
      <c r="E3" s="77"/>
      <c r="F3" s="77"/>
      <c r="G3" s="73"/>
      <c r="H3" s="73"/>
      <c r="I3" s="92"/>
      <c r="J3" s="93"/>
      <c r="K3" s="94"/>
      <c r="L3" s="77"/>
      <c r="M3" s="35"/>
      <c r="N3" s="73"/>
      <c r="O3" s="73"/>
    </row>
    <row r="4" spans="1:15" s="25" customFormat="1" ht="39.6" x14ac:dyDescent="0.3">
      <c r="A4" s="11" t="s">
        <v>516</v>
      </c>
      <c r="B4" s="78"/>
      <c r="C4" s="78"/>
      <c r="D4" s="78"/>
      <c r="E4" s="78"/>
      <c r="F4" s="78"/>
      <c r="G4" s="74"/>
      <c r="H4" s="74"/>
      <c r="I4" s="10" t="s">
        <v>4</v>
      </c>
      <c r="J4" s="10" t="s">
        <v>5</v>
      </c>
      <c r="K4" s="10" t="s">
        <v>521</v>
      </c>
      <c r="L4" s="78"/>
      <c r="M4" s="24" t="s">
        <v>7</v>
      </c>
      <c r="N4" s="74"/>
      <c r="O4" s="74"/>
    </row>
    <row r="5" spans="1:15" ht="162" x14ac:dyDescent="0.3">
      <c r="A5" s="14">
        <v>117</v>
      </c>
      <c r="B5" s="15" t="s">
        <v>213</v>
      </c>
      <c r="C5" s="15" t="s">
        <v>145</v>
      </c>
      <c r="D5" s="19" t="s">
        <v>19</v>
      </c>
      <c r="E5" s="20" t="s">
        <v>214</v>
      </c>
      <c r="F5" s="20" t="s">
        <v>215</v>
      </c>
      <c r="G5" s="15">
        <v>3054400</v>
      </c>
      <c r="H5" s="15">
        <v>1527000</v>
      </c>
      <c r="I5" s="17">
        <f>H5+N5</f>
        <v>1539000</v>
      </c>
      <c r="J5" s="15">
        <v>0</v>
      </c>
      <c r="K5" s="17">
        <f>I5+J5</f>
        <v>1539000</v>
      </c>
      <c r="L5" s="5" t="s">
        <v>600</v>
      </c>
      <c r="M5" s="4"/>
      <c r="N5" s="12">
        <f t="shared" ref="N5:N36" si="0">O5*12000</f>
        <v>12000</v>
      </c>
      <c r="O5" s="12">
        <v>1</v>
      </c>
    </row>
    <row r="6" spans="1:15" ht="64.8" x14ac:dyDescent="0.3">
      <c r="A6" s="14">
        <v>116</v>
      </c>
      <c r="B6" s="15" t="s">
        <v>233</v>
      </c>
      <c r="C6" s="15" t="s">
        <v>145</v>
      </c>
      <c r="D6" s="19" t="s">
        <v>19</v>
      </c>
      <c r="E6" s="20" t="s">
        <v>234</v>
      </c>
      <c r="F6" s="20" t="s">
        <v>235</v>
      </c>
      <c r="G6" s="15">
        <v>1433505</v>
      </c>
      <c r="H6" s="15">
        <v>1140000</v>
      </c>
      <c r="I6" s="17">
        <f t="shared" ref="I6:I33" si="1">H6+N6</f>
        <v>1140000</v>
      </c>
      <c r="J6" s="15">
        <v>0</v>
      </c>
      <c r="K6" s="17">
        <f t="shared" ref="K6:K36" si="2">I6+J6</f>
        <v>1140000</v>
      </c>
      <c r="L6" s="5" t="s">
        <v>236</v>
      </c>
      <c r="M6" s="4"/>
      <c r="N6" s="12">
        <f t="shared" si="0"/>
        <v>0</v>
      </c>
      <c r="O6" s="12"/>
    </row>
    <row r="7" spans="1:15" ht="145.80000000000001" x14ac:dyDescent="0.3">
      <c r="A7" s="14">
        <v>93</v>
      </c>
      <c r="B7" s="15" t="s">
        <v>142</v>
      </c>
      <c r="C7" s="15" t="s">
        <v>145</v>
      </c>
      <c r="D7" s="19" t="s">
        <v>19</v>
      </c>
      <c r="E7" s="20" t="s">
        <v>143</v>
      </c>
      <c r="F7" s="20" t="s">
        <v>144</v>
      </c>
      <c r="G7" s="15">
        <v>2765287</v>
      </c>
      <c r="H7" s="15">
        <v>1000000</v>
      </c>
      <c r="I7" s="17">
        <f t="shared" si="1"/>
        <v>1012000</v>
      </c>
      <c r="J7" s="15">
        <v>0</v>
      </c>
      <c r="K7" s="17">
        <f t="shared" si="2"/>
        <v>1012000</v>
      </c>
      <c r="L7" s="5" t="s">
        <v>585</v>
      </c>
      <c r="M7" s="4"/>
      <c r="N7" s="12">
        <f t="shared" si="0"/>
        <v>12000</v>
      </c>
      <c r="O7" s="12">
        <v>1</v>
      </c>
    </row>
    <row r="8" spans="1:15" ht="97.2" x14ac:dyDescent="0.3">
      <c r="A8" s="14">
        <v>97</v>
      </c>
      <c r="B8" s="15" t="s">
        <v>224</v>
      </c>
      <c r="C8" s="15" t="s">
        <v>145</v>
      </c>
      <c r="D8" s="19" t="s">
        <v>19</v>
      </c>
      <c r="E8" s="20" t="s">
        <v>221</v>
      </c>
      <c r="F8" s="20" t="s">
        <v>225</v>
      </c>
      <c r="G8" s="15">
        <v>1460900</v>
      </c>
      <c r="H8" s="15">
        <v>950000</v>
      </c>
      <c r="I8" s="17">
        <f t="shared" si="1"/>
        <v>962000</v>
      </c>
      <c r="J8" s="15">
        <v>0</v>
      </c>
      <c r="K8" s="17">
        <f t="shared" si="2"/>
        <v>962000</v>
      </c>
      <c r="L8" s="5" t="s">
        <v>522</v>
      </c>
      <c r="M8" s="6"/>
      <c r="N8" s="12">
        <f t="shared" si="0"/>
        <v>12000</v>
      </c>
      <c r="O8" s="12">
        <v>1</v>
      </c>
    </row>
    <row r="9" spans="1:15" ht="48.6" x14ac:dyDescent="0.3">
      <c r="A9" s="14">
        <v>110</v>
      </c>
      <c r="B9" s="15" t="s">
        <v>226</v>
      </c>
      <c r="C9" s="15" t="s">
        <v>145</v>
      </c>
      <c r="D9" s="19" t="s">
        <v>19</v>
      </c>
      <c r="E9" s="20" t="s">
        <v>221</v>
      </c>
      <c r="F9" s="20" t="s">
        <v>227</v>
      </c>
      <c r="G9" s="15">
        <v>1489600</v>
      </c>
      <c r="H9" s="15">
        <v>950000</v>
      </c>
      <c r="I9" s="17">
        <f t="shared" si="1"/>
        <v>950000</v>
      </c>
      <c r="J9" s="15">
        <v>0</v>
      </c>
      <c r="K9" s="17">
        <f t="shared" si="2"/>
        <v>950000</v>
      </c>
      <c r="L9" s="7" t="s">
        <v>533</v>
      </c>
      <c r="M9" s="4"/>
      <c r="N9" s="12">
        <f t="shared" si="0"/>
        <v>0</v>
      </c>
      <c r="O9" s="12"/>
    </row>
    <row r="10" spans="1:15" ht="81" x14ac:dyDescent="0.3">
      <c r="A10" s="14">
        <v>149</v>
      </c>
      <c r="B10" s="15" t="s">
        <v>220</v>
      </c>
      <c r="C10" s="15" t="s">
        <v>145</v>
      </c>
      <c r="D10" s="19" t="s">
        <v>19</v>
      </c>
      <c r="E10" s="20" t="s">
        <v>221</v>
      </c>
      <c r="F10" s="20" t="s">
        <v>222</v>
      </c>
      <c r="G10" s="15">
        <v>1437600</v>
      </c>
      <c r="H10" s="15">
        <v>900000</v>
      </c>
      <c r="I10" s="17">
        <f t="shared" si="1"/>
        <v>912000</v>
      </c>
      <c r="J10" s="15">
        <v>0</v>
      </c>
      <c r="K10" s="17">
        <f t="shared" si="2"/>
        <v>912000</v>
      </c>
      <c r="L10" s="5" t="s">
        <v>523</v>
      </c>
      <c r="M10" s="4"/>
      <c r="N10" s="12">
        <f t="shared" si="0"/>
        <v>12000</v>
      </c>
      <c r="O10" s="12">
        <v>1</v>
      </c>
    </row>
    <row r="11" spans="1:15" ht="81" x14ac:dyDescent="0.3">
      <c r="A11" s="14">
        <v>176</v>
      </c>
      <c r="B11" s="15" t="s">
        <v>167</v>
      </c>
      <c r="C11" s="15" t="s">
        <v>145</v>
      </c>
      <c r="D11" s="19" t="s">
        <v>19</v>
      </c>
      <c r="E11" s="20" t="s">
        <v>143</v>
      </c>
      <c r="F11" s="20" t="s">
        <v>168</v>
      </c>
      <c r="G11" s="15">
        <v>2358420</v>
      </c>
      <c r="H11" s="15">
        <v>825000</v>
      </c>
      <c r="I11" s="17">
        <f t="shared" si="1"/>
        <v>825000</v>
      </c>
      <c r="J11" s="15">
        <v>0</v>
      </c>
      <c r="K11" s="17">
        <f t="shared" si="2"/>
        <v>825000</v>
      </c>
      <c r="L11" s="7" t="s">
        <v>526</v>
      </c>
      <c r="M11" s="4"/>
      <c r="N11" s="12">
        <f t="shared" si="0"/>
        <v>0</v>
      </c>
      <c r="O11" s="12"/>
    </row>
    <row r="12" spans="1:15" ht="97.2" x14ac:dyDescent="0.3">
      <c r="A12" s="14">
        <v>186</v>
      </c>
      <c r="B12" s="15" t="s">
        <v>258</v>
      </c>
      <c r="C12" s="15" t="s">
        <v>145</v>
      </c>
      <c r="D12" s="19" t="s">
        <v>19</v>
      </c>
      <c r="E12" s="20" t="s">
        <v>44</v>
      </c>
      <c r="F12" s="20" t="s">
        <v>259</v>
      </c>
      <c r="G12" s="15">
        <v>995991</v>
      </c>
      <c r="H12" s="15">
        <v>750000</v>
      </c>
      <c r="I12" s="17">
        <f t="shared" si="1"/>
        <v>762000</v>
      </c>
      <c r="J12" s="15">
        <v>0</v>
      </c>
      <c r="K12" s="17">
        <f t="shared" si="2"/>
        <v>762000</v>
      </c>
      <c r="L12" s="5" t="s">
        <v>613</v>
      </c>
      <c r="M12" s="6"/>
      <c r="N12" s="12">
        <f t="shared" si="0"/>
        <v>12000</v>
      </c>
      <c r="O12" s="12">
        <v>1</v>
      </c>
    </row>
    <row r="13" spans="1:15" ht="64.8" x14ac:dyDescent="0.3">
      <c r="A13" s="14">
        <v>182</v>
      </c>
      <c r="B13" s="15" t="s">
        <v>287</v>
      </c>
      <c r="C13" s="15" t="s">
        <v>145</v>
      </c>
      <c r="D13" s="19" t="s">
        <v>19</v>
      </c>
      <c r="E13" s="20" t="s">
        <v>288</v>
      </c>
      <c r="F13" s="20" t="s">
        <v>289</v>
      </c>
      <c r="G13" s="15">
        <v>1055700</v>
      </c>
      <c r="H13" s="15">
        <v>738000</v>
      </c>
      <c r="I13" s="17">
        <f t="shared" si="1"/>
        <v>750000</v>
      </c>
      <c r="J13" s="15">
        <v>0</v>
      </c>
      <c r="K13" s="17">
        <f t="shared" si="2"/>
        <v>750000</v>
      </c>
      <c r="L13" s="5" t="s">
        <v>589</v>
      </c>
      <c r="M13" s="4"/>
      <c r="N13" s="12">
        <f t="shared" si="0"/>
        <v>12000</v>
      </c>
      <c r="O13" s="12">
        <v>1</v>
      </c>
    </row>
    <row r="14" spans="1:15" ht="113.4" x14ac:dyDescent="0.3">
      <c r="A14" s="14">
        <v>60</v>
      </c>
      <c r="B14" s="15" t="s">
        <v>153</v>
      </c>
      <c r="C14" s="15" t="s">
        <v>145</v>
      </c>
      <c r="D14" s="19" t="s">
        <v>19</v>
      </c>
      <c r="E14" s="20" t="s">
        <v>143</v>
      </c>
      <c r="F14" s="20" t="s">
        <v>154</v>
      </c>
      <c r="G14" s="15">
        <v>2158500</v>
      </c>
      <c r="H14" s="15">
        <v>733000</v>
      </c>
      <c r="I14" s="17">
        <f t="shared" si="1"/>
        <v>745000</v>
      </c>
      <c r="J14" s="15">
        <v>0</v>
      </c>
      <c r="K14" s="17">
        <f t="shared" si="2"/>
        <v>745000</v>
      </c>
      <c r="L14" s="5" t="s">
        <v>524</v>
      </c>
      <c r="M14" s="4"/>
      <c r="N14" s="12">
        <f t="shared" si="0"/>
        <v>12000</v>
      </c>
      <c r="O14" s="12">
        <v>1</v>
      </c>
    </row>
    <row r="15" spans="1:15" ht="81" x14ac:dyDescent="0.3">
      <c r="A15" s="14">
        <v>77</v>
      </c>
      <c r="B15" s="15" t="s">
        <v>300</v>
      </c>
      <c r="C15" s="15" t="s">
        <v>145</v>
      </c>
      <c r="D15" s="19" t="s">
        <v>19</v>
      </c>
      <c r="E15" s="20" t="s">
        <v>301</v>
      </c>
      <c r="F15" s="20" t="s">
        <v>302</v>
      </c>
      <c r="G15" s="15">
        <v>785700</v>
      </c>
      <c r="H15" s="15">
        <v>545000</v>
      </c>
      <c r="I15" s="17">
        <f t="shared" si="1"/>
        <v>557000</v>
      </c>
      <c r="J15" s="15">
        <v>0</v>
      </c>
      <c r="K15" s="17">
        <f t="shared" si="2"/>
        <v>557000</v>
      </c>
      <c r="L15" s="7" t="s">
        <v>525</v>
      </c>
      <c r="M15" s="4"/>
      <c r="N15" s="12">
        <f t="shared" si="0"/>
        <v>12000</v>
      </c>
      <c r="O15" s="12">
        <v>1</v>
      </c>
    </row>
    <row r="16" spans="1:15" ht="81" x14ac:dyDescent="0.3">
      <c r="A16" s="14">
        <v>163</v>
      </c>
      <c r="B16" s="15" t="s">
        <v>320</v>
      </c>
      <c r="C16" s="15" t="s">
        <v>145</v>
      </c>
      <c r="D16" s="19" t="s">
        <v>123</v>
      </c>
      <c r="E16" s="20" t="s">
        <v>321</v>
      </c>
      <c r="F16" s="20" t="s">
        <v>322</v>
      </c>
      <c r="G16" s="15">
        <v>1010000</v>
      </c>
      <c r="H16" s="15">
        <v>429500</v>
      </c>
      <c r="I16" s="17">
        <f t="shared" si="1"/>
        <v>435500</v>
      </c>
      <c r="J16" s="15">
        <v>0</v>
      </c>
      <c r="K16" s="17">
        <f t="shared" si="2"/>
        <v>435500</v>
      </c>
      <c r="L16" s="5" t="s">
        <v>601</v>
      </c>
      <c r="M16" s="4"/>
      <c r="N16" s="12">
        <f t="shared" si="0"/>
        <v>6000</v>
      </c>
      <c r="O16" s="12">
        <v>0.5</v>
      </c>
    </row>
    <row r="17" spans="1:15" ht="48.6" x14ac:dyDescent="0.3">
      <c r="A17" s="14">
        <v>199</v>
      </c>
      <c r="B17" s="15" t="s">
        <v>354</v>
      </c>
      <c r="C17" s="15" t="s">
        <v>145</v>
      </c>
      <c r="D17" s="19" t="s">
        <v>217</v>
      </c>
      <c r="E17" s="20" t="s">
        <v>345</v>
      </c>
      <c r="F17" s="20" t="s">
        <v>355</v>
      </c>
      <c r="G17" s="15">
        <v>438000</v>
      </c>
      <c r="H17" s="15">
        <v>250000</v>
      </c>
      <c r="I17" s="17">
        <f t="shared" si="1"/>
        <v>250000</v>
      </c>
      <c r="J17" s="15">
        <v>0</v>
      </c>
      <c r="K17" s="17">
        <f t="shared" si="2"/>
        <v>250000</v>
      </c>
      <c r="L17" s="5" t="s">
        <v>356</v>
      </c>
      <c r="M17" s="4"/>
      <c r="N17" s="12">
        <f t="shared" si="0"/>
        <v>0</v>
      </c>
      <c r="O17" s="12"/>
    </row>
    <row r="18" spans="1:15" ht="48.6" x14ac:dyDescent="0.3">
      <c r="A18" s="14">
        <v>200</v>
      </c>
      <c r="B18" s="15" t="s">
        <v>200</v>
      </c>
      <c r="C18" s="15" t="s">
        <v>145</v>
      </c>
      <c r="D18" s="19" t="s">
        <v>19</v>
      </c>
      <c r="E18" s="20" t="s">
        <v>201</v>
      </c>
      <c r="F18" s="20" t="s">
        <v>202</v>
      </c>
      <c r="G18" s="15">
        <v>197600</v>
      </c>
      <c r="H18" s="15">
        <v>180000</v>
      </c>
      <c r="I18" s="17">
        <f t="shared" si="1"/>
        <v>180000</v>
      </c>
      <c r="J18" s="15">
        <v>0</v>
      </c>
      <c r="K18" s="17">
        <f t="shared" si="2"/>
        <v>180000</v>
      </c>
      <c r="L18" s="7" t="s">
        <v>527</v>
      </c>
      <c r="M18" s="6"/>
      <c r="N18" s="12">
        <f t="shared" si="0"/>
        <v>0</v>
      </c>
      <c r="O18" s="12"/>
    </row>
    <row r="19" spans="1:15" ht="48.6" x14ac:dyDescent="0.3">
      <c r="A19" s="14">
        <v>201</v>
      </c>
      <c r="B19" s="15" t="s">
        <v>203</v>
      </c>
      <c r="C19" s="15" t="s">
        <v>145</v>
      </c>
      <c r="D19" s="19" t="s">
        <v>19</v>
      </c>
      <c r="E19" s="20" t="s">
        <v>201</v>
      </c>
      <c r="F19" s="20" t="s">
        <v>204</v>
      </c>
      <c r="G19" s="15">
        <v>319000</v>
      </c>
      <c r="H19" s="15">
        <v>180000</v>
      </c>
      <c r="I19" s="17">
        <f t="shared" si="1"/>
        <v>180000</v>
      </c>
      <c r="J19" s="15">
        <v>0</v>
      </c>
      <c r="K19" s="17">
        <f t="shared" si="2"/>
        <v>180000</v>
      </c>
      <c r="L19" s="5" t="s">
        <v>602</v>
      </c>
      <c r="M19" s="4"/>
      <c r="N19" s="12">
        <f t="shared" si="0"/>
        <v>0</v>
      </c>
      <c r="O19" s="12"/>
    </row>
    <row r="20" spans="1:15" ht="32.4" x14ac:dyDescent="0.3">
      <c r="A20" s="14">
        <v>23</v>
      </c>
      <c r="B20" s="15" t="s">
        <v>266</v>
      </c>
      <c r="C20" s="15" t="s">
        <v>145</v>
      </c>
      <c r="D20" s="19" t="s">
        <v>81</v>
      </c>
      <c r="E20" s="20" t="s">
        <v>82</v>
      </c>
      <c r="F20" s="20" t="s">
        <v>267</v>
      </c>
      <c r="G20" s="15">
        <v>238860</v>
      </c>
      <c r="H20" s="15">
        <v>150000</v>
      </c>
      <c r="I20" s="17">
        <f t="shared" si="1"/>
        <v>150000</v>
      </c>
      <c r="J20" s="15">
        <v>0</v>
      </c>
      <c r="K20" s="17">
        <f t="shared" si="2"/>
        <v>150000</v>
      </c>
      <c r="L20" s="5" t="s">
        <v>268</v>
      </c>
      <c r="M20" s="4"/>
      <c r="N20" s="12">
        <f t="shared" si="0"/>
        <v>0</v>
      </c>
      <c r="O20" s="12"/>
    </row>
    <row r="21" spans="1:15" ht="64.8" x14ac:dyDescent="0.3">
      <c r="A21" s="14">
        <v>26</v>
      </c>
      <c r="B21" s="15" t="s">
        <v>262</v>
      </c>
      <c r="C21" s="15" t="s">
        <v>26</v>
      </c>
      <c r="D21" s="19" t="s">
        <v>57</v>
      </c>
      <c r="E21" s="20" t="s">
        <v>263</v>
      </c>
      <c r="F21" s="20" t="s">
        <v>264</v>
      </c>
      <c r="G21" s="15">
        <v>1185800</v>
      </c>
      <c r="H21" s="15">
        <v>650000</v>
      </c>
      <c r="I21" s="34">
        <f t="shared" ref="I21:I28" si="3">H21-J21+N21</f>
        <v>290000</v>
      </c>
      <c r="J21" s="16">
        <v>360000</v>
      </c>
      <c r="K21" s="34">
        <f t="shared" si="2"/>
        <v>650000</v>
      </c>
      <c r="L21" s="5" t="s">
        <v>265</v>
      </c>
      <c r="M21" s="4"/>
      <c r="N21" s="12">
        <f t="shared" si="0"/>
        <v>0</v>
      </c>
      <c r="O21" s="12"/>
    </row>
    <row r="22" spans="1:15" ht="48.6" x14ac:dyDescent="0.3">
      <c r="A22" s="14">
        <v>4</v>
      </c>
      <c r="B22" s="15" t="s">
        <v>74</v>
      </c>
      <c r="C22" s="15" t="s">
        <v>26</v>
      </c>
      <c r="D22" s="19" t="s">
        <v>64</v>
      </c>
      <c r="E22" s="20" t="s">
        <v>75</v>
      </c>
      <c r="F22" s="20" t="s">
        <v>76</v>
      </c>
      <c r="G22" s="15">
        <v>1077690</v>
      </c>
      <c r="H22" s="15">
        <v>610000</v>
      </c>
      <c r="I22" s="34">
        <f t="shared" si="3"/>
        <v>87000</v>
      </c>
      <c r="J22" s="16">
        <v>523000</v>
      </c>
      <c r="K22" s="34">
        <f t="shared" si="2"/>
        <v>610000</v>
      </c>
      <c r="L22" s="5" t="s">
        <v>77</v>
      </c>
      <c r="M22" s="4"/>
      <c r="N22" s="12">
        <f t="shared" si="0"/>
        <v>0</v>
      </c>
      <c r="O22" s="12"/>
    </row>
    <row r="23" spans="1:15" ht="48.6" x14ac:dyDescent="0.3">
      <c r="A23" s="14">
        <v>8</v>
      </c>
      <c r="B23" s="15" t="s">
        <v>98</v>
      </c>
      <c r="C23" s="15" t="s">
        <v>26</v>
      </c>
      <c r="D23" s="19" t="s">
        <v>14</v>
      </c>
      <c r="E23" s="20" t="s">
        <v>79</v>
      </c>
      <c r="F23" s="20" t="s">
        <v>34</v>
      </c>
      <c r="G23" s="15">
        <v>1089000</v>
      </c>
      <c r="H23" s="15">
        <v>530000</v>
      </c>
      <c r="I23" s="34">
        <f t="shared" si="3"/>
        <v>180000</v>
      </c>
      <c r="J23" s="16">
        <v>350000</v>
      </c>
      <c r="K23" s="34">
        <f t="shared" si="2"/>
        <v>530000</v>
      </c>
      <c r="L23" s="5" t="s">
        <v>99</v>
      </c>
      <c r="M23" s="4"/>
      <c r="N23" s="12">
        <f t="shared" si="0"/>
        <v>0</v>
      </c>
      <c r="O23" s="12"/>
    </row>
    <row r="24" spans="1:15" ht="48.6" x14ac:dyDescent="0.3">
      <c r="A24" s="14">
        <v>14</v>
      </c>
      <c r="B24" s="15" t="s">
        <v>271</v>
      </c>
      <c r="C24" s="15" t="s">
        <v>26</v>
      </c>
      <c r="D24" s="19" t="s">
        <v>81</v>
      </c>
      <c r="E24" s="20" t="s">
        <v>82</v>
      </c>
      <c r="F24" s="20" t="s">
        <v>272</v>
      </c>
      <c r="G24" s="15">
        <v>1005600</v>
      </c>
      <c r="H24" s="15">
        <v>525000</v>
      </c>
      <c r="I24" s="34">
        <f t="shared" si="3"/>
        <v>140000</v>
      </c>
      <c r="J24" s="16">
        <v>385000</v>
      </c>
      <c r="K24" s="34">
        <f t="shared" si="2"/>
        <v>525000</v>
      </c>
      <c r="L24" s="5" t="s">
        <v>273</v>
      </c>
      <c r="M24" s="4"/>
      <c r="N24" s="12">
        <f t="shared" si="0"/>
        <v>0</v>
      </c>
      <c r="O24" s="12"/>
    </row>
    <row r="25" spans="1:15" ht="48.6" x14ac:dyDescent="0.3">
      <c r="A25" s="14">
        <v>51</v>
      </c>
      <c r="B25" s="15" t="s">
        <v>134</v>
      </c>
      <c r="C25" s="15" t="s">
        <v>26</v>
      </c>
      <c r="D25" s="19" t="s">
        <v>123</v>
      </c>
      <c r="E25" s="20" t="s">
        <v>124</v>
      </c>
      <c r="F25" s="20" t="s">
        <v>135</v>
      </c>
      <c r="G25" s="15">
        <v>594500</v>
      </c>
      <c r="H25" s="15">
        <v>520000</v>
      </c>
      <c r="I25" s="34">
        <f t="shared" si="3"/>
        <v>400000</v>
      </c>
      <c r="J25" s="16">
        <v>120000</v>
      </c>
      <c r="K25" s="34">
        <f t="shared" si="2"/>
        <v>520000</v>
      </c>
      <c r="L25" s="5" t="s">
        <v>136</v>
      </c>
      <c r="M25" s="4"/>
      <c r="N25" s="12">
        <f t="shared" si="0"/>
        <v>0</v>
      </c>
      <c r="O25" s="12"/>
    </row>
    <row r="26" spans="1:15" ht="48.6" x14ac:dyDescent="0.3">
      <c r="A26" s="14">
        <v>203</v>
      </c>
      <c r="B26" s="15" t="s">
        <v>313</v>
      </c>
      <c r="C26" s="15" t="s">
        <v>26</v>
      </c>
      <c r="D26" s="19" t="s">
        <v>120</v>
      </c>
      <c r="E26" s="20" t="s">
        <v>196</v>
      </c>
      <c r="F26" s="20" t="s">
        <v>314</v>
      </c>
      <c r="G26" s="15">
        <v>895700</v>
      </c>
      <c r="H26" s="15">
        <v>490000</v>
      </c>
      <c r="I26" s="34">
        <f t="shared" si="3"/>
        <v>170000</v>
      </c>
      <c r="J26" s="16">
        <v>320000</v>
      </c>
      <c r="K26" s="34">
        <f t="shared" si="2"/>
        <v>490000</v>
      </c>
      <c r="L26" s="5" t="s">
        <v>315</v>
      </c>
      <c r="M26" s="6"/>
      <c r="N26" s="12">
        <f t="shared" si="0"/>
        <v>0</v>
      </c>
      <c r="O26" s="12"/>
    </row>
    <row r="27" spans="1:15" ht="64.8" x14ac:dyDescent="0.3">
      <c r="A27" s="14">
        <v>204</v>
      </c>
      <c r="B27" s="15" t="s">
        <v>293</v>
      </c>
      <c r="C27" s="15" t="s">
        <v>26</v>
      </c>
      <c r="D27" s="19" t="s">
        <v>19</v>
      </c>
      <c r="E27" s="20" t="s">
        <v>294</v>
      </c>
      <c r="F27" s="20" t="s">
        <v>295</v>
      </c>
      <c r="G27" s="15">
        <v>500000</v>
      </c>
      <c r="H27" s="15">
        <v>425000</v>
      </c>
      <c r="I27" s="34">
        <f t="shared" si="3"/>
        <v>291000</v>
      </c>
      <c r="J27" s="16">
        <v>134000</v>
      </c>
      <c r="K27" s="34">
        <f t="shared" si="2"/>
        <v>425000</v>
      </c>
      <c r="L27" s="5" t="s">
        <v>296</v>
      </c>
      <c r="M27" s="4"/>
      <c r="N27" s="12">
        <f t="shared" si="0"/>
        <v>0</v>
      </c>
      <c r="O27" s="12"/>
    </row>
    <row r="28" spans="1:15" ht="64.8" x14ac:dyDescent="0.3">
      <c r="A28" s="14">
        <v>205</v>
      </c>
      <c r="B28" s="15" t="s">
        <v>333</v>
      </c>
      <c r="C28" s="15" t="s">
        <v>26</v>
      </c>
      <c r="D28" s="19" t="s">
        <v>306</v>
      </c>
      <c r="E28" s="20" t="s">
        <v>334</v>
      </c>
      <c r="F28" s="20" t="s">
        <v>34</v>
      </c>
      <c r="G28" s="15">
        <v>483000</v>
      </c>
      <c r="H28" s="15">
        <v>380000</v>
      </c>
      <c r="I28" s="34">
        <f t="shared" si="3"/>
        <v>230000</v>
      </c>
      <c r="J28" s="16">
        <v>150000</v>
      </c>
      <c r="K28" s="34">
        <f t="shared" si="2"/>
        <v>380000</v>
      </c>
      <c r="L28" s="5" t="s">
        <v>335</v>
      </c>
      <c r="M28" s="4"/>
      <c r="N28" s="12">
        <f t="shared" si="0"/>
        <v>0</v>
      </c>
      <c r="O28" s="12"/>
    </row>
    <row r="29" spans="1:15" ht="48.6" x14ac:dyDescent="0.3">
      <c r="A29" s="14">
        <v>206</v>
      </c>
      <c r="B29" s="15" t="s">
        <v>344</v>
      </c>
      <c r="C29" s="15" t="s">
        <v>26</v>
      </c>
      <c r="D29" s="19" t="s">
        <v>217</v>
      </c>
      <c r="E29" s="20" t="s">
        <v>345</v>
      </c>
      <c r="F29" s="20" t="s">
        <v>346</v>
      </c>
      <c r="G29" s="15">
        <v>428000</v>
      </c>
      <c r="H29" s="15">
        <v>300000</v>
      </c>
      <c r="I29" s="17">
        <f t="shared" si="1"/>
        <v>300000</v>
      </c>
      <c r="J29" s="15">
        <v>0</v>
      </c>
      <c r="K29" s="17">
        <f t="shared" si="2"/>
        <v>300000</v>
      </c>
      <c r="L29" s="5" t="s">
        <v>347</v>
      </c>
      <c r="M29" s="6"/>
      <c r="N29" s="12">
        <f t="shared" si="0"/>
        <v>0</v>
      </c>
      <c r="O29" s="12"/>
    </row>
    <row r="30" spans="1:15" ht="32.4" x14ac:dyDescent="0.3">
      <c r="A30" s="14">
        <v>207</v>
      </c>
      <c r="B30" s="15" t="s">
        <v>245</v>
      </c>
      <c r="C30" s="15" t="s">
        <v>26</v>
      </c>
      <c r="D30" s="19" t="s">
        <v>180</v>
      </c>
      <c r="E30" s="20" t="s">
        <v>181</v>
      </c>
      <c r="F30" s="20" t="s">
        <v>246</v>
      </c>
      <c r="G30" s="15">
        <v>300500</v>
      </c>
      <c r="H30" s="15">
        <v>270000</v>
      </c>
      <c r="I30" s="34">
        <f>H30-J30+N30</f>
        <v>30000</v>
      </c>
      <c r="J30" s="34">
        <v>240000</v>
      </c>
      <c r="K30" s="34">
        <f t="shared" si="2"/>
        <v>270000</v>
      </c>
      <c r="L30" s="5" t="s">
        <v>247</v>
      </c>
      <c r="M30" s="4"/>
      <c r="N30" s="12">
        <f t="shared" si="0"/>
        <v>0</v>
      </c>
      <c r="O30" s="12"/>
    </row>
    <row r="31" spans="1:15" ht="48.6" x14ac:dyDescent="0.3">
      <c r="A31" s="14">
        <v>208</v>
      </c>
      <c r="B31" s="15" t="s">
        <v>105</v>
      </c>
      <c r="C31" s="15" t="s">
        <v>26</v>
      </c>
      <c r="D31" s="19" t="s">
        <v>14</v>
      </c>
      <c r="E31" s="20" t="s">
        <v>106</v>
      </c>
      <c r="F31" s="20" t="s">
        <v>107</v>
      </c>
      <c r="G31" s="15">
        <v>366700</v>
      </c>
      <c r="H31" s="15">
        <v>252000</v>
      </c>
      <c r="I31" s="17">
        <f t="shared" si="1"/>
        <v>252000</v>
      </c>
      <c r="J31" s="15">
        <v>0</v>
      </c>
      <c r="K31" s="17">
        <f t="shared" si="2"/>
        <v>252000</v>
      </c>
      <c r="L31" s="5" t="s">
        <v>108</v>
      </c>
      <c r="M31" s="4"/>
      <c r="N31" s="12">
        <f t="shared" si="0"/>
        <v>0</v>
      </c>
      <c r="O31" s="12"/>
    </row>
    <row r="32" spans="1:15" ht="48.6" x14ac:dyDescent="0.3">
      <c r="A32" s="14">
        <v>209</v>
      </c>
      <c r="B32" s="15" t="s">
        <v>209</v>
      </c>
      <c r="C32" s="15" t="s">
        <v>26</v>
      </c>
      <c r="D32" s="19" t="s">
        <v>19</v>
      </c>
      <c r="E32" s="20" t="s">
        <v>201</v>
      </c>
      <c r="F32" s="20" t="s">
        <v>210</v>
      </c>
      <c r="G32" s="15">
        <v>342000</v>
      </c>
      <c r="H32" s="15">
        <v>250000</v>
      </c>
      <c r="I32" s="17">
        <f t="shared" si="1"/>
        <v>250000</v>
      </c>
      <c r="J32" s="15">
        <v>0</v>
      </c>
      <c r="K32" s="17">
        <f t="shared" si="2"/>
        <v>250000</v>
      </c>
      <c r="L32" s="5" t="s">
        <v>528</v>
      </c>
      <c r="M32" s="4"/>
      <c r="N32" s="12">
        <f t="shared" si="0"/>
        <v>0</v>
      </c>
      <c r="O32" s="12"/>
    </row>
    <row r="33" spans="1:15" ht="64.8" x14ac:dyDescent="0.3">
      <c r="A33" s="14">
        <v>210</v>
      </c>
      <c r="B33" s="15" t="s">
        <v>274</v>
      </c>
      <c r="C33" s="15" t="s">
        <v>26</v>
      </c>
      <c r="D33" s="19" t="s">
        <v>81</v>
      </c>
      <c r="E33" s="20" t="s">
        <v>275</v>
      </c>
      <c r="F33" s="20" t="s">
        <v>276</v>
      </c>
      <c r="G33" s="15">
        <v>433300</v>
      </c>
      <c r="H33" s="15">
        <v>250000</v>
      </c>
      <c r="I33" s="17">
        <f t="shared" si="1"/>
        <v>250000</v>
      </c>
      <c r="J33" s="15">
        <v>0</v>
      </c>
      <c r="K33" s="17">
        <f t="shared" si="2"/>
        <v>250000</v>
      </c>
      <c r="L33" s="5" t="s">
        <v>277</v>
      </c>
      <c r="M33" s="4"/>
      <c r="N33" s="12">
        <f t="shared" si="0"/>
        <v>0</v>
      </c>
      <c r="O33" s="12"/>
    </row>
    <row r="34" spans="1:15" ht="32.4" x14ac:dyDescent="0.3">
      <c r="A34" s="14">
        <v>211</v>
      </c>
      <c r="B34" s="15" t="s">
        <v>328</v>
      </c>
      <c r="C34" s="15" t="s">
        <v>26</v>
      </c>
      <c r="D34" s="19" t="s">
        <v>150</v>
      </c>
      <c r="E34" s="20" t="s">
        <v>151</v>
      </c>
      <c r="F34" s="20" t="s">
        <v>329</v>
      </c>
      <c r="G34" s="15">
        <v>328770</v>
      </c>
      <c r="H34" s="15">
        <v>230000</v>
      </c>
      <c r="I34" s="34">
        <f t="shared" ref="I34:I50" si="4">H34-J34+N34</f>
        <v>70000</v>
      </c>
      <c r="J34" s="16">
        <v>160000</v>
      </c>
      <c r="K34" s="34">
        <f t="shared" si="2"/>
        <v>230000</v>
      </c>
      <c r="L34" s="5" t="s">
        <v>330</v>
      </c>
      <c r="M34" s="4"/>
      <c r="N34" s="12">
        <f t="shared" si="0"/>
        <v>0</v>
      </c>
      <c r="O34" s="12"/>
    </row>
    <row r="35" spans="1:15" ht="81" x14ac:dyDescent="0.3">
      <c r="A35" s="14">
        <v>212</v>
      </c>
      <c r="B35" s="15" t="s">
        <v>173</v>
      </c>
      <c r="C35" s="15" t="s">
        <v>26</v>
      </c>
      <c r="D35" s="19" t="s">
        <v>174</v>
      </c>
      <c r="E35" s="20" t="s">
        <v>175</v>
      </c>
      <c r="F35" s="20" t="s">
        <v>107</v>
      </c>
      <c r="G35" s="15">
        <v>413300</v>
      </c>
      <c r="H35" s="15">
        <v>220000</v>
      </c>
      <c r="I35" s="34">
        <f t="shared" si="4"/>
        <v>195000</v>
      </c>
      <c r="J35" s="16">
        <v>25000</v>
      </c>
      <c r="K35" s="34">
        <f t="shared" si="2"/>
        <v>220000</v>
      </c>
      <c r="L35" s="5" t="s">
        <v>176</v>
      </c>
      <c r="M35" s="4"/>
      <c r="N35" s="12">
        <f t="shared" si="0"/>
        <v>0</v>
      </c>
      <c r="O35" s="12"/>
    </row>
    <row r="36" spans="1:15" ht="32.4" x14ac:dyDescent="0.3">
      <c r="A36" s="14">
        <v>213</v>
      </c>
      <c r="B36" s="15" t="s">
        <v>359</v>
      </c>
      <c r="C36" s="15" t="s">
        <v>26</v>
      </c>
      <c r="D36" s="19" t="s">
        <v>170</v>
      </c>
      <c r="E36" s="20" t="s">
        <v>360</v>
      </c>
      <c r="F36" s="20" t="s">
        <v>107</v>
      </c>
      <c r="G36" s="15">
        <v>194800</v>
      </c>
      <c r="H36" s="15">
        <v>190000</v>
      </c>
      <c r="I36" s="34">
        <f t="shared" si="4"/>
        <v>30000</v>
      </c>
      <c r="J36" s="16">
        <v>160000</v>
      </c>
      <c r="K36" s="34">
        <f t="shared" si="2"/>
        <v>190000</v>
      </c>
      <c r="L36" s="5" t="s">
        <v>361</v>
      </c>
      <c r="M36" s="4"/>
      <c r="N36" s="12">
        <f t="shared" si="0"/>
        <v>0</v>
      </c>
      <c r="O36" s="12"/>
    </row>
    <row r="37" spans="1:15" ht="48.6" x14ac:dyDescent="0.3">
      <c r="A37" s="14">
        <v>214</v>
      </c>
      <c r="B37" s="15" t="s">
        <v>309</v>
      </c>
      <c r="C37" s="15" t="s">
        <v>26</v>
      </c>
      <c r="D37" s="19" t="s">
        <v>19</v>
      </c>
      <c r="E37" s="20" t="s">
        <v>310</v>
      </c>
      <c r="F37" s="20" t="s">
        <v>311</v>
      </c>
      <c r="G37" s="15">
        <v>308385</v>
      </c>
      <c r="H37" s="15">
        <v>187000</v>
      </c>
      <c r="I37" s="34">
        <f t="shared" si="4"/>
        <v>146000</v>
      </c>
      <c r="J37" s="16">
        <v>41000</v>
      </c>
      <c r="K37" s="34">
        <f t="shared" ref="K37:K68" si="5">I37+J37</f>
        <v>187000</v>
      </c>
      <c r="L37" s="5" t="s">
        <v>529</v>
      </c>
      <c r="M37" s="4"/>
      <c r="N37" s="12">
        <f t="shared" ref="N37:N68" si="6">O37*12000</f>
        <v>0</v>
      </c>
      <c r="O37" s="12"/>
    </row>
    <row r="38" spans="1:15" ht="81" x14ac:dyDescent="0.3">
      <c r="A38" s="14">
        <v>215</v>
      </c>
      <c r="B38" s="15" t="s">
        <v>253</v>
      </c>
      <c r="C38" s="15" t="s">
        <v>26</v>
      </c>
      <c r="D38" s="19" t="s">
        <v>180</v>
      </c>
      <c r="E38" s="20" t="s">
        <v>254</v>
      </c>
      <c r="F38" s="20" t="s">
        <v>34</v>
      </c>
      <c r="G38" s="15">
        <v>276000</v>
      </c>
      <c r="H38" s="15">
        <v>184000</v>
      </c>
      <c r="I38" s="34">
        <f t="shared" si="4"/>
        <v>88000</v>
      </c>
      <c r="J38" s="16">
        <v>96000</v>
      </c>
      <c r="K38" s="34">
        <f t="shared" si="5"/>
        <v>184000</v>
      </c>
      <c r="L38" s="5" t="s">
        <v>255</v>
      </c>
      <c r="M38" s="4"/>
      <c r="N38" s="12">
        <f t="shared" si="6"/>
        <v>0</v>
      </c>
      <c r="O38" s="12"/>
    </row>
    <row r="39" spans="1:15" ht="32.4" x14ac:dyDescent="0.3">
      <c r="A39" s="14">
        <v>216</v>
      </c>
      <c r="B39" s="15" t="s">
        <v>281</v>
      </c>
      <c r="C39" s="15" t="s">
        <v>26</v>
      </c>
      <c r="D39" s="19" t="s">
        <v>19</v>
      </c>
      <c r="E39" s="20" t="s">
        <v>41</v>
      </c>
      <c r="F39" s="20" t="s">
        <v>282</v>
      </c>
      <c r="G39" s="15">
        <v>267720</v>
      </c>
      <c r="H39" s="15">
        <v>166000</v>
      </c>
      <c r="I39" s="34">
        <f t="shared" si="4"/>
        <v>0</v>
      </c>
      <c r="J39" s="16">
        <v>166000</v>
      </c>
      <c r="K39" s="34">
        <f t="shared" si="5"/>
        <v>166000</v>
      </c>
      <c r="L39" s="5" t="s">
        <v>283</v>
      </c>
      <c r="M39" s="4"/>
      <c r="N39" s="12">
        <f t="shared" si="6"/>
        <v>0</v>
      </c>
      <c r="O39" s="12"/>
    </row>
    <row r="40" spans="1:15" ht="48.6" x14ac:dyDescent="0.3">
      <c r="A40" s="14">
        <v>217</v>
      </c>
      <c r="B40" s="15" t="s">
        <v>250</v>
      </c>
      <c r="C40" s="15" t="s">
        <v>26</v>
      </c>
      <c r="D40" s="19" t="s">
        <v>180</v>
      </c>
      <c r="E40" s="20" t="s">
        <v>184</v>
      </c>
      <c r="F40" s="20" t="s">
        <v>251</v>
      </c>
      <c r="G40" s="15">
        <v>292950</v>
      </c>
      <c r="H40" s="15">
        <v>165000</v>
      </c>
      <c r="I40" s="34">
        <f t="shared" si="4"/>
        <v>27000</v>
      </c>
      <c r="J40" s="16">
        <v>138000</v>
      </c>
      <c r="K40" s="34">
        <f t="shared" si="5"/>
        <v>165000</v>
      </c>
      <c r="L40" s="5" t="s">
        <v>252</v>
      </c>
      <c r="M40" s="4"/>
      <c r="N40" s="12">
        <f t="shared" si="6"/>
        <v>0</v>
      </c>
      <c r="O40" s="12"/>
    </row>
    <row r="41" spans="1:15" ht="64.8" x14ac:dyDescent="0.3">
      <c r="A41" s="12">
        <v>72</v>
      </c>
      <c r="B41" s="15" t="s">
        <v>32</v>
      </c>
      <c r="C41" s="15" t="s">
        <v>26</v>
      </c>
      <c r="D41" s="19" t="s">
        <v>9</v>
      </c>
      <c r="E41" s="20" t="s">
        <v>33</v>
      </c>
      <c r="F41" s="20" t="s">
        <v>34</v>
      </c>
      <c r="G41" s="15">
        <v>227877</v>
      </c>
      <c r="H41" s="15">
        <v>132000</v>
      </c>
      <c r="I41" s="34">
        <f t="shared" si="4"/>
        <v>0</v>
      </c>
      <c r="J41" s="16">
        <v>132000</v>
      </c>
      <c r="K41" s="34">
        <f t="shared" si="5"/>
        <v>132000</v>
      </c>
      <c r="L41" s="5" t="s">
        <v>35</v>
      </c>
      <c r="M41" s="4"/>
      <c r="N41" s="12">
        <f t="shared" si="6"/>
        <v>0</v>
      </c>
      <c r="O41" s="12"/>
    </row>
    <row r="42" spans="1:15" ht="32.4" x14ac:dyDescent="0.3">
      <c r="A42" s="12">
        <v>81</v>
      </c>
      <c r="B42" s="15" t="s">
        <v>340</v>
      </c>
      <c r="C42" s="15" t="s">
        <v>26</v>
      </c>
      <c r="D42" s="19" t="s">
        <v>306</v>
      </c>
      <c r="E42" s="20" t="s">
        <v>341</v>
      </c>
      <c r="F42" s="20" t="s">
        <v>342</v>
      </c>
      <c r="G42" s="15">
        <v>128000</v>
      </c>
      <c r="H42" s="15">
        <v>124000</v>
      </c>
      <c r="I42" s="34">
        <f t="shared" si="4"/>
        <v>32000</v>
      </c>
      <c r="J42" s="16">
        <v>92000</v>
      </c>
      <c r="K42" s="34">
        <f t="shared" si="5"/>
        <v>124000</v>
      </c>
      <c r="L42" s="5" t="s">
        <v>343</v>
      </c>
      <c r="M42" s="4"/>
      <c r="N42" s="12">
        <f t="shared" si="6"/>
        <v>0</v>
      </c>
      <c r="O42" s="12"/>
    </row>
    <row r="43" spans="1:15" ht="64.8" x14ac:dyDescent="0.3">
      <c r="A43" s="12">
        <v>45</v>
      </c>
      <c r="B43" s="15" t="s">
        <v>119</v>
      </c>
      <c r="C43" s="15" t="s">
        <v>26</v>
      </c>
      <c r="D43" s="19" t="s">
        <v>120</v>
      </c>
      <c r="E43" s="20" t="s">
        <v>33</v>
      </c>
      <c r="F43" s="20" t="s">
        <v>34</v>
      </c>
      <c r="G43" s="15">
        <v>176618</v>
      </c>
      <c r="H43" s="15">
        <v>120000</v>
      </c>
      <c r="I43" s="34">
        <f t="shared" si="4"/>
        <v>0</v>
      </c>
      <c r="J43" s="16">
        <v>120000</v>
      </c>
      <c r="K43" s="34">
        <f t="shared" si="5"/>
        <v>120000</v>
      </c>
      <c r="L43" s="5" t="s">
        <v>121</v>
      </c>
      <c r="M43" s="4"/>
      <c r="N43" s="12">
        <f t="shared" si="6"/>
        <v>0</v>
      </c>
      <c r="O43" s="12"/>
    </row>
    <row r="44" spans="1:15" ht="48.6" x14ac:dyDescent="0.3">
      <c r="A44" s="12">
        <v>76</v>
      </c>
      <c r="B44" s="15" t="s">
        <v>364</v>
      </c>
      <c r="C44" s="15" t="s">
        <v>26</v>
      </c>
      <c r="D44" s="19" t="s">
        <v>170</v>
      </c>
      <c r="E44" s="20" t="s">
        <v>365</v>
      </c>
      <c r="F44" s="20" t="s">
        <v>366</v>
      </c>
      <c r="G44" s="15">
        <v>125000</v>
      </c>
      <c r="H44" s="15">
        <v>120000</v>
      </c>
      <c r="I44" s="34">
        <f t="shared" si="4"/>
        <v>40000</v>
      </c>
      <c r="J44" s="16">
        <v>80000</v>
      </c>
      <c r="K44" s="34">
        <f t="shared" si="5"/>
        <v>120000</v>
      </c>
      <c r="L44" s="5" t="s">
        <v>367</v>
      </c>
      <c r="M44" s="4"/>
      <c r="N44" s="12">
        <f t="shared" si="6"/>
        <v>0</v>
      </c>
      <c r="O44" s="12"/>
    </row>
    <row r="45" spans="1:15" ht="48.6" x14ac:dyDescent="0.3">
      <c r="A45" s="12">
        <v>78</v>
      </c>
      <c r="B45" s="15" t="s">
        <v>370</v>
      </c>
      <c r="C45" s="15" t="s">
        <v>26</v>
      </c>
      <c r="D45" s="19" t="s">
        <v>170</v>
      </c>
      <c r="E45" s="20" t="s">
        <v>371</v>
      </c>
      <c r="F45" s="20" t="s">
        <v>34</v>
      </c>
      <c r="G45" s="15">
        <v>125000</v>
      </c>
      <c r="H45" s="15">
        <v>120000</v>
      </c>
      <c r="I45" s="34">
        <f t="shared" si="4"/>
        <v>40000</v>
      </c>
      <c r="J45" s="16">
        <v>80000</v>
      </c>
      <c r="K45" s="34">
        <f t="shared" si="5"/>
        <v>120000</v>
      </c>
      <c r="L45" s="5" t="s">
        <v>367</v>
      </c>
      <c r="M45" s="4"/>
      <c r="N45" s="12">
        <f t="shared" si="6"/>
        <v>0</v>
      </c>
      <c r="O45" s="12"/>
    </row>
    <row r="46" spans="1:15" ht="48.6" x14ac:dyDescent="0.3">
      <c r="A46" s="12">
        <v>74</v>
      </c>
      <c r="B46" s="15" t="s">
        <v>372</v>
      </c>
      <c r="C46" s="15" t="s">
        <v>26</v>
      </c>
      <c r="D46" s="19" t="s">
        <v>14</v>
      </c>
      <c r="E46" s="20" t="s">
        <v>373</v>
      </c>
      <c r="F46" s="20" t="s">
        <v>374</v>
      </c>
      <c r="G46" s="15">
        <v>110000</v>
      </c>
      <c r="H46" s="15">
        <v>100000</v>
      </c>
      <c r="I46" s="34">
        <f t="shared" si="4"/>
        <v>40000</v>
      </c>
      <c r="J46" s="16">
        <v>60000</v>
      </c>
      <c r="K46" s="34">
        <f t="shared" si="5"/>
        <v>100000</v>
      </c>
      <c r="L46" s="5" t="s">
        <v>375</v>
      </c>
      <c r="M46" s="4"/>
      <c r="N46" s="12">
        <f t="shared" si="6"/>
        <v>0</v>
      </c>
      <c r="O46" s="12"/>
    </row>
    <row r="47" spans="1:15" ht="32.4" x14ac:dyDescent="0.3">
      <c r="A47" s="12">
        <v>54</v>
      </c>
      <c r="B47" s="15" t="s">
        <v>63</v>
      </c>
      <c r="C47" s="15" t="s">
        <v>26</v>
      </c>
      <c r="D47" s="19" t="s">
        <v>64</v>
      </c>
      <c r="E47" s="20" t="s">
        <v>65</v>
      </c>
      <c r="F47" s="20" t="s">
        <v>66</v>
      </c>
      <c r="G47" s="15">
        <v>95800</v>
      </c>
      <c r="H47" s="15">
        <v>90000</v>
      </c>
      <c r="I47" s="34">
        <f t="shared" si="4"/>
        <v>35000</v>
      </c>
      <c r="J47" s="16">
        <v>55000</v>
      </c>
      <c r="K47" s="34">
        <f t="shared" si="5"/>
        <v>90000</v>
      </c>
      <c r="L47" s="5" t="s">
        <v>67</v>
      </c>
      <c r="M47" s="4"/>
      <c r="N47" s="12">
        <f t="shared" si="6"/>
        <v>0</v>
      </c>
      <c r="O47" s="12"/>
    </row>
    <row r="48" spans="1:15" ht="32.4" x14ac:dyDescent="0.3">
      <c r="A48" s="12">
        <v>90</v>
      </c>
      <c r="B48" s="15" t="s">
        <v>88</v>
      </c>
      <c r="C48" s="15" t="s">
        <v>26</v>
      </c>
      <c r="D48" s="19" t="s">
        <v>89</v>
      </c>
      <c r="E48" s="20" t="s">
        <v>90</v>
      </c>
      <c r="F48" s="20" t="s">
        <v>91</v>
      </c>
      <c r="G48" s="15">
        <v>120200</v>
      </c>
      <c r="H48" s="15">
        <v>90000</v>
      </c>
      <c r="I48" s="34">
        <f t="shared" si="4"/>
        <v>90000</v>
      </c>
      <c r="J48" s="16">
        <v>0</v>
      </c>
      <c r="K48" s="34">
        <f t="shared" si="5"/>
        <v>90000</v>
      </c>
      <c r="L48" s="5" t="s">
        <v>92</v>
      </c>
      <c r="M48" s="4"/>
      <c r="N48" s="12">
        <f t="shared" si="6"/>
        <v>0</v>
      </c>
      <c r="O48" s="12"/>
    </row>
    <row r="49" spans="1:15" ht="32.4" x14ac:dyDescent="0.3">
      <c r="A49" s="12">
        <v>102</v>
      </c>
      <c r="B49" s="15" t="s">
        <v>239</v>
      </c>
      <c r="C49" s="15" t="s">
        <v>26</v>
      </c>
      <c r="D49" s="19" t="s">
        <v>174</v>
      </c>
      <c r="E49" s="20" t="s">
        <v>240</v>
      </c>
      <c r="F49" s="20" t="s">
        <v>241</v>
      </c>
      <c r="G49" s="15">
        <v>247900</v>
      </c>
      <c r="H49" s="15">
        <v>87000</v>
      </c>
      <c r="I49" s="34">
        <f t="shared" si="4"/>
        <v>6000</v>
      </c>
      <c r="J49" s="16">
        <v>81000</v>
      </c>
      <c r="K49" s="34">
        <f t="shared" si="5"/>
        <v>87000</v>
      </c>
      <c r="L49" s="5" t="s">
        <v>242</v>
      </c>
      <c r="M49" s="4"/>
      <c r="N49" s="12">
        <f t="shared" si="6"/>
        <v>0</v>
      </c>
      <c r="O49" s="12"/>
    </row>
    <row r="50" spans="1:15" ht="48.6" x14ac:dyDescent="0.3">
      <c r="A50" s="12">
        <v>48</v>
      </c>
      <c r="B50" s="15" t="s">
        <v>183</v>
      </c>
      <c r="C50" s="15" t="s">
        <v>26</v>
      </c>
      <c r="D50" s="19" t="s">
        <v>174</v>
      </c>
      <c r="E50" s="20" t="s">
        <v>184</v>
      </c>
      <c r="F50" s="20" t="s">
        <v>185</v>
      </c>
      <c r="G50" s="15">
        <v>82000</v>
      </c>
      <c r="H50" s="15">
        <v>80000</v>
      </c>
      <c r="I50" s="34">
        <f t="shared" si="4"/>
        <v>0</v>
      </c>
      <c r="J50" s="16">
        <v>80000</v>
      </c>
      <c r="K50" s="34">
        <f t="shared" si="5"/>
        <v>80000</v>
      </c>
      <c r="L50" s="5" t="s">
        <v>186</v>
      </c>
      <c r="M50" s="4"/>
      <c r="N50" s="12">
        <f t="shared" si="6"/>
        <v>0</v>
      </c>
      <c r="O50" s="12"/>
    </row>
    <row r="51" spans="1:15" ht="32.4" x14ac:dyDescent="0.3">
      <c r="A51" s="12">
        <v>106</v>
      </c>
      <c r="B51" s="15" t="s">
        <v>22</v>
      </c>
      <c r="C51" s="15" t="s">
        <v>26</v>
      </c>
      <c r="D51" s="19" t="s">
        <v>19</v>
      </c>
      <c r="E51" s="20" t="s">
        <v>23</v>
      </c>
      <c r="F51" s="20" t="s">
        <v>24</v>
      </c>
      <c r="G51" s="15">
        <v>86100</v>
      </c>
      <c r="H51" s="15">
        <v>70000</v>
      </c>
      <c r="I51" s="17">
        <f t="shared" ref="I51:I68" si="7">H51+N51</f>
        <v>70000</v>
      </c>
      <c r="J51" s="15">
        <v>0</v>
      </c>
      <c r="K51" s="17">
        <f t="shared" si="5"/>
        <v>70000</v>
      </c>
      <c r="L51" s="5" t="s">
        <v>25</v>
      </c>
      <c r="M51" s="4"/>
      <c r="N51" s="12">
        <f t="shared" si="6"/>
        <v>0</v>
      </c>
      <c r="O51" s="12"/>
    </row>
    <row r="52" spans="1:15" ht="32.4" x14ac:dyDescent="0.3">
      <c r="A52" s="12">
        <v>114</v>
      </c>
      <c r="B52" s="15" t="s">
        <v>191</v>
      </c>
      <c r="C52" s="15" t="s">
        <v>26</v>
      </c>
      <c r="D52" s="19" t="s">
        <v>192</v>
      </c>
      <c r="E52" s="20" t="s">
        <v>193</v>
      </c>
      <c r="F52" s="20" t="s">
        <v>34</v>
      </c>
      <c r="G52" s="15">
        <v>35040</v>
      </c>
      <c r="H52" s="15">
        <v>34000</v>
      </c>
      <c r="I52" s="17">
        <f t="shared" si="7"/>
        <v>34000</v>
      </c>
      <c r="J52" s="15">
        <v>0</v>
      </c>
      <c r="K52" s="17">
        <f t="shared" si="5"/>
        <v>34000</v>
      </c>
      <c r="L52" s="5" t="s">
        <v>194</v>
      </c>
      <c r="M52" s="4"/>
      <c r="N52" s="12">
        <f t="shared" si="6"/>
        <v>0</v>
      </c>
      <c r="O52" s="12"/>
    </row>
    <row r="53" spans="1:15" ht="97.2" x14ac:dyDescent="0.3">
      <c r="A53" s="12">
        <v>128</v>
      </c>
      <c r="B53" s="15" t="s">
        <v>216</v>
      </c>
      <c r="C53" s="15" t="s">
        <v>31</v>
      </c>
      <c r="D53" s="19" t="s">
        <v>217</v>
      </c>
      <c r="E53" s="20" t="s">
        <v>218</v>
      </c>
      <c r="F53" s="20" t="s">
        <v>219</v>
      </c>
      <c r="G53" s="15">
        <v>2632500</v>
      </c>
      <c r="H53" s="15">
        <v>2106000</v>
      </c>
      <c r="I53" s="17">
        <f t="shared" si="7"/>
        <v>2154000</v>
      </c>
      <c r="J53" s="15">
        <v>0</v>
      </c>
      <c r="K53" s="17">
        <f t="shared" si="5"/>
        <v>2154000</v>
      </c>
      <c r="L53" s="5" t="s">
        <v>530</v>
      </c>
      <c r="M53" s="6"/>
      <c r="N53" s="12">
        <f t="shared" si="6"/>
        <v>48000</v>
      </c>
      <c r="O53" s="12">
        <v>4</v>
      </c>
    </row>
    <row r="54" spans="1:15" ht="81" x14ac:dyDescent="0.3">
      <c r="A54" s="12">
        <v>66</v>
      </c>
      <c r="B54" s="15" t="s">
        <v>117</v>
      </c>
      <c r="C54" s="15" t="s">
        <v>31</v>
      </c>
      <c r="D54" s="19" t="s">
        <v>64</v>
      </c>
      <c r="E54" s="20" t="s">
        <v>75</v>
      </c>
      <c r="F54" s="20" t="s">
        <v>118</v>
      </c>
      <c r="G54" s="15">
        <v>2532004</v>
      </c>
      <c r="H54" s="15">
        <v>2065500</v>
      </c>
      <c r="I54" s="17">
        <f t="shared" si="7"/>
        <v>2125500</v>
      </c>
      <c r="J54" s="15">
        <v>0</v>
      </c>
      <c r="K54" s="17">
        <f t="shared" si="5"/>
        <v>2125500</v>
      </c>
      <c r="L54" s="5" t="s">
        <v>596</v>
      </c>
      <c r="M54" s="4"/>
      <c r="N54" s="12">
        <f t="shared" si="6"/>
        <v>60000</v>
      </c>
      <c r="O54" s="12">
        <v>5</v>
      </c>
    </row>
    <row r="55" spans="1:15" ht="64.8" x14ac:dyDescent="0.3">
      <c r="A55" s="12">
        <v>67</v>
      </c>
      <c r="B55" s="15" t="s">
        <v>338</v>
      </c>
      <c r="C55" s="15" t="s">
        <v>31</v>
      </c>
      <c r="D55" s="19" t="s">
        <v>306</v>
      </c>
      <c r="E55" s="20" t="s">
        <v>307</v>
      </c>
      <c r="F55" s="20" t="s">
        <v>339</v>
      </c>
      <c r="G55" s="15">
        <v>2011500</v>
      </c>
      <c r="H55" s="15">
        <v>2011500</v>
      </c>
      <c r="I55" s="17">
        <f t="shared" si="7"/>
        <v>2071500</v>
      </c>
      <c r="J55" s="15">
        <v>0</v>
      </c>
      <c r="K55" s="17">
        <f t="shared" si="5"/>
        <v>2071500</v>
      </c>
      <c r="L55" s="5" t="s">
        <v>534</v>
      </c>
      <c r="M55" s="4"/>
      <c r="N55" s="12">
        <f t="shared" si="6"/>
        <v>60000</v>
      </c>
      <c r="O55" s="12">
        <v>5</v>
      </c>
    </row>
    <row r="56" spans="1:15" ht="64.8" x14ac:dyDescent="0.3">
      <c r="A56" s="12">
        <v>94</v>
      </c>
      <c r="B56" s="15" t="s">
        <v>269</v>
      </c>
      <c r="C56" s="15" t="s">
        <v>31</v>
      </c>
      <c r="D56" s="19" t="s">
        <v>14</v>
      </c>
      <c r="E56" s="20" t="s">
        <v>79</v>
      </c>
      <c r="F56" s="20" t="s">
        <v>270</v>
      </c>
      <c r="G56" s="15">
        <v>2430000</v>
      </c>
      <c r="H56" s="15">
        <v>1944000</v>
      </c>
      <c r="I56" s="17">
        <f t="shared" si="7"/>
        <v>1992000</v>
      </c>
      <c r="J56" s="15">
        <v>0</v>
      </c>
      <c r="K56" s="17">
        <f t="shared" si="5"/>
        <v>1992000</v>
      </c>
      <c r="L56" s="5" t="s">
        <v>535</v>
      </c>
      <c r="M56" s="4"/>
      <c r="N56" s="12">
        <f t="shared" si="6"/>
        <v>48000</v>
      </c>
      <c r="O56" s="12">
        <v>4</v>
      </c>
    </row>
    <row r="57" spans="1:15" ht="72.599999999999994" customHeight="1" x14ac:dyDescent="0.3">
      <c r="A57" s="12">
        <v>92</v>
      </c>
      <c r="B57" s="15" t="s">
        <v>486</v>
      </c>
      <c r="C57" s="15" t="s">
        <v>31</v>
      </c>
      <c r="D57" s="19" t="s">
        <v>113</v>
      </c>
      <c r="E57" s="20" t="s">
        <v>114</v>
      </c>
      <c r="F57" s="20" t="s">
        <v>487</v>
      </c>
      <c r="G57" s="15">
        <v>2139000</v>
      </c>
      <c r="H57" s="15">
        <v>1884000</v>
      </c>
      <c r="I57" s="17">
        <f t="shared" si="7"/>
        <v>1932000</v>
      </c>
      <c r="J57" s="15">
        <v>0</v>
      </c>
      <c r="K57" s="17">
        <f t="shared" si="5"/>
        <v>1932000</v>
      </c>
      <c r="L57" s="5" t="s">
        <v>615</v>
      </c>
      <c r="M57" s="4"/>
      <c r="N57" s="12">
        <f t="shared" si="6"/>
        <v>48000</v>
      </c>
      <c r="O57" s="12">
        <v>4</v>
      </c>
    </row>
    <row r="58" spans="1:15" ht="48.6" x14ac:dyDescent="0.3">
      <c r="A58" s="12">
        <v>21</v>
      </c>
      <c r="B58" s="15" t="s">
        <v>422</v>
      </c>
      <c r="C58" s="15" t="s">
        <v>31</v>
      </c>
      <c r="D58" s="19" t="s">
        <v>57</v>
      </c>
      <c r="E58" s="20" t="s">
        <v>263</v>
      </c>
      <c r="F58" s="20" t="s">
        <v>423</v>
      </c>
      <c r="G58" s="15">
        <v>1377000</v>
      </c>
      <c r="H58" s="15">
        <v>1377000</v>
      </c>
      <c r="I58" s="17">
        <f t="shared" si="7"/>
        <v>1413000</v>
      </c>
      <c r="J58" s="15">
        <v>0</v>
      </c>
      <c r="K58" s="17">
        <f t="shared" si="5"/>
        <v>1413000</v>
      </c>
      <c r="L58" s="5" t="s">
        <v>536</v>
      </c>
      <c r="M58" s="4"/>
      <c r="N58" s="12">
        <f t="shared" si="6"/>
        <v>36000</v>
      </c>
      <c r="O58" s="12">
        <v>3</v>
      </c>
    </row>
    <row r="59" spans="1:15" ht="81" x14ac:dyDescent="0.3">
      <c r="A59" s="12">
        <v>30</v>
      </c>
      <c r="B59" s="15" t="s">
        <v>336</v>
      </c>
      <c r="C59" s="15" t="s">
        <v>31</v>
      </c>
      <c r="D59" s="19" t="s">
        <v>123</v>
      </c>
      <c r="E59" s="20" t="s">
        <v>124</v>
      </c>
      <c r="F59" s="20" t="s">
        <v>337</v>
      </c>
      <c r="G59" s="15">
        <v>1498500</v>
      </c>
      <c r="H59" s="15">
        <v>999000</v>
      </c>
      <c r="I59" s="17">
        <f t="shared" si="7"/>
        <v>1023000</v>
      </c>
      <c r="J59" s="15">
        <v>0</v>
      </c>
      <c r="K59" s="17">
        <f t="shared" si="5"/>
        <v>1023000</v>
      </c>
      <c r="L59" s="5" t="s">
        <v>537</v>
      </c>
      <c r="M59" s="4"/>
      <c r="N59" s="12">
        <f t="shared" si="6"/>
        <v>24000</v>
      </c>
      <c r="O59" s="12">
        <v>2</v>
      </c>
    </row>
    <row r="60" spans="1:15" ht="64.8" x14ac:dyDescent="0.3">
      <c r="A60" s="12">
        <v>96</v>
      </c>
      <c r="B60" s="15" t="s">
        <v>413</v>
      </c>
      <c r="C60" s="15" t="s">
        <v>31</v>
      </c>
      <c r="D60" s="19" t="s">
        <v>180</v>
      </c>
      <c r="E60" s="20" t="s">
        <v>181</v>
      </c>
      <c r="F60" s="20" t="s">
        <v>414</v>
      </c>
      <c r="G60" s="15">
        <v>999000</v>
      </c>
      <c r="H60" s="15">
        <v>999000</v>
      </c>
      <c r="I60" s="17">
        <f t="shared" si="7"/>
        <v>1023000</v>
      </c>
      <c r="J60" s="15">
        <v>0</v>
      </c>
      <c r="K60" s="17">
        <f t="shared" si="5"/>
        <v>1023000</v>
      </c>
      <c r="L60" s="5" t="s">
        <v>538</v>
      </c>
      <c r="M60" s="4"/>
      <c r="N60" s="12">
        <f t="shared" si="6"/>
        <v>24000</v>
      </c>
      <c r="O60" s="12">
        <v>2</v>
      </c>
    </row>
    <row r="61" spans="1:15" ht="48.6" x14ac:dyDescent="0.3">
      <c r="A61" s="12">
        <v>42</v>
      </c>
      <c r="B61" s="15" t="s">
        <v>436</v>
      </c>
      <c r="C61" s="15" t="s">
        <v>31</v>
      </c>
      <c r="D61" s="19" t="s">
        <v>81</v>
      </c>
      <c r="E61" s="20" t="s">
        <v>82</v>
      </c>
      <c r="F61" s="20" t="s">
        <v>437</v>
      </c>
      <c r="G61" s="15">
        <v>1045380</v>
      </c>
      <c r="H61" s="15">
        <v>865500</v>
      </c>
      <c r="I61" s="17">
        <f t="shared" si="7"/>
        <v>889500</v>
      </c>
      <c r="J61" s="15">
        <v>0</v>
      </c>
      <c r="K61" s="17">
        <f t="shared" si="5"/>
        <v>889500</v>
      </c>
      <c r="L61" s="5" t="s">
        <v>586</v>
      </c>
      <c r="M61" s="4"/>
      <c r="N61" s="12">
        <f t="shared" si="6"/>
        <v>24000</v>
      </c>
      <c r="O61" s="12">
        <v>2</v>
      </c>
    </row>
    <row r="62" spans="1:15" ht="48.6" x14ac:dyDescent="0.3">
      <c r="A62" s="12">
        <v>111</v>
      </c>
      <c r="B62" s="15" t="s">
        <v>248</v>
      </c>
      <c r="C62" s="15" t="s">
        <v>31</v>
      </c>
      <c r="D62" s="19" t="s">
        <v>37</v>
      </c>
      <c r="E62" s="20" t="s">
        <v>38</v>
      </c>
      <c r="F62" s="20" t="s">
        <v>249</v>
      </c>
      <c r="G62" s="15">
        <v>819000</v>
      </c>
      <c r="H62" s="15">
        <v>819000</v>
      </c>
      <c r="I62" s="17">
        <f t="shared" si="7"/>
        <v>831000</v>
      </c>
      <c r="J62" s="15">
        <v>0</v>
      </c>
      <c r="K62" s="17">
        <f t="shared" si="5"/>
        <v>831000</v>
      </c>
      <c r="L62" s="5" t="s">
        <v>539</v>
      </c>
      <c r="M62" s="6"/>
      <c r="N62" s="12">
        <f t="shared" si="6"/>
        <v>12000</v>
      </c>
      <c r="O62" s="12">
        <v>1</v>
      </c>
    </row>
    <row r="63" spans="1:15" ht="64.8" x14ac:dyDescent="0.3">
      <c r="A63" s="12">
        <v>104</v>
      </c>
      <c r="B63" s="15" t="s">
        <v>426</v>
      </c>
      <c r="C63" s="15" t="s">
        <v>31</v>
      </c>
      <c r="D63" s="19" t="s">
        <v>57</v>
      </c>
      <c r="E63" s="20" t="s">
        <v>263</v>
      </c>
      <c r="F63" s="20" t="s">
        <v>427</v>
      </c>
      <c r="G63" s="15">
        <v>2155000</v>
      </c>
      <c r="H63" s="15">
        <v>813000</v>
      </c>
      <c r="I63" s="17">
        <f t="shared" si="7"/>
        <v>825000</v>
      </c>
      <c r="J63" s="15">
        <v>0</v>
      </c>
      <c r="K63" s="17">
        <f t="shared" si="5"/>
        <v>825000</v>
      </c>
      <c r="L63" s="5" t="s">
        <v>540</v>
      </c>
      <c r="M63" s="4"/>
      <c r="N63" s="12">
        <f t="shared" si="6"/>
        <v>12000</v>
      </c>
      <c r="O63" s="12">
        <v>1</v>
      </c>
    </row>
    <row r="64" spans="1:15" ht="81" x14ac:dyDescent="0.3">
      <c r="A64" s="12">
        <v>121</v>
      </c>
      <c r="B64" s="15" t="s">
        <v>352</v>
      </c>
      <c r="C64" s="15" t="s">
        <v>31</v>
      </c>
      <c r="D64" s="19" t="s">
        <v>150</v>
      </c>
      <c r="E64" s="20" t="s">
        <v>151</v>
      </c>
      <c r="F64" s="20" t="s">
        <v>353</v>
      </c>
      <c r="G64" s="15">
        <v>4787100</v>
      </c>
      <c r="H64" s="15">
        <v>766500</v>
      </c>
      <c r="I64" s="17">
        <f t="shared" si="7"/>
        <v>778500</v>
      </c>
      <c r="J64" s="15">
        <v>0</v>
      </c>
      <c r="K64" s="17">
        <f t="shared" si="5"/>
        <v>778500</v>
      </c>
      <c r="L64" s="5" t="s">
        <v>541</v>
      </c>
      <c r="M64" s="4"/>
      <c r="N64" s="12">
        <f t="shared" si="6"/>
        <v>12000</v>
      </c>
      <c r="O64" s="12">
        <v>1</v>
      </c>
    </row>
    <row r="65" spans="1:15" ht="48.6" x14ac:dyDescent="0.3">
      <c r="A65" s="12">
        <v>125</v>
      </c>
      <c r="B65" s="15" t="s">
        <v>475</v>
      </c>
      <c r="C65" s="15" t="s">
        <v>31</v>
      </c>
      <c r="D65" s="19" t="s">
        <v>159</v>
      </c>
      <c r="E65" s="20" t="s">
        <v>160</v>
      </c>
      <c r="F65" s="20" t="s">
        <v>476</v>
      </c>
      <c r="G65" s="15">
        <v>1537100</v>
      </c>
      <c r="H65" s="15">
        <v>729000</v>
      </c>
      <c r="I65" s="17">
        <f t="shared" si="7"/>
        <v>741000</v>
      </c>
      <c r="J65" s="15">
        <v>0</v>
      </c>
      <c r="K65" s="17">
        <f t="shared" si="5"/>
        <v>741000</v>
      </c>
      <c r="L65" s="5" t="s">
        <v>542</v>
      </c>
      <c r="M65" s="4"/>
      <c r="N65" s="12">
        <f t="shared" si="6"/>
        <v>12000</v>
      </c>
      <c r="O65" s="12">
        <v>1</v>
      </c>
    </row>
    <row r="66" spans="1:15" ht="48.6" x14ac:dyDescent="0.3">
      <c r="A66" s="12">
        <v>85</v>
      </c>
      <c r="B66" s="15" t="s">
        <v>323</v>
      </c>
      <c r="C66" s="15" t="s">
        <v>31</v>
      </c>
      <c r="D66" s="19" t="s">
        <v>120</v>
      </c>
      <c r="E66" s="20" t="s">
        <v>196</v>
      </c>
      <c r="F66" s="20" t="s">
        <v>324</v>
      </c>
      <c r="G66" s="15">
        <v>1218380</v>
      </c>
      <c r="H66" s="15">
        <v>639000</v>
      </c>
      <c r="I66" s="17">
        <f t="shared" si="7"/>
        <v>651000</v>
      </c>
      <c r="J66" s="15">
        <v>0</v>
      </c>
      <c r="K66" s="17">
        <f t="shared" si="5"/>
        <v>651000</v>
      </c>
      <c r="L66" s="5" t="s">
        <v>543</v>
      </c>
      <c r="M66" s="4"/>
      <c r="N66" s="12">
        <f t="shared" si="6"/>
        <v>12000</v>
      </c>
      <c r="O66" s="12">
        <v>1</v>
      </c>
    </row>
    <row r="67" spans="1:15" ht="48.6" x14ac:dyDescent="0.3">
      <c r="A67" s="12">
        <v>33</v>
      </c>
      <c r="B67" s="15" t="s">
        <v>381</v>
      </c>
      <c r="C67" s="15" t="s">
        <v>31</v>
      </c>
      <c r="D67" s="19" t="s">
        <v>174</v>
      </c>
      <c r="E67" s="20" t="s">
        <v>240</v>
      </c>
      <c r="F67" s="20" t="s">
        <v>382</v>
      </c>
      <c r="G67" s="15">
        <v>603000</v>
      </c>
      <c r="H67" s="15">
        <v>603000</v>
      </c>
      <c r="I67" s="17">
        <f t="shared" si="7"/>
        <v>615000</v>
      </c>
      <c r="J67" s="15">
        <v>0</v>
      </c>
      <c r="K67" s="17">
        <f t="shared" si="5"/>
        <v>615000</v>
      </c>
      <c r="L67" s="5" t="s">
        <v>544</v>
      </c>
      <c r="M67" s="4"/>
      <c r="N67" s="12">
        <f t="shared" si="6"/>
        <v>12000</v>
      </c>
      <c r="O67" s="12">
        <v>1</v>
      </c>
    </row>
    <row r="68" spans="1:15" ht="64.8" x14ac:dyDescent="0.3">
      <c r="A68" s="12">
        <v>70</v>
      </c>
      <c r="B68" s="15" t="s">
        <v>93</v>
      </c>
      <c r="C68" s="15" t="s">
        <v>31</v>
      </c>
      <c r="D68" s="19" t="s">
        <v>9</v>
      </c>
      <c r="E68" s="20" t="s">
        <v>10</v>
      </c>
      <c r="F68" s="20" t="s">
        <v>94</v>
      </c>
      <c r="G68" s="15">
        <v>1050600</v>
      </c>
      <c r="H68" s="15">
        <v>598000</v>
      </c>
      <c r="I68" s="17">
        <f t="shared" si="7"/>
        <v>610000</v>
      </c>
      <c r="J68" s="15">
        <v>0</v>
      </c>
      <c r="K68" s="17">
        <f t="shared" si="5"/>
        <v>610000</v>
      </c>
      <c r="L68" s="5" t="s">
        <v>545</v>
      </c>
      <c r="M68" s="4"/>
      <c r="N68" s="12">
        <f t="shared" si="6"/>
        <v>12000</v>
      </c>
      <c r="O68" s="12">
        <v>1</v>
      </c>
    </row>
    <row r="69" spans="1:15" ht="64.8" x14ac:dyDescent="0.3">
      <c r="A69" s="12">
        <v>98</v>
      </c>
      <c r="B69" s="15" t="s">
        <v>228</v>
      </c>
      <c r="C69" s="15" t="s">
        <v>31</v>
      </c>
      <c r="D69" s="19" t="s">
        <v>180</v>
      </c>
      <c r="E69" s="20" t="s">
        <v>229</v>
      </c>
      <c r="F69" s="20" t="s">
        <v>230</v>
      </c>
      <c r="G69" s="15">
        <v>600000</v>
      </c>
      <c r="H69" s="15">
        <v>592500</v>
      </c>
      <c r="I69" s="17">
        <f t="shared" ref="I69:I100" si="8">H69+N69</f>
        <v>604500</v>
      </c>
      <c r="J69" s="15">
        <v>0</v>
      </c>
      <c r="K69" s="17">
        <f t="shared" ref="K69:K100" si="9">I69+J69</f>
        <v>604500</v>
      </c>
      <c r="L69" s="5" t="s">
        <v>546</v>
      </c>
      <c r="M69" s="4"/>
      <c r="N69" s="12">
        <f t="shared" ref="N69:N100" si="10">O69*12000</f>
        <v>12000</v>
      </c>
      <c r="O69" s="12">
        <v>1</v>
      </c>
    </row>
    <row r="70" spans="1:15" ht="64.8" x14ac:dyDescent="0.3">
      <c r="A70" s="12">
        <v>119</v>
      </c>
      <c r="B70" s="15" t="s">
        <v>399</v>
      </c>
      <c r="C70" s="15" t="s">
        <v>31</v>
      </c>
      <c r="D70" s="19" t="s">
        <v>192</v>
      </c>
      <c r="E70" s="20" t="s">
        <v>392</v>
      </c>
      <c r="F70" s="20" t="s">
        <v>400</v>
      </c>
      <c r="G70" s="15">
        <v>658000</v>
      </c>
      <c r="H70" s="15">
        <v>549500</v>
      </c>
      <c r="I70" s="17">
        <f t="shared" si="8"/>
        <v>561500</v>
      </c>
      <c r="J70" s="15">
        <v>0</v>
      </c>
      <c r="K70" s="17">
        <f t="shared" si="9"/>
        <v>561500</v>
      </c>
      <c r="L70" s="5" t="s">
        <v>547</v>
      </c>
      <c r="M70" s="4"/>
      <c r="N70" s="12">
        <f t="shared" si="10"/>
        <v>12000</v>
      </c>
      <c r="O70" s="12">
        <v>1</v>
      </c>
    </row>
    <row r="71" spans="1:15" ht="81" x14ac:dyDescent="0.3">
      <c r="A71" s="12">
        <v>56</v>
      </c>
      <c r="B71" s="15" t="s">
        <v>357</v>
      </c>
      <c r="C71" s="15" t="s">
        <v>31</v>
      </c>
      <c r="D71" s="19" t="s">
        <v>150</v>
      </c>
      <c r="E71" s="20" t="s">
        <v>151</v>
      </c>
      <c r="F71" s="20" t="s">
        <v>358</v>
      </c>
      <c r="G71" s="15">
        <v>2035400</v>
      </c>
      <c r="H71" s="15">
        <v>526500</v>
      </c>
      <c r="I71" s="17">
        <f t="shared" si="8"/>
        <v>538500</v>
      </c>
      <c r="J71" s="15">
        <v>0</v>
      </c>
      <c r="K71" s="17">
        <f t="shared" si="9"/>
        <v>538500</v>
      </c>
      <c r="L71" s="5" t="s">
        <v>548</v>
      </c>
      <c r="M71" s="4"/>
      <c r="N71" s="12">
        <f t="shared" si="10"/>
        <v>12000</v>
      </c>
      <c r="O71" s="12">
        <v>1</v>
      </c>
    </row>
    <row r="72" spans="1:15" ht="64.8" x14ac:dyDescent="0.3">
      <c r="A72" s="12">
        <v>130</v>
      </c>
      <c r="B72" s="15" t="s">
        <v>442</v>
      </c>
      <c r="C72" s="15" t="s">
        <v>31</v>
      </c>
      <c r="D72" s="19" t="s">
        <v>170</v>
      </c>
      <c r="E72" s="20" t="s">
        <v>171</v>
      </c>
      <c r="F72" s="20" t="s">
        <v>443</v>
      </c>
      <c r="G72" s="15">
        <v>499500</v>
      </c>
      <c r="H72" s="15">
        <v>499500</v>
      </c>
      <c r="I72" s="17">
        <f t="shared" si="8"/>
        <v>511500</v>
      </c>
      <c r="J72" s="15">
        <v>0</v>
      </c>
      <c r="K72" s="17">
        <f t="shared" si="9"/>
        <v>511500</v>
      </c>
      <c r="L72" s="5" t="s">
        <v>549</v>
      </c>
      <c r="M72" s="4"/>
      <c r="N72" s="12">
        <f t="shared" si="10"/>
        <v>12000</v>
      </c>
      <c r="O72" s="12">
        <v>1</v>
      </c>
    </row>
    <row r="73" spans="1:15" ht="64.8" x14ac:dyDescent="0.3">
      <c r="A73" s="12">
        <v>109</v>
      </c>
      <c r="B73" s="15" t="s">
        <v>473</v>
      </c>
      <c r="C73" s="15" t="s">
        <v>31</v>
      </c>
      <c r="D73" s="19" t="s">
        <v>159</v>
      </c>
      <c r="E73" s="20" t="s">
        <v>160</v>
      </c>
      <c r="F73" s="20" t="s">
        <v>474</v>
      </c>
      <c r="G73" s="15">
        <v>499500</v>
      </c>
      <c r="H73" s="15">
        <v>499500</v>
      </c>
      <c r="I73" s="17">
        <f t="shared" si="8"/>
        <v>511500</v>
      </c>
      <c r="J73" s="15">
        <v>0</v>
      </c>
      <c r="K73" s="17">
        <f t="shared" si="9"/>
        <v>511500</v>
      </c>
      <c r="L73" s="5" t="s">
        <v>550</v>
      </c>
      <c r="M73" s="4"/>
      <c r="N73" s="12">
        <f t="shared" si="10"/>
        <v>12000</v>
      </c>
      <c r="O73" s="12">
        <v>1</v>
      </c>
    </row>
    <row r="74" spans="1:15" ht="64.8" x14ac:dyDescent="0.3">
      <c r="A74" s="12">
        <v>88</v>
      </c>
      <c r="B74" s="15" t="s">
        <v>391</v>
      </c>
      <c r="C74" s="15" t="s">
        <v>31</v>
      </c>
      <c r="D74" s="19" t="s">
        <v>192</v>
      </c>
      <c r="E74" s="20" t="s">
        <v>392</v>
      </c>
      <c r="F74" s="20" t="s">
        <v>393</v>
      </c>
      <c r="G74" s="15">
        <v>1404000</v>
      </c>
      <c r="H74" s="15">
        <v>486000</v>
      </c>
      <c r="I74" s="17">
        <f t="shared" si="8"/>
        <v>498000</v>
      </c>
      <c r="J74" s="15">
        <v>0</v>
      </c>
      <c r="K74" s="17">
        <f t="shared" si="9"/>
        <v>498000</v>
      </c>
      <c r="L74" s="5" t="s">
        <v>551</v>
      </c>
      <c r="M74" s="4"/>
      <c r="N74" s="12">
        <f t="shared" si="10"/>
        <v>12000</v>
      </c>
      <c r="O74" s="12">
        <v>1</v>
      </c>
    </row>
    <row r="75" spans="1:15" ht="48.6" x14ac:dyDescent="0.3">
      <c r="A75" s="12">
        <v>100</v>
      </c>
      <c r="B75" s="15" t="s">
        <v>27</v>
      </c>
      <c r="C75" s="15" t="s">
        <v>31</v>
      </c>
      <c r="D75" s="19" t="s">
        <v>28</v>
      </c>
      <c r="E75" s="20" t="s">
        <v>29</v>
      </c>
      <c r="F75" s="20" t="s">
        <v>30</v>
      </c>
      <c r="G75" s="15">
        <v>459000</v>
      </c>
      <c r="H75" s="15">
        <v>459000</v>
      </c>
      <c r="I75" s="17">
        <f t="shared" si="8"/>
        <v>471000</v>
      </c>
      <c r="J75" s="15">
        <v>0</v>
      </c>
      <c r="K75" s="17">
        <f t="shared" si="9"/>
        <v>471000</v>
      </c>
      <c r="L75" s="5" t="s">
        <v>552</v>
      </c>
      <c r="M75" s="4"/>
      <c r="N75" s="12">
        <f t="shared" si="10"/>
        <v>12000</v>
      </c>
      <c r="O75" s="12">
        <v>1</v>
      </c>
    </row>
    <row r="76" spans="1:15" ht="48.6" x14ac:dyDescent="0.3">
      <c r="A76" s="12">
        <v>87</v>
      </c>
      <c r="B76" s="15" t="s">
        <v>83</v>
      </c>
      <c r="C76" s="15" t="s">
        <v>31</v>
      </c>
      <c r="D76" s="19" t="s">
        <v>9</v>
      </c>
      <c r="E76" s="20" t="s">
        <v>10</v>
      </c>
      <c r="F76" s="20" t="s">
        <v>84</v>
      </c>
      <c r="G76" s="15">
        <v>486000</v>
      </c>
      <c r="H76" s="15">
        <v>459000</v>
      </c>
      <c r="I76" s="17">
        <f t="shared" si="8"/>
        <v>471000</v>
      </c>
      <c r="J76" s="15">
        <v>0</v>
      </c>
      <c r="K76" s="17">
        <f t="shared" si="9"/>
        <v>471000</v>
      </c>
      <c r="L76" s="5" t="s">
        <v>553</v>
      </c>
      <c r="M76" s="4"/>
      <c r="N76" s="12">
        <f t="shared" si="10"/>
        <v>12000</v>
      </c>
      <c r="O76" s="12">
        <v>1</v>
      </c>
    </row>
    <row r="77" spans="1:15" ht="48.6" x14ac:dyDescent="0.3">
      <c r="A77" s="12">
        <v>7</v>
      </c>
      <c r="B77" s="15" t="s">
        <v>146</v>
      </c>
      <c r="C77" s="15" t="s">
        <v>31</v>
      </c>
      <c r="D77" s="19" t="s">
        <v>64</v>
      </c>
      <c r="E77" s="20" t="s">
        <v>147</v>
      </c>
      <c r="F77" s="20" t="s">
        <v>148</v>
      </c>
      <c r="G77" s="15">
        <v>1657180</v>
      </c>
      <c r="H77" s="15">
        <v>459000</v>
      </c>
      <c r="I77" s="17">
        <f t="shared" si="8"/>
        <v>471000</v>
      </c>
      <c r="J77" s="15">
        <v>0</v>
      </c>
      <c r="K77" s="17">
        <f t="shared" si="9"/>
        <v>471000</v>
      </c>
      <c r="L77" s="5" t="s">
        <v>554</v>
      </c>
      <c r="M77" s="4"/>
      <c r="N77" s="12">
        <f t="shared" si="10"/>
        <v>12000</v>
      </c>
      <c r="O77" s="12">
        <v>1</v>
      </c>
    </row>
    <row r="78" spans="1:15" ht="32.4" x14ac:dyDescent="0.3">
      <c r="A78" s="12">
        <v>124</v>
      </c>
      <c r="B78" s="15" t="s">
        <v>198</v>
      </c>
      <c r="C78" s="15" t="s">
        <v>31</v>
      </c>
      <c r="D78" s="19" t="s">
        <v>89</v>
      </c>
      <c r="E78" s="20" t="s">
        <v>90</v>
      </c>
      <c r="F78" s="20" t="s">
        <v>199</v>
      </c>
      <c r="G78" s="15">
        <v>459000</v>
      </c>
      <c r="H78" s="15">
        <v>459000</v>
      </c>
      <c r="I78" s="17">
        <f t="shared" si="8"/>
        <v>471000</v>
      </c>
      <c r="J78" s="15">
        <v>0</v>
      </c>
      <c r="K78" s="17">
        <f t="shared" si="9"/>
        <v>471000</v>
      </c>
      <c r="L78" s="5" t="s">
        <v>555</v>
      </c>
      <c r="M78" s="4"/>
      <c r="N78" s="12">
        <f t="shared" si="10"/>
        <v>12000</v>
      </c>
      <c r="O78" s="12">
        <v>1</v>
      </c>
    </row>
    <row r="79" spans="1:15" ht="48.6" x14ac:dyDescent="0.3">
      <c r="A79" s="12">
        <v>37</v>
      </c>
      <c r="B79" s="15" t="s">
        <v>207</v>
      </c>
      <c r="C79" s="15" t="s">
        <v>31</v>
      </c>
      <c r="D79" s="19" t="s">
        <v>89</v>
      </c>
      <c r="E79" s="20" t="s">
        <v>90</v>
      </c>
      <c r="F79" s="20" t="s">
        <v>208</v>
      </c>
      <c r="G79" s="15">
        <v>459000</v>
      </c>
      <c r="H79" s="15">
        <v>459000</v>
      </c>
      <c r="I79" s="17">
        <f t="shared" si="8"/>
        <v>471000</v>
      </c>
      <c r="J79" s="15">
        <v>0</v>
      </c>
      <c r="K79" s="17">
        <f t="shared" si="9"/>
        <v>471000</v>
      </c>
      <c r="L79" s="5" t="s">
        <v>556</v>
      </c>
      <c r="M79" s="6"/>
      <c r="N79" s="12">
        <f t="shared" si="10"/>
        <v>12000</v>
      </c>
      <c r="O79" s="12">
        <v>1</v>
      </c>
    </row>
    <row r="80" spans="1:15" ht="48.6" x14ac:dyDescent="0.3">
      <c r="A80" s="12">
        <v>132</v>
      </c>
      <c r="B80" s="15" t="s">
        <v>243</v>
      </c>
      <c r="C80" s="15" t="s">
        <v>31</v>
      </c>
      <c r="D80" s="19" t="s">
        <v>37</v>
      </c>
      <c r="E80" s="20" t="s">
        <v>38</v>
      </c>
      <c r="F80" s="20" t="s">
        <v>244</v>
      </c>
      <c r="G80" s="15">
        <v>459000</v>
      </c>
      <c r="H80" s="15">
        <v>459000</v>
      </c>
      <c r="I80" s="17">
        <f t="shared" si="8"/>
        <v>471000</v>
      </c>
      <c r="J80" s="15">
        <v>0</v>
      </c>
      <c r="K80" s="17">
        <f t="shared" si="9"/>
        <v>471000</v>
      </c>
      <c r="L80" s="5" t="s">
        <v>557</v>
      </c>
      <c r="M80" s="4"/>
      <c r="N80" s="12">
        <f t="shared" si="10"/>
        <v>12000</v>
      </c>
      <c r="O80" s="12">
        <v>1</v>
      </c>
    </row>
    <row r="81" spans="1:15" ht="48.6" x14ac:dyDescent="0.3">
      <c r="A81" s="12">
        <v>134</v>
      </c>
      <c r="B81" s="26" t="s">
        <v>256</v>
      </c>
      <c r="C81" s="26" t="s">
        <v>31</v>
      </c>
      <c r="D81" s="27" t="s">
        <v>28</v>
      </c>
      <c r="E81" s="28" t="s">
        <v>29</v>
      </c>
      <c r="F81" s="28" t="s">
        <v>257</v>
      </c>
      <c r="G81" s="26">
        <v>1361500</v>
      </c>
      <c r="H81" s="26">
        <v>459000</v>
      </c>
      <c r="I81" s="29">
        <f t="shared" si="8"/>
        <v>459000</v>
      </c>
      <c r="J81" s="26">
        <v>0</v>
      </c>
      <c r="K81" s="29">
        <f t="shared" si="9"/>
        <v>459000</v>
      </c>
      <c r="L81" s="30" t="s">
        <v>616</v>
      </c>
      <c r="M81" s="4"/>
      <c r="N81" s="31">
        <v>0</v>
      </c>
      <c r="O81" s="31"/>
    </row>
    <row r="82" spans="1:15" ht="48.6" x14ac:dyDescent="0.3">
      <c r="A82" s="12">
        <v>135</v>
      </c>
      <c r="B82" s="15" t="s">
        <v>316</v>
      </c>
      <c r="C82" s="15" t="s">
        <v>31</v>
      </c>
      <c r="D82" s="19" t="s">
        <v>14</v>
      </c>
      <c r="E82" s="20" t="s">
        <v>312</v>
      </c>
      <c r="F82" s="20" t="s">
        <v>317</v>
      </c>
      <c r="G82" s="15">
        <v>605700</v>
      </c>
      <c r="H82" s="15">
        <v>459000</v>
      </c>
      <c r="I82" s="17">
        <f t="shared" si="8"/>
        <v>471000</v>
      </c>
      <c r="J82" s="15">
        <v>0</v>
      </c>
      <c r="K82" s="17">
        <f t="shared" si="9"/>
        <v>471000</v>
      </c>
      <c r="L82" s="5" t="s">
        <v>607</v>
      </c>
      <c r="M82" s="4"/>
      <c r="N82" s="12">
        <f t="shared" si="10"/>
        <v>12000</v>
      </c>
      <c r="O82" s="12">
        <v>1</v>
      </c>
    </row>
    <row r="83" spans="1:15" ht="32.4" x14ac:dyDescent="0.3">
      <c r="A83" s="12">
        <v>18</v>
      </c>
      <c r="B83" s="15" t="s">
        <v>318</v>
      </c>
      <c r="C83" s="15" t="s">
        <v>31</v>
      </c>
      <c r="D83" s="19" t="s">
        <v>120</v>
      </c>
      <c r="E83" s="20" t="s">
        <v>196</v>
      </c>
      <c r="F83" s="20" t="s">
        <v>319</v>
      </c>
      <c r="G83" s="15">
        <v>459000</v>
      </c>
      <c r="H83" s="15">
        <v>459000</v>
      </c>
      <c r="I83" s="17">
        <f t="shared" si="8"/>
        <v>471000</v>
      </c>
      <c r="J83" s="15">
        <v>0</v>
      </c>
      <c r="K83" s="17">
        <f t="shared" si="9"/>
        <v>471000</v>
      </c>
      <c r="L83" s="5" t="s">
        <v>555</v>
      </c>
      <c r="M83" s="4"/>
      <c r="N83" s="12">
        <f t="shared" si="10"/>
        <v>12000</v>
      </c>
      <c r="O83" s="12">
        <v>1</v>
      </c>
    </row>
    <row r="84" spans="1:15" ht="64.8" x14ac:dyDescent="0.3">
      <c r="A84" s="12">
        <v>27</v>
      </c>
      <c r="B84" s="15" t="s">
        <v>348</v>
      </c>
      <c r="C84" s="15" t="s">
        <v>31</v>
      </c>
      <c r="D84" s="19" t="s">
        <v>349</v>
      </c>
      <c r="E84" s="20" t="s">
        <v>350</v>
      </c>
      <c r="F84" s="20" t="s">
        <v>351</v>
      </c>
      <c r="G84" s="15">
        <v>459000</v>
      </c>
      <c r="H84" s="15">
        <v>459000</v>
      </c>
      <c r="I84" s="17">
        <f t="shared" si="8"/>
        <v>471000</v>
      </c>
      <c r="J84" s="15">
        <v>0</v>
      </c>
      <c r="K84" s="17">
        <f t="shared" si="9"/>
        <v>471000</v>
      </c>
      <c r="L84" s="5" t="s">
        <v>555</v>
      </c>
      <c r="M84" s="4"/>
      <c r="N84" s="12">
        <f t="shared" si="10"/>
        <v>12000</v>
      </c>
      <c r="O84" s="12">
        <v>1</v>
      </c>
    </row>
    <row r="85" spans="1:15" ht="32.4" x14ac:dyDescent="0.3">
      <c r="A85" s="12">
        <v>83</v>
      </c>
      <c r="B85" s="15" t="s">
        <v>440</v>
      </c>
      <c r="C85" s="15" t="s">
        <v>31</v>
      </c>
      <c r="D85" s="19" t="s">
        <v>170</v>
      </c>
      <c r="E85" s="20" t="s">
        <v>171</v>
      </c>
      <c r="F85" s="20" t="s">
        <v>441</v>
      </c>
      <c r="G85" s="15">
        <v>459000</v>
      </c>
      <c r="H85" s="15">
        <v>459000</v>
      </c>
      <c r="I85" s="17">
        <f t="shared" si="8"/>
        <v>471000</v>
      </c>
      <c r="J85" s="15">
        <v>0</v>
      </c>
      <c r="K85" s="17">
        <f t="shared" si="9"/>
        <v>471000</v>
      </c>
      <c r="L85" s="5" t="s">
        <v>555</v>
      </c>
      <c r="M85" s="4"/>
      <c r="N85" s="12">
        <f t="shared" si="10"/>
        <v>12000</v>
      </c>
      <c r="O85" s="12">
        <v>1</v>
      </c>
    </row>
    <row r="86" spans="1:15" ht="48.6" x14ac:dyDescent="0.3">
      <c r="A86" s="12">
        <v>59</v>
      </c>
      <c r="B86" s="15" t="s">
        <v>492</v>
      </c>
      <c r="C86" s="15" t="s">
        <v>31</v>
      </c>
      <c r="D86" s="19" t="s">
        <v>37</v>
      </c>
      <c r="E86" s="20" t="s">
        <v>325</v>
      </c>
      <c r="F86" s="20" t="s">
        <v>493</v>
      </c>
      <c r="G86" s="15">
        <v>930200</v>
      </c>
      <c r="H86" s="15">
        <v>459000</v>
      </c>
      <c r="I86" s="17">
        <f t="shared" si="8"/>
        <v>471000</v>
      </c>
      <c r="J86" s="15">
        <v>0</v>
      </c>
      <c r="K86" s="17">
        <f t="shared" si="9"/>
        <v>471000</v>
      </c>
      <c r="L86" s="5" t="s">
        <v>555</v>
      </c>
      <c r="M86" s="4"/>
      <c r="N86" s="12">
        <f t="shared" si="10"/>
        <v>12000</v>
      </c>
      <c r="O86" s="12">
        <v>1</v>
      </c>
    </row>
    <row r="87" spans="1:15" ht="32.4" x14ac:dyDescent="0.3">
      <c r="A87" s="12">
        <v>5</v>
      </c>
      <c r="B87" s="15" t="s">
        <v>494</v>
      </c>
      <c r="C87" s="15" t="s">
        <v>31</v>
      </c>
      <c r="D87" s="19" t="s">
        <v>495</v>
      </c>
      <c r="E87" s="20" t="s">
        <v>496</v>
      </c>
      <c r="F87" s="20" t="s">
        <v>497</v>
      </c>
      <c r="G87" s="15">
        <v>459000</v>
      </c>
      <c r="H87" s="15">
        <v>459000</v>
      </c>
      <c r="I87" s="17">
        <f t="shared" si="8"/>
        <v>471000</v>
      </c>
      <c r="J87" s="15">
        <v>0</v>
      </c>
      <c r="K87" s="17">
        <f t="shared" si="9"/>
        <v>471000</v>
      </c>
      <c r="L87" s="5" t="s">
        <v>555</v>
      </c>
      <c r="M87" s="4"/>
      <c r="N87" s="12">
        <f t="shared" si="10"/>
        <v>12000</v>
      </c>
      <c r="O87" s="12">
        <v>1</v>
      </c>
    </row>
    <row r="88" spans="1:15" ht="48.6" x14ac:dyDescent="0.3">
      <c r="A88" s="12">
        <v>63</v>
      </c>
      <c r="B88" s="15" t="s">
        <v>498</v>
      </c>
      <c r="C88" s="15" t="s">
        <v>31</v>
      </c>
      <c r="D88" s="19" t="s">
        <v>495</v>
      </c>
      <c r="E88" s="20" t="s">
        <v>496</v>
      </c>
      <c r="F88" s="20" t="s">
        <v>499</v>
      </c>
      <c r="G88" s="15">
        <v>459000</v>
      </c>
      <c r="H88" s="15">
        <v>459000</v>
      </c>
      <c r="I88" s="17">
        <f t="shared" si="8"/>
        <v>471000</v>
      </c>
      <c r="J88" s="15">
        <v>0</v>
      </c>
      <c r="K88" s="17">
        <f t="shared" si="9"/>
        <v>471000</v>
      </c>
      <c r="L88" s="5" t="s">
        <v>556</v>
      </c>
      <c r="M88" s="4"/>
      <c r="N88" s="12">
        <f t="shared" si="10"/>
        <v>12000</v>
      </c>
      <c r="O88" s="12">
        <v>1</v>
      </c>
    </row>
    <row r="89" spans="1:15" ht="48.6" x14ac:dyDescent="0.3">
      <c r="A89" s="12">
        <v>73</v>
      </c>
      <c r="B89" s="15" t="s">
        <v>46</v>
      </c>
      <c r="C89" s="15" t="s">
        <v>31</v>
      </c>
      <c r="D89" s="19" t="s">
        <v>19</v>
      </c>
      <c r="E89" s="20" t="s">
        <v>47</v>
      </c>
      <c r="F89" s="20" t="s">
        <v>48</v>
      </c>
      <c r="G89" s="15">
        <v>450000</v>
      </c>
      <c r="H89" s="15">
        <v>450000</v>
      </c>
      <c r="I89" s="17">
        <f t="shared" si="8"/>
        <v>462000</v>
      </c>
      <c r="J89" s="15">
        <v>0</v>
      </c>
      <c r="K89" s="17">
        <f t="shared" si="9"/>
        <v>462000</v>
      </c>
      <c r="L89" s="5" t="s">
        <v>558</v>
      </c>
      <c r="M89" s="4"/>
      <c r="N89" s="12">
        <f t="shared" si="10"/>
        <v>12000</v>
      </c>
      <c r="O89" s="12">
        <v>1</v>
      </c>
    </row>
    <row r="90" spans="1:15" x14ac:dyDescent="0.3">
      <c r="A90" s="12">
        <v>36</v>
      </c>
      <c r="B90" s="15" t="s">
        <v>430</v>
      </c>
      <c r="C90" s="15" t="s">
        <v>31</v>
      </c>
      <c r="D90" s="19" t="s">
        <v>57</v>
      </c>
      <c r="E90" s="20" t="s">
        <v>263</v>
      </c>
      <c r="F90" s="20" t="s">
        <v>431</v>
      </c>
      <c r="G90" s="15">
        <v>554300</v>
      </c>
      <c r="H90" s="15">
        <v>210000</v>
      </c>
      <c r="I90" s="17">
        <f t="shared" si="8"/>
        <v>210000</v>
      </c>
      <c r="J90" s="15">
        <v>0</v>
      </c>
      <c r="K90" s="17">
        <f t="shared" si="9"/>
        <v>210000</v>
      </c>
      <c r="L90" s="5" t="s">
        <v>432</v>
      </c>
      <c r="M90" s="4"/>
      <c r="N90" s="12">
        <f t="shared" si="10"/>
        <v>0</v>
      </c>
      <c r="O90" s="12"/>
    </row>
    <row r="91" spans="1:15" s="2" customFormat="1" ht="65.400000000000006" customHeight="1" x14ac:dyDescent="0.3">
      <c r="A91" s="13">
        <v>123</v>
      </c>
      <c r="B91" s="16" t="s">
        <v>617</v>
      </c>
      <c r="C91" s="16" t="s">
        <v>52</v>
      </c>
      <c r="D91" s="21" t="s">
        <v>64</v>
      </c>
      <c r="E91" s="22" t="s">
        <v>231</v>
      </c>
      <c r="F91" s="22" t="s">
        <v>232</v>
      </c>
      <c r="G91" s="16">
        <v>1957000</v>
      </c>
      <c r="H91" s="16">
        <v>1123500</v>
      </c>
      <c r="I91" s="18">
        <f t="shared" si="8"/>
        <v>1147500</v>
      </c>
      <c r="J91" s="16">
        <v>0</v>
      </c>
      <c r="K91" s="18">
        <f t="shared" si="9"/>
        <v>1147500</v>
      </c>
      <c r="L91" s="7" t="s">
        <v>623</v>
      </c>
      <c r="M91" s="9"/>
      <c r="N91" s="13">
        <f t="shared" si="10"/>
        <v>24000</v>
      </c>
      <c r="O91" s="18">
        <v>2</v>
      </c>
    </row>
    <row r="92" spans="1:15" ht="81" x14ac:dyDescent="0.3">
      <c r="A92" s="12">
        <v>95</v>
      </c>
      <c r="B92" s="15" t="s">
        <v>128</v>
      </c>
      <c r="C92" s="15" t="s">
        <v>52</v>
      </c>
      <c r="D92" s="19" t="s">
        <v>64</v>
      </c>
      <c r="E92" s="20" t="s">
        <v>75</v>
      </c>
      <c r="F92" s="20" t="s">
        <v>129</v>
      </c>
      <c r="G92" s="15">
        <v>1954000</v>
      </c>
      <c r="H92" s="15">
        <v>929000</v>
      </c>
      <c r="I92" s="17">
        <f t="shared" si="8"/>
        <v>941000</v>
      </c>
      <c r="J92" s="15">
        <v>0</v>
      </c>
      <c r="K92" s="17">
        <f t="shared" si="9"/>
        <v>941000</v>
      </c>
      <c r="L92" s="5" t="s">
        <v>559</v>
      </c>
      <c r="M92" s="4"/>
      <c r="N92" s="12">
        <f t="shared" si="10"/>
        <v>12000</v>
      </c>
      <c r="O92" s="12">
        <v>1</v>
      </c>
    </row>
    <row r="93" spans="1:15" ht="48.6" x14ac:dyDescent="0.3">
      <c r="A93" s="12">
        <v>187</v>
      </c>
      <c r="B93" s="15" t="s">
        <v>504</v>
      </c>
      <c r="C93" s="15" t="s">
        <v>52</v>
      </c>
      <c r="D93" s="19" t="s">
        <v>306</v>
      </c>
      <c r="E93" s="20" t="s">
        <v>341</v>
      </c>
      <c r="F93" s="20" t="s">
        <v>505</v>
      </c>
      <c r="G93" s="15">
        <v>915000</v>
      </c>
      <c r="H93" s="15">
        <v>891000</v>
      </c>
      <c r="I93" s="17">
        <f t="shared" si="8"/>
        <v>903000</v>
      </c>
      <c r="J93" s="15">
        <v>0</v>
      </c>
      <c r="K93" s="17">
        <f t="shared" si="9"/>
        <v>903000</v>
      </c>
      <c r="L93" s="5" t="s">
        <v>560</v>
      </c>
      <c r="M93" s="6"/>
      <c r="N93" s="12">
        <f t="shared" si="10"/>
        <v>12000</v>
      </c>
      <c r="O93" s="12">
        <v>1</v>
      </c>
    </row>
    <row r="94" spans="1:15" ht="64.8" x14ac:dyDescent="0.3">
      <c r="A94" s="12">
        <v>156</v>
      </c>
      <c r="B94" s="15" t="s">
        <v>451</v>
      </c>
      <c r="C94" s="15" t="s">
        <v>52</v>
      </c>
      <c r="D94" s="19" t="s">
        <v>123</v>
      </c>
      <c r="E94" s="20" t="s">
        <v>124</v>
      </c>
      <c r="F94" s="20" t="s">
        <v>452</v>
      </c>
      <c r="G94" s="15">
        <v>1242000</v>
      </c>
      <c r="H94" s="15">
        <v>864000</v>
      </c>
      <c r="I94" s="17">
        <f t="shared" si="8"/>
        <v>876000</v>
      </c>
      <c r="J94" s="15">
        <v>0</v>
      </c>
      <c r="K94" s="17">
        <f t="shared" si="9"/>
        <v>876000</v>
      </c>
      <c r="L94" s="5" t="s">
        <v>622</v>
      </c>
      <c r="M94" s="4"/>
      <c r="N94" s="12">
        <f t="shared" si="10"/>
        <v>12000</v>
      </c>
      <c r="O94" s="12">
        <v>1</v>
      </c>
    </row>
    <row r="95" spans="1:15" s="2" customFormat="1" ht="57.6" customHeight="1" x14ac:dyDescent="0.3">
      <c r="A95" s="13">
        <v>122</v>
      </c>
      <c r="B95" s="16" t="s">
        <v>620</v>
      </c>
      <c r="C95" s="16" t="s">
        <v>52</v>
      </c>
      <c r="D95" s="21" t="s">
        <v>217</v>
      </c>
      <c r="E95" s="22" t="s">
        <v>621</v>
      </c>
      <c r="F95" s="22" t="s">
        <v>223</v>
      </c>
      <c r="G95" s="16">
        <v>1352160</v>
      </c>
      <c r="H95" s="16">
        <v>871200</v>
      </c>
      <c r="I95" s="18">
        <f t="shared" si="8"/>
        <v>895200</v>
      </c>
      <c r="J95" s="16">
        <v>0</v>
      </c>
      <c r="K95" s="18">
        <f>I95+J95</f>
        <v>895200</v>
      </c>
      <c r="L95" s="7" t="s">
        <v>624</v>
      </c>
      <c r="M95" s="9"/>
      <c r="N95" s="13">
        <f t="shared" si="10"/>
        <v>24000</v>
      </c>
      <c r="O95" s="13">
        <v>2</v>
      </c>
    </row>
    <row r="96" spans="1:15" ht="91.8" customHeight="1" x14ac:dyDescent="0.3">
      <c r="A96" s="12">
        <v>153</v>
      </c>
      <c r="B96" s="15" t="s">
        <v>455</v>
      </c>
      <c r="C96" s="15" t="s">
        <v>52</v>
      </c>
      <c r="D96" s="19" t="s">
        <v>19</v>
      </c>
      <c r="E96" s="20" t="s">
        <v>456</v>
      </c>
      <c r="F96" s="20" t="s">
        <v>457</v>
      </c>
      <c r="G96" s="15">
        <v>2265448</v>
      </c>
      <c r="H96" s="15">
        <v>845500</v>
      </c>
      <c r="I96" s="17">
        <f t="shared" si="8"/>
        <v>857500</v>
      </c>
      <c r="J96" s="15">
        <v>0</v>
      </c>
      <c r="K96" s="17">
        <f t="shared" si="9"/>
        <v>857500</v>
      </c>
      <c r="L96" s="5" t="s">
        <v>598</v>
      </c>
      <c r="M96" s="4"/>
      <c r="N96" s="12">
        <f t="shared" si="10"/>
        <v>12000</v>
      </c>
      <c r="O96" s="12">
        <v>1</v>
      </c>
    </row>
    <row r="97" spans="1:15" ht="48.6" x14ac:dyDescent="0.3">
      <c r="A97" s="12">
        <v>162</v>
      </c>
      <c r="B97" s="15" t="s">
        <v>284</v>
      </c>
      <c r="C97" s="15" t="s">
        <v>52</v>
      </c>
      <c r="D97" s="19" t="s">
        <v>14</v>
      </c>
      <c r="E97" s="20" t="s">
        <v>285</v>
      </c>
      <c r="F97" s="20" t="s">
        <v>286</v>
      </c>
      <c r="G97" s="15">
        <v>1351800</v>
      </c>
      <c r="H97" s="15">
        <v>765000</v>
      </c>
      <c r="I97" s="17">
        <f t="shared" si="8"/>
        <v>777000</v>
      </c>
      <c r="J97" s="15">
        <v>0</v>
      </c>
      <c r="K97" s="17">
        <f t="shared" si="9"/>
        <v>777000</v>
      </c>
      <c r="L97" s="5" t="s">
        <v>561</v>
      </c>
      <c r="M97" s="4"/>
      <c r="N97" s="12">
        <f t="shared" si="10"/>
        <v>12000</v>
      </c>
      <c r="O97" s="12">
        <v>1</v>
      </c>
    </row>
    <row r="98" spans="1:15" ht="48.6" x14ac:dyDescent="0.3">
      <c r="A98" s="12">
        <v>86</v>
      </c>
      <c r="B98" s="15" t="s">
        <v>49</v>
      </c>
      <c r="C98" s="15" t="s">
        <v>52</v>
      </c>
      <c r="D98" s="19" t="s">
        <v>14</v>
      </c>
      <c r="E98" s="20" t="s">
        <v>50</v>
      </c>
      <c r="F98" s="20" t="s">
        <v>51</v>
      </c>
      <c r="G98" s="15">
        <v>760000</v>
      </c>
      <c r="H98" s="15">
        <v>760000</v>
      </c>
      <c r="I98" s="17">
        <f t="shared" si="8"/>
        <v>772000</v>
      </c>
      <c r="J98" s="15">
        <v>0</v>
      </c>
      <c r="K98" s="17">
        <f t="shared" si="9"/>
        <v>772000</v>
      </c>
      <c r="L98" s="5" t="s">
        <v>562</v>
      </c>
      <c r="M98" s="4"/>
      <c r="N98" s="12">
        <f t="shared" si="10"/>
        <v>12000</v>
      </c>
      <c r="O98" s="12">
        <v>1</v>
      </c>
    </row>
    <row r="99" spans="1:15" ht="48.6" x14ac:dyDescent="0.3">
      <c r="A99" s="12">
        <v>158</v>
      </c>
      <c r="B99" s="15" t="s">
        <v>164</v>
      </c>
      <c r="C99" s="15" t="s">
        <v>52</v>
      </c>
      <c r="D99" s="19" t="s">
        <v>64</v>
      </c>
      <c r="E99" s="20" t="s">
        <v>165</v>
      </c>
      <c r="F99" s="20" t="s">
        <v>166</v>
      </c>
      <c r="G99" s="15">
        <v>937900</v>
      </c>
      <c r="H99" s="15">
        <v>685900</v>
      </c>
      <c r="I99" s="17">
        <f t="shared" si="8"/>
        <v>697900</v>
      </c>
      <c r="J99" s="15">
        <v>0</v>
      </c>
      <c r="K99" s="17">
        <f t="shared" si="9"/>
        <v>697900</v>
      </c>
      <c r="L99" s="5" t="s">
        <v>563</v>
      </c>
      <c r="M99" s="4"/>
      <c r="N99" s="12">
        <f t="shared" si="10"/>
        <v>12000</v>
      </c>
      <c r="O99" s="12">
        <v>1</v>
      </c>
    </row>
    <row r="100" spans="1:15" ht="64.8" x14ac:dyDescent="0.3">
      <c r="A100" s="12">
        <v>127</v>
      </c>
      <c r="B100" s="15" t="s">
        <v>444</v>
      </c>
      <c r="C100" s="15" t="s">
        <v>52</v>
      </c>
      <c r="D100" s="19" t="s">
        <v>170</v>
      </c>
      <c r="E100" s="20" t="s">
        <v>171</v>
      </c>
      <c r="F100" s="20" t="s">
        <v>445</v>
      </c>
      <c r="G100" s="15">
        <v>1266400</v>
      </c>
      <c r="H100" s="15">
        <v>659500</v>
      </c>
      <c r="I100" s="17">
        <f t="shared" si="8"/>
        <v>671500</v>
      </c>
      <c r="J100" s="15">
        <v>0</v>
      </c>
      <c r="K100" s="17">
        <f t="shared" si="9"/>
        <v>671500</v>
      </c>
      <c r="L100" s="5" t="s">
        <v>564</v>
      </c>
      <c r="M100" s="4"/>
      <c r="N100" s="12">
        <f t="shared" si="10"/>
        <v>12000</v>
      </c>
      <c r="O100" s="12">
        <v>1</v>
      </c>
    </row>
    <row r="101" spans="1:15" ht="64.8" x14ac:dyDescent="0.3">
      <c r="A101" s="12">
        <v>181</v>
      </c>
      <c r="B101" s="15" t="s">
        <v>401</v>
      </c>
      <c r="C101" s="15" t="s">
        <v>52</v>
      </c>
      <c r="D101" s="19" t="s">
        <v>192</v>
      </c>
      <c r="E101" s="20" t="s">
        <v>392</v>
      </c>
      <c r="F101" s="20" t="s">
        <v>402</v>
      </c>
      <c r="G101" s="15">
        <v>731000</v>
      </c>
      <c r="H101" s="15">
        <v>655000</v>
      </c>
      <c r="I101" s="17">
        <f t="shared" ref="I101:I132" si="11">H101+N101</f>
        <v>667000</v>
      </c>
      <c r="J101" s="15">
        <v>0</v>
      </c>
      <c r="K101" s="17">
        <f t="shared" ref="K101:K132" si="12">I101+J101</f>
        <v>667000</v>
      </c>
      <c r="L101" s="5" t="s">
        <v>565</v>
      </c>
      <c r="M101" s="4"/>
      <c r="N101" s="12">
        <f t="shared" ref="N101:N132" si="13">O101*12000</f>
        <v>12000</v>
      </c>
      <c r="O101" s="12">
        <v>1</v>
      </c>
    </row>
    <row r="102" spans="1:15" ht="64.8" x14ac:dyDescent="0.3">
      <c r="A102" s="12">
        <v>115</v>
      </c>
      <c r="B102" s="15" t="s">
        <v>362</v>
      </c>
      <c r="C102" s="15" t="s">
        <v>52</v>
      </c>
      <c r="D102" s="19" t="s">
        <v>150</v>
      </c>
      <c r="E102" s="20" t="s">
        <v>151</v>
      </c>
      <c r="F102" s="20" t="s">
        <v>363</v>
      </c>
      <c r="G102" s="15">
        <v>816500</v>
      </c>
      <c r="H102" s="15">
        <v>631500</v>
      </c>
      <c r="I102" s="17">
        <f t="shared" si="11"/>
        <v>643500</v>
      </c>
      <c r="J102" s="15">
        <v>0</v>
      </c>
      <c r="K102" s="17">
        <f t="shared" si="12"/>
        <v>643500</v>
      </c>
      <c r="L102" s="5" t="s">
        <v>566</v>
      </c>
      <c r="M102" s="4"/>
      <c r="N102" s="12">
        <f t="shared" si="13"/>
        <v>12000</v>
      </c>
      <c r="O102" s="12">
        <v>1</v>
      </c>
    </row>
    <row r="103" spans="1:15" ht="81" customHeight="1" x14ac:dyDescent="0.3">
      <c r="A103" s="12">
        <v>138</v>
      </c>
      <c r="B103" s="15" t="s">
        <v>477</v>
      </c>
      <c r="C103" s="15" t="s">
        <v>52</v>
      </c>
      <c r="D103" s="19" t="s">
        <v>113</v>
      </c>
      <c r="E103" s="20" t="s">
        <v>478</v>
      </c>
      <c r="F103" s="20" t="s">
        <v>479</v>
      </c>
      <c r="G103" s="15">
        <v>1091500</v>
      </c>
      <c r="H103" s="15">
        <v>605500</v>
      </c>
      <c r="I103" s="17">
        <f t="shared" si="11"/>
        <v>617500</v>
      </c>
      <c r="J103" s="15">
        <v>0</v>
      </c>
      <c r="K103" s="17">
        <f t="shared" si="12"/>
        <v>617500</v>
      </c>
      <c r="L103" s="7" t="s">
        <v>618</v>
      </c>
      <c r="M103" s="4"/>
      <c r="N103" s="12">
        <f t="shared" si="13"/>
        <v>12000</v>
      </c>
      <c r="O103" s="12">
        <v>1</v>
      </c>
    </row>
    <row r="104" spans="1:15" ht="48.6" x14ac:dyDescent="0.3">
      <c r="A104" s="12">
        <v>28</v>
      </c>
      <c r="B104" s="15" t="s">
        <v>278</v>
      </c>
      <c r="C104" s="15" t="s">
        <v>52</v>
      </c>
      <c r="D104" s="19" t="s">
        <v>14</v>
      </c>
      <c r="E104" s="20" t="s">
        <v>279</v>
      </c>
      <c r="F104" s="20" t="s">
        <v>280</v>
      </c>
      <c r="G104" s="15">
        <v>990500</v>
      </c>
      <c r="H104" s="15">
        <v>603000</v>
      </c>
      <c r="I104" s="17">
        <f t="shared" si="11"/>
        <v>615000</v>
      </c>
      <c r="J104" s="15">
        <v>0</v>
      </c>
      <c r="K104" s="17">
        <f t="shared" si="12"/>
        <v>615000</v>
      </c>
      <c r="L104" s="5" t="s">
        <v>567</v>
      </c>
      <c r="M104" s="4"/>
      <c r="N104" s="12">
        <f t="shared" si="13"/>
        <v>12000</v>
      </c>
      <c r="O104" s="12">
        <v>1</v>
      </c>
    </row>
    <row r="105" spans="1:15" ht="48.6" x14ac:dyDescent="0.3">
      <c r="A105" s="12">
        <v>79</v>
      </c>
      <c r="B105" s="15" t="s">
        <v>461</v>
      </c>
      <c r="C105" s="15" t="s">
        <v>52</v>
      </c>
      <c r="D105" s="19" t="s">
        <v>28</v>
      </c>
      <c r="E105" s="20" t="s">
        <v>29</v>
      </c>
      <c r="F105" s="20" t="s">
        <v>462</v>
      </c>
      <c r="G105" s="15">
        <v>719000</v>
      </c>
      <c r="H105" s="15">
        <v>599000</v>
      </c>
      <c r="I105" s="17">
        <f t="shared" si="11"/>
        <v>611000</v>
      </c>
      <c r="J105" s="15">
        <v>0</v>
      </c>
      <c r="K105" s="17">
        <f t="shared" si="12"/>
        <v>611000</v>
      </c>
      <c r="L105" s="5" t="s">
        <v>560</v>
      </c>
      <c r="M105" s="4"/>
      <c r="N105" s="12">
        <f t="shared" si="13"/>
        <v>12000</v>
      </c>
      <c r="O105" s="12">
        <v>1</v>
      </c>
    </row>
    <row r="106" spans="1:15" ht="48.6" x14ac:dyDescent="0.3">
      <c r="A106" s="12">
        <v>146</v>
      </c>
      <c r="B106" s="15" t="s">
        <v>433</v>
      </c>
      <c r="C106" s="15" t="s">
        <v>52</v>
      </c>
      <c r="D106" s="19" t="s">
        <v>57</v>
      </c>
      <c r="E106" s="20" t="s">
        <v>434</v>
      </c>
      <c r="F106" s="20" t="s">
        <v>435</v>
      </c>
      <c r="G106" s="15">
        <v>584000</v>
      </c>
      <c r="H106" s="15">
        <v>584000</v>
      </c>
      <c r="I106" s="17">
        <f t="shared" si="11"/>
        <v>596000</v>
      </c>
      <c r="J106" s="15">
        <v>0</v>
      </c>
      <c r="K106" s="17">
        <f t="shared" si="12"/>
        <v>596000</v>
      </c>
      <c r="L106" s="7" t="s">
        <v>619</v>
      </c>
      <c r="M106" s="6"/>
      <c r="N106" s="12">
        <f t="shared" si="13"/>
        <v>12000</v>
      </c>
      <c r="O106" s="12">
        <v>1</v>
      </c>
    </row>
    <row r="107" spans="1:15" ht="48.6" x14ac:dyDescent="0.3">
      <c r="A107" s="12">
        <v>129</v>
      </c>
      <c r="B107" s="15" t="s">
        <v>155</v>
      </c>
      <c r="C107" s="15" t="s">
        <v>52</v>
      </c>
      <c r="D107" s="19" t="s">
        <v>64</v>
      </c>
      <c r="E107" s="20" t="s">
        <v>156</v>
      </c>
      <c r="F107" s="20" t="s">
        <v>157</v>
      </c>
      <c r="G107" s="15">
        <v>1087200</v>
      </c>
      <c r="H107" s="15">
        <v>559000</v>
      </c>
      <c r="I107" s="17">
        <f t="shared" si="11"/>
        <v>571000</v>
      </c>
      <c r="J107" s="15">
        <v>0</v>
      </c>
      <c r="K107" s="17">
        <f t="shared" si="12"/>
        <v>571000</v>
      </c>
      <c r="L107" s="5" t="s">
        <v>568</v>
      </c>
      <c r="M107" s="4"/>
      <c r="N107" s="12">
        <f t="shared" si="13"/>
        <v>12000</v>
      </c>
      <c r="O107" s="12">
        <v>1</v>
      </c>
    </row>
    <row r="108" spans="1:15" ht="48.6" x14ac:dyDescent="0.3">
      <c r="A108" s="12">
        <v>166</v>
      </c>
      <c r="B108" s="15" t="s">
        <v>211</v>
      </c>
      <c r="C108" s="15" t="s">
        <v>52</v>
      </c>
      <c r="D108" s="19" t="s">
        <v>89</v>
      </c>
      <c r="E108" s="20" t="s">
        <v>90</v>
      </c>
      <c r="F108" s="20" t="s">
        <v>212</v>
      </c>
      <c r="G108" s="15">
        <v>981000</v>
      </c>
      <c r="H108" s="15">
        <v>559000</v>
      </c>
      <c r="I108" s="17">
        <f t="shared" si="11"/>
        <v>571000</v>
      </c>
      <c r="J108" s="15">
        <v>0</v>
      </c>
      <c r="K108" s="17">
        <f t="shared" si="12"/>
        <v>571000</v>
      </c>
      <c r="L108" s="5" t="s">
        <v>569</v>
      </c>
      <c r="M108" s="4"/>
      <c r="N108" s="12">
        <f t="shared" si="13"/>
        <v>12000</v>
      </c>
      <c r="O108" s="12">
        <v>1</v>
      </c>
    </row>
    <row r="109" spans="1:15" ht="48.6" x14ac:dyDescent="0.3">
      <c r="A109" s="12">
        <v>180</v>
      </c>
      <c r="B109" s="15" t="s">
        <v>509</v>
      </c>
      <c r="C109" s="15" t="s">
        <v>52</v>
      </c>
      <c r="D109" s="19" t="s">
        <v>57</v>
      </c>
      <c r="E109" s="20" t="s">
        <v>507</v>
      </c>
      <c r="F109" s="20" t="s">
        <v>510</v>
      </c>
      <c r="G109" s="15">
        <v>584000</v>
      </c>
      <c r="H109" s="15">
        <v>559000</v>
      </c>
      <c r="I109" s="17">
        <f t="shared" si="11"/>
        <v>571000</v>
      </c>
      <c r="J109" s="15">
        <v>0</v>
      </c>
      <c r="K109" s="17">
        <f t="shared" si="12"/>
        <v>571000</v>
      </c>
      <c r="L109" s="5" t="s">
        <v>570</v>
      </c>
      <c r="M109" s="4"/>
      <c r="N109" s="12">
        <f t="shared" si="13"/>
        <v>12000</v>
      </c>
      <c r="O109" s="12">
        <v>1</v>
      </c>
    </row>
    <row r="110" spans="1:15" ht="48.6" x14ac:dyDescent="0.3">
      <c r="A110" s="12">
        <v>143</v>
      </c>
      <c r="B110" s="15" t="s">
        <v>326</v>
      </c>
      <c r="C110" s="15" t="s">
        <v>52</v>
      </c>
      <c r="D110" s="19" t="s">
        <v>120</v>
      </c>
      <c r="E110" s="20" t="s">
        <v>196</v>
      </c>
      <c r="F110" s="20" t="s">
        <v>327</v>
      </c>
      <c r="G110" s="15">
        <v>709800</v>
      </c>
      <c r="H110" s="15">
        <v>509000</v>
      </c>
      <c r="I110" s="17">
        <f t="shared" si="11"/>
        <v>521000</v>
      </c>
      <c r="J110" s="15">
        <v>0</v>
      </c>
      <c r="K110" s="17">
        <f t="shared" si="12"/>
        <v>521000</v>
      </c>
      <c r="L110" s="5" t="s">
        <v>571</v>
      </c>
      <c r="M110" s="4"/>
      <c r="N110" s="12">
        <f t="shared" si="13"/>
        <v>12000</v>
      </c>
      <c r="O110" s="12">
        <v>1</v>
      </c>
    </row>
    <row r="111" spans="1:15" ht="64.8" x14ac:dyDescent="0.3">
      <c r="A111" s="12">
        <v>6</v>
      </c>
      <c r="B111" s="15" t="s">
        <v>411</v>
      </c>
      <c r="C111" s="15" t="s">
        <v>52</v>
      </c>
      <c r="D111" s="19" t="s">
        <v>180</v>
      </c>
      <c r="E111" s="20" t="s">
        <v>181</v>
      </c>
      <c r="F111" s="20" t="s">
        <v>412</v>
      </c>
      <c r="G111" s="15">
        <v>499500</v>
      </c>
      <c r="H111" s="15">
        <v>499500</v>
      </c>
      <c r="I111" s="17">
        <f t="shared" si="11"/>
        <v>511500</v>
      </c>
      <c r="J111" s="15">
        <v>0</v>
      </c>
      <c r="K111" s="17">
        <f t="shared" si="12"/>
        <v>511500</v>
      </c>
      <c r="L111" s="5" t="s">
        <v>572</v>
      </c>
      <c r="M111" s="4"/>
      <c r="N111" s="12">
        <f t="shared" si="13"/>
        <v>12000</v>
      </c>
      <c r="O111" s="12">
        <v>1</v>
      </c>
    </row>
    <row r="112" spans="1:15" ht="64.8" x14ac:dyDescent="0.3">
      <c r="A112" s="12">
        <v>24</v>
      </c>
      <c r="B112" s="15" t="s">
        <v>424</v>
      </c>
      <c r="C112" s="15" t="s">
        <v>52</v>
      </c>
      <c r="D112" s="19" t="s">
        <v>57</v>
      </c>
      <c r="E112" s="20" t="s">
        <v>263</v>
      </c>
      <c r="F112" s="20" t="s">
        <v>425</v>
      </c>
      <c r="G112" s="15">
        <v>4073000</v>
      </c>
      <c r="H112" s="15">
        <v>499500</v>
      </c>
      <c r="I112" s="17">
        <f t="shared" si="11"/>
        <v>511500</v>
      </c>
      <c r="J112" s="15">
        <v>0</v>
      </c>
      <c r="K112" s="17">
        <f t="shared" si="12"/>
        <v>511500</v>
      </c>
      <c r="L112" s="5" t="s">
        <v>599</v>
      </c>
      <c r="M112" s="6"/>
      <c r="N112" s="12">
        <f t="shared" si="13"/>
        <v>12000</v>
      </c>
      <c r="O112" s="12">
        <v>1</v>
      </c>
    </row>
    <row r="113" spans="1:15" ht="64.8" x14ac:dyDescent="0.3">
      <c r="A113" s="12">
        <v>46</v>
      </c>
      <c r="B113" s="15" t="s">
        <v>488</v>
      </c>
      <c r="C113" s="15" t="s">
        <v>52</v>
      </c>
      <c r="D113" s="19" t="s">
        <v>113</v>
      </c>
      <c r="E113" s="20" t="s">
        <v>114</v>
      </c>
      <c r="F113" s="20" t="s">
        <v>489</v>
      </c>
      <c r="G113" s="15">
        <v>999000</v>
      </c>
      <c r="H113" s="15">
        <v>499500</v>
      </c>
      <c r="I113" s="17">
        <f t="shared" si="11"/>
        <v>511500</v>
      </c>
      <c r="J113" s="15">
        <v>0</v>
      </c>
      <c r="K113" s="17">
        <f t="shared" si="12"/>
        <v>511500</v>
      </c>
      <c r="L113" s="5" t="s">
        <v>573</v>
      </c>
      <c r="M113" s="6"/>
      <c r="N113" s="12">
        <f t="shared" si="13"/>
        <v>12000</v>
      </c>
      <c r="O113" s="12">
        <v>1</v>
      </c>
    </row>
    <row r="114" spans="1:15" ht="64.8" x14ac:dyDescent="0.3">
      <c r="A114" s="12">
        <v>65</v>
      </c>
      <c r="B114" s="15" t="s">
        <v>449</v>
      </c>
      <c r="C114" s="15" t="s">
        <v>52</v>
      </c>
      <c r="D114" s="19" t="s">
        <v>123</v>
      </c>
      <c r="E114" s="20" t="s">
        <v>124</v>
      </c>
      <c r="F114" s="20" t="s">
        <v>450</v>
      </c>
      <c r="G114" s="15">
        <v>972000</v>
      </c>
      <c r="H114" s="15">
        <v>486000</v>
      </c>
      <c r="I114" s="17">
        <f t="shared" si="11"/>
        <v>498000</v>
      </c>
      <c r="J114" s="15">
        <v>0</v>
      </c>
      <c r="K114" s="17">
        <f t="shared" si="12"/>
        <v>498000</v>
      </c>
      <c r="L114" s="5" t="s">
        <v>574</v>
      </c>
      <c r="M114" s="4"/>
      <c r="N114" s="12">
        <f t="shared" si="13"/>
        <v>12000</v>
      </c>
      <c r="O114" s="12">
        <v>1</v>
      </c>
    </row>
    <row r="115" spans="1:15" ht="48.6" x14ac:dyDescent="0.3">
      <c r="A115" s="12">
        <v>69</v>
      </c>
      <c r="B115" s="15" t="s">
        <v>471</v>
      </c>
      <c r="C115" s="15" t="s">
        <v>52</v>
      </c>
      <c r="D115" s="19" t="s">
        <v>159</v>
      </c>
      <c r="E115" s="20" t="s">
        <v>160</v>
      </c>
      <c r="F115" s="20" t="s">
        <v>472</v>
      </c>
      <c r="G115" s="15">
        <v>509000</v>
      </c>
      <c r="H115" s="15">
        <v>475000</v>
      </c>
      <c r="I115" s="17">
        <f t="shared" si="11"/>
        <v>487000</v>
      </c>
      <c r="J115" s="15">
        <v>0</v>
      </c>
      <c r="K115" s="17">
        <f t="shared" si="12"/>
        <v>487000</v>
      </c>
      <c r="L115" s="5" t="s">
        <v>575</v>
      </c>
      <c r="M115" s="4"/>
      <c r="N115" s="12">
        <f t="shared" si="13"/>
        <v>12000</v>
      </c>
      <c r="O115" s="12">
        <v>1</v>
      </c>
    </row>
    <row r="116" spans="1:15" ht="32.4" x14ac:dyDescent="0.3">
      <c r="A116" s="12">
        <v>84</v>
      </c>
      <c r="B116" s="15" t="s">
        <v>103</v>
      </c>
      <c r="C116" s="15" t="s">
        <v>52</v>
      </c>
      <c r="D116" s="19" t="s">
        <v>9</v>
      </c>
      <c r="E116" s="20" t="s">
        <v>10</v>
      </c>
      <c r="F116" s="20" t="s">
        <v>104</v>
      </c>
      <c r="G116" s="15">
        <v>597000</v>
      </c>
      <c r="H116" s="15">
        <v>459000</v>
      </c>
      <c r="I116" s="17">
        <f t="shared" si="11"/>
        <v>471000</v>
      </c>
      <c r="J116" s="15">
        <v>0</v>
      </c>
      <c r="K116" s="17">
        <f t="shared" si="12"/>
        <v>471000</v>
      </c>
      <c r="L116" s="5" t="s">
        <v>555</v>
      </c>
      <c r="M116" s="4"/>
      <c r="N116" s="12">
        <f t="shared" si="13"/>
        <v>12000</v>
      </c>
      <c r="O116" s="12">
        <v>1</v>
      </c>
    </row>
    <row r="117" spans="1:15" ht="32.4" x14ac:dyDescent="0.3">
      <c r="A117" s="12">
        <v>89</v>
      </c>
      <c r="B117" s="15" t="s">
        <v>385</v>
      </c>
      <c r="C117" s="15" t="s">
        <v>52</v>
      </c>
      <c r="D117" s="19" t="s">
        <v>174</v>
      </c>
      <c r="E117" s="20" t="s">
        <v>240</v>
      </c>
      <c r="F117" s="20" t="s">
        <v>386</v>
      </c>
      <c r="G117" s="15">
        <v>459000</v>
      </c>
      <c r="H117" s="15">
        <v>459000</v>
      </c>
      <c r="I117" s="17">
        <f t="shared" si="11"/>
        <v>471000</v>
      </c>
      <c r="J117" s="15">
        <v>0</v>
      </c>
      <c r="K117" s="17">
        <f t="shared" si="12"/>
        <v>471000</v>
      </c>
      <c r="L117" s="5" t="s">
        <v>555</v>
      </c>
      <c r="M117" s="4"/>
      <c r="N117" s="12">
        <f t="shared" si="13"/>
        <v>12000</v>
      </c>
      <c r="O117" s="12">
        <v>1</v>
      </c>
    </row>
    <row r="118" spans="1:15" ht="32.4" x14ac:dyDescent="0.3">
      <c r="A118" s="12">
        <v>112</v>
      </c>
      <c r="B118" s="15" t="s">
        <v>502</v>
      </c>
      <c r="C118" s="15" t="s">
        <v>52</v>
      </c>
      <c r="D118" s="19" t="s">
        <v>306</v>
      </c>
      <c r="E118" s="20" t="s">
        <v>341</v>
      </c>
      <c r="F118" s="20" t="s">
        <v>503</v>
      </c>
      <c r="G118" s="15">
        <v>459000</v>
      </c>
      <c r="H118" s="15">
        <v>459000</v>
      </c>
      <c r="I118" s="17">
        <f t="shared" si="11"/>
        <v>471000</v>
      </c>
      <c r="J118" s="15">
        <v>0</v>
      </c>
      <c r="K118" s="17">
        <f t="shared" si="12"/>
        <v>471000</v>
      </c>
      <c r="L118" s="5" t="s">
        <v>555</v>
      </c>
      <c r="M118" s="4"/>
      <c r="N118" s="12">
        <f t="shared" si="13"/>
        <v>12000</v>
      </c>
      <c r="O118" s="12">
        <v>1</v>
      </c>
    </row>
    <row r="119" spans="1:15" ht="48.6" x14ac:dyDescent="0.3">
      <c r="A119" s="12">
        <v>113</v>
      </c>
      <c r="B119" s="15" t="s">
        <v>419</v>
      </c>
      <c r="C119" s="15" t="s">
        <v>52</v>
      </c>
      <c r="D119" s="19" t="s">
        <v>123</v>
      </c>
      <c r="E119" s="20" t="s">
        <v>285</v>
      </c>
      <c r="F119" s="20" t="s">
        <v>420</v>
      </c>
      <c r="G119" s="15">
        <v>1242000</v>
      </c>
      <c r="H119" s="15">
        <v>340000</v>
      </c>
      <c r="I119" s="17">
        <f t="shared" si="11"/>
        <v>340000</v>
      </c>
      <c r="J119" s="15">
        <v>0</v>
      </c>
      <c r="K119" s="17">
        <f t="shared" si="12"/>
        <v>340000</v>
      </c>
      <c r="L119" s="5" t="s">
        <v>421</v>
      </c>
      <c r="M119" s="4"/>
      <c r="N119" s="12">
        <f t="shared" si="13"/>
        <v>0</v>
      </c>
      <c r="O119" s="12"/>
    </row>
    <row r="120" spans="1:15" ht="48.6" x14ac:dyDescent="0.3">
      <c r="A120" s="12">
        <v>126</v>
      </c>
      <c r="B120" s="15" t="s">
        <v>290</v>
      </c>
      <c r="C120" s="15" t="s">
        <v>52</v>
      </c>
      <c r="D120" s="19" t="s">
        <v>14</v>
      </c>
      <c r="E120" s="20" t="s">
        <v>285</v>
      </c>
      <c r="F120" s="20" t="s">
        <v>291</v>
      </c>
      <c r="G120" s="15">
        <v>312000</v>
      </c>
      <c r="H120" s="15">
        <v>264000</v>
      </c>
      <c r="I120" s="17">
        <f t="shared" si="11"/>
        <v>264000</v>
      </c>
      <c r="J120" s="15">
        <v>0</v>
      </c>
      <c r="K120" s="17">
        <f t="shared" si="12"/>
        <v>264000</v>
      </c>
      <c r="L120" s="5" t="s">
        <v>292</v>
      </c>
      <c r="M120" s="4"/>
      <c r="N120" s="12">
        <f t="shared" si="13"/>
        <v>0</v>
      </c>
      <c r="O120" s="12"/>
    </row>
    <row r="121" spans="1:15" ht="48.6" x14ac:dyDescent="0.3">
      <c r="A121" s="12">
        <v>165</v>
      </c>
      <c r="B121" s="15" t="s">
        <v>297</v>
      </c>
      <c r="C121" s="15" t="s">
        <v>52</v>
      </c>
      <c r="D121" s="19" t="s">
        <v>14</v>
      </c>
      <c r="E121" s="20" t="s">
        <v>285</v>
      </c>
      <c r="F121" s="20" t="s">
        <v>298</v>
      </c>
      <c r="G121" s="15">
        <v>282780</v>
      </c>
      <c r="H121" s="15">
        <v>200000</v>
      </c>
      <c r="I121" s="17">
        <f t="shared" si="11"/>
        <v>200000</v>
      </c>
      <c r="J121" s="15">
        <v>0</v>
      </c>
      <c r="K121" s="17">
        <f t="shared" si="12"/>
        <v>200000</v>
      </c>
      <c r="L121" s="5" t="s">
        <v>299</v>
      </c>
      <c r="M121" s="4"/>
      <c r="N121" s="12">
        <f t="shared" si="13"/>
        <v>0</v>
      </c>
      <c r="O121" s="12"/>
    </row>
    <row r="122" spans="1:15" ht="48.6" x14ac:dyDescent="0.3">
      <c r="A122" s="12">
        <v>190</v>
      </c>
      <c r="B122" s="15" t="s">
        <v>415</v>
      </c>
      <c r="C122" s="15" t="s">
        <v>52</v>
      </c>
      <c r="D122" s="19" t="s">
        <v>180</v>
      </c>
      <c r="E122" s="20" t="s">
        <v>416</v>
      </c>
      <c r="F122" s="20" t="s">
        <v>417</v>
      </c>
      <c r="G122" s="15">
        <v>364000</v>
      </c>
      <c r="H122" s="15">
        <v>182000</v>
      </c>
      <c r="I122" s="17">
        <f t="shared" si="11"/>
        <v>182000</v>
      </c>
      <c r="J122" s="15">
        <v>0</v>
      </c>
      <c r="K122" s="17">
        <f t="shared" si="12"/>
        <v>182000</v>
      </c>
      <c r="L122" s="5" t="s">
        <v>418</v>
      </c>
      <c r="M122" s="4"/>
      <c r="N122" s="12">
        <f t="shared" si="13"/>
        <v>0</v>
      </c>
      <c r="O122" s="12"/>
    </row>
    <row r="123" spans="1:15" ht="48.6" x14ac:dyDescent="0.3">
      <c r="A123" s="12">
        <v>191</v>
      </c>
      <c r="B123" s="15" t="s">
        <v>453</v>
      </c>
      <c r="C123" s="15" t="s">
        <v>52</v>
      </c>
      <c r="D123" s="19" t="s">
        <v>174</v>
      </c>
      <c r="E123" s="20" t="s">
        <v>416</v>
      </c>
      <c r="F123" s="20" t="s">
        <v>417</v>
      </c>
      <c r="G123" s="15">
        <v>364000</v>
      </c>
      <c r="H123" s="15">
        <v>182000</v>
      </c>
      <c r="I123" s="17">
        <f t="shared" si="11"/>
        <v>182000</v>
      </c>
      <c r="J123" s="15">
        <v>0</v>
      </c>
      <c r="K123" s="17">
        <f t="shared" si="12"/>
        <v>182000</v>
      </c>
      <c r="L123" s="5" t="s">
        <v>454</v>
      </c>
      <c r="M123" s="4"/>
      <c r="N123" s="12">
        <f t="shared" si="13"/>
        <v>0</v>
      </c>
      <c r="O123" s="12"/>
    </row>
    <row r="124" spans="1:15" ht="48.6" x14ac:dyDescent="0.3">
      <c r="A124" s="12">
        <v>192</v>
      </c>
      <c r="B124" s="15" t="s">
        <v>480</v>
      </c>
      <c r="C124" s="15" t="s">
        <v>52</v>
      </c>
      <c r="D124" s="19" t="s">
        <v>113</v>
      </c>
      <c r="E124" s="20" t="s">
        <v>478</v>
      </c>
      <c r="F124" s="20" t="s">
        <v>481</v>
      </c>
      <c r="G124" s="15">
        <v>78000</v>
      </c>
      <c r="H124" s="15">
        <v>72000</v>
      </c>
      <c r="I124" s="17">
        <f t="shared" si="11"/>
        <v>72000</v>
      </c>
      <c r="J124" s="15">
        <v>0</v>
      </c>
      <c r="K124" s="17">
        <f t="shared" si="12"/>
        <v>72000</v>
      </c>
      <c r="L124" s="5" t="s">
        <v>482</v>
      </c>
      <c r="M124" s="4"/>
      <c r="N124" s="12">
        <f t="shared" si="13"/>
        <v>0</v>
      </c>
      <c r="O124" s="12"/>
    </row>
    <row r="125" spans="1:15" ht="32.4" x14ac:dyDescent="0.3">
      <c r="A125" s="12">
        <v>12</v>
      </c>
      <c r="B125" s="15" t="s">
        <v>458</v>
      </c>
      <c r="C125" s="15" t="s">
        <v>52</v>
      </c>
      <c r="D125" s="19" t="s">
        <v>19</v>
      </c>
      <c r="E125" s="20" t="s">
        <v>456</v>
      </c>
      <c r="F125" s="20" t="s">
        <v>459</v>
      </c>
      <c r="G125" s="15">
        <v>745500</v>
      </c>
      <c r="H125" s="15">
        <v>52000</v>
      </c>
      <c r="I125" s="17">
        <f t="shared" si="11"/>
        <v>52000</v>
      </c>
      <c r="J125" s="15">
        <v>0</v>
      </c>
      <c r="K125" s="17">
        <f t="shared" si="12"/>
        <v>52000</v>
      </c>
      <c r="L125" s="5" t="s">
        <v>460</v>
      </c>
      <c r="M125" s="4"/>
      <c r="N125" s="12">
        <f t="shared" si="13"/>
        <v>0</v>
      </c>
      <c r="O125" s="12"/>
    </row>
    <row r="126" spans="1:15" ht="48.6" x14ac:dyDescent="0.3">
      <c r="A126" s="12">
        <v>160</v>
      </c>
      <c r="B126" s="15" t="s">
        <v>506</v>
      </c>
      <c r="C126" s="15" t="s">
        <v>52</v>
      </c>
      <c r="D126" s="19" t="s">
        <v>57</v>
      </c>
      <c r="E126" s="20" t="s">
        <v>507</v>
      </c>
      <c r="F126" s="20" t="s">
        <v>508</v>
      </c>
      <c r="G126" s="15">
        <v>42000</v>
      </c>
      <c r="H126" s="15">
        <v>42000</v>
      </c>
      <c r="I126" s="17">
        <f t="shared" si="11"/>
        <v>42000</v>
      </c>
      <c r="J126" s="15">
        <v>0</v>
      </c>
      <c r="K126" s="17">
        <f t="shared" si="12"/>
        <v>42000</v>
      </c>
      <c r="L126" s="5" t="s">
        <v>518</v>
      </c>
      <c r="M126" s="4"/>
      <c r="N126" s="12">
        <f t="shared" si="13"/>
        <v>0</v>
      </c>
      <c r="O126" s="12"/>
    </row>
    <row r="127" spans="1:15" ht="32.4" x14ac:dyDescent="0.3">
      <c r="A127" s="12">
        <v>80</v>
      </c>
      <c r="B127" s="15" t="s">
        <v>469</v>
      </c>
      <c r="C127" s="15" t="s">
        <v>71</v>
      </c>
      <c r="D127" s="19" t="s">
        <v>159</v>
      </c>
      <c r="E127" s="20" t="s">
        <v>160</v>
      </c>
      <c r="F127" s="20" t="s">
        <v>470</v>
      </c>
      <c r="G127" s="15">
        <v>475000</v>
      </c>
      <c r="H127" s="15">
        <v>459000</v>
      </c>
      <c r="I127" s="17">
        <f t="shared" si="11"/>
        <v>471000</v>
      </c>
      <c r="J127" s="15">
        <v>0</v>
      </c>
      <c r="K127" s="17">
        <f t="shared" si="12"/>
        <v>471000</v>
      </c>
      <c r="L127" s="5" t="s">
        <v>555</v>
      </c>
      <c r="M127" s="4"/>
      <c r="N127" s="12">
        <f t="shared" si="13"/>
        <v>12000</v>
      </c>
      <c r="O127" s="12">
        <v>1</v>
      </c>
    </row>
    <row r="128" spans="1:15" s="2" customFormat="1" ht="64.8" x14ac:dyDescent="0.3">
      <c r="A128" s="12">
        <v>40</v>
      </c>
      <c r="B128" s="15" t="s">
        <v>260</v>
      </c>
      <c r="C128" s="15" t="s">
        <v>71</v>
      </c>
      <c r="D128" s="19" t="s">
        <v>19</v>
      </c>
      <c r="E128" s="20" t="s">
        <v>193</v>
      </c>
      <c r="F128" s="20" t="s">
        <v>261</v>
      </c>
      <c r="G128" s="15">
        <v>499500</v>
      </c>
      <c r="H128" s="15">
        <v>499500</v>
      </c>
      <c r="I128" s="17">
        <f t="shared" si="11"/>
        <v>511500</v>
      </c>
      <c r="J128" s="15">
        <v>0</v>
      </c>
      <c r="K128" s="17">
        <f t="shared" si="12"/>
        <v>511500</v>
      </c>
      <c r="L128" s="5" t="s">
        <v>572</v>
      </c>
      <c r="M128" s="4"/>
      <c r="N128" s="12">
        <f t="shared" si="13"/>
        <v>12000</v>
      </c>
      <c r="O128" s="12">
        <v>1</v>
      </c>
    </row>
    <row r="129" spans="1:15" ht="64.8" x14ac:dyDescent="0.3">
      <c r="A129" s="12">
        <v>195</v>
      </c>
      <c r="B129" s="15" t="s">
        <v>331</v>
      </c>
      <c r="C129" s="15" t="s">
        <v>71</v>
      </c>
      <c r="D129" s="19" t="s">
        <v>123</v>
      </c>
      <c r="E129" s="20" t="s">
        <v>124</v>
      </c>
      <c r="F129" s="20" t="s">
        <v>332</v>
      </c>
      <c r="G129" s="15">
        <v>499500</v>
      </c>
      <c r="H129" s="15">
        <v>499500</v>
      </c>
      <c r="I129" s="17">
        <f t="shared" si="11"/>
        <v>511500</v>
      </c>
      <c r="J129" s="15">
        <v>0</v>
      </c>
      <c r="K129" s="17">
        <f t="shared" si="12"/>
        <v>511500</v>
      </c>
      <c r="L129" s="5" t="s">
        <v>572</v>
      </c>
      <c r="M129" s="4"/>
      <c r="N129" s="12">
        <f t="shared" si="13"/>
        <v>12000</v>
      </c>
      <c r="O129" s="12">
        <v>1</v>
      </c>
    </row>
    <row r="130" spans="1:15" ht="64.8" x14ac:dyDescent="0.3">
      <c r="A130" s="12">
        <v>170</v>
      </c>
      <c r="B130" s="15" t="s">
        <v>368</v>
      </c>
      <c r="C130" s="15" t="s">
        <v>71</v>
      </c>
      <c r="D130" s="19" t="s">
        <v>150</v>
      </c>
      <c r="E130" s="20" t="s">
        <v>151</v>
      </c>
      <c r="F130" s="20" t="s">
        <v>369</v>
      </c>
      <c r="G130" s="15">
        <v>1179700</v>
      </c>
      <c r="H130" s="15">
        <v>499500</v>
      </c>
      <c r="I130" s="17">
        <f t="shared" si="11"/>
        <v>511500</v>
      </c>
      <c r="J130" s="15">
        <v>0</v>
      </c>
      <c r="K130" s="17">
        <f t="shared" si="12"/>
        <v>511500</v>
      </c>
      <c r="L130" s="5" t="s">
        <v>572</v>
      </c>
      <c r="M130" s="4"/>
      <c r="N130" s="12">
        <f t="shared" si="13"/>
        <v>12000</v>
      </c>
      <c r="O130" s="12">
        <v>1</v>
      </c>
    </row>
    <row r="131" spans="1:15" ht="64.8" x14ac:dyDescent="0.3">
      <c r="A131" s="12">
        <v>75</v>
      </c>
      <c r="B131" s="15" t="s">
        <v>409</v>
      </c>
      <c r="C131" s="15" t="s">
        <v>71</v>
      </c>
      <c r="D131" s="19" t="s">
        <v>180</v>
      </c>
      <c r="E131" s="20" t="s">
        <v>181</v>
      </c>
      <c r="F131" s="20" t="s">
        <v>410</v>
      </c>
      <c r="G131" s="15">
        <v>499500</v>
      </c>
      <c r="H131" s="15">
        <v>499500</v>
      </c>
      <c r="I131" s="17">
        <f t="shared" si="11"/>
        <v>511500</v>
      </c>
      <c r="J131" s="15">
        <v>0</v>
      </c>
      <c r="K131" s="17">
        <f t="shared" si="12"/>
        <v>511500</v>
      </c>
      <c r="L131" s="5" t="s">
        <v>572</v>
      </c>
      <c r="M131" s="4"/>
      <c r="N131" s="12">
        <f t="shared" si="13"/>
        <v>12000</v>
      </c>
      <c r="O131" s="12">
        <v>1</v>
      </c>
    </row>
    <row r="132" spans="1:15" ht="64.8" x14ac:dyDescent="0.3">
      <c r="A132" s="12">
        <v>172</v>
      </c>
      <c r="B132" s="15" t="s">
        <v>428</v>
      </c>
      <c r="C132" s="15" t="s">
        <v>71</v>
      </c>
      <c r="D132" s="19" t="s">
        <v>57</v>
      </c>
      <c r="E132" s="20" t="s">
        <v>263</v>
      </c>
      <c r="F132" s="20" t="s">
        <v>429</v>
      </c>
      <c r="G132" s="15">
        <v>999000</v>
      </c>
      <c r="H132" s="15">
        <v>499500</v>
      </c>
      <c r="I132" s="17">
        <f t="shared" si="11"/>
        <v>511500</v>
      </c>
      <c r="J132" s="15">
        <v>0</v>
      </c>
      <c r="K132" s="17">
        <f t="shared" si="12"/>
        <v>511500</v>
      </c>
      <c r="L132" s="5" t="s">
        <v>572</v>
      </c>
      <c r="M132" s="4"/>
      <c r="N132" s="12">
        <f t="shared" si="13"/>
        <v>12000</v>
      </c>
      <c r="O132" s="12">
        <v>1</v>
      </c>
    </row>
    <row r="133" spans="1:15" ht="64.8" x14ac:dyDescent="0.3">
      <c r="A133" s="12">
        <v>101</v>
      </c>
      <c r="B133" s="15" t="s">
        <v>438</v>
      </c>
      <c r="C133" s="15" t="s">
        <v>71</v>
      </c>
      <c r="D133" s="19" t="s">
        <v>170</v>
      </c>
      <c r="E133" s="20" t="s">
        <v>171</v>
      </c>
      <c r="F133" s="20" t="s">
        <v>439</v>
      </c>
      <c r="G133" s="15">
        <v>499500</v>
      </c>
      <c r="H133" s="15">
        <v>499500</v>
      </c>
      <c r="I133" s="17">
        <f t="shared" ref="I133:I164" si="14">H133+N133</f>
        <v>511500</v>
      </c>
      <c r="J133" s="15">
        <v>0</v>
      </c>
      <c r="K133" s="17">
        <f t="shared" ref="K133:K164" si="15">I133+J133</f>
        <v>511500</v>
      </c>
      <c r="L133" s="5" t="s">
        <v>572</v>
      </c>
      <c r="M133" s="4"/>
      <c r="N133" s="12">
        <f t="shared" ref="N133:N164" si="16">O133*12000</f>
        <v>12000</v>
      </c>
      <c r="O133" s="12">
        <v>1</v>
      </c>
    </row>
    <row r="134" spans="1:15" ht="64.8" x14ac:dyDescent="0.3">
      <c r="A134" s="12">
        <v>13</v>
      </c>
      <c r="B134" s="15" t="s">
        <v>189</v>
      </c>
      <c r="C134" s="15" t="s">
        <v>71</v>
      </c>
      <c r="D134" s="19" t="s">
        <v>89</v>
      </c>
      <c r="E134" s="20" t="s">
        <v>90</v>
      </c>
      <c r="F134" s="20" t="s">
        <v>190</v>
      </c>
      <c r="G134" s="15">
        <v>486000</v>
      </c>
      <c r="H134" s="15">
        <v>486000</v>
      </c>
      <c r="I134" s="17">
        <f t="shared" si="14"/>
        <v>498000</v>
      </c>
      <c r="J134" s="15">
        <v>0</v>
      </c>
      <c r="K134" s="17">
        <f t="shared" si="15"/>
        <v>498000</v>
      </c>
      <c r="L134" s="5" t="s">
        <v>574</v>
      </c>
      <c r="M134" s="4"/>
      <c r="N134" s="12">
        <f t="shared" si="16"/>
        <v>12000</v>
      </c>
      <c r="O134" s="12">
        <v>1</v>
      </c>
    </row>
    <row r="135" spans="1:15" ht="64.8" x14ac:dyDescent="0.3">
      <c r="A135" s="12">
        <v>53</v>
      </c>
      <c r="B135" s="15" t="s">
        <v>397</v>
      </c>
      <c r="C135" s="15" t="s">
        <v>71</v>
      </c>
      <c r="D135" s="19" t="s">
        <v>192</v>
      </c>
      <c r="E135" s="20" t="s">
        <v>392</v>
      </c>
      <c r="F135" s="20" t="s">
        <v>398</v>
      </c>
      <c r="G135" s="15">
        <v>486000</v>
      </c>
      <c r="H135" s="15">
        <v>486000</v>
      </c>
      <c r="I135" s="17">
        <f t="shared" si="14"/>
        <v>498000</v>
      </c>
      <c r="J135" s="15">
        <v>0</v>
      </c>
      <c r="K135" s="17">
        <f t="shared" si="15"/>
        <v>498000</v>
      </c>
      <c r="L135" s="5" t="s">
        <v>574</v>
      </c>
      <c r="M135" s="4"/>
      <c r="N135" s="12">
        <f t="shared" si="16"/>
        <v>12000</v>
      </c>
      <c r="O135" s="12">
        <v>1</v>
      </c>
    </row>
    <row r="136" spans="1:15" ht="32.4" x14ac:dyDescent="0.3">
      <c r="A136" s="12">
        <v>167</v>
      </c>
      <c r="B136" s="15" t="s">
        <v>68</v>
      </c>
      <c r="C136" s="15" t="s">
        <v>71</v>
      </c>
      <c r="D136" s="19" t="s">
        <v>19</v>
      </c>
      <c r="E136" s="20" t="s">
        <v>69</v>
      </c>
      <c r="F136" s="20" t="s">
        <v>70</v>
      </c>
      <c r="G136" s="15">
        <v>459000</v>
      </c>
      <c r="H136" s="15">
        <v>459000</v>
      </c>
      <c r="I136" s="17">
        <f t="shared" si="14"/>
        <v>471000</v>
      </c>
      <c r="J136" s="15">
        <v>0</v>
      </c>
      <c r="K136" s="17">
        <f t="shared" si="15"/>
        <v>471000</v>
      </c>
      <c r="L136" s="5" t="s">
        <v>555</v>
      </c>
      <c r="M136" s="4"/>
      <c r="N136" s="12">
        <f t="shared" si="16"/>
        <v>12000</v>
      </c>
      <c r="O136" s="12">
        <v>1</v>
      </c>
    </row>
    <row r="137" spans="1:15" ht="48.6" x14ac:dyDescent="0.3">
      <c r="A137" s="12">
        <v>147</v>
      </c>
      <c r="B137" s="15" t="s">
        <v>137</v>
      </c>
      <c r="C137" s="15" t="s">
        <v>71</v>
      </c>
      <c r="D137" s="19" t="s">
        <v>64</v>
      </c>
      <c r="E137" s="20" t="s">
        <v>138</v>
      </c>
      <c r="F137" s="20" t="s">
        <v>139</v>
      </c>
      <c r="G137" s="15">
        <v>459000</v>
      </c>
      <c r="H137" s="15">
        <v>459000</v>
      </c>
      <c r="I137" s="17">
        <f t="shared" si="14"/>
        <v>471000</v>
      </c>
      <c r="J137" s="15">
        <v>0</v>
      </c>
      <c r="K137" s="17">
        <f t="shared" si="15"/>
        <v>471000</v>
      </c>
      <c r="L137" s="5" t="s">
        <v>576</v>
      </c>
      <c r="M137" s="4"/>
      <c r="N137" s="12">
        <f t="shared" si="16"/>
        <v>12000</v>
      </c>
      <c r="O137" s="12">
        <v>1</v>
      </c>
    </row>
    <row r="138" spans="1:15" ht="48.6" x14ac:dyDescent="0.3">
      <c r="A138" s="12">
        <v>131</v>
      </c>
      <c r="B138" s="16" t="s">
        <v>177</v>
      </c>
      <c r="C138" s="16" t="s">
        <v>71</v>
      </c>
      <c r="D138" s="21" t="s">
        <v>64</v>
      </c>
      <c r="E138" s="22" t="s">
        <v>178</v>
      </c>
      <c r="F138" s="23" t="s">
        <v>606</v>
      </c>
      <c r="G138" s="16">
        <v>4176557</v>
      </c>
      <c r="H138" s="16">
        <v>459000</v>
      </c>
      <c r="I138" s="18">
        <f t="shared" si="14"/>
        <v>471000</v>
      </c>
      <c r="J138" s="16">
        <v>0</v>
      </c>
      <c r="K138" s="18">
        <f t="shared" si="15"/>
        <v>471000</v>
      </c>
      <c r="L138" s="7" t="s">
        <v>555</v>
      </c>
      <c r="M138" s="9"/>
      <c r="N138" s="13">
        <f t="shared" si="16"/>
        <v>12000</v>
      </c>
      <c r="O138" s="13">
        <v>1</v>
      </c>
    </row>
    <row r="139" spans="1:15" ht="32.4" x14ac:dyDescent="0.3">
      <c r="A139" s="12">
        <v>183</v>
      </c>
      <c r="B139" s="15" t="s">
        <v>237</v>
      </c>
      <c r="C139" s="15" t="s">
        <v>71</v>
      </c>
      <c r="D139" s="19" t="s">
        <v>37</v>
      </c>
      <c r="E139" s="20" t="s">
        <v>38</v>
      </c>
      <c r="F139" s="20" t="s">
        <v>238</v>
      </c>
      <c r="G139" s="15">
        <v>509000</v>
      </c>
      <c r="H139" s="15">
        <v>459000</v>
      </c>
      <c r="I139" s="17">
        <f t="shared" si="14"/>
        <v>471000</v>
      </c>
      <c r="J139" s="15">
        <v>0</v>
      </c>
      <c r="K139" s="17">
        <f t="shared" si="15"/>
        <v>471000</v>
      </c>
      <c r="L139" s="5" t="s">
        <v>555</v>
      </c>
      <c r="M139" s="4"/>
      <c r="N139" s="12">
        <f t="shared" si="16"/>
        <v>12000</v>
      </c>
      <c r="O139" s="12">
        <v>1</v>
      </c>
    </row>
    <row r="140" spans="1:15" ht="48.6" x14ac:dyDescent="0.3">
      <c r="A140" s="12">
        <v>99</v>
      </c>
      <c r="B140" s="15" t="s">
        <v>303</v>
      </c>
      <c r="C140" s="15" t="s">
        <v>71</v>
      </c>
      <c r="D140" s="19" t="s">
        <v>14</v>
      </c>
      <c r="E140" s="20" t="s">
        <v>279</v>
      </c>
      <c r="F140" s="20" t="s">
        <v>304</v>
      </c>
      <c r="G140" s="15">
        <v>459000</v>
      </c>
      <c r="H140" s="15">
        <v>459000</v>
      </c>
      <c r="I140" s="17">
        <f t="shared" si="14"/>
        <v>471000</v>
      </c>
      <c r="J140" s="15">
        <v>0</v>
      </c>
      <c r="K140" s="17">
        <f t="shared" si="15"/>
        <v>471000</v>
      </c>
      <c r="L140" s="5" t="s">
        <v>555</v>
      </c>
      <c r="M140" s="4"/>
      <c r="N140" s="12">
        <f t="shared" si="16"/>
        <v>12000</v>
      </c>
      <c r="O140" s="12">
        <v>1</v>
      </c>
    </row>
    <row r="141" spans="1:15" ht="32.4" x14ac:dyDescent="0.3">
      <c r="A141" s="12">
        <v>174</v>
      </c>
      <c r="B141" s="15" t="s">
        <v>376</v>
      </c>
      <c r="C141" s="15" t="s">
        <v>71</v>
      </c>
      <c r="D141" s="19" t="s">
        <v>150</v>
      </c>
      <c r="E141" s="20" t="s">
        <v>377</v>
      </c>
      <c r="F141" s="20" t="s">
        <v>378</v>
      </c>
      <c r="G141" s="15">
        <v>459000</v>
      </c>
      <c r="H141" s="15">
        <v>459000</v>
      </c>
      <c r="I141" s="17">
        <f t="shared" si="14"/>
        <v>471000</v>
      </c>
      <c r="J141" s="15">
        <v>0</v>
      </c>
      <c r="K141" s="17">
        <f t="shared" si="15"/>
        <v>471000</v>
      </c>
      <c r="L141" s="5" t="s">
        <v>555</v>
      </c>
      <c r="M141" s="4"/>
      <c r="N141" s="12">
        <f t="shared" si="16"/>
        <v>12000</v>
      </c>
      <c r="O141" s="12">
        <v>1</v>
      </c>
    </row>
    <row r="142" spans="1:15" ht="32.4" x14ac:dyDescent="0.3">
      <c r="A142" s="12">
        <v>161</v>
      </c>
      <c r="B142" s="15" t="s">
        <v>387</v>
      </c>
      <c r="C142" s="15" t="s">
        <v>71</v>
      </c>
      <c r="D142" s="19" t="s">
        <v>174</v>
      </c>
      <c r="E142" s="20" t="s">
        <v>240</v>
      </c>
      <c r="F142" s="20" t="s">
        <v>388</v>
      </c>
      <c r="G142" s="15">
        <v>459000</v>
      </c>
      <c r="H142" s="15">
        <v>459000</v>
      </c>
      <c r="I142" s="17">
        <f t="shared" si="14"/>
        <v>471000</v>
      </c>
      <c r="J142" s="15">
        <v>0</v>
      </c>
      <c r="K142" s="17">
        <f t="shared" si="15"/>
        <v>471000</v>
      </c>
      <c r="L142" s="5" t="s">
        <v>555</v>
      </c>
      <c r="M142" s="4"/>
      <c r="N142" s="12">
        <f t="shared" si="16"/>
        <v>12000</v>
      </c>
      <c r="O142" s="12">
        <v>1</v>
      </c>
    </row>
    <row r="143" spans="1:15" ht="32.4" x14ac:dyDescent="0.3">
      <c r="A143" s="12">
        <v>49</v>
      </c>
      <c r="B143" s="15" t="s">
        <v>403</v>
      </c>
      <c r="C143" s="15" t="s">
        <v>71</v>
      </c>
      <c r="D143" s="19" t="s">
        <v>192</v>
      </c>
      <c r="E143" s="20" t="s">
        <v>404</v>
      </c>
      <c r="F143" s="20" t="s">
        <v>405</v>
      </c>
      <c r="G143" s="15">
        <v>459000</v>
      </c>
      <c r="H143" s="15">
        <v>459000</v>
      </c>
      <c r="I143" s="17">
        <f t="shared" si="14"/>
        <v>471000</v>
      </c>
      <c r="J143" s="15">
        <v>0</v>
      </c>
      <c r="K143" s="17">
        <f t="shared" si="15"/>
        <v>471000</v>
      </c>
      <c r="L143" s="5" t="s">
        <v>555</v>
      </c>
      <c r="M143" s="4"/>
      <c r="N143" s="12">
        <f t="shared" si="16"/>
        <v>12000</v>
      </c>
      <c r="O143" s="12">
        <v>1</v>
      </c>
    </row>
    <row r="144" spans="1:15" ht="32.4" x14ac:dyDescent="0.3">
      <c r="A144" s="12">
        <v>71</v>
      </c>
      <c r="B144" s="15" t="s">
        <v>406</v>
      </c>
      <c r="C144" s="15" t="s">
        <v>71</v>
      </c>
      <c r="D144" s="19" t="s">
        <v>180</v>
      </c>
      <c r="E144" s="20" t="s">
        <v>407</v>
      </c>
      <c r="F144" s="20" t="s">
        <v>408</v>
      </c>
      <c r="G144" s="15">
        <v>459000</v>
      </c>
      <c r="H144" s="15">
        <v>459000</v>
      </c>
      <c r="I144" s="17">
        <f t="shared" si="14"/>
        <v>471000</v>
      </c>
      <c r="J144" s="15">
        <v>0</v>
      </c>
      <c r="K144" s="17">
        <f t="shared" si="15"/>
        <v>471000</v>
      </c>
      <c r="L144" s="5" t="s">
        <v>555</v>
      </c>
      <c r="M144" s="4"/>
      <c r="N144" s="12">
        <f t="shared" si="16"/>
        <v>12000</v>
      </c>
      <c r="O144" s="12">
        <v>1</v>
      </c>
    </row>
    <row r="145" spans="1:15" ht="32.4" x14ac:dyDescent="0.3">
      <c r="A145" s="12">
        <v>197</v>
      </c>
      <c r="B145" s="15" t="s">
        <v>463</v>
      </c>
      <c r="C145" s="15" t="s">
        <v>71</v>
      </c>
      <c r="D145" s="19" t="s">
        <v>217</v>
      </c>
      <c r="E145" s="20" t="s">
        <v>464</v>
      </c>
      <c r="F145" s="20" t="s">
        <v>465</v>
      </c>
      <c r="G145" s="15">
        <v>459000</v>
      </c>
      <c r="H145" s="15">
        <v>459000</v>
      </c>
      <c r="I145" s="17">
        <f t="shared" si="14"/>
        <v>471000</v>
      </c>
      <c r="J145" s="15">
        <v>0</v>
      </c>
      <c r="K145" s="17">
        <f t="shared" si="15"/>
        <v>471000</v>
      </c>
      <c r="L145" s="5" t="s">
        <v>555</v>
      </c>
      <c r="M145" s="6"/>
      <c r="N145" s="12">
        <f t="shared" si="16"/>
        <v>12000</v>
      </c>
      <c r="O145" s="12">
        <v>1</v>
      </c>
    </row>
    <row r="146" spans="1:15" ht="48.6" x14ac:dyDescent="0.3">
      <c r="A146" s="12">
        <v>118</v>
      </c>
      <c r="B146" s="15" t="s">
        <v>483</v>
      </c>
      <c r="C146" s="15" t="s">
        <v>71</v>
      </c>
      <c r="D146" s="19" t="s">
        <v>113</v>
      </c>
      <c r="E146" s="20" t="s">
        <v>484</v>
      </c>
      <c r="F146" s="20" t="s">
        <v>485</v>
      </c>
      <c r="G146" s="15">
        <v>459000</v>
      </c>
      <c r="H146" s="15">
        <v>459000</v>
      </c>
      <c r="I146" s="17">
        <f t="shared" si="14"/>
        <v>471000</v>
      </c>
      <c r="J146" s="15">
        <v>0</v>
      </c>
      <c r="K146" s="17">
        <f t="shared" si="15"/>
        <v>471000</v>
      </c>
      <c r="L146" s="5" t="s">
        <v>555</v>
      </c>
      <c r="M146" s="4"/>
      <c r="N146" s="12">
        <f t="shared" si="16"/>
        <v>12000</v>
      </c>
      <c r="O146" s="12">
        <v>1</v>
      </c>
    </row>
    <row r="147" spans="1:15" ht="48.6" x14ac:dyDescent="0.3">
      <c r="A147" s="12">
        <v>152</v>
      </c>
      <c r="B147" s="15" t="s">
        <v>490</v>
      </c>
      <c r="C147" s="15" t="s">
        <v>71</v>
      </c>
      <c r="D147" s="19" t="s">
        <v>37</v>
      </c>
      <c r="E147" s="20" t="s">
        <v>325</v>
      </c>
      <c r="F147" s="20" t="s">
        <v>491</v>
      </c>
      <c r="G147" s="15">
        <v>834000</v>
      </c>
      <c r="H147" s="15">
        <v>459000</v>
      </c>
      <c r="I147" s="17">
        <f t="shared" si="14"/>
        <v>471000</v>
      </c>
      <c r="J147" s="15">
        <v>0</v>
      </c>
      <c r="K147" s="17">
        <f t="shared" si="15"/>
        <v>471000</v>
      </c>
      <c r="L147" s="5" t="s">
        <v>555</v>
      </c>
      <c r="M147" s="4"/>
      <c r="N147" s="12">
        <f t="shared" si="16"/>
        <v>12000</v>
      </c>
      <c r="O147" s="12">
        <v>1</v>
      </c>
    </row>
    <row r="148" spans="1:15" ht="32.4" x14ac:dyDescent="0.3">
      <c r="A148" s="12">
        <v>157</v>
      </c>
      <c r="B148" s="15" t="s">
        <v>500</v>
      </c>
      <c r="C148" s="15" t="s">
        <v>71</v>
      </c>
      <c r="D148" s="19" t="s">
        <v>495</v>
      </c>
      <c r="E148" s="20" t="s">
        <v>496</v>
      </c>
      <c r="F148" s="20" t="s">
        <v>501</v>
      </c>
      <c r="G148" s="15">
        <v>459000</v>
      </c>
      <c r="H148" s="15">
        <v>459000</v>
      </c>
      <c r="I148" s="17">
        <f t="shared" si="14"/>
        <v>471000</v>
      </c>
      <c r="J148" s="15">
        <v>0</v>
      </c>
      <c r="K148" s="17">
        <f t="shared" si="15"/>
        <v>471000</v>
      </c>
      <c r="L148" s="5" t="s">
        <v>576</v>
      </c>
      <c r="M148" s="4"/>
      <c r="N148" s="12">
        <f t="shared" si="16"/>
        <v>12000</v>
      </c>
      <c r="O148" s="12">
        <v>1</v>
      </c>
    </row>
    <row r="149" spans="1:15" ht="48.6" x14ac:dyDescent="0.3">
      <c r="A149" s="12">
        <v>188</v>
      </c>
      <c r="B149" s="15" t="s">
        <v>466</v>
      </c>
      <c r="C149" s="15" t="s">
        <v>71</v>
      </c>
      <c r="D149" s="19" t="s">
        <v>120</v>
      </c>
      <c r="E149" s="20" t="s">
        <v>467</v>
      </c>
      <c r="F149" s="20" t="s">
        <v>468</v>
      </c>
      <c r="G149" s="15">
        <v>459000</v>
      </c>
      <c r="H149" s="15">
        <v>459000</v>
      </c>
      <c r="I149" s="17">
        <f t="shared" si="14"/>
        <v>471000</v>
      </c>
      <c r="J149" s="15">
        <v>0</v>
      </c>
      <c r="K149" s="17">
        <f t="shared" si="15"/>
        <v>471000</v>
      </c>
      <c r="L149" s="5" t="s">
        <v>555</v>
      </c>
      <c r="M149" s="4"/>
      <c r="N149" s="12">
        <f t="shared" si="16"/>
        <v>12000</v>
      </c>
      <c r="O149" s="13">
        <v>1</v>
      </c>
    </row>
    <row r="150" spans="1:15" ht="97.2" x14ac:dyDescent="0.3">
      <c r="A150" s="12">
        <v>169</v>
      </c>
      <c r="B150" s="15" t="s">
        <v>78</v>
      </c>
      <c r="C150" s="15" t="s">
        <v>12</v>
      </c>
      <c r="D150" s="19" t="s">
        <v>14</v>
      </c>
      <c r="E150" s="20" t="s">
        <v>79</v>
      </c>
      <c r="F150" s="20" t="s">
        <v>80</v>
      </c>
      <c r="G150" s="15">
        <v>2689130</v>
      </c>
      <c r="H150" s="15">
        <v>800000</v>
      </c>
      <c r="I150" s="17">
        <f t="shared" si="14"/>
        <v>812000</v>
      </c>
      <c r="J150" s="15">
        <v>0</v>
      </c>
      <c r="K150" s="17">
        <f t="shared" si="15"/>
        <v>812000</v>
      </c>
      <c r="L150" s="5" t="s">
        <v>588</v>
      </c>
      <c r="M150" s="4"/>
      <c r="N150" s="12">
        <f t="shared" si="16"/>
        <v>12000</v>
      </c>
      <c r="O150" s="12">
        <v>1</v>
      </c>
    </row>
    <row r="151" spans="1:15" ht="97.2" x14ac:dyDescent="0.3">
      <c r="A151" s="12">
        <v>179</v>
      </c>
      <c r="B151" s="15" t="s">
        <v>122</v>
      </c>
      <c r="C151" s="15" t="s">
        <v>12</v>
      </c>
      <c r="D151" s="19" t="s">
        <v>123</v>
      </c>
      <c r="E151" s="20" t="s">
        <v>124</v>
      </c>
      <c r="F151" s="20" t="s">
        <v>125</v>
      </c>
      <c r="G151" s="15">
        <v>3787000</v>
      </c>
      <c r="H151" s="15">
        <v>800000</v>
      </c>
      <c r="I151" s="17">
        <f t="shared" si="14"/>
        <v>812000</v>
      </c>
      <c r="J151" s="15">
        <v>0</v>
      </c>
      <c r="K151" s="17">
        <f t="shared" si="15"/>
        <v>812000</v>
      </c>
      <c r="L151" s="5" t="s">
        <v>588</v>
      </c>
      <c r="M151" s="4"/>
      <c r="N151" s="12">
        <f t="shared" si="16"/>
        <v>12000</v>
      </c>
      <c r="O151" s="12">
        <v>1</v>
      </c>
    </row>
    <row r="152" spans="1:15" ht="97.2" x14ac:dyDescent="0.3">
      <c r="A152" s="12">
        <v>32</v>
      </c>
      <c r="B152" s="15" t="s">
        <v>36</v>
      </c>
      <c r="C152" s="15" t="s">
        <v>12</v>
      </c>
      <c r="D152" s="19" t="s">
        <v>37</v>
      </c>
      <c r="E152" s="20" t="s">
        <v>38</v>
      </c>
      <c r="F152" s="20" t="s">
        <v>39</v>
      </c>
      <c r="G152" s="15">
        <v>941540</v>
      </c>
      <c r="H152" s="15">
        <v>700000</v>
      </c>
      <c r="I152" s="17">
        <f t="shared" si="14"/>
        <v>712000</v>
      </c>
      <c r="J152" s="15">
        <v>0</v>
      </c>
      <c r="K152" s="17">
        <f t="shared" si="15"/>
        <v>712000</v>
      </c>
      <c r="L152" s="5" t="s">
        <v>588</v>
      </c>
      <c r="M152" s="6"/>
      <c r="N152" s="12">
        <f t="shared" si="16"/>
        <v>12000</v>
      </c>
      <c r="O152" s="12">
        <v>1</v>
      </c>
    </row>
    <row r="153" spans="1:15" ht="97.2" x14ac:dyDescent="0.3">
      <c r="A153" s="12">
        <v>140</v>
      </c>
      <c r="B153" s="15" t="s">
        <v>140</v>
      </c>
      <c r="C153" s="15" t="s">
        <v>12</v>
      </c>
      <c r="D153" s="19" t="s">
        <v>113</v>
      </c>
      <c r="E153" s="20" t="s">
        <v>114</v>
      </c>
      <c r="F153" s="20" t="s">
        <v>141</v>
      </c>
      <c r="G153" s="15">
        <v>753000</v>
      </c>
      <c r="H153" s="15">
        <v>700000</v>
      </c>
      <c r="I153" s="17">
        <f t="shared" si="14"/>
        <v>712000</v>
      </c>
      <c r="J153" s="15">
        <v>0</v>
      </c>
      <c r="K153" s="17">
        <f t="shared" si="15"/>
        <v>712000</v>
      </c>
      <c r="L153" s="5" t="s">
        <v>588</v>
      </c>
      <c r="M153" s="4"/>
      <c r="N153" s="12">
        <f t="shared" si="16"/>
        <v>12000</v>
      </c>
      <c r="O153" s="12">
        <v>1</v>
      </c>
    </row>
    <row r="154" spans="1:15" ht="97.2" x14ac:dyDescent="0.3">
      <c r="A154" s="12">
        <v>194</v>
      </c>
      <c r="B154" s="15" t="s">
        <v>179</v>
      </c>
      <c r="C154" s="15" t="s">
        <v>12</v>
      </c>
      <c r="D154" s="19" t="s">
        <v>180</v>
      </c>
      <c r="E154" s="20" t="s">
        <v>181</v>
      </c>
      <c r="F154" s="20" t="s">
        <v>182</v>
      </c>
      <c r="G154" s="15">
        <v>1234000</v>
      </c>
      <c r="H154" s="15">
        <v>700000</v>
      </c>
      <c r="I154" s="17">
        <f t="shared" si="14"/>
        <v>712000</v>
      </c>
      <c r="J154" s="15">
        <v>0</v>
      </c>
      <c r="K154" s="17">
        <f t="shared" si="15"/>
        <v>712000</v>
      </c>
      <c r="L154" s="5" t="s">
        <v>590</v>
      </c>
      <c r="M154" s="4"/>
      <c r="N154" s="12">
        <f t="shared" si="16"/>
        <v>12000</v>
      </c>
      <c r="O154" s="12">
        <v>1</v>
      </c>
    </row>
    <row r="155" spans="1:15" ht="97.2" x14ac:dyDescent="0.3">
      <c r="A155" s="12">
        <v>155</v>
      </c>
      <c r="B155" s="15" t="s">
        <v>195</v>
      </c>
      <c r="C155" s="15" t="s">
        <v>12</v>
      </c>
      <c r="D155" s="19" t="s">
        <v>120</v>
      </c>
      <c r="E155" s="20" t="s">
        <v>196</v>
      </c>
      <c r="F155" s="20" t="s">
        <v>197</v>
      </c>
      <c r="G155" s="15">
        <v>3173812</v>
      </c>
      <c r="H155" s="15">
        <v>700000</v>
      </c>
      <c r="I155" s="17">
        <f t="shared" si="14"/>
        <v>712000</v>
      </c>
      <c r="J155" s="15">
        <v>0</v>
      </c>
      <c r="K155" s="17">
        <f t="shared" si="15"/>
        <v>712000</v>
      </c>
      <c r="L155" s="5" t="s">
        <v>591</v>
      </c>
      <c r="M155" s="4"/>
      <c r="N155" s="12">
        <f t="shared" si="16"/>
        <v>12000</v>
      </c>
      <c r="O155" s="12">
        <v>1</v>
      </c>
    </row>
    <row r="156" spans="1:15" ht="97.2" x14ac:dyDescent="0.3">
      <c r="A156" s="12">
        <v>103</v>
      </c>
      <c r="B156" s="15" t="s">
        <v>305</v>
      </c>
      <c r="C156" s="15" t="s">
        <v>12</v>
      </c>
      <c r="D156" s="19" t="s">
        <v>306</v>
      </c>
      <c r="E156" s="20" t="s">
        <v>307</v>
      </c>
      <c r="F156" s="20" t="s">
        <v>308</v>
      </c>
      <c r="G156" s="15">
        <v>3458506</v>
      </c>
      <c r="H156" s="15">
        <v>700000</v>
      </c>
      <c r="I156" s="17">
        <f t="shared" si="14"/>
        <v>712000</v>
      </c>
      <c r="J156" s="15">
        <v>0</v>
      </c>
      <c r="K156" s="17">
        <f t="shared" si="15"/>
        <v>712000</v>
      </c>
      <c r="L156" s="5" t="s">
        <v>588</v>
      </c>
      <c r="M156" s="4"/>
      <c r="N156" s="12">
        <f t="shared" si="16"/>
        <v>12000</v>
      </c>
      <c r="O156" s="12">
        <v>1</v>
      </c>
    </row>
    <row r="157" spans="1:15" ht="113.4" x14ac:dyDescent="0.3">
      <c r="A157" s="12">
        <v>105</v>
      </c>
      <c r="B157" s="15" t="s">
        <v>8</v>
      </c>
      <c r="C157" s="15" t="s">
        <v>12</v>
      </c>
      <c r="D157" s="19" t="s">
        <v>9</v>
      </c>
      <c r="E157" s="20" t="s">
        <v>10</v>
      </c>
      <c r="F157" s="20" t="s">
        <v>11</v>
      </c>
      <c r="G157" s="15">
        <v>1036500</v>
      </c>
      <c r="H157" s="15">
        <v>600000</v>
      </c>
      <c r="I157" s="17">
        <f t="shared" si="14"/>
        <v>612000</v>
      </c>
      <c r="J157" s="15">
        <v>0</v>
      </c>
      <c r="K157" s="17">
        <f t="shared" si="15"/>
        <v>612000</v>
      </c>
      <c r="L157" s="5" t="s">
        <v>592</v>
      </c>
      <c r="M157" s="4"/>
      <c r="N157" s="12">
        <f t="shared" si="16"/>
        <v>12000</v>
      </c>
      <c r="O157" s="12">
        <v>1</v>
      </c>
    </row>
    <row r="158" spans="1:15" ht="113.4" x14ac:dyDescent="0.3">
      <c r="A158" s="12">
        <v>154</v>
      </c>
      <c r="B158" s="15" t="s">
        <v>61</v>
      </c>
      <c r="C158" s="15" t="s">
        <v>12</v>
      </c>
      <c r="D158" s="19" t="s">
        <v>28</v>
      </c>
      <c r="E158" s="20" t="s">
        <v>29</v>
      </c>
      <c r="F158" s="20" t="s">
        <v>62</v>
      </c>
      <c r="G158" s="15">
        <v>1060000</v>
      </c>
      <c r="H158" s="15">
        <v>600000</v>
      </c>
      <c r="I158" s="17">
        <f t="shared" si="14"/>
        <v>612000</v>
      </c>
      <c r="J158" s="15">
        <v>0</v>
      </c>
      <c r="K158" s="17">
        <f t="shared" si="15"/>
        <v>612000</v>
      </c>
      <c r="L158" s="5" t="s">
        <v>592</v>
      </c>
      <c r="M158" s="4"/>
      <c r="N158" s="12">
        <f t="shared" si="16"/>
        <v>12000</v>
      </c>
      <c r="O158" s="12">
        <v>1</v>
      </c>
    </row>
    <row r="159" spans="1:15" ht="97.2" x14ac:dyDescent="0.3">
      <c r="A159" s="12">
        <v>171</v>
      </c>
      <c r="B159" s="15" t="s">
        <v>130</v>
      </c>
      <c r="C159" s="15" t="s">
        <v>12</v>
      </c>
      <c r="D159" s="19" t="s">
        <v>131</v>
      </c>
      <c r="E159" s="20" t="s">
        <v>132</v>
      </c>
      <c r="F159" s="20" t="s">
        <v>133</v>
      </c>
      <c r="G159" s="15">
        <v>1455760</v>
      </c>
      <c r="H159" s="15">
        <v>600000</v>
      </c>
      <c r="I159" s="17">
        <f t="shared" si="14"/>
        <v>612000</v>
      </c>
      <c r="J159" s="15">
        <v>0</v>
      </c>
      <c r="K159" s="17">
        <f t="shared" si="15"/>
        <v>612000</v>
      </c>
      <c r="L159" s="5" t="s">
        <v>588</v>
      </c>
      <c r="M159" s="4"/>
      <c r="N159" s="12">
        <f t="shared" si="16"/>
        <v>12000</v>
      </c>
      <c r="O159" s="12">
        <v>1</v>
      </c>
    </row>
    <row r="160" spans="1:15" ht="141" customHeight="1" x14ac:dyDescent="0.3">
      <c r="A160" s="12">
        <v>184</v>
      </c>
      <c r="B160" s="15" t="s">
        <v>149</v>
      </c>
      <c r="C160" s="15" t="s">
        <v>12</v>
      </c>
      <c r="D160" s="19" t="s">
        <v>150</v>
      </c>
      <c r="E160" s="20" t="s">
        <v>151</v>
      </c>
      <c r="F160" s="20" t="s">
        <v>152</v>
      </c>
      <c r="G160" s="15">
        <v>807000</v>
      </c>
      <c r="H160" s="15">
        <v>600000</v>
      </c>
      <c r="I160" s="17">
        <f t="shared" si="14"/>
        <v>612000</v>
      </c>
      <c r="J160" s="15">
        <v>0</v>
      </c>
      <c r="K160" s="17">
        <f t="shared" si="15"/>
        <v>612000</v>
      </c>
      <c r="L160" s="5" t="s">
        <v>614</v>
      </c>
      <c r="M160" s="4"/>
      <c r="N160" s="12">
        <f t="shared" si="16"/>
        <v>12000</v>
      </c>
      <c r="O160" s="12">
        <v>1</v>
      </c>
    </row>
    <row r="161" spans="1:15" ht="97.2" x14ac:dyDescent="0.3">
      <c r="A161" s="12">
        <v>173</v>
      </c>
      <c r="B161" s="15" t="s">
        <v>158</v>
      </c>
      <c r="C161" s="15" t="s">
        <v>12</v>
      </c>
      <c r="D161" s="19" t="s">
        <v>159</v>
      </c>
      <c r="E161" s="20" t="s">
        <v>160</v>
      </c>
      <c r="F161" s="20" t="s">
        <v>161</v>
      </c>
      <c r="G161" s="15">
        <v>853600</v>
      </c>
      <c r="H161" s="15">
        <v>600000</v>
      </c>
      <c r="I161" s="17">
        <f t="shared" si="14"/>
        <v>612000</v>
      </c>
      <c r="J161" s="15">
        <v>0</v>
      </c>
      <c r="K161" s="17">
        <f t="shared" si="15"/>
        <v>612000</v>
      </c>
      <c r="L161" s="5" t="s">
        <v>604</v>
      </c>
      <c r="M161" s="4"/>
      <c r="N161" s="12">
        <f t="shared" si="16"/>
        <v>12000</v>
      </c>
      <c r="O161" s="12">
        <v>1</v>
      </c>
    </row>
    <row r="162" spans="1:15" ht="97.2" x14ac:dyDescent="0.3">
      <c r="A162" s="12">
        <v>196</v>
      </c>
      <c r="B162" s="15" t="s">
        <v>162</v>
      </c>
      <c r="C162" s="15" t="s">
        <v>12</v>
      </c>
      <c r="D162" s="19" t="s">
        <v>81</v>
      </c>
      <c r="E162" s="20" t="s">
        <v>82</v>
      </c>
      <c r="F162" s="20" t="s">
        <v>163</v>
      </c>
      <c r="G162" s="15">
        <v>3578700</v>
      </c>
      <c r="H162" s="15">
        <v>600000</v>
      </c>
      <c r="I162" s="17">
        <f t="shared" si="14"/>
        <v>612000</v>
      </c>
      <c r="J162" s="15">
        <v>0</v>
      </c>
      <c r="K162" s="17">
        <f t="shared" si="15"/>
        <v>612000</v>
      </c>
      <c r="L162" s="5" t="s">
        <v>588</v>
      </c>
      <c r="M162" s="4"/>
      <c r="N162" s="12">
        <f t="shared" si="16"/>
        <v>12000</v>
      </c>
      <c r="O162" s="12">
        <v>1</v>
      </c>
    </row>
    <row r="163" spans="1:15" ht="81" x14ac:dyDescent="0.3">
      <c r="A163" s="12">
        <v>178</v>
      </c>
      <c r="B163" s="15" t="s">
        <v>169</v>
      </c>
      <c r="C163" s="15" t="s">
        <v>12</v>
      </c>
      <c r="D163" s="19" t="s">
        <v>170</v>
      </c>
      <c r="E163" s="20" t="s">
        <v>171</v>
      </c>
      <c r="F163" s="20" t="s">
        <v>172</v>
      </c>
      <c r="G163" s="15">
        <v>632000</v>
      </c>
      <c r="H163" s="15">
        <v>600000</v>
      </c>
      <c r="I163" s="17">
        <f t="shared" si="14"/>
        <v>612000</v>
      </c>
      <c r="J163" s="15">
        <v>0</v>
      </c>
      <c r="K163" s="17">
        <f t="shared" si="15"/>
        <v>612000</v>
      </c>
      <c r="L163" s="5" t="s">
        <v>577</v>
      </c>
      <c r="M163" s="4"/>
      <c r="N163" s="12">
        <f t="shared" si="16"/>
        <v>12000</v>
      </c>
      <c r="O163" s="12">
        <v>1</v>
      </c>
    </row>
    <row r="164" spans="1:15" ht="81" x14ac:dyDescent="0.3">
      <c r="A164" s="12">
        <v>91</v>
      </c>
      <c r="B164" s="15" t="s">
        <v>187</v>
      </c>
      <c r="C164" s="15" t="s">
        <v>12</v>
      </c>
      <c r="D164" s="19" t="s">
        <v>89</v>
      </c>
      <c r="E164" s="20" t="s">
        <v>90</v>
      </c>
      <c r="F164" s="20" t="s">
        <v>188</v>
      </c>
      <c r="G164" s="15">
        <v>1013000</v>
      </c>
      <c r="H164" s="15">
        <v>550000</v>
      </c>
      <c r="I164" s="17">
        <f t="shared" si="14"/>
        <v>562000</v>
      </c>
      <c r="J164" s="15">
        <v>0</v>
      </c>
      <c r="K164" s="17">
        <f t="shared" si="15"/>
        <v>562000</v>
      </c>
      <c r="L164" s="5" t="s">
        <v>593</v>
      </c>
      <c r="M164" s="4"/>
      <c r="N164" s="12">
        <f t="shared" si="16"/>
        <v>12000</v>
      </c>
      <c r="O164" s="12">
        <v>1</v>
      </c>
    </row>
    <row r="165" spans="1:15" ht="64.8" x14ac:dyDescent="0.3">
      <c r="A165" s="12">
        <v>120</v>
      </c>
      <c r="B165" s="15" t="s">
        <v>13</v>
      </c>
      <c r="C165" s="15" t="s">
        <v>17</v>
      </c>
      <c r="D165" s="19" t="s">
        <v>14</v>
      </c>
      <c r="E165" s="20" t="s">
        <v>15</v>
      </c>
      <c r="F165" s="20" t="s">
        <v>16</v>
      </c>
      <c r="G165" s="15">
        <v>1731112</v>
      </c>
      <c r="H165" s="15">
        <v>659000</v>
      </c>
      <c r="I165" s="17">
        <f t="shared" ref="I165:I185" si="17">H165+N165</f>
        <v>671000</v>
      </c>
      <c r="J165" s="15">
        <v>0</v>
      </c>
      <c r="K165" s="17">
        <f t="shared" ref="K165:K185" si="18">I165+J165</f>
        <v>671000</v>
      </c>
      <c r="L165" s="5" t="s">
        <v>578</v>
      </c>
      <c r="M165" s="6"/>
      <c r="N165" s="12">
        <f t="shared" ref="N165:N185" si="19">O165*12000</f>
        <v>12000</v>
      </c>
      <c r="O165" s="12">
        <v>1</v>
      </c>
    </row>
    <row r="166" spans="1:15" ht="81" x14ac:dyDescent="0.3">
      <c r="A166" s="12">
        <v>133</v>
      </c>
      <c r="B166" s="15" t="s">
        <v>43</v>
      </c>
      <c r="C166" s="15" t="s">
        <v>17</v>
      </c>
      <c r="D166" s="19" t="s">
        <v>19</v>
      </c>
      <c r="E166" s="20" t="s">
        <v>44</v>
      </c>
      <c r="F166" s="20" t="s">
        <v>45</v>
      </c>
      <c r="G166" s="15">
        <v>891690</v>
      </c>
      <c r="H166" s="15">
        <v>650000</v>
      </c>
      <c r="I166" s="17">
        <f t="shared" si="17"/>
        <v>662000</v>
      </c>
      <c r="J166" s="15">
        <v>0</v>
      </c>
      <c r="K166" s="17">
        <f t="shared" si="18"/>
        <v>662000</v>
      </c>
      <c r="L166" s="5" t="s">
        <v>612</v>
      </c>
      <c r="M166" s="4"/>
      <c r="N166" s="12">
        <f t="shared" si="19"/>
        <v>12000</v>
      </c>
      <c r="O166" s="12">
        <v>1</v>
      </c>
    </row>
    <row r="167" spans="1:15" ht="48.6" x14ac:dyDescent="0.3">
      <c r="A167" s="12">
        <v>151</v>
      </c>
      <c r="B167" s="15" t="s">
        <v>100</v>
      </c>
      <c r="C167" s="15" t="s">
        <v>17</v>
      </c>
      <c r="D167" s="19" t="s">
        <v>19</v>
      </c>
      <c r="E167" s="20" t="s">
        <v>101</v>
      </c>
      <c r="F167" s="20" t="s">
        <v>102</v>
      </c>
      <c r="G167" s="15">
        <v>880000</v>
      </c>
      <c r="H167" s="15">
        <v>350000</v>
      </c>
      <c r="I167" s="17">
        <f t="shared" si="17"/>
        <v>350000</v>
      </c>
      <c r="J167" s="15">
        <v>0</v>
      </c>
      <c r="K167" s="17">
        <f t="shared" si="18"/>
        <v>350000</v>
      </c>
      <c r="L167" s="5" t="s">
        <v>595</v>
      </c>
      <c r="M167" s="4"/>
      <c r="N167" s="12">
        <f t="shared" si="19"/>
        <v>0</v>
      </c>
      <c r="O167" s="12"/>
    </row>
    <row r="168" spans="1:15" ht="64.8" x14ac:dyDescent="0.3">
      <c r="A168" s="12">
        <v>159</v>
      </c>
      <c r="B168" s="15" t="s">
        <v>56</v>
      </c>
      <c r="C168" s="15" t="s">
        <v>17</v>
      </c>
      <c r="D168" s="19" t="s">
        <v>57</v>
      </c>
      <c r="E168" s="20" t="s">
        <v>58</v>
      </c>
      <c r="F168" s="20" t="s">
        <v>59</v>
      </c>
      <c r="G168" s="15">
        <v>1510205</v>
      </c>
      <c r="H168" s="15">
        <v>200000</v>
      </c>
      <c r="I168" s="17">
        <f t="shared" si="17"/>
        <v>200000</v>
      </c>
      <c r="J168" s="15">
        <v>0</v>
      </c>
      <c r="K168" s="17">
        <f t="shared" si="18"/>
        <v>200000</v>
      </c>
      <c r="L168" s="5" t="s">
        <v>60</v>
      </c>
      <c r="M168" s="4"/>
      <c r="N168" s="12">
        <f t="shared" si="19"/>
        <v>0</v>
      </c>
      <c r="O168" s="12"/>
    </row>
    <row r="169" spans="1:15" ht="32.4" x14ac:dyDescent="0.3">
      <c r="A169" s="12">
        <v>164</v>
      </c>
      <c r="B169" s="15" t="s">
        <v>112</v>
      </c>
      <c r="C169" s="15" t="s">
        <v>17</v>
      </c>
      <c r="D169" s="19" t="s">
        <v>113</v>
      </c>
      <c r="E169" s="20" t="s">
        <v>114</v>
      </c>
      <c r="F169" s="20" t="s">
        <v>115</v>
      </c>
      <c r="G169" s="15">
        <v>166000</v>
      </c>
      <c r="H169" s="15">
        <v>166000</v>
      </c>
      <c r="I169" s="17">
        <f t="shared" si="17"/>
        <v>166000</v>
      </c>
      <c r="J169" s="15">
        <v>0</v>
      </c>
      <c r="K169" s="17">
        <f t="shared" si="18"/>
        <v>166000</v>
      </c>
      <c r="L169" s="5" t="s">
        <v>116</v>
      </c>
      <c r="M169" s="4"/>
      <c r="N169" s="12">
        <f t="shared" si="19"/>
        <v>0</v>
      </c>
      <c r="O169" s="12"/>
    </row>
    <row r="170" spans="1:15" ht="32.4" x14ac:dyDescent="0.3">
      <c r="A170" s="12">
        <v>62</v>
      </c>
      <c r="B170" s="15" t="s">
        <v>394</v>
      </c>
      <c r="C170" s="15"/>
      <c r="D170" s="19" t="s">
        <v>54</v>
      </c>
      <c r="E170" s="20" t="s">
        <v>54</v>
      </c>
      <c r="F170" s="20" t="s">
        <v>395</v>
      </c>
      <c r="G170" s="15">
        <v>0</v>
      </c>
      <c r="H170" s="15">
        <v>48000000</v>
      </c>
      <c r="I170" s="17">
        <f t="shared" si="17"/>
        <v>48000000</v>
      </c>
      <c r="J170" s="15">
        <v>0</v>
      </c>
      <c r="K170" s="17">
        <f t="shared" si="18"/>
        <v>48000000</v>
      </c>
      <c r="L170" s="5" t="s">
        <v>396</v>
      </c>
      <c r="M170" s="4"/>
      <c r="N170" s="12">
        <f t="shared" si="19"/>
        <v>0</v>
      </c>
      <c r="O170" s="12"/>
    </row>
    <row r="171" spans="1:15" s="2" customFormat="1" ht="356.4" x14ac:dyDescent="0.3">
      <c r="A171" s="13">
        <v>145</v>
      </c>
      <c r="B171" s="16" t="s">
        <v>53</v>
      </c>
      <c r="C171" s="16"/>
      <c r="D171" s="21" t="s">
        <v>54</v>
      </c>
      <c r="E171" s="22" t="s">
        <v>54</v>
      </c>
      <c r="F171" s="22" t="s">
        <v>55</v>
      </c>
      <c r="G171" s="16">
        <v>32560000</v>
      </c>
      <c r="H171" s="16">
        <v>32560000</v>
      </c>
      <c r="I171" s="18">
        <f>H171-J171+N171</f>
        <v>16130000</v>
      </c>
      <c r="J171" s="16">
        <v>16490000</v>
      </c>
      <c r="K171" s="18">
        <f>I171+J171</f>
        <v>32620000</v>
      </c>
      <c r="L171" s="7" t="s">
        <v>608</v>
      </c>
      <c r="M171" s="9"/>
      <c r="N171" s="13">
        <f t="shared" si="19"/>
        <v>60000</v>
      </c>
      <c r="O171" s="13">
        <v>5</v>
      </c>
    </row>
    <row r="172" spans="1:15" ht="243" x14ac:dyDescent="0.3">
      <c r="A172" s="12">
        <v>19</v>
      </c>
      <c r="B172" s="15" t="s">
        <v>383</v>
      </c>
      <c r="C172" s="15"/>
      <c r="D172" s="19" t="s">
        <v>54</v>
      </c>
      <c r="E172" s="20" t="s">
        <v>54</v>
      </c>
      <c r="F172" s="20" t="s">
        <v>384</v>
      </c>
      <c r="G172" s="15">
        <v>25000000</v>
      </c>
      <c r="H172" s="15">
        <v>25000000</v>
      </c>
      <c r="I172" s="17">
        <f>H172+N172</f>
        <v>25012000</v>
      </c>
      <c r="J172" s="15">
        <v>0</v>
      </c>
      <c r="K172" s="17">
        <f t="shared" si="18"/>
        <v>25012000</v>
      </c>
      <c r="L172" s="7" t="s">
        <v>609</v>
      </c>
      <c r="M172" s="4"/>
      <c r="N172" s="12">
        <f t="shared" si="19"/>
        <v>12000</v>
      </c>
      <c r="O172" s="12">
        <v>1</v>
      </c>
    </row>
    <row r="173" spans="1:15" ht="162" x14ac:dyDescent="0.3">
      <c r="A173" s="12">
        <v>43</v>
      </c>
      <c r="B173" s="15" t="s">
        <v>379</v>
      </c>
      <c r="C173" s="15"/>
      <c r="D173" s="19" t="s">
        <v>54</v>
      </c>
      <c r="E173" s="20" t="s">
        <v>54</v>
      </c>
      <c r="F173" s="20" t="s">
        <v>380</v>
      </c>
      <c r="G173" s="15">
        <v>12000000</v>
      </c>
      <c r="H173" s="15">
        <v>12000000</v>
      </c>
      <c r="I173" s="17">
        <f t="shared" si="17"/>
        <v>12000000</v>
      </c>
      <c r="J173" s="15">
        <v>0</v>
      </c>
      <c r="K173" s="17">
        <f t="shared" si="18"/>
        <v>12000000</v>
      </c>
      <c r="L173" s="5" t="s">
        <v>610</v>
      </c>
      <c r="M173" s="6"/>
      <c r="N173" s="12">
        <f t="shared" si="19"/>
        <v>0</v>
      </c>
      <c r="O173" s="12"/>
    </row>
    <row r="174" spans="1:15" ht="64.8" x14ac:dyDescent="0.3">
      <c r="A174" s="13">
        <v>57</v>
      </c>
      <c r="B174" s="15" t="s">
        <v>514</v>
      </c>
      <c r="C174" s="15"/>
      <c r="D174" s="19" t="s">
        <v>54</v>
      </c>
      <c r="E174" s="20" t="s">
        <v>54</v>
      </c>
      <c r="F174" s="20" t="s">
        <v>515</v>
      </c>
      <c r="G174" s="15">
        <v>6286000</v>
      </c>
      <c r="H174" s="15">
        <v>6286000</v>
      </c>
      <c r="I174" s="18">
        <f>H174-J174+N174</f>
        <v>1850000</v>
      </c>
      <c r="J174" s="15">
        <v>4436000</v>
      </c>
      <c r="K174" s="17">
        <f t="shared" si="18"/>
        <v>6286000</v>
      </c>
      <c r="L174" s="5" t="s">
        <v>611</v>
      </c>
      <c r="M174" s="4"/>
      <c r="N174" s="12">
        <f t="shared" si="19"/>
        <v>0</v>
      </c>
      <c r="O174" s="12"/>
    </row>
    <row r="175" spans="1:15" ht="180" customHeight="1" x14ac:dyDescent="0.3">
      <c r="A175" s="12">
        <v>82</v>
      </c>
      <c r="B175" s="15" t="s">
        <v>389</v>
      </c>
      <c r="C175" s="15"/>
      <c r="D175" s="19" t="s">
        <v>54</v>
      </c>
      <c r="E175" s="20" t="s">
        <v>54</v>
      </c>
      <c r="F175" s="20" t="s">
        <v>390</v>
      </c>
      <c r="G175" s="15">
        <v>5200000</v>
      </c>
      <c r="H175" s="15">
        <v>5200000</v>
      </c>
      <c r="I175" s="18">
        <f>H175-J175+N175</f>
        <v>3812000</v>
      </c>
      <c r="J175" s="16">
        <v>1400000</v>
      </c>
      <c r="K175" s="18">
        <f t="shared" si="18"/>
        <v>5212000</v>
      </c>
      <c r="L175" s="8" t="s">
        <v>605</v>
      </c>
      <c r="M175" s="4"/>
      <c r="N175" s="12">
        <f t="shared" si="19"/>
        <v>12000</v>
      </c>
      <c r="O175" s="12">
        <v>1</v>
      </c>
    </row>
    <row r="176" spans="1:15" ht="129.6" x14ac:dyDescent="0.3">
      <c r="A176" s="12">
        <v>107</v>
      </c>
      <c r="B176" s="15" t="s">
        <v>72</v>
      </c>
      <c r="C176" s="15"/>
      <c r="D176" s="19" t="s">
        <v>54</v>
      </c>
      <c r="E176" s="20" t="s">
        <v>54</v>
      </c>
      <c r="F176" s="20" t="s">
        <v>73</v>
      </c>
      <c r="G176" s="15">
        <v>2760000</v>
      </c>
      <c r="H176" s="15">
        <v>2760000</v>
      </c>
      <c r="I176" s="18">
        <f>H176-J176+N176</f>
        <v>1724000</v>
      </c>
      <c r="J176" s="16">
        <v>1060000</v>
      </c>
      <c r="K176" s="18">
        <f t="shared" si="18"/>
        <v>2784000</v>
      </c>
      <c r="L176" s="5" t="s">
        <v>603</v>
      </c>
      <c r="M176" s="4"/>
      <c r="N176" s="12">
        <f t="shared" si="19"/>
        <v>24000</v>
      </c>
      <c r="O176" s="12">
        <v>2</v>
      </c>
    </row>
    <row r="177" spans="1:15" ht="194.4" x14ac:dyDescent="0.3">
      <c r="A177" s="12">
        <v>136</v>
      </c>
      <c r="B177" s="15" t="s">
        <v>126</v>
      </c>
      <c r="C177" s="15"/>
      <c r="D177" s="19" t="s">
        <v>54</v>
      </c>
      <c r="E177" s="20" t="s">
        <v>54</v>
      </c>
      <c r="F177" s="20" t="s">
        <v>127</v>
      </c>
      <c r="G177" s="15">
        <v>2190000</v>
      </c>
      <c r="H177" s="15">
        <v>2190000</v>
      </c>
      <c r="I177" s="18">
        <f>H177-J177+N177</f>
        <v>1872000</v>
      </c>
      <c r="J177" s="18">
        <v>330000</v>
      </c>
      <c r="K177" s="18">
        <f t="shared" si="18"/>
        <v>2202000</v>
      </c>
      <c r="L177" s="5" t="s">
        <v>625</v>
      </c>
      <c r="M177" s="4"/>
      <c r="N177" s="12">
        <f t="shared" si="19"/>
        <v>12000</v>
      </c>
      <c r="O177" s="12">
        <v>1</v>
      </c>
    </row>
    <row r="178" spans="1:15" ht="81" x14ac:dyDescent="0.3">
      <c r="A178" s="12">
        <v>141</v>
      </c>
      <c r="B178" s="15" t="s">
        <v>85</v>
      </c>
      <c r="C178" s="15"/>
      <c r="D178" s="19" t="s">
        <v>14</v>
      </c>
      <c r="E178" s="20" t="s">
        <v>86</v>
      </c>
      <c r="F178" s="20" t="s">
        <v>87</v>
      </c>
      <c r="G178" s="15">
        <v>990780</v>
      </c>
      <c r="H178" s="15">
        <v>800000</v>
      </c>
      <c r="I178" s="17">
        <f t="shared" si="17"/>
        <v>812000</v>
      </c>
      <c r="J178" s="15">
        <v>0</v>
      </c>
      <c r="K178" s="17">
        <f t="shared" si="18"/>
        <v>812000</v>
      </c>
      <c r="L178" s="5" t="s">
        <v>587</v>
      </c>
      <c r="M178" s="4"/>
      <c r="N178" s="12">
        <f t="shared" si="19"/>
        <v>12000</v>
      </c>
      <c r="O178" s="12">
        <v>1</v>
      </c>
    </row>
    <row r="179" spans="1:15" ht="64.8" x14ac:dyDescent="0.3">
      <c r="A179" s="12">
        <v>148</v>
      </c>
      <c r="B179" s="15" t="s">
        <v>40</v>
      </c>
      <c r="C179" s="15"/>
      <c r="D179" s="19" t="s">
        <v>19</v>
      </c>
      <c r="E179" s="20" t="s">
        <v>41</v>
      </c>
      <c r="F179" s="20" t="s">
        <v>42</v>
      </c>
      <c r="G179" s="15">
        <v>966880</v>
      </c>
      <c r="H179" s="15">
        <v>700000</v>
      </c>
      <c r="I179" s="17">
        <f t="shared" si="17"/>
        <v>712000</v>
      </c>
      <c r="J179" s="15">
        <v>0</v>
      </c>
      <c r="K179" s="17">
        <f t="shared" si="18"/>
        <v>712000</v>
      </c>
      <c r="L179" s="5" t="s">
        <v>580</v>
      </c>
      <c r="M179" s="4"/>
      <c r="N179" s="12">
        <f t="shared" si="19"/>
        <v>12000</v>
      </c>
      <c r="O179" s="12">
        <v>1</v>
      </c>
    </row>
    <row r="180" spans="1:15" ht="64.8" x14ac:dyDescent="0.3">
      <c r="A180" s="12">
        <v>150</v>
      </c>
      <c r="B180" s="15" t="s">
        <v>109</v>
      </c>
      <c r="C180" s="15"/>
      <c r="D180" s="19" t="s">
        <v>14</v>
      </c>
      <c r="E180" s="20" t="s">
        <v>110</v>
      </c>
      <c r="F180" s="20" t="s">
        <v>111</v>
      </c>
      <c r="G180" s="15">
        <v>809129</v>
      </c>
      <c r="H180" s="15">
        <v>700000</v>
      </c>
      <c r="I180" s="17">
        <f t="shared" si="17"/>
        <v>712000</v>
      </c>
      <c r="J180" s="15">
        <v>0</v>
      </c>
      <c r="K180" s="17">
        <f t="shared" si="18"/>
        <v>712000</v>
      </c>
      <c r="L180" s="5" t="s">
        <v>581</v>
      </c>
      <c r="M180" s="4"/>
      <c r="N180" s="12">
        <f t="shared" si="19"/>
        <v>12000</v>
      </c>
      <c r="O180" s="12">
        <v>1</v>
      </c>
    </row>
    <row r="181" spans="1:15" ht="97.2" x14ac:dyDescent="0.3">
      <c r="A181" s="12">
        <v>175</v>
      </c>
      <c r="B181" s="15" t="s">
        <v>95</v>
      </c>
      <c r="C181" s="15"/>
      <c r="D181" s="19" t="s">
        <v>14</v>
      </c>
      <c r="E181" s="20" t="s">
        <v>96</v>
      </c>
      <c r="F181" s="20" t="s">
        <v>97</v>
      </c>
      <c r="G181" s="15">
        <v>804288</v>
      </c>
      <c r="H181" s="15">
        <v>600000</v>
      </c>
      <c r="I181" s="17">
        <f t="shared" si="17"/>
        <v>612000</v>
      </c>
      <c r="J181" s="15">
        <v>0</v>
      </c>
      <c r="K181" s="17">
        <f t="shared" si="18"/>
        <v>612000</v>
      </c>
      <c r="L181" s="5" t="s">
        <v>582</v>
      </c>
      <c r="M181" s="4"/>
      <c r="N181" s="12">
        <f t="shared" si="19"/>
        <v>12000</v>
      </c>
      <c r="O181" s="12">
        <v>1</v>
      </c>
    </row>
    <row r="182" spans="1:15" ht="81" x14ac:dyDescent="0.3">
      <c r="A182" s="12">
        <v>185</v>
      </c>
      <c r="B182" s="15" t="s">
        <v>18</v>
      </c>
      <c r="C182" s="15"/>
      <c r="D182" s="19" t="s">
        <v>19</v>
      </c>
      <c r="E182" s="20" t="s">
        <v>20</v>
      </c>
      <c r="F182" s="20" t="s">
        <v>21</v>
      </c>
      <c r="G182" s="15">
        <v>1048039</v>
      </c>
      <c r="H182" s="15">
        <v>550000</v>
      </c>
      <c r="I182" s="17">
        <f t="shared" si="17"/>
        <v>562000</v>
      </c>
      <c r="J182" s="15">
        <v>0</v>
      </c>
      <c r="K182" s="17">
        <f t="shared" si="18"/>
        <v>562000</v>
      </c>
      <c r="L182" s="5" t="s">
        <v>594</v>
      </c>
      <c r="M182" s="4"/>
      <c r="N182" s="12">
        <f t="shared" si="19"/>
        <v>12000</v>
      </c>
      <c r="O182" s="12">
        <v>1</v>
      </c>
    </row>
    <row r="183" spans="1:15" ht="48.6" x14ac:dyDescent="0.3">
      <c r="A183" s="12">
        <v>189</v>
      </c>
      <c r="B183" s="15" t="s">
        <v>511</v>
      </c>
      <c r="C183" s="15"/>
      <c r="D183" s="19" t="s">
        <v>19</v>
      </c>
      <c r="E183" s="20" t="s">
        <v>512</v>
      </c>
      <c r="F183" s="20" t="s">
        <v>513</v>
      </c>
      <c r="G183" s="15">
        <v>485400</v>
      </c>
      <c r="H183" s="15">
        <v>485000</v>
      </c>
      <c r="I183" s="17">
        <f t="shared" si="17"/>
        <v>497000</v>
      </c>
      <c r="J183" s="15">
        <v>0</v>
      </c>
      <c r="K183" s="17">
        <f t="shared" si="18"/>
        <v>497000</v>
      </c>
      <c r="L183" s="5" t="s">
        <v>583</v>
      </c>
      <c r="M183" s="4"/>
      <c r="N183" s="12">
        <f t="shared" si="19"/>
        <v>12000</v>
      </c>
      <c r="O183" s="12">
        <v>1</v>
      </c>
    </row>
    <row r="184" spans="1:15" ht="32.4" x14ac:dyDescent="0.3">
      <c r="A184" s="12">
        <v>193</v>
      </c>
      <c r="B184" s="15" t="s">
        <v>446</v>
      </c>
      <c r="C184" s="15"/>
      <c r="D184" s="19" t="s">
        <v>349</v>
      </c>
      <c r="E184" s="20" t="s">
        <v>447</v>
      </c>
      <c r="F184" s="20" t="s">
        <v>448</v>
      </c>
      <c r="G184" s="15">
        <v>533676</v>
      </c>
      <c r="H184" s="15">
        <v>459000</v>
      </c>
      <c r="I184" s="17">
        <f t="shared" si="17"/>
        <v>471000</v>
      </c>
      <c r="J184" s="15">
        <v>0</v>
      </c>
      <c r="K184" s="17">
        <f t="shared" si="18"/>
        <v>471000</v>
      </c>
      <c r="L184" s="5" t="s">
        <v>584</v>
      </c>
      <c r="M184" s="4"/>
      <c r="N184" s="12">
        <f t="shared" si="19"/>
        <v>12000</v>
      </c>
      <c r="O184" s="12">
        <v>1</v>
      </c>
    </row>
    <row r="185" spans="1:15" ht="48.6" x14ac:dyDescent="0.3">
      <c r="A185" s="12">
        <v>177</v>
      </c>
      <c r="B185" s="15" t="s">
        <v>205</v>
      </c>
      <c r="C185" s="15"/>
      <c r="D185" s="19" t="s">
        <v>19</v>
      </c>
      <c r="E185" s="20" t="s">
        <v>20</v>
      </c>
      <c r="F185" s="20" t="s">
        <v>206</v>
      </c>
      <c r="G185" s="15">
        <v>873330</v>
      </c>
      <c r="H185" s="15">
        <v>250000</v>
      </c>
      <c r="I185" s="17">
        <f t="shared" si="17"/>
        <v>250000</v>
      </c>
      <c r="J185" s="15">
        <v>0</v>
      </c>
      <c r="K185" s="17">
        <f t="shared" si="18"/>
        <v>250000</v>
      </c>
      <c r="L185" s="5" t="s">
        <v>579</v>
      </c>
      <c r="M185" s="4"/>
      <c r="N185" s="12">
        <f t="shared" si="19"/>
        <v>0</v>
      </c>
      <c r="O185" s="12"/>
    </row>
    <row r="186" spans="1:15" x14ac:dyDescent="0.3">
      <c r="A186" s="12">
        <v>22</v>
      </c>
      <c r="G186" s="36">
        <f>SUM(G5:G185)</f>
        <v>252895979</v>
      </c>
      <c r="H186" s="36">
        <f>SUM(H5:H185)</f>
        <v>229365100</v>
      </c>
      <c r="I186" s="36">
        <f>SUM(I5:I185)</f>
        <v>203343100</v>
      </c>
      <c r="J186" s="36">
        <f>SUM(J5:J185)</f>
        <v>27864000</v>
      </c>
      <c r="K186" s="36">
        <f>SUM(K5:K185)</f>
        <v>231207100</v>
      </c>
      <c r="N186" s="36">
        <f>SUM(N5:N185)</f>
        <v>1842000</v>
      </c>
      <c r="O186" s="3">
        <f>SUM(O5:O185)</f>
        <v>153.5</v>
      </c>
    </row>
    <row r="187" spans="1:15" x14ac:dyDescent="0.3">
      <c r="A187" s="12">
        <v>38</v>
      </c>
    </row>
    <row r="188" spans="1:15" x14ac:dyDescent="0.3">
      <c r="A188" s="12">
        <v>9</v>
      </c>
    </row>
    <row r="189" spans="1:15" x14ac:dyDescent="0.3">
      <c r="A189" s="12">
        <v>44</v>
      </c>
    </row>
    <row r="190" spans="1:15" x14ac:dyDescent="0.3">
      <c r="A190" s="12">
        <v>58</v>
      </c>
    </row>
    <row r="191" spans="1:15" x14ac:dyDescent="0.3">
      <c r="A191" s="12">
        <v>64</v>
      </c>
    </row>
    <row r="192" spans="1:15" x14ac:dyDescent="0.3">
      <c r="A192" s="12">
        <v>108</v>
      </c>
    </row>
    <row r="193" spans="1:1" x14ac:dyDescent="0.3">
      <c r="A193" s="12">
        <v>1</v>
      </c>
    </row>
    <row r="194" spans="1:1" x14ac:dyDescent="0.3">
      <c r="A194" s="12">
        <v>17</v>
      </c>
    </row>
    <row r="195" spans="1:1" x14ac:dyDescent="0.3">
      <c r="A195" s="12">
        <v>41</v>
      </c>
    </row>
    <row r="196" spans="1:1" x14ac:dyDescent="0.3">
      <c r="A196" s="12">
        <v>47</v>
      </c>
    </row>
    <row r="197" spans="1:1" x14ac:dyDescent="0.3">
      <c r="A197" s="12">
        <v>50</v>
      </c>
    </row>
    <row r="198" spans="1:1" x14ac:dyDescent="0.3">
      <c r="A198" s="12">
        <v>52</v>
      </c>
    </row>
    <row r="199" spans="1:1" x14ac:dyDescent="0.3">
      <c r="A199" s="12">
        <v>55</v>
      </c>
    </row>
    <row r="200" spans="1:1" x14ac:dyDescent="0.3">
      <c r="A200" s="12">
        <v>61</v>
      </c>
    </row>
    <row r="201" spans="1:1" x14ac:dyDescent="0.3">
      <c r="A201" s="12">
        <v>2</v>
      </c>
    </row>
    <row r="202" spans="1:1" x14ac:dyDescent="0.3">
      <c r="A202" s="12">
        <v>11</v>
      </c>
    </row>
    <row r="203" spans="1:1" x14ac:dyDescent="0.3">
      <c r="A203" s="12">
        <v>31</v>
      </c>
    </row>
    <row r="204" spans="1:1" x14ac:dyDescent="0.3">
      <c r="A204" s="12">
        <v>16</v>
      </c>
    </row>
    <row r="205" spans="1:1" x14ac:dyDescent="0.3">
      <c r="A205" s="12">
        <v>35</v>
      </c>
    </row>
    <row r="206" spans="1:1" x14ac:dyDescent="0.3">
      <c r="A206" s="12">
        <v>144</v>
      </c>
    </row>
    <row r="207" spans="1:1" x14ac:dyDescent="0.3">
      <c r="A207" s="12">
        <v>15</v>
      </c>
    </row>
    <row r="208" spans="1:1" x14ac:dyDescent="0.3">
      <c r="A208" s="12">
        <v>139</v>
      </c>
    </row>
    <row r="209" spans="1:1" x14ac:dyDescent="0.3">
      <c r="A209" s="12">
        <v>137</v>
      </c>
    </row>
    <row r="210" spans="1:1" x14ac:dyDescent="0.3">
      <c r="A210" s="12">
        <v>202</v>
      </c>
    </row>
    <row r="211" spans="1:1" x14ac:dyDescent="0.3">
      <c r="A211" s="12">
        <v>142</v>
      </c>
    </row>
    <row r="212" spans="1:1" x14ac:dyDescent="0.3">
      <c r="A212" s="12">
        <v>20</v>
      </c>
    </row>
    <row r="213" spans="1:1" x14ac:dyDescent="0.3">
      <c r="A213" s="12">
        <v>39</v>
      </c>
    </row>
    <row r="214" spans="1:1" x14ac:dyDescent="0.3">
      <c r="A214" s="12">
        <v>25</v>
      </c>
    </row>
    <row r="215" spans="1:1" x14ac:dyDescent="0.3">
      <c r="A215" s="12">
        <v>10</v>
      </c>
    </row>
    <row r="216" spans="1:1" x14ac:dyDescent="0.3">
      <c r="A216" s="12">
        <v>34</v>
      </c>
    </row>
    <row r="217" spans="1:1" x14ac:dyDescent="0.3">
      <c r="A217" s="12">
        <v>29</v>
      </c>
    </row>
    <row r="218" spans="1:1" x14ac:dyDescent="0.3">
      <c r="A218" s="12">
        <v>3</v>
      </c>
    </row>
    <row r="219" spans="1:1" x14ac:dyDescent="0.3">
      <c r="A219" s="12">
        <v>198</v>
      </c>
    </row>
    <row r="220" spans="1:1" x14ac:dyDescent="0.3">
      <c r="A220" s="12">
        <v>168</v>
      </c>
    </row>
    <row r="221" spans="1:1" x14ac:dyDescent="0.3">
      <c r="A221" s="12">
        <v>68</v>
      </c>
    </row>
  </sheetData>
  <autoFilter ref="A4:O221">
    <sortState ref="A5:O221">
      <sortCondition ref="C4"/>
    </sortState>
  </autoFilter>
  <mergeCells count="12">
    <mergeCell ref="B1:O1"/>
    <mergeCell ref="L2:L4"/>
    <mergeCell ref="N2:N4"/>
    <mergeCell ref="O2:O4"/>
    <mergeCell ref="B2:B4"/>
    <mergeCell ref="C2:C4"/>
    <mergeCell ref="D2:D4"/>
    <mergeCell ref="E2:E4"/>
    <mergeCell ref="F2:F4"/>
    <mergeCell ref="G2:G4"/>
    <mergeCell ref="H2:H4"/>
    <mergeCell ref="I2:K3"/>
  </mergeCells>
  <phoneticPr fontId="24" type="noConversion"/>
  <pageMargins left="0.74803149606299213" right="0.74803149606299213" top="0.98425196850393704" bottom="0.98425196850393704" header="0.51181102362204722" footer="0.51181102362204722"/>
  <pageSetup paperSize="9" scale="48"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opLeftCell="A16" workbookViewId="0">
      <selection activeCell="B6" sqref="A6:XFD186"/>
    </sheetView>
  </sheetViews>
  <sheetFormatPr defaultRowHeight="16.2" x14ac:dyDescent="0.3"/>
  <cols>
    <col min="1" max="1" width="6" style="57" bestFit="1" customWidth="1"/>
    <col min="2" max="2" width="42.44140625" style="57" customWidth="1"/>
    <col min="3" max="3" width="62.5546875" style="57" customWidth="1"/>
    <col min="4" max="6" width="15.44140625" style="57" customWidth="1"/>
    <col min="7" max="16384" width="8.88671875" style="57"/>
  </cols>
  <sheetData>
    <row r="1" spans="1:3" x14ac:dyDescent="0.3">
      <c r="A1" s="56" t="s">
        <v>644</v>
      </c>
      <c r="B1" s="56" t="s">
        <v>645</v>
      </c>
      <c r="C1" s="56" t="s">
        <v>646</v>
      </c>
    </row>
    <row r="2" spans="1:3" ht="28.2" customHeight="1" x14ac:dyDescent="0.3">
      <c r="A2" s="58">
        <v>1</v>
      </c>
      <c r="B2" s="60" t="s">
        <v>647</v>
      </c>
      <c r="C2" s="59" t="s">
        <v>648</v>
      </c>
    </row>
    <row r="3" spans="1:3" ht="28.2" customHeight="1" x14ac:dyDescent="0.3">
      <c r="A3" s="58">
        <v>2</v>
      </c>
      <c r="B3" s="61" t="s">
        <v>234</v>
      </c>
      <c r="C3" s="59" t="s">
        <v>671</v>
      </c>
    </row>
    <row r="4" spans="1:3" ht="28.2" customHeight="1" x14ac:dyDescent="0.3">
      <c r="A4" s="58">
        <v>3</v>
      </c>
      <c r="B4" s="60" t="s">
        <v>221</v>
      </c>
      <c r="C4" s="59" t="s">
        <v>649</v>
      </c>
    </row>
    <row r="5" spans="1:3" ht="28.2" customHeight="1" x14ac:dyDescent="0.3">
      <c r="A5" s="58">
        <v>4</v>
      </c>
      <c r="B5" s="60" t="s">
        <v>656</v>
      </c>
      <c r="C5" s="59" t="s">
        <v>650</v>
      </c>
    </row>
    <row r="6" spans="1:3" ht="28.2" customHeight="1" x14ac:dyDescent="0.3">
      <c r="A6" s="58">
        <v>5</v>
      </c>
      <c r="B6" s="60" t="s">
        <v>201</v>
      </c>
      <c r="C6" s="59" t="s">
        <v>651</v>
      </c>
    </row>
    <row r="7" spans="1:3" ht="28.2" customHeight="1" x14ac:dyDescent="0.3">
      <c r="A7" s="58">
        <v>6</v>
      </c>
      <c r="B7" s="61" t="s">
        <v>44</v>
      </c>
      <c r="C7" s="59" t="s">
        <v>660</v>
      </c>
    </row>
    <row r="8" spans="1:3" ht="28.2" customHeight="1" x14ac:dyDescent="0.3">
      <c r="A8" s="58">
        <v>7</v>
      </c>
      <c r="B8" s="60" t="s">
        <v>456</v>
      </c>
      <c r="C8" s="59" t="s">
        <v>670</v>
      </c>
    </row>
    <row r="9" spans="1:3" ht="28.2" customHeight="1" x14ac:dyDescent="0.3">
      <c r="A9" s="58">
        <v>8</v>
      </c>
      <c r="B9" s="60" t="s">
        <v>20</v>
      </c>
      <c r="C9" s="59" t="s">
        <v>652</v>
      </c>
    </row>
    <row r="10" spans="1:3" ht="28.2" customHeight="1" x14ac:dyDescent="0.3">
      <c r="A10" s="58">
        <v>9</v>
      </c>
      <c r="B10" s="62" t="s">
        <v>288</v>
      </c>
      <c r="C10" s="59" t="s">
        <v>661</v>
      </c>
    </row>
    <row r="11" spans="1:3" ht="28.2" customHeight="1" x14ac:dyDescent="0.3">
      <c r="A11" s="58">
        <v>10</v>
      </c>
      <c r="B11" s="62" t="s">
        <v>301</v>
      </c>
      <c r="C11" s="59" t="s">
        <v>659</v>
      </c>
    </row>
    <row r="12" spans="1:3" ht="28.2" customHeight="1" x14ac:dyDescent="0.3">
      <c r="A12" s="58">
        <v>11</v>
      </c>
      <c r="B12" s="62" t="s">
        <v>294</v>
      </c>
      <c r="C12" s="59" t="s">
        <v>653</v>
      </c>
    </row>
    <row r="13" spans="1:3" ht="28.2" customHeight="1" x14ac:dyDescent="0.3">
      <c r="A13" s="58">
        <v>12</v>
      </c>
      <c r="B13" s="60" t="s">
        <v>654</v>
      </c>
      <c r="C13" s="59" t="s">
        <v>655</v>
      </c>
    </row>
    <row r="14" spans="1:3" ht="27.6" customHeight="1" x14ac:dyDescent="0.3">
      <c r="A14" s="58">
        <v>13</v>
      </c>
      <c r="B14" s="62" t="s">
        <v>662</v>
      </c>
      <c r="C14" s="59" t="s">
        <v>663</v>
      </c>
    </row>
    <row r="15" spans="1:3" ht="28.8" customHeight="1" x14ac:dyDescent="0.3">
      <c r="A15" s="58">
        <v>14</v>
      </c>
      <c r="B15" s="62" t="s">
        <v>657</v>
      </c>
      <c r="C15" s="59" t="s">
        <v>664</v>
      </c>
    </row>
    <row r="16" spans="1:3" ht="30.6" customHeight="1" x14ac:dyDescent="0.3">
      <c r="A16" s="58">
        <v>15</v>
      </c>
      <c r="B16" s="62" t="s">
        <v>47</v>
      </c>
      <c r="C16" s="59" t="s">
        <v>665</v>
      </c>
    </row>
    <row r="17" spans="1:3" ht="28.2" customHeight="1" x14ac:dyDescent="0.3">
      <c r="A17" s="58">
        <v>16</v>
      </c>
      <c r="B17" s="62" t="s">
        <v>193</v>
      </c>
      <c r="C17" s="59" t="s">
        <v>666</v>
      </c>
    </row>
    <row r="18" spans="1:3" ht="29.4" customHeight="1" x14ac:dyDescent="0.3">
      <c r="A18" s="58">
        <v>17</v>
      </c>
      <c r="B18" s="62" t="s">
        <v>69</v>
      </c>
      <c r="C18" s="59" t="s">
        <v>667</v>
      </c>
    </row>
    <row r="19" spans="1:3" ht="31.2" customHeight="1" x14ac:dyDescent="0.3">
      <c r="A19" s="58">
        <v>18</v>
      </c>
      <c r="B19" s="62" t="s">
        <v>101</v>
      </c>
      <c r="C19" s="59" t="s">
        <v>668</v>
      </c>
    </row>
    <row r="20" spans="1:3" ht="33.6" customHeight="1" x14ac:dyDescent="0.3">
      <c r="A20" s="58">
        <v>19</v>
      </c>
      <c r="B20" s="62" t="s">
        <v>658</v>
      </c>
      <c r="C20" s="59" t="s">
        <v>669</v>
      </c>
    </row>
  </sheetData>
  <phoneticPr fontId="24" type="noConversion"/>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
  <sheetViews>
    <sheetView zoomScale="80" zoomScaleNormal="80" workbookViewId="0">
      <selection activeCell="B6" sqref="A6:XFD186"/>
    </sheetView>
  </sheetViews>
  <sheetFormatPr defaultRowHeight="16.2" x14ac:dyDescent="0.3"/>
  <cols>
    <col min="1" max="1" width="14.44140625" style="51" customWidth="1"/>
    <col min="2" max="2" width="11.33203125" style="51" customWidth="1"/>
    <col min="3" max="3" width="15.88671875" style="51" customWidth="1"/>
    <col min="4" max="4" width="8.88671875" style="51" hidden="1" customWidth="1"/>
    <col min="5" max="5" width="15.88671875" style="51" hidden="1" customWidth="1"/>
    <col min="6" max="6" width="16.109375" style="51" customWidth="1"/>
    <col min="7" max="7" width="21.33203125" style="51" customWidth="1"/>
    <col min="8" max="8" width="18.33203125" style="51" hidden="1" customWidth="1"/>
    <col min="9" max="9" width="15.88671875" style="51" customWidth="1"/>
    <col min="10" max="10" width="16.5546875" style="51" customWidth="1"/>
    <col min="11" max="16384" width="8.88671875" style="38"/>
  </cols>
  <sheetData>
    <row r="1" spans="1:10" s="37" customFormat="1" ht="39" customHeight="1" x14ac:dyDescent="0.3">
      <c r="A1" s="95" t="s">
        <v>627</v>
      </c>
      <c r="B1" s="95"/>
      <c r="C1" s="95"/>
      <c r="D1" s="95"/>
      <c r="E1" s="95"/>
      <c r="F1" s="95"/>
      <c r="G1" s="95"/>
      <c r="H1" s="95"/>
      <c r="I1" s="95"/>
      <c r="J1" s="95"/>
    </row>
    <row r="2" spans="1:10" ht="24" customHeight="1" x14ac:dyDescent="0.3">
      <c r="A2" s="96" t="s">
        <v>628</v>
      </c>
      <c r="B2" s="97"/>
      <c r="C2" s="97"/>
      <c r="D2" s="97"/>
      <c r="E2" s="97"/>
      <c r="F2" s="97"/>
      <c r="G2" s="97"/>
      <c r="H2" s="97"/>
      <c r="I2" s="97"/>
      <c r="J2" s="97"/>
    </row>
    <row r="3" spans="1:10" ht="33" customHeight="1" x14ac:dyDescent="0.3">
      <c r="A3" s="98" t="s">
        <v>629</v>
      </c>
      <c r="B3" s="98" t="s">
        <v>630</v>
      </c>
      <c r="C3" s="98" t="s">
        <v>631</v>
      </c>
      <c r="D3" s="98" t="s">
        <v>632</v>
      </c>
      <c r="E3" s="98"/>
      <c r="F3" s="98"/>
      <c r="G3" s="98"/>
      <c r="H3" s="99" t="s">
        <v>633</v>
      </c>
      <c r="I3" s="98" t="s">
        <v>634</v>
      </c>
      <c r="J3" s="98" t="s">
        <v>635</v>
      </c>
    </row>
    <row r="4" spans="1:10" ht="43.95" customHeight="1" x14ac:dyDescent="0.3">
      <c r="A4" s="98"/>
      <c r="B4" s="98"/>
      <c r="C4" s="98"/>
      <c r="D4" s="39" t="s">
        <v>636</v>
      </c>
      <c r="E4" s="39" t="s">
        <v>637</v>
      </c>
      <c r="F4" s="39" t="s">
        <v>638</v>
      </c>
      <c r="G4" s="39" t="s">
        <v>639</v>
      </c>
      <c r="H4" s="100"/>
      <c r="I4" s="98"/>
      <c r="J4" s="98"/>
    </row>
    <row r="5" spans="1:10" ht="39.6" customHeight="1" x14ac:dyDescent="0.3">
      <c r="A5" s="40" t="s">
        <v>640</v>
      </c>
      <c r="B5" s="41">
        <v>57</v>
      </c>
      <c r="C5" s="41">
        <v>58470000</v>
      </c>
      <c r="D5" s="42"/>
      <c r="E5" s="42"/>
      <c r="F5" s="42">
        <v>49</v>
      </c>
      <c r="G5" s="42">
        <v>768000</v>
      </c>
      <c r="H5" s="42">
        <f>G5-E5</f>
        <v>768000</v>
      </c>
      <c r="I5" s="42">
        <f>C5+H5</f>
        <v>59238000</v>
      </c>
      <c r="J5" s="43"/>
    </row>
    <row r="6" spans="1:10" s="47" customFormat="1" ht="60" customHeight="1" x14ac:dyDescent="0.3">
      <c r="A6" s="44" t="s">
        <v>641</v>
      </c>
      <c r="B6" s="41">
        <v>118</v>
      </c>
      <c r="C6" s="41">
        <v>138123000</v>
      </c>
      <c r="D6" s="42"/>
      <c r="E6" s="42"/>
      <c r="F6" s="42">
        <v>91</v>
      </c>
      <c r="G6" s="45">
        <v>1755000</v>
      </c>
      <c r="H6" s="42">
        <f>G6-E6</f>
        <v>1755000</v>
      </c>
      <c r="I6" s="45">
        <f t="shared" ref="I6:I7" si="0">C6+H6</f>
        <v>139878000</v>
      </c>
      <c r="J6" s="46"/>
    </row>
    <row r="7" spans="1:10" ht="60" customHeight="1" thickBot="1" x14ac:dyDescent="0.35">
      <c r="A7" s="52" t="s">
        <v>642</v>
      </c>
      <c r="B7" s="53">
        <v>181</v>
      </c>
      <c r="C7" s="53">
        <v>229365100</v>
      </c>
      <c r="D7" s="54"/>
      <c r="E7" s="54"/>
      <c r="F7" s="54">
        <v>125</v>
      </c>
      <c r="G7" s="54">
        <v>1842000</v>
      </c>
      <c r="H7" s="54">
        <f t="shared" ref="H7:H8" si="1">G7-E7</f>
        <v>1842000</v>
      </c>
      <c r="I7" s="54">
        <f t="shared" si="0"/>
        <v>231207100</v>
      </c>
      <c r="J7" s="55"/>
    </row>
    <row r="8" spans="1:10" ht="60" customHeight="1" thickTop="1" x14ac:dyDescent="0.3">
      <c r="A8" s="48" t="s">
        <v>643</v>
      </c>
      <c r="B8" s="49">
        <f>SUM(B5:B7)</f>
        <v>356</v>
      </c>
      <c r="C8" s="49">
        <f t="shared" ref="C8:G8" si="2">SUM(C5:C7)</f>
        <v>425958100</v>
      </c>
      <c r="D8" s="49">
        <f t="shared" si="2"/>
        <v>0</v>
      </c>
      <c r="E8" s="49">
        <f t="shared" si="2"/>
        <v>0</v>
      </c>
      <c r="F8" s="49">
        <f t="shared" si="2"/>
        <v>265</v>
      </c>
      <c r="G8" s="49">
        <f t="shared" si="2"/>
        <v>4365000</v>
      </c>
      <c r="H8" s="49">
        <f t="shared" si="1"/>
        <v>4365000</v>
      </c>
      <c r="I8" s="49">
        <f>SUM(I5:I7)</f>
        <v>430323100</v>
      </c>
      <c r="J8" s="50"/>
    </row>
  </sheetData>
  <mergeCells count="9">
    <mergeCell ref="A1:J1"/>
    <mergeCell ref="A2:J2"/>
    <mergeCell ref="A3:A4"/>
    <mergeCell ref="B3:B4"/>
    <mergeCell ref="C3:C4"/>
    <mergeCell ref="D3:G3"/>
    <mergeCell ref="H3:H4"/>
    <mergeCell ref="I3:I4"/>
    <mergeCell ref="J3:J4"/>
  </mergeCells>
  <phoneticPr fontId="24" type="noConversion"/>
  <printOptions horizontalCentered="1"/>
  <pageMargins left="0.51181102362204722" right="0.51181102362204722" top="0.74803149606299213" bottom="0.74803149606299213" header="0.31496062992125984" footer="0.31496062992125984"/>
  <pageSetup paperSize="9" fitToHeight="0" orientation="landscape" r:id="rId1"/>
  <headerFoot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28</vt:i4>
      </vt:variant>
      <vt:variant>
        <vt:lpstr>已命名的範圍</vt:lpstr>
      </vt:variant>
      <vt:variant>
        <vt:i4>3</vt:i4>
      </vt:variant>
    </vt:vector>
  </HeadingPairs>
  <TitlesOfParts>
    <vt:vector size="31" baseType="lpstr">
      <vt:lpstr>核定表(總表)</vt:lpstr>
      <vt:lpstr>全國性</vt:lpstr>
      <vt:lpstr>臺北市</vt:lpstr>
      <vt:lpstr>新北市</vt:lpstr>
      <vt:lpstr>桃園市</vt:lpstr>
      <vt:lpstr>臺中市</vt:lpstr>
      <vt:lpstr>臺南市</vt:lpstr>
      <vt:lpstr>高雄市</vt:lpstr>
      <vt:lpstr>新竹市</vt:lpstr>
      <vt:lpstr>新竹縣</vt:lpstr>
      <vt:lpstr>苗栗縣</vt:lpstr>
      <vt:lpstr>彰化縣</vt:lpstr>
      <vt:lpstr>南投縣</vt:lpstr>
      <vt:lpstr>雲林縣</vt:lpstr>
      <vt:lpstr>嘉義市</vt:lpstr>
      <vt:lpstr>嘉義縣</vt:lpstr>
      <vt:lpstr>屏東縣</vt:lpstr>
      <vt:lpstr>基隆市</vt:lpstr>
      <vt:lpstr>宜蘭縣</vt:lpstr>
      <vt:lpstr>花蓮縣</vt:lpstr>
      <vt:lpstr>臺東縣</vt:lpstr>
      <vt:lpstr>金門縣</vt:lpstr>
      <vt:lpstr>澎湖縣</vt:lpstr>
      <vt:lpstr>連江縣</vt:lpstr>
      <vt:lpstr>衛福部社工司</vt:lpstr>
      <vt:lpstr>核定計畫(驗算版本)</vt:lpstr>
      <vt:lpstr>社工司(補助民間團體)</vt:lpstr>
      <vt:lpstr>彙整表</vt:lpstr>
      <vt:lpstr>全國性!Print_Titles</vt:lpstr>
      <vt:lpstr>'核定表(總表)'!Print_Titles</vt:lpstr>
      <vt:lpstr>高雄市!Print_Titles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社會救助及社工司郭茝淵</dc:creator>
  <cp:lastModifiedBy>社會救助及社工司楊碧雲</cp:lastModifiedBy>
  <cp:lastPrinted>2019-04-11T11:39:17Z</cp:lastPrinted>
  <dcterms:created xsi:type="dcterms:W3CDTF">2019-03-06T09:32:02Z</dcterms:created>
  <dcterms:modified xsi:type="dcterms:W3CDTF">2019-04-11T11:41:50Z</dcterms:modified>
</cp:coreProperties>
</file>