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showInkAnnotation="0" defaultThemeVersion="166925"/>
  <mc:AlternateContent xmlns:mc="http://schemas.openxmlformats.org/markup-compatibility/2006">
    <mc:Choice Requires="x15">
      <x15ac:absPath xmlns:x15ac="http://schemas.microsoft.com/office/spreadsheetml/2010/11/ac" url="D:\01-工作資料\02公益彩券回饋金\109公彩\核定\"/>
    </mc:Choice>
  </mc:AlternateContent>
  <xr:revisionPtr revIDLastSave="0" documentId="13_ncr:1_{5D78EF0F-1B6D-42EF-A859-9F13D09D8404}" xr6:coauthVersionLast="45" xr6:coauthVersionMax="45" xr10:uidLastSave="{00000000-0000-0000-0000-000000000000}"/>
  <bookViews>
    <workbookView xWindow="-120" yWindow="-120" windowWidth="29040" windowHeight="15840" activeTab="15" xr2:uid="{00000000-000D-0000-FFFF-FFFF00000000}"/>
  </bookViews>
  <sheets>
    <sheet name="台北市" sheetId="13" r:id="rId1"/>
    <sheet name="新北市" sheetId="15" r:id="rId2"/>
    <sheet name="桃園市" sheetId="16" r:id="rId3"/>
    <sheet name="臺中市" sheetId="17" r:id="rId4"/>
    <sheet name="台南市" sheetId="18" r:id="rId5"/>
    <sheet name="高雄市" sheetId="19" r:id="rId6"/>
    <sheet name="新竹市" sheetId="21" r:id="rId7"/>
    <sheet name="新竹縣" sheetId="22" r:id="rId8"/>
    <sheet name="苗栗縣" sheetId="23" r:id="rId9"/>
    <sheet name="彰化縣" sheetId="24" r:id="rId10"/>
    <sheet name="南投縣" sheetId="25" r:id="rId11"/>
    <sheet name="雲林縣" sheetId="26" r:id="rId12"/>
    <sheet name="嘉義市" sheetId="27" r:id="rId13"/>
    <sheet name="嘉義縣" sheetId="28" r:id="rId14"/>
    <sheet name="屏東縣" sheetId="29" r:id="rId15"/>
    <sheet name="基隆市" sheetId="30" r:id="rId16"/>
    <sheet name="宜蘭縣" sheetId="31" r:id="rId17"/>
    <sheet name="花蓮縣" sheetId="36" r:id="rId18"/>
    <sheet name="臺東縣" sheetId="37" r:id="rId19"/>
    <sheet name="澎湖縣" sheetId="35" r:id="rId20"/>
    <sheet name="金門縣" sheetId="33" r:id="rId21"/>
    <sheet name="連江縣" sheetId="32" r:id="rId22"/>
    <sheet name="全國性" sheetId="38" r:id="rId23"/>
    <sheet name="109年度公益彩券回饋金社工司核定案件一覽表 (乾淨)" sheetId="10" state="hidden" r:id="rId24"/>
    <sheet name="109年度公益彩券回饋金社工司核定案件一覽表" sheetId="7" state="hidden" r:id="rId25"/>
    <sheet name="自提計畫對照" sheetId="5" state="hidden" r:id="rId26"/>
    <sheet name="主軸計畫對照" sheetId="6" state="hidden" r:id="rId27"/>
    <sheet name="工作表2" sheetId="8" state="hidden" r:id="rId28"/>
    <sheet name="109年度公益彩券回饋金申請計畫審查一覽表－社會救助及社工組" sheetId="1" state="hidden" r:id="rId29"/>
    <sheet name="109年度公益彩券回饋金申請計畫審查一覽表 (僅核定結果)" sheetId="3" state="hidden" r:id="rId30"/>
  </sheets>
  <definedNames>
    <definedName name="_xlnm._FilterDatabase" localSheetId="29" hidden="1">'109年度公益彩券回饋金申請計畫審查一覽表 (僅核定結果)'!$A$3:$I$325</definedName>
    <definedName name="_xlnm._FilterDatabase" localSheetId="28" hidden="1">'109年度公益彩券回饋金申請計畫審查一覽表－社會救助及社工組'!$A$3:$U$325</definedName>
    <definedName name="_xlnm._FilterDatabase" localSheetId="24" hidden="1">'109年度公益彩券回饋金社工司核定案件一覽表'!$A$4:$L$330</definedName>
    <definedName name="_xlnm._FilterDatabase" localSheetId="23" hidden="1">'109年度公益彩券回饋金社工司核定案件一覽表 (乾淨)'!$A$4:$L$330</definedName>
    <definedName name="_xlnm._FilterDatabase" localSheetId="0" hidden="1">台北市!$A$4:$K$21</definedName>
    <definedName name="_xlnm._FilterDatabase" localSheetId="4" hidden="1">台南市!$A$4:$K$17</definedName>
    <definedName name="_xlnm._FilterDatabase" localSheetId="22" hidden="1">全國性!$A$4:$K$88</definedName>
    <definedName name="_xlnm._FilterDatabase" localSheetId="16" hidden="1">宜蘭縣!$A$4:$K$20</definedName>
    <definedName name="_xlnm._FilterDatabase" localSheetId="17" hidden="1">花蓮縣!$A$4:$K$14</definedName>
    <definedName name="_xlnm._FilterDatabase" localSheetId="20" hidden="1">金門縣!$A$4:$K$7</definedName>
    <definedName name="_xlnm._FilterDatabase" localSheetId="10" hidden="1">南投縣!$A$4:$K$12</definedName>
    <definedName name="_xlnm._FilterDatabase" localSheetId="14" hidden="1">屏東縣!$A$4:$K$16</definedName>
    <definedName name="_xlnm._FilterDatabase" localSheetId="8" hidden="1">苗栗縣!$A$4:$K$10</definedName>
    <definedName name="_xlnm._FilterDatabase" localSheetId="2" hidden="1">桃園市!$A$4:$K$9</definedName>
    <definedName name="_xlnm._FilterDatabase" localSheetId="5" hidden="1">高雄市!$A$4:$K$31</definedName>
    <definedName name="_xlnm._FilterDatabase" localSheetId="15" hidden="1">基隆市!$A$4:$K$10</definedName>
    <definedName name="_xlnm._FilterDatabase" localSheetId="21" hidden="1">連江縣!$A$4:$K$6</definedName>
    <definedName name="_xlnm._FilterDatabase" localSheetId="11" hidden="1">雲林縣!$A$4:$K$13</definedName>
    <definedName name="_xlnm._FilterDatabase" localSheetId="1" hidden="1">新北市!$A$4:$K$10</definedName>
    <definedName name="_xlnm._FilterDatabase" localSheetId="6" hidden="1">新竹市!$A$4:$K$10</definedName>
    <definedName name="_xlnm._FilterDatabase" localSheetId="7" hidden="1">新竹縣!$A$4:$K$15</definedName>
    <definedName name="_xlnm._FilterDatabase" localSheetId="12" hidden="1">嘉義市!$A$4:$K$8</definedName>
    <definedName name="_xlnm._FilterDatabase" localSheetId="13" hidden="1">嘉義縣!$A$4:$K$11</definedName>
    <definedName name="_xlnm._FilterDatabase" localSheetId="9" hidden="1">彰化縣!$A$4:$K$14</definedName>
    <definedName name="_xlnm._FilterDatabase" localSheetId="3" hidden="1">臺中市!$A$4:$K$18</definedName>
    <definedName name="_xlnm._FilterDatabase" localSheetId="18" hidden="1">臺東縣!$A$4:$K$32</definedName>
    <definedName name="_xlnm._FilterDatabase" localSheetId="19" hidden="1">澎湖縣!$A$4:$K$7</definedName>
    <definedName name="_xlnm.Print_Titles" localSheetId="29">'109年度公益彩券回饋金申請計畫審查一覽表 (僅核定結果)'!$3:$4</definedName>
    <definedName name="_xlnm.Print_Titles" localSheetId="28">'109年度公益彩券回饋金申請計畫審查一覽表－社會救助及社工組'!$3:$4</definedName>
    <definedName name="_xlnm.Print_Titles" localSheetId="24">'109年度公益彩券回饋金社工司核定案件一覽表'!$4:$4</definedName>
    <definedName name="_xlnm.Print_Titles" localSheetId="23">'109年度公益彩券回饋金社工司核定案件一覽表 (乾淨)'!$3:$4</definedName>
    <definedName name="_xlnm.Print_Titles" localSheetId="0">台北市!$3:$4</definedName>
    <definedName name="_xlnm.Print_Titles" localSheetId="4">台南市!$3:$4</definedName>
    <definedName name="_xlnm.Print_Titles" localSheetId="22">全國性!$3:$4</definedName>
    <definedName name="_xlnm.Print_Titles" localSheetId="16">宜蘭縣!$3:$4</definedName>
    <definedName name="_xlnm.Print_Titles" localSheetId="17">花蓮縣!$3:$4</definedName>
    <definedName name="_xlnm.Print_Titles" localSheetId="20">金門縣!$3:$4</definedName>
    <definedName name="_xlnm.Print_Titles" localSheetId="10">南投縣!$3:$4</definedName>
    <definedName name="_xlnm.Print_Titles" localSheetId="14">屏東縣!$3:$4</definedName>
    <definedName name="_xlnm.Print_Titles" localSheetId="8">苗栗縣!$3:$4</definedName>
    <definedName name="_xlnm.Print_Titles" localSheetId="2">桃園市!$3:$4</definedName>
    <definedName name="_xlnm.Print_Titles" localSheetId="5">高雄市!$3:$4</definedName>
    <definedName name="_xlnm.Print_Titles" localSheetId="15">基隆市!$3:$4</definedName>
    <definedName name="_xlnm.Print_Titles" localSheetId="21">連江縣!$3:$4</definedName>
    <definedName name="_xlnm.Print_Titles" localSheetId="11">雲林縣!$3:$4</definedName>
    <definedName name="_xlnm.Print_Titles" localSheetId="1">新北市!$3:$4</definedName>
    <definedName name="_xlnm.Print_Titles" localSheetId="6">新竹市!$3:$4</definedName>
    <definedName name="_xlnm.Print_Titles" localSheetId="7">新竹縣!$3:$4</definedName>
    <definedName name="_xlnm.Print_Titles" localSheetId="12">嘉義市!$3:$4</definedName>
    <definedName name="_xlnm.Print_Titles" localSheetId="13">嘉義縣!$3:$4</definedName>
    <definedName name="_xlnm.Print_Titles" localSheetId="9">彰化縣!$3:$4</definedName>
    <definedName name="_xlnm.Print_Titles" localSheetId="3">臺中市!$3:$4</definedName>
    <definedName name="_xlnm.Print_Titles" localSheetId="18">臺東縣!$3:$4</definedName>
    <definedName name="_xlnm.Print_Titles" localSheetId="19">澎湖縣!$3:$4</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71" i="38" l="1"/>
  <c r="I71" i="38"/>
  <c r="G71" i="38"/>
  <c r="H70" i="38"/>
  <c r="H68" i="38"/>
  <c r="H67" i="38"/>
  <c r="H66" i="38"/>
  <c r="H65" i="38"/>
  <c r="H63" i="38"/>
  <c r="H62" i="38"/>
  <c r="J60" i="38"/>
  <c r="I60" i="38"/>
  <c r="H60" i="38"/>
  <c r="G60" i="38"/>
  <c r="J51" i="38"/>
  <c r="I51" i="38"/>
  <c r="H51" i="38"/>
  <c r="G51" i="38"/>
  <c r="J43" i="38"/>
  <c r="J31" i="38"/>
  <c r="I31" i="38"/>
  <c r="H31" i="38"/>
  <c r="G31" i="38"/>
  <c r="H31" i="37"/>
  <c r="H30" i="37"/>
  <c r="H29" i="37"/>
  <c r="H28" i="37"/>
  <c r="H27" i="37"/>
  <c r="J15" i="37"/>
  <c r="H15" i="37"/>
  <c r="J9" i="37"/>
  <c r="I9" i="37"/>
  <c r="H9" i="37"/>
  <c r="G9" i="37"/>
  <c r="H18" i="31"/>
  <c r="H15" i="29"/>
  <c r="H11" i="28"/>
  <c r="H13" i="26"/>
  <c r="H12" i="26"/>
  <c r="H14" i="24"/>
  <c r="H10" i="23"/>
  <c r="J25" i="19"/>
  <c r="I25" i="19"/>
  <c r="H25" i="19"/>
  <c r="J12" i="17"/>
  <c r="H12" i="17"/>
  <c r="J10" i="13"/>
  <c r="H10" i="13"/>
  <c r="H18" i="19"/>
  <c r="H17" i="19"/>
  <c r="H17" i="18"/>
  <c r="H9" i="16"/>
  <c r="H8" i="16"/>
  <c r="H10" i="15"/>
  <c r="H71" i="38" l="1"/>
  <c r="H15" i="13" l="1"/>
  <c r="U329" i="10" l="1"/>
  <c r="O329" i="10"/>
  <c r="M329" i="10"/>
  <c r="U328" i="10"/>
  <c r="O328" i="10"/>
  <c r="M328" i="10"/>
  <c r="U327" i="10"/>
  <c r="O327" i="10"/>
  <c r="M327" i="10"/>
  <c r="U326" i="10"/>
  <c r="O326" i="10"/>
  <c r="M326" i="10"/>
  <c r="U325" i="10"/>
  <c r="O325" i="10"/>
  <c r="M325" i="10"/>
  <c r="U324" i="10"/>
  <c r="O324" i="10"/>
  <c r="M324" i="10"/>
  <c r="U323" i="10"/>
  <c r="O323" i="10"/>
  <c r="M323" i="10"/>
  <c r="U322" i="10"/>
  <c r="O322" i="10"/>
  <c r="M322" i="10"/>
  <c r="U321" i="10"/>
  <c r="O321" i="10"/>
  <c r="M321" i="10"/>
  <c r="U320" i="10"/>
  <c r="O320" i="10"/>
  <c r="M320" i="10"/>
  <c r="U319" i="10"/>
  <c r="O319" i="10"/>
  <c r="M319" i="10"/>
  <c r="U318" i="10"/>
  <c r="O318" i="10"/>
  <c r="M318" i="10"/>
  <c r="U317" i="10"/>
  <c r="O317" i="10"/>
  <c r="M317" i="10"/>
  <c r="U316" i="10"/>
  <c r="O316" i="10"/>
  <c r="M316" i="10"/>
  <c r="U315" i="10"/>
  <c r="O315" i="10"/>
  <c r="M315" i="10"/>
  <c r="U314" i="10"/>
  <c r="O314" i="10"/>
  <c r="M314" i="10"/>
  <c r="U313" i="10"/>
  <c r="O313" i="10"/>
  <c r="M313" i="10"/>
  <c r="U312" i="10"/>
  <c r="O312" i="10"/>
  <c r="M312" i="10"/>
  <c r="U311" i="10"/>
  <c r="O311" i="10"/>
  <c r="M311" i="10"/>
  <c r="U310" i="10"/>
  <c r="O310" i="10"/>
  <c r="M310" i="10"/>
  <c r="U309" i="10"/>
  <c r="O309" i="10"/>
  <c r="M309" i="10"/>
  <c r="U308" i="10"/>
  <c r="O308" i="10"/>
  <c r="M308" i="10"/>
  <c r="U307" i="10"/>
  <c r="O307" i="10"/>
  <c r="M307" i="10"/>
  <c r="U306" i="10"/>
  <c r="O306" i="10"/>
  <c r="M306" i="10"/>
  <c r="U305" i="10"/>
  <c r="O305" i="10"/>
  <c r="M305" i="10"/>
  <c r="U304" i="10"/>
  <c r="O304" i="10"/>
  <c r="M304" i="10"/>
  <c r="U303" i="10"/>
  <c r="O303" i="10"/>
  <c r="M303" i="10"/>
  <c r="U302" i="10"/>
  <c r="O302" i="10"/>
  <c r="M302" i="10"/>
  <c r="H302" i="10"/>
  <c r="U301" i="10"/>
  <c r="O301" i="10"/>
  <c r="M301" i="10"/>
  <c r="H301" i="10"/>
  <c r="U300" i="10"/>
  <c r="O300" i="10"/>
  <c r="M300" i="10"/>
  <c r="U299" i="10"/>
  <c r="O299" i="10"/>
  <c r="M299" i="10"/>
  <c r="U298" i="10"/>
  <c r="O298" i="10"/>
  <c r="M298" i="10"/>
  <c r="U297" i="10"/>
  <c r="O297" i="10"/>
  <c r="M297" i="10"/>
  <c r="U296" i="10"/>
  <c r="O296" i="10"/>
  <c r="M296" i="10"/>
  <c r="U295" i="10"/>
  <c r="O295" i="10"/>
  <c r="M295" i="10"/>
  <c r="U294" i="10"/>
  <c r="O294" i="10"/>
  <c r="M294" i="10"/>
  <c r="U293" i="10"/>
  <c r="O293" i="10"/>
  <c r="M293" i="10"/>
  <c r="U292" i="10"/>
  <c r="O292" i="10"/>
  <c r="M292" i="10"/>
  <c r="U291" i="10"/>
  <c r="O291" i="10"/>
  <c r="M291" i="10"/>
  <c r="U290" i="10"/>
  <c r="O290" i="10"/>
  <c r="M290" i="10"/>
  <c r="U289" i="10"/>
  <c r="O289" i="10"/>
  <c r="M289" i="10"/>
  <c r="U288" i="10"/>
  <c r="O288" i="10"/>
  <c r="M288" i="10"/>
  <c r="U287" i="10"/>
  <c r="O287" i="10"/>
  <c r="M287" i="10"/>
  <c r="U286" i="10"/>
  <c r="O286" i="10"/>
  <c r="M286" i="10"/>
  <c r="U285" i="10"/>
  <c r="O285" i="10"/>
  <c r="M285" i="10"/>
  <c r="U284" i="10"/>
  <c r="O284" i="10"/>
  <c r="M284" i="10"/>
  <c r="U283" i="10"/>
  <c r="O283" i="10"/>
  <c r="M283" i="10"/>
  <c r="U282" i="10"/>
  <c r="O282" i="10"/>
  <c r="M282" i="10"/>
  <c r="U281" i="10"/>
  <c r="O281" i="10"/>
  <c r="M281" i="10"/>
  <c r="U280" i="10"/>
  <c r="O280" i="10"/>
  <c r="M280" i="10"/>
  <c r="U279" i="10"/>
  <c r="O279" i="10"/>
  <c r="M279" i="10"/>
  <c r="U278" i="10"/>
  <c r="O278" i="10"/>
  <c r="M278" i="10"/>
  <c r="U277" i="10"/>
  <c r="O277" i="10"/>
  <c r="M277" i="10"/>
  <c r="U276" i="10"/>
  <c r="O276" i="10"/>
  <c r="M276" i="10"/>
  <c r="U275" i="10"/>
  <c r="O275" i="10"/>
  <c r="M275" i="10"/>
  <c r="U274" i="10"/>
  <c r="O274" i="10"/>
  <c r="M274" i="10"/>
  <c r="U273" i="10"/>
  <c r="O273" i="10"/>
  <c r="M273" i="10"/>
  <c r="H273" i="10"/>
  <c r="U272" i="10"/>
  <c r="O272" i="10"/>
  <c r="M272" i="10"/>
  <c r="H272" i="10"/>
  <c r="U271" i="10"/>
  <c r="O271" i="10"/>
  <c r="M271" i="10"/>
  <c r="H271" i="10"/>
  <c r="U270" i="10"/>
  <c r="O270" i="10"/>
  <c r="M270" i="10"/>
  <c r="H270" i="10"/>
  <c r="U269" i="10"/>
  <c r="O269" i="10"/>
  <c r="M269" i="10"/>
  <c r="H269" i="10"/>
  <c r="U268" i="10"/>
  <c r="O268" i="10"/>
  <c r="M268" i="10"/>
  <c r="H268" i="10"/>
  <c r="U267" i="10"/>
  <c r="O267" i="10"/>
  <c r="M267" i="10"/>
  <c r="H267" i="10"/>
  <c r="U266" i="10"/>
  <c r="O266" i="10"/>
  <c r="M266" i="10"/>
  <c r="H266" i="10"/>
  <c r="U265" i="10"/>
  <c r="O265" i="10"/>
  <c r="M265" i="10"/>
  <c r="H265" i="10"/>
  <c r="U264" i="10"/>
  <c r="O264" i="10"/>
  <c r="M264" i="10"/>
  <c r="H264" i="10"/>
  <c r="U263" i="10"/>
  <c r="O263" i="10"/>
  <c r="M263" i="10"/>
  <c r="H263" i="10"/>
  <c r="U262" i="10"/>
  <c r="O262" i="10"/>
  <c r="M262" i="10"/>
  <c r="H262" i="10"/>
  <c r="U261" i="10"/>
  <c r="O261" i="10"/>
  <c r="M261" i="10"/>
  <c r="H261" i="10"/>
  <c r="U260" i="10"/>
  <c r="O260" i="10"/>
  <c r="M260" i="10"/>
  <c r="H260" i="10"/>
  <c r="U259" i="10"/>
  <c r="O259" i="10"/>
  <c r="M259" i="10"/>
  <c r="H259" i="10"/>
  <c r="U258" i="10"/>
  <c r="O258" i="10"/>
  <c r="M258" i="10"/>
  <c r="H258" i="10"/>
  <c r="U257" i="10"/>
  <c r="O257" i="10"/>
  <c r="M257" i="10"/>
  <c r="H257" i="10"/>
  <c r="U256" i="10"/>
  <c r="O256" i="10"/>
  <c r="M256" i="10"/>
  <c r="H256" i="10"/>
  <c r="U255" i="10"/>
  <c r="O255" i="10"/>
  <c r="M255" i="10"/>
  <c r="J255" i="10"/>
  <c r="I255" i="10"/>
  <c r="G255" i="10"/>
  <c r="U254" i="10"/>
  <c r="O254" i="10"/>
  <c r="M254" i="10"/>
  <c r="H254" i="10"/>
  <c r="U253" i="10"/>
  <c r="O253" i="10"/>
  <c r="M253" i="10"/>
  <c r="U252" i="10"/>
  <c r="O252" i="10"/>
  <c r="M252" i="10"/>
  <c r="H252" i="10"/>
  <c r="U251" i="10"/>
  <c r="O251" i="10"/>
  <c r="M251" i="10"/>
  <c r="H251" i="10"/>
  <c r="H255" i="10" s="1"/>
  <c r="U250" i="10"/>
  <c r="O250" i="10"/>
  <c r="M250" i="10"/>
  <c r="H250" i="10"/>
  <c r="U249" i="10"/>
  <c r="O249" i="10"/>
  <c r="M249" i="10"/>
  <c r="H249" i="10"/>
  <c r="U248" i="10"/>
  <c r="O248" i="10"/>
  <c r="M248" i="10"/>
  <c r="H248" i="10"/>
  <c r="U247" i="10"/>
  <c r="O247" i="10"/>
  <c r="M247" i="10"/>
  <c r="U246" i="10"/>
  <c r="O246" i="10"/>
  <c r="M246" i="10"/>
  <c r="H246" i="10"/>
  <c r="U245" i="10"/>
  <c r="O245" i="10"/>
  <c r="M245" i="10"/>
  <c r="H245" i="10"/>
  <c r="U244" i="10"/>
  <c r="O244" i="10"/>
  <c r="M244" i="10"/>
  <c r="U243" i="10"/>
  <c r="O243" i="10"/>
  <c r="M243" i="10"/>
  <c r="U242" i="10"/>
  <c r="O242" i="10"/>
  <c r="M242" i="10"/>
  <c r="U241" i="10"/>
  <c r="O241" i="10"/>
  <c r="M241" i="10"/>
  <c r="J241" i="10"/>
  <c r="I241" i="10"/>
  <c r="H241" i="10"/>
  <c r="G241" i="10"/>
  <c r="U240" i="10"/>
  <c r="O240" i="10"/>
  <c r="M240" i="10"/>
  <c r="U239" i="10"/>
  <c r="O239" i="10"/>
  <c r="M239" i="10"/>
  <c r="U238" i="10"/>
  <c r="O238" i="10"/>
  <c r="M238" i="10"/>
  <c r="U237" i="10"/>
  <c r="O237" i="10"/>
  <c r="M237" i="10"/>
  <c r="U236" i="10"/>
  <c r="O236" i="10"/>
  <c r="M236" i="10"/>
  <c r="U235" i="10"/>
  <c r="O235" i="10"/>
  <c r="M235" i="10"/>
  <c r="U234" i="10"/>
  <c r="O234" i="10"/>
  <c r="M234" i="10"/>
  <c r="U233" i="10"/>
  <c r="O233" i="10"/>
  <c r="M233" i="10"/>
  <c r="U232" i="10"/>
  <c r="O232" i="10"/>
  <c r="M232" i="10"/>
  <c r="U231" i="10"/>
  <c r="O231" i="10"/>
  <c r="M231" i="10"/>
  <c r="U230" i="10"/>
  <c r="O230" i="10"/>
  <c r="M230" i="10"/>
  <c r="U229" i="10"/>
  <c r="O229" i="10"/>
  <c r="M229" i="10"/>
  <c r="U228" i="10"/>
  <c r="O228" i="10"/>
  <c r="M228" i="10"/>
  <c r="U227" i="10"/>
  <c r="O227" i="10"/>
  <c r="M227" i="10"/>
  <c r="U226" i="10"/>
  <c r="O226" i="10"/>
  <c r="M226" i="10"/>
  <c r="J226" i="10"/>
  <c r="I226" i="10"/>
  <c r="H226" i="10"/>
  <c r="G226" i="10"/>
  <c r="U225" i="10"/>
  <c r="O225" i="10"/>
  <c r="M225" i="10"/>
  <c r="U224" i="10"/>
  <c r="O224" i="10"/>
  <c r="M224" i="10"/>
  <c r="U223" i="10"/>
  <c r="O223" i="10"/>
  <c r="M223" i="10"/>
  <c r="U222" i="10"/>
  <c r="O222" i="10"/>
  <c r="M222" i="10"/>
  <c r="U221" i="10"/>
  <c r="O221" i="10"/>
  <c r="M221" i="10"/>
  <c r="U220" i="10"/>
  <c r="O220" i="10"/>
  <c r="M220" i="10"/>
  <c r="U219" i="10"/>
  <c r="O219" i="10"/>
  <c r="M219" i="10"/>
  <c r="U218" i="10"/>
  <c r="O218" i="10"/>
  <c r="M218" i="10"/>
  <c r="J218" i="10"/>
  <c r="U217" i="10"/>
  <c r="O217" i="10"/>
  <c r="M217" i="10"/>
  <c r="U216" i="10"/>
  <c r="O216" i="10"/>
  <c r="M216" i="10"/>
  <c r="U215" i="10"/>
  <c r="O215" i="10"/>
  <c r="M215" i="10"/>
  <c r="U214" i="10"/>
  <c r="O214" i="10"/>
  <c r="M214" i="10"/>
  <c r="U213" i="10"/>
  <c r="O213" i="10"/>
  <c r="M213" i="10"/>
  <c r="U212" i="10"/>
  <c r="O212" i="10"/>
  <c r="M212" i="10"/>
  <c r="U211" i="10"/>
  <c r="O211" i="10"/>
  <c r="M211" i="10"/>
  <c r="U210" i="10"/>
  <c r="O210" i="10"/>
  <c r="M210" i="10"/>
  <c r="U209" i="10"/>
  <c r="O209" i="10"/>
  <c r="M209" i="10"/>
  <c r="U208" i="10"/>
  <c r="O208" i="10"/>
  <c r="M208" i="10"/>
  <c r="U207" i="10"/>
  <c r="O207" i="10"/>
  <c r="M207" i="10"/>
  <c r="U206" i="10"/>
  <c r="O206" i="10"/>
  <c r="M206" i="10"/>
  <c r="J206" i="10"/>
  <c r="I206" i="10"/>
  <c r="H206" i="10"/>
  <c r="G206" i="10"/>
  <c r="U205" i="10"/>
  <c r="O205" i="10"/>
  <c r="M205" i="10"/>
  <c r="U204" i="10"/>
  <c r="O204" i="10"/>
  <c r="M204" i="10"/>
  <c r="U203" i="10"/>
  <c r="O203" i="10"/>
  <c r="M203" i="10"/>
  <c r="U202" i="10"/>
  <c r="O202" i="10"/>
  <c r="M202" i="10"/>
  <c r="U201" i="10"/>
  <c r="O201" i="10"/>
  <c r="M201" i="10"/>
  <c r="U200" i="10"/>
  <c r="O200" i="10"/>
  <c r="M200" i="10"/>
  <c r="U199" i="10"/>
  <c r="O199" i="10"/>
  <c r="M199" i="10"/>
  <c r="U198" i="10"/>
  <c r="O198" i="10"/>
  <c r="M198" i="10"/>
  <c r="U197" i="10"/>
  <c r="O197" i="10"/>
  <c r="M197" i="10"/>
  <c r="U196" i="10"/>
  <c r="O196" i="10"/>
  <c r="M196" i="10"/>
  <c r="U195" i="10"/>
  <c r="O195" i="10"/>
  <c r="M195" i="10"/>
  <c r="U194" i="10"/>
  <c r="O194" i="10"/>
  <c r="M194" i="10"/>
  <c r="U193" i="10"/>
  <c r="O193" i="10"/>
  <c r="M193" i="10"/>
  <c r="U192" i="10"/>
  <c r="O192" i="10"/>
  <c r="M192" i="10"/>
  <c r="U191" i="10"/>
  <c r="O191" i="10"/>
  <c r="M191" i="10"/>
  <c r="U190" i="10"/>
  <c r="O190" i="10"/>
  <c r="M190" i="10"/>
  <c r="U189" i="10"/>
  <c r="O189" i="10"/>
  <c r="M189" i="10"/>
  <c r="U188" i="10"/>
  <c r="O188" i="10"/>
  <c r="M188" i="10"/>
  <c r="U187" i="10"/>
  <c r="O187" i="10"/>
  <c r="M187" i="10"/>
  <c r="U186" i="10"/>
  <c r="O186" i="10"/>
  <c r="M186" i="10"/>
  <c r="U185" i="10"/>
  <c r="O185" i="10"/>
  <c r="M185" i="10"/>
  <c r="U184" i="10"/>
  <c r="O184" i="10"/>
  <c r="M184" i="10"/>
  <c r="U183" i="10"/>
  <c r="O183" i="10"/>
  <c r="M183" i="10"/>
  <c r="U182" i="10"/>
  <c r="O182" i="10"/>
  <c r="M182" i="10"/>
  <c r="U181" i="10"/>
  <c r="O181" i="10"/>
  <c r="M181" i="10"/>
  <c r="U180" i="10"/>
  <c r="O180" i="10"/>
  <c r="M180" i="10"/>
  <c r="U179" i="10"/>
  <c r="O179" i="10"/>
  <c r="M179" i="10"/>
  <c r="U178" i="10"/>
  <c r="O178" i="10"/>
  <c r="M178" i="10"/>
  <c r="U177" i="10"/>
  <c r="O177" i="10"/>
  <c r="M177" i="10"/>
  <c r="U176" i="10"/>
  <c r="O176" i="10"/>
  <c r="M176" i="10"/>
  <c r="U175" i="10"/>
  <c r="O175" i="10"/>
  <c r="M175" i="10"/>
  <c r="U174" i="10"/>
  <c r="O174" i="10"/>
  <c r="M174" i="10"/>
  <c r="U173" i="10"/>
  <c r="O173" i="10"/>
  <c r="M173" i="10"/>
  <c r="U172" i="10"/>
  <c r="O172" i="10"/>
  <c r="M172" i="10"/>
  <c r="U171" i="10"/>
  <c r="O171" i="10"/>
  <c r="M171" i="10"/>
  <c r="U170" i="10"/>
  <c r="O170" i="10"/>
  <c r="M170" i="10"/>
  <c r="U169" i="10"/>
  <c r="O169" i="10"/>
  <c r="M169" i="10"/>
  <c r="U168" i="10"/>
  <c r="O168" i="10"/>
  <c r="M168" i="10"/>
  <c r="U167" i="10"/>
  <c r="O167" i="10"/>
  <c r="M167" i="10"/>
  <c r="U166" i="10"/>
  <c r="O166" i="10"/>
  <c r="M166" i="10"/>
  <c r="U165" i="10"/>
  <c r="O165" i="10"/>
  <c r="M165" i="10"/>
  <c r="U164" i="10"/>
  <c r="O164" i="10"/>
  <c r="M164" i="10"/>
  <c r="U163" i="10"/>
  <c r="O163" i="10"/>
  <c r="M163" i="10"/>
  <c r="U162" i="10"/>
  <c r="O162" i="10"/>
  <c r="M162" i="10"/>
  <c r="U161" i="10"/>
  <c r="O161" i="10"/>
  <c r="M161" i="10"/>
  <c r="U160" i="10"/>
  <c r="O160" i="10"/>
  <c r="M160" i="10"/>
  <c r="U159" i="10"/>
  <c r="O159" i="10"/>
  <c r="M159" i="10"/>
  <c r="U158" i="10"/>
  <c r="O158" i="10"/>
  <c r="M158" i="10"/>
  <c r="U157" i="10"/>
  <c r="O157" i="10"/>
  <c r="M157" i="10"/>
  <c r="U156" i="10"/>
  <c r="O156" i="10"/>
  <c r="M156" i="10"/>
  <c r="U155" i="10"/>
  <c r="O155" i="10"/>
  <c r="M155" i="10"/>
  <c r="U154" i="10"/>
  <c r="O154" i="10"/>
  <c r="M154" i="10"/>
  <c r="U153" i="10"/>
  <c r="O153" i="10"/>
  <c r="M153" i="10"/>
  <c r="U152" i="10"/>
  <c r="O152" i="10"/>
  <c r="M152" i="10"/>
  <c r="U151" i="10"/>
  <c r="O151" i="10"/>
  <c r="M151" i="10"/>
  <c r="U150" i="10"/>
  <c r="O150" i="10"/>
  <c r="M150" i="10"/>
  <c r="U149" i="10"/>
  <c r="O149" i="10"/>
  <c r="M149" i="10"/>
  <c r="U148" i="10"/>
  <c r="O148" i="10"/>
  <c r="M148" i="10"/>
  <c r="U147" i="10"/>
  <c r="O147" i="10"/>
  <c r="M147" i="10"/>
  <c r="U146" i="10"/>
  <c r="O146" i="10"/>
  <c r="M146" i="10"/>
  <c r="U145" i="10"/>
  <c r="O145" i="10"/>
  <c r="M145" i="10"/>
  <c r="U144" i="10"/>
  <c r="O144" i="10"/>
  <c r="M144" i="10"/>
  <c r="U143" i="10"/>
  <c r="O143" i="10"/>
  <c r="M143" i="10"/>
  <c r="U142" i="10"/>
  <c r="O142" i="10"/>
  <c r="M142" i="10"/>
  <c r="U141" i="10"/>
  <c r="O141" i="10"/>
  <c r="M141" i="10"/>
  <c r="U140" i="10"/>
  <c r="O140" i="10"/>
  <c r="M140" i="10"/>
  <c r="U139" i="10"/>
  <c r="O139" i="10"/>
  <c r="M139" i="10"/>
  <c r="U138" i="10"/>
  <c r="O138" i="10"/>
  <c r="M138" i="10"/>
  <c r="U137" i="10"/>
  <c r="O137" i="10"/>
  <c r="M137" i="10"/>
  <c r="U136" i="10"/>
  <c r="O136" i="10"/>
  <c r="M136" i="10"/>
  <c r="U135" i="10"/>
  <c r="O135" i="10"/>
  <c r="M135" i="10"/>
  <c r="U134" i="10"/>
  <c r="O134" i="10"/>
  <c r="M134" i="10"/>
  <c r="U133" i="10"/>
  <c r="O133" i="10"/>
  <c r="M133" i="10"/>
  <c r="U132" i="10"/>
  <c r="O132" i="10"/>
  <c r="M132" i="10"/>
  <c r="U131" i="10"/>
  <c r="O131" i="10"/>
  <c r="M131" i="10"/>
  <c r="U130" i="10"/>
  <c r="O130" i="10"/>
  <c r="M130" i="10"/>
  <c r="U129" i="10"/>
  <c r="O129" i="10"/>
  <c r="M129" i="10"/>
  <c r="U128" i="10"/>
  <c r="O128" i="10"/>
  <c r="M128" i="10"/>
  <c r="U127" i="10"/>
  <c r="O127" i="10"/>
  <c r="M127" i="10"/>
  <c r="U126" i="10"/>
  <c r="O126" i="10"/>
  <c r="M126" i="10"/>
  <c r="U125" i="10"/>
  <c r="O125" i="10"/>
  <c r="M125" i="10"/>
  <c r="U124" i="10"/>
  <c r="O124" i="10"/>
  <c r="M124" i="10"/>
  <c r="U123" i="10"/>
  <c r="O123" i="10"/>
  <c r="M123" i="10"/>
  <c r="U122" i="10"/>
  <c r="O122" i="10"/>
  <c r="M122" i="10"/>
  <c r="U121" i="10"/>
  <c r="O121" i="10"/>
  <c r="M121" i="10"/>
  <c r="U120" i="10"/>
  <c r="O120" i="10"/>
  <c r="M120" i="10"/>
  <c r="U119" i="10"/>
  <c r="O119" i="10"/>
  <c r="M119" i="10"/>
  <c r="U118" i="10"/>
  <c r="O118" i="10"/>
  <c r="M118" i="10"/>
  <c r="U117" i="10"/>
  <c r="O117" i="10"/>
  <c r="M117" i="10"/>
  <c r="U116" i="10"/>
  <c r="O116" i="10"/>
  <c r="M116" i="10"/>
  <c r="U115" i="10"/>
  <c r="O115" i="10"/>
  <c r="M115" i="10"/>
  <c r="U114" i="10"/>
  <c r="O114" i="10"/>
  <c r="M114" i="10"/>
  <c r="U113" i="10"/>
  <c r="O113" i="10"/>
  <c r="M113" i="10"/>
  <c r="J113" i="10"/>
  <c r="H113" i="10"/>
  <c r="U112" i="10"/>
  <c r="O112" i="10"/>
  <c r="M112" i="10"/>
  <c r="U111" i="10"/>
  <c r="O111" i="10"/>
  <c r="M111" i="10"/>
  <c r="U110" i="10"/>
  <c r="O110" i="10"/>
  <c r="M110" i="10"/>
  <c r="U109" i="10"/>
  <c r="O109" i="10"/>
  <c r="M109" i="10"/>
  <c r="U108" i="10"/>
  <c r="O108" i="10"/>
  <c r="M108" i="10"/>
  <c r="U107" i="10"/>
  <c r="O107" i="10"/>
  <c r="M107" i="10"/>
  <c r="U106" i="10"/>
  <c r="O106" i="10"/>
  <c r="M106" i="10"/>
  <c r="U105" i="10"/>
  <c r="O105" i="10"/>
  <c r="M105" i="10"/>
  <c r="U104" i="10"/>
  <c r="O104" i="10"/>
  <c r="M104" i="10"/>
  <c r="J104" i="10"/>
  <c r="H104" i="10"/>
  <c r="U103" i="10"/>
  <c r="R103" i="10"/>
  <c r="O103" i="10"/>
  <c r="M103" i="10"/>
  <c r="U102" i="10"/>
  <c r="R102" i="10"/>
  <c r="O102" i="10"/>
  <c r="M102" i="10"/>
  <c r="U101" i="10"/>
  <c r="R101" i="10"/>
  <c r="O101" i="10"/>
  <c r="M101" i="10"/>
  <c r="U100" i="10"/>
  <c r="R100" i="10"/>
  <c r="O100" i="10"/>
  <c r="M100" i="10"/>
  <c r="U99" i="10"/>
  <c r="O99" i="10"/>
  <c r="M99" i="10"/>
  <c r="U98" i="10"/>
  <c r="O98" i="10"/>
  <c r="M98" i="10"/>
  <c r="U97" i="10"/>
  <c r="O97" i="10"/>
  <c r="M97" i="10"/>
  <c r="U96" i="10"/>
  <c r="O96" i="10"/>
  <c r="M96" i="10"/>
  <c r="U95" i="10"/>
  <c r="O95" i="10"/>
  <c r="M95" i="10"/>
  <c r="U94" i="10"/>
  <c r="O94" i="10"/>
  <c r="M94" i="10"/>
  <c r="U93" i="10"/>
  <c r="O93" i="10"/>
  <c r="M93" i="10"/>
  <c r="U92" i="10"/>
  <c r="O92" i="10"/>
  <c r="M92" i="10"/>
  <c r="U91" i="10"/>
  <c r="O91" i="10"/>
  <c r="M91" i="10"/>
  <c r="U90" i="10"/>
  <c r="O90" i="10"/>
  <c r="M90" i="10"/>
  <c r="U89" i="10"/>
  <c r="O89" i="10"/>
  <c r="M89" i="10"/>
  <c r="U88" i="10"/>
  <c r="O88" i="10"/>
  <c r="M88" i="10"/>
  <c r="U87" i="10"/>
  <c r="O87" i="10"/>
  <c r="M87" i="10"/>
  <c r="U86" i="10"/>
  <c r="O86" i="10"/>
  <c r="M86" i="10"/>
  <c r="U85" i="10"/>
  <c r="O85" i="10"/>
  <c r="M85" i="10"/>
  <c r="U84" i="10"/>
  <c r="O84" i="10"/>
  <c r="M84" i="10"/>
  <c r="U83" i="10"/>
  <c r="O83" i="10"/>
  <c r="M83" i="10"/>
  <c r="U82" i="10"/>
  <c r="O82" i="10"/>
  <c r="M82" i="10"/>
  <c r="U81" i="10"/>
  <c r="O81" i="10"/>
  <c r="M81" i="10"/>
  <c r="U80" i="10"/>
  <c r="O80" i="10"/>
  <c r="M80" i="10"/>
  <c r="U79" i="10"/>
  <c r="O79" i="10"/>
  <c r="M79" i="10"/>
  <c r="U78" i="10"/>
  <c r="O78" i="10"/>
  <c r="M78" i="10"/>
  <c r="U77" i="10"/>
  <c r="O77" i="10"/>
  <c r="M77" i="10"/>
  <c r="U76" i="10"/>
  <c r="O76" i="10"/>
  <c r="M76" i="10"/>
  <c r="U75" i="10"/>
  <c r="O75" i="10"/>
  <c r="M75" i="10"/>
  <c r="U74" i="10"/>
  <c r="R74" i="10"/>
  <c r="O74" i="10"/>
  <c r="M74" i="10"/>
  <c r="U73" i="10"/>
  <c r="O73" i="10"/>
  <c r="M73" i="10"/>
  <c r="U72" i="10"/>
  <c r="R72" i="10"/>
  <c r="O72" i="10"/>
  <c r="M72" i="10"/>
  <c r="U71" i="10"/>
  <c r="O71" i="10"/>
  <c r="M71" i="10"/>
  <c r="U70" i="10"/>
  <c r="O70" i="10"/>
  <c r="M70" i="10"/>
  <c r="U69" i="10"/>
  <c r="O69" i="10"/>
  <c r="M69" i="10"/>
  <c r="U68" i="10"/>
  <c r="O68" i="10"/>
  <c r="M68" i="10"/>
  <c r="U67" i="10"/>
  <c r="O67" i="10"/>
  <c r="M67" i="10"/>
  <c r="U66" i="10"/>
  <c r="O66" i="10"/>
  <c r="M66" i="10"/>
  <c r="U65" i="10"/>
  <c r="O65" i="10"/>
  <c r="M65" i="10"/>
  <c r="U64" i="10"/>
  <c r="O64" i="10"/>
  <c r="M64" i="10"/>
  <c r="U63" i="10"/>
  <c r="O63" i="10"/>
  <c r="M63" i="10"/>
  <c r="U62" i="10"/>
  <c r="O62" i="10"/>
  <c r="M62" i="10"/>
  <c r="U61" i="10"/>
  <c r="O61" i="10"/>
  <c r="M61" i="10"/>
  <c r="U60" i="10"/>
  <c r="O60" i="10"/>
  <c r="M60" i="10"/>
  <c r="U59" i="10"/>
  <c r="O59" i="10"/>
  <c r="M59" i="10"/>
  <c r="U58" i="10"/>
  <c r="O58" i="10"/>
  <c r="M58" i="10"/>
  <c r="U57" i="10"/>
  <c r="O57" i="10"/>
  <c r="M57" i="10"/>
  <c r="U56" i="10"/>
  <c r="O56" i="10"/>
  <c r="M56" i="10"/>
  <c r="U55" i="10"/>
  <c r="O55" i="10"/>
  <c r="M55" i="10"/>
  <c r="U54" i="10"/>
  <c r="O54" i="10"/>
  <c r="M54" i="10"/>
  <c r="U53" i="10"/>
  <c r="O53" i="10"/>
  <c r="M53" i="10"/>
  <c r="U52" i="10"/>
  <c r="O52" i="10"/>
  <c r="M52" i="10"/>
  <c r="U51" i="10"/>
  <c r="O51" i="10"/>
  <c r="M51" i="10"/>
  <c r="U50" i="10"/>
  <c r="O50" i="10"/>
  <c r="M50" i="10"/>
  <c r="U49" i="10"/>
  <c r="O49" i="10"/>
  <c r="M49" i="10"/>
  <c r="U48" i="10"/>
  <c r="O48" i="10"/>
  <c r="M48" i="10"/>
  <c r="U47" i="10"/>
  <c r="O47" i="10"/>
  <c r="M47" i="10"/>
  <c r="U46" i="10"/>
  <c r="O46" i="10"/>
  <c r="M46" i="10"/>
  <c r="U45" i="10"/>
  <c r="O45" i="10"/>
  <c r="M45" i="10"/>
  <c r="U44" i="10"/>
  <c r="O44" i="10"/>
  <c r="M44" i="10"/>
  <c r="U43" i="10"/>
  <c r="O43" i="10"/>
  <c r="M43" i="10"/>
  <c r="J43" i="10"/>
  <c r="H43" i="10"/>
  <c r="U42" i="10"/>
  <c r="O42" i="10"/>
  <c r="M42" i="10"/>
  <c r="U41" i="10"/>
  <c r="O41" i="10"/>
  <c r="M41" i="10"/>
  <c r="U40" i="10"/>
  <c r="O40" i="10"/>
  <c r="M40" i="10"/>
  <c r="U39" i="10"/>
  <c r="O39" i="10"/>
  <c r="M39" i="10"/>
  <c r="U38" i="10"/>
  <c r="O38" i="10"/>
  <c r="M38" i="10"/>
  <c r="U37" i="10"/>
  <c r="O37" i="10"/>
  <c r="M37" i="10"/>
  <c r="U36" i="10"/>
  <c r="O36" i="10"/>
  <c r="M36" i="10"/>
  <c r="U35" i="10"/>
  <c r="O35" i="10"/>
  <c r="M35" i="10"/>
  <c r="U34" i="10"/>
  <c r="O34" i="10"/>
  <c r="M34" i="10"/>
  <c r="U33" i="10"/>
  <c r="O33" i="10"/>
  <c r="M33" i="10"/>
  <c r="U32" i="10"/>
  <c r="O32" i="10"/>
  <c r="M32" i="10"/>
  <c r="U31" i="10"/>
  <c r="O31" i="10"/>
  <c r="M31" i="10"/>
  <c r="U30" i="10"/>
  <c r="O30" i="10"/>
  <c r="M30" i="10"/>
  <c r="U29" i="10"/>
  <c r="O29" i="10"/>
  <c r="M29" i="10"/>
  <c r="U28" i="10"/>
  <c r="O28" i="10"/>
  <c r="M28" i="10"/>
  <c r="U27" i="10"/>
  <c r="O27" i="10"/>
  <c r="M27" i="10"/>
  <c r="U26" i="10"/>
  <c r="O26" i="10"/>
  <c r="M26" i="10"/>
  <c r="U25" i="10"/>
  <c r="O25" i="10"/>
  <c r="M25" i="10"/>
  <c r="J25" i="10"/>
  <c r="I25" i="10"/>
  <c r="H25" i="10"/>
  <c r="G25" i="10"/>
  <c r="U24" i="10"/>
  <c r="O24" i="10"/>
  <c r="M24" i="10"/>
  <c r="U23" i="10"/>
  <c r="O23" i="10"/>
  <c r="M23" i="10"/>
  <c r="U22" i="10"/>
  <c r="O22" i="10"/>
  <c r="M22" i="10"/>
  <c r="U21" i="10"/>
  <c r="O21" i="10"/>
  <c r="M21" i="10"/>
  <c r="U20" i="10"/>
  <c r="O20" i="10"/>
  <c r="M20" i="10"/>
  <c r="U19" i="10"/>
  <c r="O19" i="10"/>
  <c r="M19" i="10"/>
  <c r="U18" i="10"/>
  <c r="O18" i="10"/>
  <c r="M18" i="10"/>
  <c r="U17" i="10"/>
  <c r="O17" i="10"/>
  <c r="M17" i="10"/>
  <c r="U16" i="10"/>
  <c r="O16" i="10"/>
  <c r="M16" i="10"/>
  <c r="U15" i="10"/>
  <c r="O15" i="10"/>
  <c r="M15" i="10"/>
  <c r="U14" i="10"/>
  <c r="O14" i="10"/>
  <c r="M14" i="10"/>
  <c r="U13" i="10"/>
  <c r="R13" i="10"/>
  <c r="M13" i="10" s="1"/>
  <c r="O13" i="10"/>
  <c r="U12" i="10"/>
  <c r="O12" i="10"/>
  <c r="M12" i="10"/>
  <c r="U11" i="10"/>
  <c r="O11" i="10"/>
  <c r="M11" i="10"/>
  <c r="U10" i="10"/>
  <c r="O10" i="10"/>
  <c r="M10" i="10"/>
  <c r="J9" i="10"/>
  <c r="I9" i="10"/>
  <c r="H9" i="10"/>
  <c r="G9" i="10"/>
  <c r="H25" i="7" l="1"/>
  <c r="I25" i="7"/>
  <c r="J25" i="7"/>
  <c r="G25" i="7"/>
  <c r="H241" i="7"/>
  <c r="I241" i="7"/>
  <c r="J241" i="7"/>
  <c r="G241" i="7"/>
  <c r="H226" i="7"/>
  <c r="I226" i="7"/>
  <c r="J226" i="7"/>
  <c r="G226" i="7"/>
  <c r="H206" i="7"/>
  <c r="I206" i="7"/>
  <c r="J206" i="7"/>
  <c r="G206" i="7"/>
  <c r="H273" i="7" l="1"/>
  <c r="H272" i="7"/>
  <c r="H271" i="7"/>
  <c r="H270" i="7"/>
  <c r="H269" i="7"/>
  <c r="H268" i="7"/>
  <c r="H267" i="7"/>
  <c r="H266" i="7"/>
  <c r="H265" i="7"/>
  <c r="H264" i="7"/>
  <c r="H263" i="7"/>
  <c r="H262" i="7"/>
  <c r="H261" i="7"/>
  <c r="H260" i="7"/>
  <c r="H259" i="7"/>
  <c r="H258" i="7"/>
  <c r="H257" i="7"/>
  <c r="H256" i="7"/>
  <c r="J255" i="7"/>
  <c r="I255" i="7"/>
  <c r="G255" i="7"/>
  <c r="H254" i="7"/>
  <c r="H252" i="7"/>
  <c r="H251" i="7"/>
  <c r="H250" i="7"/>
  <c r="H249" i="7"/>
  <c r="H248" i="7"/>
  <c r="H246" i="7"/>
  <c r="H245" i="7"/>
  <c r="J218" i="7"/>
  <c r="H255" i="7" l="1"/>
  <c r="H113" i="7"/>
  <c r="H104" i="7"/>
  <c r="H43" i="7"/>
  <c r="J113" i="7"/>
  <c r="J104" i="7"/>
  <c r="J43" i="7"/>
  <c r="O321" i="7" l="1"/>
  <c r="O316" i="7"/>
  <c r="O219" i="7"/>
  <c r="O216" i="7"/>
  <c r="O203" i="7"/>
  <c r="O218" i="7"/>
  <c r="O200" i="7"/>
  <c r="O199" i="7"/>
  <c r="O198" i="7"/>
  <c r="O197" i="7"/>
  <c r="O191" i="7"/>
  <c r="O190" i="7"/>
  <c r="O189" i="7"/>
  <c r="O188" i="7"/>
  <c r="O187" i="7"/>
  <c r="O185" i="7"/>
  <c r="O201" i="7"/>
  <c r="O196" i="7"/>
  <c r="O184" i="7"/>
  <c r="O183" i="7"/>
  <c r="O169" i="7"/>
  <c r="O168" i="7"/>
  <c r="O166" i="7"/>
  <c r="O165" i="7"/>
  <c r="O164" i="7"/>
  <c r="O163" i="7"/>
  <c r="O162" i="7"/>
  <c r="O161" i="7"/>
  <c r="O160" i="7"/>
  <c r="O158" i="7"/>
  <c r="O157" i="7"/>
  <c r="O155" i="7"/>
  <c r="O153" i="7"/>
  <c r="O152" i="7"/>
  <c r="O151" i="7"/>
  <c r="O150" i="7"/>
  <c r="O149" i="7"/>
  <c r="O148" i="7"/>
  <c r="O147" i="7"/>
  <c r="O140" i="7"/>
  <c r="O139" i="7"/>
  <c r="O136" i="7"/>
  <c r="O134" i="7"/>
  <c r="O133" i="7"/>
  <c r="O128" i="7"/>
  <c r="O126" i="7"/>
  <c r="O123" i="7"/>
  <c r="O122" i="7"/>
  <c r="O120" i="7"/>
  <c r="O119" i="7"/>
  <c r="O118" i="7"/>
  <c r="O115" i="7"/>
  <c r="M115" i="7"/>
  <c r="R103" i="7"/>
  <c r="R101" i="7"/>
  <c r="R102" i="7"/>
  <c r="R100" i="7"/>
  <c r="O85" i="7"/>
  <c r="R74" i="7"/>
  <c r="R72" i="7"/>
  <c r="O69" i="7"/>
  <c r="O60" i="7"/>
  <c r="O46" i="7"/>
  <c r="O41" i="7"/>
  <c r="O26" i="7"/>
  <c r="O22" i="7"/>
  <c r="O21" i="7"/>
  <c r="O20" i="7"/>
  <c r="R13" i="7"/>
  <c r="M13" i="7" s="1"/>
  <c r="U11" i="7"/>
  <c r="U12" i="7"/>
  <c r="U13" i="7"/>
  <c r="U14" i="7"/>
  <c r="U15" i="7"/>
  <c r="U16" i="7"/>
  <c r="U17" i="7"/>
  <c r="U18" i="7"/>
  <c r="U19" i="7"/>
  <c r="U20" i="7"/>
  <c r="U21" i="7"/>
  <c r="U22" i="7"/>
  <c r="U23" i="7"/>
  <c r="U24" i="7"/>
  <c r="U25" i="7"/>
  <c r="U26" i="7"/>
  <c r="U27" i="7"/>
  <c r="U28" i="7"/>
  <c r="U29" i="7"/>
  <c r="U30" i="7"/>
  <c r="U31" i="7"/>
  <c r="U32" i="7"/>
  <c r="U33" i="7"/>
  <c r="U34" i="7"/>
  <c r="U35" i="7"/>
  <c r="U36" i="7"/>
  <c r="U37" i="7"/>
  <c r="U38" i="7"/>
  <c r="U39" i="7"/>
  <c r="U40" i="7"/>
  <c r="U41" i="7"/>
  <c r="U42" i="7"/>
  <c r="U43" i="7"/>
  <c r="U44" i="7"/>
  <c r="U45" i="7"/>
  <c r="U46" i="7"/>
  <c r="U47" i="7"/>
  <c r="U48" i="7"/>
  <c r="U49" i="7"/>
  <c r="U50" i="7"/>
  <c r="U51" i="7"/>
  <c r="U52" i="7"/>
  <c r="U53" i="7"/>
  <c r="U54" i="7"/>
  <c r="U55" i="7"/>
  <c r="U56" i="7"/>
  <c r="U57" i="7"/>
  <c r="U58" i="7"/>
  <c r="U59" i="7"/>
  <c r="U60" i="7"/>
  <c r="U61" i="7"/>
  <c r="U62" i="7"/>
  <c r="U63" i="7"/>
  <c r="U64" i="7"/>
  <c r="U65" i="7"/>
  <c r="U66" i="7"/>
  <c r="U67" i="7"/>
  <c r="U68" i="7"/>
  <c r="U69" i="7"/>
  <c r="U70" i="7"/>
  <c r="U71" i="7"/>
  <c r="U72" i="7"/>
  <c r="U73" i="7"/>
  <c r="U74" i="7"/>
  <c r="U75" i="7"/>
  <c r="U76" i="7"/>
  <c r="U77" i="7"/>
  <c r="U78" i="7"/>
  <c r="U79" i="7"/>
  <c r="U80" i="7"/>
  <c r="U81" i="7"/>
  <c r="U82" i="7"/>
  <c r="U83" i="7"/>
  <c r="U84" i="7"/>
  <c r="U85" i="7"/>
  <c r="U86" i="7"/>
  <c r="U87" i="7"/>
  <c r="U88" i="7"/>
  <c r="U89" i="7"/>
  <c r="U90" i="7"/>
  <c r="U91" i="7"/>
  <c r="U92" i="7"/>
  <c r="U93" i="7"/>
  <c r="U94" i="7"/>
  <c r="U95" i="7"/>
  <c r="U96" i="7"/>
  <c r="U97" i="7"/>
  <c r="U98" i="7"/>
  <c r="U99" i="7"/>
  <c r="U100" i="7"/>
  <c r="U101" i="7"/>
  <c r="U102" i="7"/>
  <c r="U103" i="7"/>
  <c r="U104" i="7"/>
  <c r="U105" i="7"/>
  <c r="U106" i="7"/>
  <c r="U107" i="7"/>
  <c r="U108" i="7"/>
  <c r="U109" i="7"/>
  <c r="U110" i="7"/>
  <c r="U111" i="7"/>
  <c r="U112" i="7"/>
  <c r="U113" i="7"/>
  <c r="U114" i="7"/>
  <c r="U115" i="7"/>
  <c r="U116" i="7"/>
  <c r="U117" i="7"/>
  <c r="U118" i="7"/>
  <c r="U119" i="7"/>
  <c r="U120" i="7"/>
  <c r="U121" i="7"/>
  <c r="U122" i="7"/>
  <c r="U123" i="7"/>
  <c r="U124" i="7"/>
  <c r="U125" i="7"/>
  <c r="U126" i="7"/>
  <c r="U127" i="7"/>
  <c r="U128" i="7"/>
  <c r="U129" i="7"/>
  <c r="U130" i="7"/>
  <c r="U131" i="7"/>
  <c r="U132" i="7"/>
  <c r="U133" i="7"/>
  <c r="U134" i="7"/>
  <c r="U135" i="7"/>
  <c r="U136" i="7"/>
  <c r="U137" i="7"/>
  <c r="U138" i="7"/>
  <c r="U139" i="7"/>
  <c r="U140" i="7"/>
  <c r="U141" i="7"/>
  <c r="U142" i="7"/>
  <c r="U143" i="7"/>
  <c r="U144" i="7"/>
  <c r="U145" i="7"/>
  <c r="U146" i="7"/>
  <c r="U147" i="7"/>
  <c r="U148" i="7"/>
  <c r="U149" i="7"/>
  <c r="U150" i="7"/>
  <c r="U151" i="7"/>
  <c r="U152" i="7"/>
  <c r="U153" i="7"/>
  <c r="U154" i="7"/>
  <c r="U155" i="7"/>
  <c r="U156" i="7"/>
  <c r="U157" i="7"/>
  <c r="U158" i="7"/>
  <c r="U159" i="7"/>
  <c r="U160" i="7"/>
  <c r="U161" i="7"/>
  <c r="U162" i="7"/>
  <c r="U163" i="7"/>
  <c r="U164" i="7"/>
  <c r="U165" i="7"/>
  <c r="U166" i="7"/>
  <c r="U167" i="7"/>
  <c r="U168" i="7"/>
  <c r="U169" i="7"/>
  <c r="U170" i="7"/>
  <c r="U171" i="7"/>
  <c r="U172" i="7"/>
  <c r="U173" i="7"/>
  <c r="U174" i="7"/>
  <c r="U175" i="7"/>
  <c r="U176" i="7"/>
  <c r="U177" i="7"/>
  <c r="U178" i="7"/>
  <c r="U179" i="7"/>
  <c r="U180" i="7"/>
  <c r="U181" i="7"/>
  <c r="U182" i="7"/>
  <c r="U183" i="7"/>
  <c r="U184" i="7"/>
  <c r="U185" i="7"/>
  <c r="U186" i="7"/>
  <c r="U187" i="7"/>
  <c r="U188" i="7"/>
  <c r="U189" i="7"/>
  <c r="U190" i="7"/>
  <c r="U191" i="7"/>
  <c r="U192" i="7"/>
  <c r="U193" i="7"/>
  <c r="U194" i="7"/>
  <c r="U195" i="7"/>
  <c r="U196" i="7"/>
  <c r="U197" i="7"/>
  <c r="U198" i="7"/>
  <c r="U199" i="7"/>
  <c r="U200" i="7"/>
  <c r="U201" i="7"/>
  <c r="U202" i="7"/>
  <c r="U203" i="7"/>
  <c r="U204" i="7"/>
  <c r="U205" i="7"/>
  <c r="U206" i="7"/>
  <c r="U207" i="7"/>
  <c r="U208" i="7"/>
  <c r="U209" i="7"/>
  <c r="U210" i="7"/>
  <c r="U211" i="7"/>
  <c r="U212" i="7"/>
  <c r="U213" i="7"/>
  <c r="U214" i="7"/>
  <c r="U215" i="7"/>
  <c r="U216" i="7"/>
  <c r="U217" i="7"/>
  <c r="U218" i="7"/>
  <c r="U219" i="7"/>
  <c r="U220" i="7"/>
  <c r="U221" i="7"/>
  <c r="U222" i="7"/>
  <c r="U223" i="7"/>
  <c r="U224" i="7"/>
  <c r="U225" i="7"/>
  <c r="U226" i="7"/>
  <c r="U227" i="7"/>
  <c r="U228" i="7"/>
  <c r="U229" i="7"/>
  <c r="U230" i="7"/>
  <c r="U231" i="7"/>
  <c r="U232" i="7"/>
  <c r="U233" i="7"/>
  <c r="U234" i="7"/>
  <c r="U235" i="7"/>
  <c r="U236" i="7"/>
  <c r="U237" i="7"/>
  <c r="U238" i="7"/>
  <c r="U239" i="7"/>
  <c r="U240" i="7"/>
  <c r="U241" i="7"/>
  <c r="U242" i="7"/>
  <c r="U243" i="7"/>
  <c r="U244" i="7"/>
  <c r="U245" i="7"/>
  <c r="U246" i="7"/>
  <c r="U247" i="7"/>
  <c r="U248" i="7"/>
  <c r="U249" i="7"/>
  <c r="U250" i="7"/>
  <c r="U251" i="7"/>
  <c r="U252" i="7"/>
  <c r="U253" i="7"/>
  <c r="U254" i="7"/>
  <c r="U255" i="7"/>
  <c r="U256" i="7"/>
  <c r="U257" i="7"/>
  <c r="U258" i="7"/>
  <c r="U259" i="7"/>
  <c r="U260" i="7"/>
  <c r="U261" i="7"/>
  <c r="U262" i="7"/>
  <c r="U263" i="7"/>
  <c r="U264" i="7"/>
  <c r="U265" i="7"/>
  <c r="U266" i="7"/>
  <c r="U267" i="7"/>
  <c r="U268" i="7"/>
  <c r="U269" i="7"/>
  <c r="U270" i="7"/>
  <c r="U271" i="7"/>
  <c r="U272" i="7"/>
  <c r="U273" i="7"/>
  <c r="U274" i="7"/>
  <c r="U275" i="7"/>
  <c r="U276" i="7"/>
  <c r="U277" i="7"/>
  <c r="U278" i="7"/>
  <c r="U279" i="7"/>
  <c r="U280" i="7"/>
  <c r="U281" i="7"/>
  <c r="U282" i="7"/>
  <c r="U283" i="7"/>
  <c r="U284" i="7"/>
  <c r="U285" i="7"/>
  <c r="U286" i="7"/>
  <c r="U287" i="7"/>
  <c r="U288" i="7"/>
  <c r="U289" i="7"/>
  <c r="U290" i="7"/>
  <c r="U291" i="7"/>
  <c r="U292" i="7"/>
  <c r="U293" i="7"/>
  <c r="U294" i="7"/>
  <c r="U295" i="7"/>
  <c r="U296" i="7"/>
  <c r="U297" i="7"/>
  <c r="U298" i="7"/>
  <c r="U299" i="7"/>
  <c r="U300" i="7"/>
  <c r="U301" i="7"/>
  <c r="U302" i="7"/>
  <c r="U303" i="7"/>
  <c r="U304" i="7"/>
  <c r="U305" i="7"/>
  <c r="U306" i="7"/>
  <c r="U307" i="7"/>
  <c r="U308" i="7"/>
  <c r="U309" i="7"/>
  <c r="U310" i="7"/>
  <c r="U311" i="7"/>
  <c r="U312" i="7"/>
  <c r="U313" i="7"/>
  <c r="U314" i="7"/>
  <c r="U315" i="7"/>
  <c r="U316" i="7"/>
  <c r="U317" i="7"/>
  <c r="U318" i="7"/>
  <c r="U319" i="7"/>
  <c r="U320" i="7"/>
  <c r="U321" i="7"/>
  <c r="U322" i="7"/>
  <c r="U323" i="7"/>
  <c r="U324" i="7"/>
  <c r="U325" i="7"/>
  <c r="U326" i="7"/>
  <c r="U327" i="7"/>
  <c r="U328" i="7"/>
  <c r="U329" i="7"/>
  <c r="U10" i="7"/>
  <c r="M11" i="7"/>
  <c r="O11" i="7"/>
  <c r="O12" i="7"/>
  <c r="O13" i="7"/>
  <c r="O14" i="7"/>
  <c r="O15" i="7"/>
  <c r="O16" i="7"/>
  <c r="O17" i="7"/>
  <c r="O18" i="7"/>
  <c r="O19" i="7"/>
  <c r="O23" i="7"/>
  <c r="O24" i="7"/>
  <c r="O25" i="7"/>
  <c r="O27" i="7"/>
  <c r="O28" i="7"/>
  <c r="O29" i="7"/>
  <c r="O30" i="7"/>
  <c r="O31" i="7"/>
  <c r="O32" i="7"/>
  <c r="O33" i="7"/>
  <c r="O34" i="7"/>
  <c r="O35" i="7"/>
  <c r="O36" i="7"/>
  <c r="O37" i="7"/>
  <c r="O38" i="7"/>
  <c r="O39" i="7"/>
  <c r="O40" i="7"/>
  <c r="O42" i="7"/>
  <c r="O43" i="7"/>
  <c r="O44" i="7"/>
  <c r="O45" i="7"/>
  <c r="O47" i="7"/>
  <c r="O48" i="7"/>
  <c r="O49" i="7"/>
  <c r="O50" i="7"/>
  <c r="O51" i="7"/>
  <c r="O52" i="7"/>
  <c r="O53" i="7"/>
  <c r="O54" i="7"/>
  <c r="O55" i="7"/>
  <c r="O56" i="7"/>
  <c r="O57" i="7"/>
  <c r="O58" i="7"/>
  <c r="O59" i="7"/>
  <c r="O61" i="7"/>
  <c r="O62" i="7"/>
  <c r="O63" i="7"/>
  <c r="O64" i="7"/>
  <c r="O65" i="7"/>
  <c r="O66" i="7"/>
  <c r="O67" i="7"/>
  <c r="O68" i="7"/>
  <c r="O70" i="7"/>
  <c r="O71" i="7"/>
  <c r="O72" i="7"/>
  <c r="O73" i="7"/>
  <c r="O74" i="7"/>
  <c r="O75" i="7"/>
  <c r="O76" i="7"/>
  <c r="O77" i="7"/>
  <c r="O78" i="7"/>
  <c r="O79" i="7"/>
  <c r="O80" i="7"/>
  <c r="O81" i="7"/>
  <c r="O82" i="7"/>
  <c r="O83" i="7"/>
  <c r="O84" i="7"/>
  <c r="O86" i="7"/>
  <c r="O87" i="7"/>
  <c r="O88" i="7"/>
  <c r="O89" i="7"/>
  <c r="O90" i="7"/>
  <c r="O91" i="7"/>
  <c r="O92" i="7"/>
  <c r="O93" i="7"/>
  <c r="O94" i="7"/>
  <c r="O95" i="7"/>
  <c r="O96" i="7"/>
  <c r="O97" i="7"/>
  <c r="O98" i="7"/>
  <c r="O99" i="7"/>
  <c r="O100" i="7"/>
  <c r="O101" i="7"/>
  <c r="O102" i="7"/>
  <c r="O103" i="7"/>
  <c r="O104" i="7"/>
  <c r="O105" i="7"/>
  <c r="O106" i="7"/>
  <c r="O107" i="7"/>
  <c r="O108" i="7"/>
  <c r="O109" i="7"/>
  <c r="O110" i="7"/>
  <c r="O111" i="7"/>
  <c r="O112" i="7"/>
  <c r="O113" i="7"/>
  <c r="O114" i="7"/>
  <c r="O116" i="7"/>
  <c r="O117" i="7"/>
  <c r="O121" i="7"/>
  <c r="O124" i="7"/>
  <c r="O125" i="7"/>
  <c r="O127" i="7"/>
  <c r="O129" i="7"/>
  <c r="O130" i="7"/>
  <c r="O131" i="7"/>
  <c r="O132" i="7"/>
  <c r="O135" i="7"/>
  <c r="O137" i="7"/>
  <c r="O138" i="7"/>
  <c r="O141" i="7"/>
  <c r="O142" i="7"/>
  <c r="O143" i="7"/>
  <c r="O144" i="7"/>
  <c r="O145" i="7"/>
  <c r="O146" i="7"/>
  <c r="O154" i="7"/>
  <c r="O156" i="7"/>
  <c r="O159" i="7"/>
  <c r="O167" i="7"/>
  <c r="O170" i="7"/>
  <c r="O171" i="7"/>
  <c r="O172" i="7"/>
  <c r="O173" i="7"/>
  <c r="O174" i="7"/>
  <c r="O175" i="7"/>
  <c r="O176" i="7"/>
  <c r="O177" i="7"/>
  <c r="O178" i="7"/>
  <c r="O179" i="7"/>
  <c r="O180" i="7"/>
  <c r="O181" i="7"/>
  <c r="O182" i="7"/>
  <c r="O186" i="7"/>
  <c r="O192" i="7"/>
  <c r="O193" i="7"/>
  <c r="O194" i="7"/>
  <c r="O195" i="7"/>
  <c r="O202" i="7"/>
  <c r="O204" i="7"/>
  <c r="O205" i="7"/>
  <c r="O206" i="7"/>
  <c r="O207" i="7"/>
  <c r="O208" i="7"/>
  <c r="O209" i="7"/>
  <c r="O210" i="7"/>
  <c r="O211" i="7"/>
  <c r="O212" i="7"/>
  <c r="O213" i="7"/>
  <c r="O214" i="7"/>
  <c r="O215" i="7"/>
  <c r="O217" i="7"/>
  <c r="O220" i="7"/>
  <c r="O221" i="7"/>
  <c r="O222" i="7"/>
  <c r="O223" i="7"/>
  <c r="O224" i="7"/>
  <c r="O225" i="7"/>
  <c r="O226" i="7"/>
  <c r="O227" i="7"/>
  <c r="O228" i="7"/>
  <c r="O229" i="7"/>
  <c r="O230" i="7"/>
  <c r="O231" i="7"/>
  <c r="O232" i="7"/>
  <c r="O233" i="7"/>
  <c r="O234" i="7"/>
  <c r="O235" i="7"/>
  <c r="O236" i="7"/>
  <c r="O237" i="7"/>
  <c r="O238" i="7"/>
  <c r="O239" i="7"/>
  <c r="O240" i="7"/>
  <c r="O241" i="7"/>
  <c r="O242" i="7"/>
  <c r="O243" i="7"/>
  <c r="O244" i="7"/>
  <c r="O245" i="7"/>
  <c r="O246" i="7"/>
  <c r="O247" i="7"/>
  <c r="O248" i="7"/>
  <c r="O249" i="7"/>
  <c r="O250" i="7"/>
  <c r="O251" i="7"/>
  <c r="O252" i="7"/>
  <c r="O253" i="7"/>
  <c r="O254" i="7"/>
  <c r="O255" i="7"/>
  <c r="O256" i="7"/>
  <c r="O257" i="7"/>
  <c r="O258" i="7"/>
  <c r="O259" i="7"/>
  <c r="O260" i="7"/>
  <c r="O261" i="7"/>
  <c r="O262" i="7"/>
  <c r="O263" i="7"/>
  <c r="O264" i="7"/>
  <c r="O265" i="7"/>
  <c r="O266" i="7"/>
  <c r="O267" i="7"/>
  <c r="O268" i="7"/>
  <c r="O269" i="7"/>
  <c r="O270" i="7"/>
  <c r="O271" i="7"/>
  <c r="O272" i="7"/>
  <c r="O273" i="7"/>
  <c r="O274" i="7"/>
  <c r="O275" i="7"/>
  <c r="O276" i="7"/>
  <c r="O277" i="7"/>
  <c r="O278" i="7"/>
  <c r="O279" i="7"/>
  <c r="O280" i="7"/>
  <c r="O281" i="7"/>
  <c r="O282" i="7"/>
  <c r="O283" i="7"/>
  <c r="O284" i="7"/>
  <c r="O285" i="7"/>
  <c r="O286" i="7"/>
  <c r="O287" i="7"/>
  <c r="O288" i="7"/>
  <c r="O289" i="7"/>
  <c r="O290" i="7"/>
  <c r="O291" i="7"/>
  <c r="O292" i="7"/>
  <c r="O293" i="7"/>
  <c r="O294" i="7"/>
  <c r="O295" i="7"/>
  <c r="O296" i="7"/>
  <c r="O297" i="7"/>
  <c r="O298" i="7"/>
  <c r="O299" i="7"/>
  <c r="O300" i="7"/>
  <c r="O301" i="7"/>
  <c r="O302" i="7"/>
  <c r="O303" i="7"/>
  <c r="O304" i="7"/>
  <c r="O305" i="7"/>
  <c r="O306" i="7"/>
  <c r="O307" i="7"/>
  <c r="O308" i="7"/>
  <c r="O309" i="7"/>
  <c r="O310" i="7"/>
  <c r="O311" i="7"/>
  <c r="O312" i="7"/>
  <c r="O313" i="7"/>
  <c r="O314" i="7"/>
  <c r="O315" i="7"/>
  <c r="O317" i="7"/>
  <c r="O318" i="7"/>
  <c r="O319" i="7"/>
  <c r="O320" i="7"/>
  <c r="O322" i="7"/>
  <c r="O323" i="7"/>
  <c r="O324" i="7"/>
  <c r="O325" i="7"/>
  <c r="O326" i="7"/>
  <c r="O327" i="7"/>
  <c r="O328" i="7"/>
  <c r="O329" i="7"/>
  <c r="M12" i="7"/>
  <c r="M14" i="7"/>
  <c r="M15" i="7"/>
  <c r="M16" i="7"/>
  <c r="M17" i="7"/>
  <c r="M18" i="7"/>
  <c r="M19" i="7"/>
  <c r="M20" i="7"/>
  <c r="M21" i="7"/>
  <c r="M22" i="7"/>
  <c r="M23" i="7"/>
  <c r="M24" i="7"/>
  <c r="M25" i="7"/>
  <c r="M26" i="7"/>
  <c r="M27" i="7"/>
  <c r="M28" i="7"/>
  <c r="M29" i="7"/>
  <c r="M30" i="7"/>
  <c r="M31" i="7"/>
  <c r="M32" i="7"/>
  <c r="M33" i="7"/>
  <c r="M34" i="7"/>
  <c r="M35" i="7"/>
  <c r="M36" i="7"/>
  <c r="M37" i="7"/>
  <c r="M38" i="7"/>
  <c r="M39" i="7"/>
  <c r="M40" i="7"/>
  <c r="M41" i="7"/>
  <c r="M42" i="7"/>
  <c r="M43" i="7"/>
  <c r="M44" i="7"/>
  <c r="M45" i="7"/>
  <c r="M46" i="7"/>
  <c r="M47" i="7"/>
  <c r="M48" i="7"/>
  <c r="M49" i="7"/>
  <c r="M50" i="7"/>
  <c r="M51" i="7"/>
  <c r="M52" i="7"/>
  <c r="M53" i="7"/>
  <c r="M54" i="7"/>
  <c r="M55" i="7"/>
  <c r="M56" i="7"/>
  <c r="M57" i="7"/>
  <c r="M58" i="7"/>
  <c r="M59" i="7"/>
  <c r="M60" i="7"/>
  <c r="M61" i="7"/>
  <c r="M62" i="7"/>
  <c r="M63" i="7"/>
  <c r="M64" i="7"/>
  <c r="M65" i="7"/>
  <c r="M66" i="7"/>
  <c r="M67" i="7"/>
  <c r="M68" i="7"/>
  <c r="M69" i="7"/>
  <c r="M70" i="7"/>
  <c r="M71" i="7"/>
  <c r="M72" i="7"/>
  <c r="M73" i="7"/>
  <c r="M74" i="7"/>
  <c r="M75" i="7"/>
  <c r="M76" i="7"/>
  <c r="M77" i="7"/>
  <c r="M78" i="7"/>
  <c r="M79" i="7"/>
  <c r="M80" i="7"/>
  <c r="M81" i="7"/>
  <c r="M82" i="7"/>
  <c r="M83" i="7"/>
  <c r="M84" i="7"/>
  <c r="M85" i="7"/>
  <c r="M86" i="7"/>
  <c r="M87" i="7"/>
  <c r="M88" i="7"/>
  <c r="M89" i="7"/>
  <c r="M90" i="7"/>
  <c r="M91" i="7"/>
  <c r="M92" i="7"/>
  <c r="M93" i="7"/>
  <c r="M94" i="7"/>
  <c r="M95" i="7"/>
  <c r="M96" i="7"/>
  <c r="M97" i="7"/>
  <c r="M98" i="7"/>
  <c r="M99" i="7"/>
  <c r="M100" i="7"/>
  <c r="M101" i="7"/>
  <c r="M102" i="7"/>
  <c r="M103" i="7"/>
  <c r="M104" i="7"/>
  <c r="M105" i="7"/>
  <c r="M106" i="7"/>
  <c r="M107" i="7"/>
  <c r="M108" i="7"/>
  <c r="M109" i="7"/>
  <c r="M110" i="7"/>
  <c r="M111" i="7"/>
  <c r="M112" i="7"/>
  <c r="M113" i="7"/>
  <c r="M114" i="7"/>
  <c r="M116" i="7"/>
  <c r="M117" i="7"/>
  <c r="M118" i="7"/>
  <c r="M119" i="7"/>
  <c r="M120" i="7"/>
  <c r="M121" i="7"/>
  <c r="M122" i="7"/>
  <c r="M123" i="7"/>
  <c r="M124" i="7"/>
  <c r="M125" i="7"/>
  <c r="M126" i="7"/>
  <c r="M127" i="7"/>
  <c r="M128" i="7"/>
  <c r="M129" i="7"/>
  <c r="M130" i="7"/>
  <c r="M131" i="7"/>
  <c r="M132" i="7"/>
  <c r="M133" i="7"/>
  <c r="M134" i="7"/>
  <c r="M135" i="7"/>
  <c r="M136" i="7"/>
  <c r="M137" i="7"/>
  <c r="M138" i="7"/>
  <c r="M139" i="7"/>
  <c r="M140" i="7"/>
  <c r="M141" i="7"/>
  <c r="M142" i="7"/>
  <c r="M143" i="7"/>
  <c r="M144" i="7"/>
  <c r="M145" i="7"/>
  <c r="M146" i="7"/>
  <c r="M147" i="7"/>
  <c r="M148" i="7"/>
  <c r="M149" i="7"/>
  <c r="M150" i="7"/>
  <c r="M151" i="7"/>
  <c r="M152" i="7"/>
  <c r="M153" i="7"/>
  <c r="M154" i="7"/>
  <c r="M155" i="7"/>
  <c r="M156" i="7"/>
  <c r="M157" i="7"/>
  <c r="M158" i="7"/>
  <c r="M159" i="7"/>
  <c r="M160" i="7"/>
  <c r="M161" i="7"/>
  <c r="M162" i="7"/>
  <c r="M163" i="7"/>
  <c r="M164" i="7"/>
  <c r="M165" i="7"/>
  <c r="M166" i="7"/>
  <c r="M167" i="7"/>
  <c r="M168" i="7"/>
  <c r="M169" i="7"/>
  <c r="M170" i="7"/>
  <c r="M171" i="7"/>
  <c r="M172" i="7"/>
  <c r="M173" i="7"/>
  <c r="M174" i="7"/>
  <c r="M175" i="7"/>
  <c r="M176" i="7"/>
  <c r="M177" i="7"/>
  <c r="M178" i="7"/>
  <c r="M179" i="7"/>
  <c r="M180" i="7"/>
  <c r="M181" i="7"/>
  <c r="M182" i="7"/>
  <c r="M183" i="7"/>
  <c r="M184" i="7"/>
  <c r="M185" i="7"/>
  <c r="M186" i="7"/>
  <c r="M187" i="7"/>
  <c r="M188" i="7"/>
  <c r="M189" i="7"/>
  <c r="M190" i="7"/>
  <c r="M191" i="7"/>
  <c r="M192" i="7"/>
  <c r="M193" i="7"/>
  <c r="M194" i="7"/>
  <c r="M195" i="7"/>
  <c r="M196" i="7"/>
  <c r="M197" i="7"/>
  <c r="M198" i="7"/>
  <c r="M199" i="7"/>
  <c r="M200" i="7"/>
  <c r="M201" i="7"/>
  <c r="M202" i="7"/>
  <c r="M203" i="7"/>
  <c r="M204" i="7"/>
  <c r="M205" i="7"/>
  <c r="M206" i="7"/>
  <c r="M207" i="7"/>
  <c r="M208" i="7"/>
  <c r="M209" i="7"/>
  <c r="M210" i="7"/>
  <c r="M211" i="7"/>
  <c r="M212" i="7"/>
  <c r="M213" i="7"/>
  <c r="M214" i="7"/>
  <c r="M215" i="7"/>
  <c r="M216" i="7"/>
  <c r="M217" i="7"/>
  <c r="M218" i="7"/>
  <c r="M219" i="7"/>
  <c r="M220" i="7"/>
  <c r="M221" i="7"/>
  <c r="M222" i="7"/>
  <c r="M223" i="7"/>
  <c r="M224" i="7"/>
  <c r="M225" i="7"/>
  <c r="M226" i="7"/>
  <c r="M227" i="7"/>
  <c r="M228" i="7"/>
  <c r="M229" i="7"/>
  <c r="M230" i="7"/>
  <c r="M231" i="7"/>
  <c r="M232" i="7"/>
  <c r="M233" i="7"/>
  <c r="M234" i="7"/>
  <c r="M235" i="7"/>
  <c r="M236" i="7"/>
  <c r="M237" i="7"/>
  <c r="M238" i="7"/>
  <c r="M239" i="7"/>
  <c r="M240" i="7"/>
  <c r="M241" i="7"/>
  <c r="M242" i="7"/>
  <c r="M243" i="7"/>
  <c r="M244" i="7"/>
  <c r="M245" i="7"/>
  <c r="M246" i="7"/>
  <c r="M247" i="7"/>
  <c r="M248" i="7"/>
  <c r="M249" i="7"/>
  <c r="M250" i="7"/>
  <c r="M251" i="7"/>
  <c r="M252" i="7"/>
  <c r="M253" i="7"/>
  <c r="M254" i="7"/>
  <c r="M255" i="7"/>
  <c r="M256" i="7"/>
  <c r="M257" i="7"/>
  <c r="M258" i="7"/>
  <c r="M259" i="7"/>
  <c r="M260" i="7"/>
  <c r="M261" i="7"/>
  <c r="M262" i="7"/>
  <c r="M263" i="7"/>
  <c r="M264" i="7"/>
  <c r="M265" i="7"/>
  <c r="M266" i="7"/>
  <c r="M267" i="7"/>
  <c r="M268" i="7"/>
  <c r="M269" i="7"/>
  <c r="M270" i="7"/>
  <c r="M271" i="7"/>
  <c r="M272" i="7"/>
  <c r="M273" i="7"/>
  <c r="M274" i="7"/>
  <c r="M275" i="7"/>
  <c r="M276" i="7"/>
  <c r="M277" i="7"/>
  <c r="M278" i="7"/>
  <c r="M279" i="7"/>
  <c r="M280" i="7"/>
  <c r="M281" i="7"/>
  <c r="M282" i="7"/>
  <c r="M283" i="7"/>
  <c r="M284" i="7"/>
  <c r="M285" i="7"/>
  <c r="M286" i="7"/>
  <c r="M287" i="7"/>
  <c r="M288" i="7"/>
  <c r="M289" i="7"/>
  <c r="M290" i="7"/>
  <c r="M291" i="7"/>
  <c r="M292" i="7"/>
  <c r="M293" i="7"/>
  <c r="M294" i="7"/>
  <c r="M295" i="7"/>
  <c r="M296" i="7"/>
  <c r="M297" i="7"/>
  <c r="M298" i="7"/>
  <c r="M299" i="7"/>
  <c r="M300" i="7"/>
  <c r="M301" i="7"/>
  <c r="M302" i="7"/>
  <c r="M303" i="7"/>
  <c r="M304" i="7"/>
  <c r="M305" i="7"/>
  <c r="M306" i="7"/>
  <c r="M307" i="7"/>
  <c r="M308" i="7"/>
  <c r="M309" i="7"/>
  <c r="M310" i="7"/>
  <c r="M311" i="7"/>
  <c r="M312" i="7"/>
  <c r="M313" i="7"/>
  <c r="M314" i="7"/>
  <c r="M315" i="7"/>
  <c r="M316" i="7"/>
  <c r="M317" i="7"/>
  <c r="M318" i="7"/>
  <c r="M319" i="7"/>
  <c r="M320" i="7"/>
  <c r="M321" i="7"/>
  <c r="M322" i="7"/>
  <c r="M323" i="7"/>
  <c r="M324" i="7"/>
  <c r="M325" i="7"/>
  <c r="M326" i="7"/>
  <c r="M327" i="7"/>
  <c r="M328" i="7"/>
  <c r="M329" i="7"/>
  <c r="M10" i="7"/>
  <c r="O10" i="7"/>
  <c r="H302" i="7"/>
  <c r="H301" i="7"/>
  <c r="H9" i="7" l="1"/>
  <c r="I9" i="7"/>
  <c r="F15" i="5"/>
  <c r="J9" i="7" l="1"/>
  <c r="G9" i="7"/>
  <c r="D13" i="6"/>
  <c r="E13" i="6"/>
  <c r="F13" i="6"/>
  <c r="G13" i="6"/>
  <c r="C13" i="6"/>
  <c r="H9" i="6"/>
  <c r="H10" i="6"/>
  <c r="H11" i="6"/>
  <c r="H12" i="6"/>
  <c r="H8" i="6"/>
  <c r="H6" i="6"/>
  <c r="H7" i="6"/>
  <c r="H5" i="6"/>
  <c r="F14" i="5"/>
  <c r="D16" i="5"/>
  <c r="E16" i="5"/>
  <c r="C16" i="5"/>
  <c r="F13" i="5"/>
  <c r="F8" i="5"/>
  <c r="F9" i="5"/>
  <c r="F10" i="5"/>
  <c r="F11" i="5"/>
  <c r="F12" i="5"/>
  <c r="F6" i="5"/>
  <c r="F7" i="5"/>
  <c r="F5" i="5"/>
  <c r="H13" i="6" l="1"/>
  <c r="F16" i="5"/>
  <c r="E325" i="3" l="1"/>
  <c r="F201" i="3"/>
  <c r="G108" i="3"/>
  <c r="G99" i="3"/>
  <c r="G38" i="3"/>
  <c r="G19" i="3"/>
  <c r="K99" i="1"/>
  <c r="K108" i="1"/>
  <c r="K20" i="1"/>
  <c r="K38" i="1"/>
  <c r="I201" i="1" l="1"/>
  <c r="H201" i="1"/>
  <c r="F325" i="1" l="1"/>
</calcChain>
</file>

<file path=xl/sharedStrings.xml><?xml version="1.0" encoding="utf-8"?>
<sst xmlns="http://schemas.openxmlformats.org/spreadsheetml/2006/main" count="11981" uniqueCount="2503">
  <si>
    <t>金額單位：新臺幣元</t>
  </si>
  <si>
    <t>地區別</t>
  </si>
  <si>
    <t>福利別</t>
  </si>
  <si>
    <t>申請單位</t>
  </si>
  <si>
    <t>申請補助計畫名稱</t>
  </si>
  <si>
    <t>計畫總經費</t>
  </si>
  <si>
    <t>年度</t>
  </si>
  <si>
    <t>申請總經費</t>
  </si>
  <si>
    <t>初審補助金額</t>
  </si>
  <si>
    <t>初審補助項目</t>
  </si>
  <si>
    <t>審查委員</t>
  </si>
  <si>
    <t>審查意見</t>
  </si>
  <si>
    <t>第二次審查意見</t>
  </si>
  <si>
    <t>1091CU009C</t>
  </si>
  <si>
    <t>臺南市</t>
  </si>
  <si>
    <t>社會救助</t>
  </si>
  <si>
    <t>臺南市政府社會局</t>
  </si>
  <si>
    <t>孫健忠</t>
  </si>
  <si>
    <t>同意補助</t>
  </si>
  <si>
    <t/>
  </si>
  <si>
    <t>古允文</t>
  </si>
  <si>
    <t>1091CU011C</t>
  </si>
  <si>
    <t>同意補助-1.計畫書中執行方式為：由本局進用人力執行或全案委託社會福利團體辦理;但在人力需求評估寫為預計聘用2名人力. 2.本方案若通過補助,宜以聘用人力自辦.</t>
  </si>
  <si>
    <t>臺中市</t>
  </si>
  <si>
    <t>臺中市政府社會局</t>
  </si>
  <si>
    <t>楊素端</t>
  </si>
  <si>
    <t>同意補助-同意初審意見</t>
  </si>
  <si>
    <t>王篤強</t>
  </si>
  <si>
    <t>同意補助-1.補充輔導成功就業人數 2.在107年度基礎上,提出預計相關成效</t>
  </si>
  <si>
    <t>嘉義市</t>
  </si>
  <si>
    <t>嘉義市政府</t>
  </si>
  <si>
    <t>希望N次方青少年築夢專案計畫</t>
  </si>
  <si>
    <t>臺北市</t>
  </si>
  <si>
    <t>臺北市政府社會局</t>
  </si>
  <si>
    <t>臺北市政府辦理低收入戶及中低收入戶家庭自立脫貧服務方案及促進就業服務方案計畫</t>
  </si>
  <si>
    <t>黃彥宜</t>
  </si>
  <si>
    <t>同意補助-1.同意初審建議 2.儲蓄金額目前為1千、2千和3千三種模式，建議可以更多元以鼓勵參與。</t>
  </si>
  <si>
    <t>基隆市</t>
  </si>
  <si>
    <t>基隆市政府</t>
  </si>
  <si>
    <t>基隆市政府辦理「脫貧自立特攻隊」創新實驗性方案</t>
  </si>
  <si>
    <t>賴兩陽</t>
  </si>
  <si>
    <t>修正後再送審-請該處補充說明本案與低收入及中低收入戶促進就業輔導方案有何不同?</t>
  </si>
  <si>
    <t>李易駿</t>
  </si>
  <si>
    <t>不予補助-同意初審意見</t>
  </si>
  <si>
    <t>1091CQ027C</t>
  </si>
  <si>
    <t>基隆市109年低所得家戶青年學子「啟鑰卓越—夢想續航」脫貧方案</t>
  </si>
  <si>
    <t>儲蓄帳戶相對提撥款、講座鐘點費、膳費、工讀費、場地租金。</t>
  </si>
  <si>
    <t>1091CQ028C</t>
  </si>
  <si>
    <t>同意補助-在107年績效基礎上,補充計畫實施年預期服務人口數及預期輔導成功就業數</t>
  </si>
  <si>
    <t>高雄市</t>
  </si>
  <si>
    <t>社團法人高雄市慈善團體聯合總會</t>
  </si>
  <si>
    <t>港都聯合助學暨展翅工程服務方案</t>
  </si>
  <si>
    <t>同意補助-同意初審建議</t>
  </si>
  <si>
    <t>臺東縣</t>
  </si>
  <si>
    <t>臺東縣政府</t>
  </si>
  <si>
    <t>『職』奔未來－臺東縣政府辦理促進就業計畫</t>
  </si>
  <si>
    <t>109年度</t>
  </si>
  <si>
    <t>110年度</t>
  </si>
  <si>
    <t>111年度</t>
  </si>
  <si>
    <t>112年度</t>
  </si>
  <si>
    <t>合計</t>
  </si>
  <si>
    <t>南投縣</t>
  </si>
  <si>
    <t>南投縣政府</t>
  </si>
  <si>
    <t>南投縣社會救助自立脫貧服務社工人力計畫暨低收入戶家庭資產累積發展個人帳戶-脫貧方案</t>
  </si>
  <si>
    <t>同意補助-1.同意初審建議 2.儲蓄額度建議可更為多元彈性</t>
  </si>
  <si>
    <t>社團法人南投縣青年返鄉服務協會</t>
  </si>
  <si>
    <t>109年度「關懷弱勢~溫暖你我心-弱勢家庭自立支持性服務計畫」</t>
  </si>
  <si>
    <t>不予補助-1.本案係透過募集物資，經營二手商店，提供經濟弱勢家庭工作機會，培訓經濟弱勢者就業脫貧，108年開始執行，惟於109年申請計畫書中並未見成效評估。 2.同意初審意見，考量本案經營成本過高，且不易見實質效益，建議不予補助。 3.針對本案案家就業職訓和理財知能等需求，申請單位可與南投縣政府所辦理的相關計畫資源連結。</t>
  </si>
  <si>
    <t>不予補助-本案申請單位過去雖有推動相關業務經驗,且本案規劃有社工的任務,唯所規劃的社工任務偏重於行政事項, 非似未適當運用及發展社工專業,而否能進一步達成所設定的目標較難預期。</t>
  </si>
  <si>
    <t>花蓮縣</t>
  </si>
  <si>
    <t>花蓮縣政府</t>
  </si>
  <si>
    <t>「夢想領航。幸福大步走」自立脫貧方案</t>
  </si>
  <si>
    <t>同意補助-書有服務流程, 具體可行</t>
  </si>
  <si>
    <t>1091CO040C</t>
  </si>
  <si>
    <t>花蓮縣辦理低收入戶及中低收入戶促進就業服務方案（6年期第6年計畫）</t>
  </si>
  <si>
    <t>1091C1043C</t>
  </si>
  <si>
    <t>全國性</t>
  </si>
  <si>
    <t>社團法人邊邊女力協會</t>
  </si>
  <si>
    <t>利用新興科技促進經濟弱勢女性自立發展計畫</t>
  </si>
  <si>
    <t>不予補助-本案為新申請案，係為期四年的利用科技促進經濟弱勢女性自力發展的賦能計畫。本項主軸計畫之服務對象應為低收入戶及中低收入戶，該案僅稱以經濟弱勢女性為主，且工作內容也與主軸計畫較不相符，同意初審意見，本案建議不予補助。</t>
  </si>
  <si>
    <t>南投縣政府辦理109年度低收入戶及中低收入戶促進就業服務充實人力方案計畫</t>
  </si>
  <si>
    <t>澎湖縣</t>
  </si>
  <si>
    <t>澎湖縣政府</t>
  </si>
  <si>
    <t>同意補助-無</t>
  </si>
  <si>
    <t>1091CP047C</t>
  </si>
  <si>
    <t>苗栗縣</t>
  </si>
  <si>
    <t>苗栗縣政府</t>
  </si>
  <si>
    <t>109年度苗栗縣弱勢家庭子女幸福存款資產累積脫貧方案</t>
  </si>
  <si>
    <t>同意補助-1.同意初審意見 2.方案每月儲蓄額度建議可更多元彈性。</t>
  </si>
  <si>
    <t>中華國際全齡關照教育促進會</t>
  </si>
  <si>
    <t>全齡關照全安防護計畫</t>
  </si>
  <si>
    <t>不予補助-本案為新申請案，本計畫書內容撰寫無具體之作法及方案設計，且該申請單位亦無相關社會福利執行績效，同意初審意見，本案建議不予補助。</t>
  </si>
  <si>
    <t>不予補助-1.詳述需求評估 2.詳述預期績效及達成績效策略和方法</t>
  </si>
  <si>
    <t>社團法人中華牧人關懷協會</t>
  </si>
  <si>
    <t>「點亮未來星」以教育投資模式辦理經濟弱勢家戶脫貧自立服務方案</t>
  </si>
  <si>
    <t>同意補助-1.本方案為中長程計畫,計畫完整,申請單位具有執行量能,同意初審建議給予3年補助. 2.雖同意給予3年補助,但須視前一年執行成效決定次年是否補助.</t>
  </si>
  <si>
    <t>同意補助-考量學校、社區面向，較其他縣市方案多元。 同意初審建議</t>
  </si>
  <si>
    <t>連江縣</t>
  </si>
  <si>
    <t>連江縣政府</t>
  </si>
  <si>
    <t>109年度公益彩券回饋金補助連江縣政府辦理社會救助法低收入戶及中低收入戶家庭自立脫貧服務方案計畫</t>
  </si>
  <si>
    <t>修正後再送審-1.請釐清本自立脫貧服務方案計畫的目標對象是誰? 2.請說明本自立脫貧服務方案計畫的服務策略（措施）為何?</t>
  </si>
  <si>
    <t>雲林縣</t>
  </si>
  <si>
    <t>雲林縣政府</t>
  </si>
  <si>
    <t>1091CI066C</t>
  </si>
  <si>
    <t>同意補助-1.每月儲蓄額度為3千，較都會城市所提之計畫額度為高，歷年執行均未能達至預定人數，建議針對儲蓄額度進行檢討。 2.儲蓄額度建議更為多元彈性，以鼓勵參與。 3.同意初審意見</t>
  </si>
  <si>
    <t>雲林縣基督教女青年會</t>
  </si>
  <si>
    <t>雲林縣「枯樹生花生生不息培力計畫」</t>
  </si>
  <si>
    <t>同意補助-1.同意初審意見 2.建議能針對服務對象瞭解陷入卡債的原因，而非單一提供理財資訊，必要時能提供個案服務。</t>
  </si>
  <si>
    <t>宜蘭縣</t>
  </si>
  <si>
    <t>宜蘭縣政府</t>
  </si>
  <si>
    <t>低收入戶及中低收入戶促進就業服務方案</t>
  </si>
  <si>
    <t>修正後再送審-1.計劃書缺需求評估資料,服務流程空白缺說明. 2.服務項目中有辦理宜蘭縣低收入戶積極自立脫貧第三期計畫,請補充說明內容. 3.預期效益為受理50案及辦理2場促進就業聯繫會議,缺具體成效指標.</t>
  </si>
  <si>
    <t>同意補助-同意初審意見,惟計畫書中有辦理脫貧方案項目,宜說明該脫貧方案與本計畫促進就業服務的關聯性何在?是否為另一獨立方案?若要將其列入計畫中,宜考慮修正計畫書名稱,並列出該方案預期效益.</t>
  </si>
  <si>
    <t>同意補助-同意初審之建議</t>
  </si>
  <si>
    <t>財團法人親愛音樂文化基金會</t>
  </si>
  <si>
    <t>親愛種子計劃</t>
  </si>
  <si>
    <t>中華民國青年志工發展協會</t>
  </si>
  <si>
    <t>「馬賽小學堂」以教育投資模式辦理經濟弱勢家戶脫貧自立服務方案</t>
  </si>
  <si>
    <t>同意補助-1.申請單位所附成果報告,個案清冊中姓名不宜完整呈現. 2.本案申請為中長程計畫（109-111,3年）,但實為延續性計畫,同意初審建議仍是依年度審查補助.</t>
  </si>
  <si>
    <t>社團法人台中市婦幼關懷成長協會</t>
  </si>
  <si>
    <t>種子奇蹟-自立脫貧計畫</t>
  </si>
  <si>
    <t>屏東縣</t>
  </si>
  <si>
    <t>社團法人屏東縣慈善團體聯合協會</t>
  </si>
  <si>
    <t>109年度屏東縣弱勢助學攜手服務方案</t>
  </si>
  <si>
    <t>衡酌經費有限及整體資源配置，本案請自籌經費辦理。</t>
  </si>
  <si>
    <t>不予補助-同意初審意見，社工員角色不明，不予補助</t>
  </si>
  <si>
    <t>不予補助-同意書審意見。</t>
  </si>
  <si>
    <t>屏東縣政府</t>
  </si>
  <si>
    <t>屏東縣經濟弱勢家庭自立發展多元整合服務計畫</t>
  </si>
  <si>
    <t>1091CM090C</t>
  </si>
  <si>
    <t>屏東縣政府低收入戶及中低收入戶2代子女課後輔導及交通補助實施計畫</t>
  </si>
  <si>
    <t>課後輔導費（每人每月補助上限1,000元）、交通費（每人每月補助上限1,000元）。</t>
  </si>
  <si>
    <t>新竹市</t>
  </si>
  <si>
    <t>新竹市政府</t>
  </si>
  <si>
    <t>新竹市希望存摺脫貧服務方案計畫-第1年計畫</t>
  </si>
  <si>
    <t>1091CR095C</t>
  </si>
  <si>
    <t>新竹市低收入戶及中低收入戶促進就業服務計畫</t>
  </si>
  <si>
    <t>修正後再送審-社工員的角色似與就業服務員的工作重疊，宜修正為勞政系統無法補助之托育津貼之項目,或補充說明個案服務的內容與就輔員如何分工?</t>
  </si>
  <si>
    <t>同意補助-1.缺輔導成功就業數 2.請在107年績效基礎上,補充計畫實施年預期服務人口數及預期輔導成功就業數</t>
  </si>
  <si>
    <t>臺東縣政府109年度「創造幸福•邁向新希望」自立家庭扶助脫貧計畫</t>
  </si>
  <si>
    <t>彰化縣</t>
  </si>
  <si>
    <t>彰化縣政府</t>
  </si>
  <si>
    <t>彰化縣政府辦理低收入戶及中低收入戶促進就業服務方案人力充實計畫</t>
  </si>
  <si>
    <t>1091CG102C</t>
  </si>
  <si>
    <t>平安社會、幸福彰化─脫貧計畫</t>
  </si>
  <si>
    <t>修正後再送審-1.本計畫是於暑期召募大專及高中職清寒及弱勢家庭學生接受理財培訓課程,再由他們以個別,團體或營隊的方式帶領課輔班的學童學習理財觀念.建議本計畫名稱做修正（或修正副標題）,以與計畫內容相符. 2.本計畫的效益並非僅是補助大專學生人數及學童受益人數,宜有更明確的效益評估指標.</t>
  </si>
  <si>
    <t>1091CG103C</t>
  </si>
  <si>
    <t>彰化縣「資產累積、築夢心希望」家庭發展帳戶脫貧計畫</t>
  </si>
  <si>
    <t>同意補助-同意初審意見 建議每月儲蓄額度可以更多元彈性</t>
  </si>
  <si>
    <t>高雄市政府社會局</t>
  </si>
  <si>
    <t>夢翔啟動 青年自立計畫</t>
  </si>
  <si>
    <t>同意補助-計劃書P.6經費來源中本方案4年所需經費...,4年應修正為3年.</t>
  </si>
  <si>
    <t>同意補助-同意初審建議 儲蓄金額目前1-3千，建議可以更多元</t>
  </si>
  <si>
    <t>社團法人高雄市社福慈善總會</t>
  </si>
  <si>
    <t>多方圓助學方案</t>
  </si>
  <si>
    <t>不予補助-同意初審意見,本案不予補助.</t>
  </si>
  <si>
    <t>不予補助-同意初審議見。</t>
  </si>
  <si>
    <t>中低、低收入戶促進就業服務方案</t>
  </si>
  <si>
    <t>嘉義縣</t>
  </si>
  <si>
    <t>嘉義縣社會局</t>
  </si>
  <si>
    <t>打造夢想存摺－嘉義縣弱勢家庭資產累積脫貧方案</t>
  </si>
  <si>
    <t>同意補助-1.同意初審建議 2.目前家戶儲蓄額度每戶兩千元，建議可以更彈性多元。</t>
  </si>
  <si>
    <t>1091CJ122C</t>
  </si>
  <si>
    <t>辦理社會救助法低收入戶及中低收入戶促進就業方案</t>
  </si>
  <si>
    <t>宜蘭縣政府辦理經濟弱勢家戶脫貧自立服務方案</t>
  </si>
  <si>
    <t>同意補助-預期效益的指標及達成率宜更明確.</t>
  </si>
  <si>
    <t>同意補助-目前參加之家戶每月儲蓄新台幣1,000元，建議金額可以更為多元，以鼓勵參與。 同意初審之建議</t>
  </si>
  <si>
    <t>社團法人南投縣協助失業者協進會</t>
  </si>
  <si>
    <t>運轉人生，重啟職涯~社會邊緣弱勢失業者培力整合計畫</t>
  </si>
  <si>
    <t>不予補助-同意初審意見，職訓非本部業務，不予補助</t>
  </si>
  <si>
    <t>新北市</t>
  </si>
  <si>
    <t>新北市政府社會局</t>
  </si>
  <si>
    <t>109年度公益彩券回饋金補助新北市政府辦理低收入戶及中低收入戶家庭自立脫貧服務方案及促進就業服務方案</t>
  </si>
  <si>
    <t>桃園市</t>
  </si>
  <si>
    <t>桃園市政府社會局</t>
  </si>
  <si>
    <t>109年度公益彩券回饋金補助桃園市辦理桃園市政府社會局自立脫貧服務</t>
  </si>
  <si>
    <t>修正後再送審-1.本計畫為新計畫,請問先前有無自立脫貧計畫?又本計畫實施期程是否僅如計畫書所寫1年,抑或110年度後仍將持續?  2.服務對象為25戶,一戶兩人為50人.惟本計畫強調以家庭為中心,請問家長限定1人嗎?如何選擇? 3.本計畫效益的評估指標為何?</t>
  </si>
  <si>
    <t>同意補助-1.年度回顧活動除請成員撰寫年度心得報告外，也可針對服務提供建議，裨益服務方案之精進。 2.建議每月儲蓄上下限金額更為多元彈性。 3.同意初審意見及補助額度之建議</t>
  </si>
  <si>
    <t>1091CC132C</t>
  </si>
  <si>
    <t>109年度公益彩券回饋金補助桃園市政府辦理 低收入戶及中低收入戶促進就業服務計畫</t>
  </si>
  <si>
    <t>同意補助-本計畫實施效益指標及達成率宜更明確.</t>
  </si>
  <si>
    <t>同意補助-同意初審意見及補助額度之建議</t>
  </si>
  <si>
    <t>新竹縣</t>
  </si>
  <si>
    <t>新竹縣政府</t>
  </si>
  <si>
    <t>新竹縣政府辦理閃耀青春‧家庭夢想啟飛希望存摺投資方案服務計畫</t>
  </si>
  <si>
    <t>同意補助-1.同意初審之建議 2.學生儲蓄兩千元之額度建議可以更多元彈性</t>
  </si>
  <si>
    <t>1091CD136C</t>
  </si>
  <si>
    <t>伴你同行‧啟動未來 弱勢家庭促進就業方案服務計畫</t>
  </si>
  <si>
    <t>同意補助-1.本案雖是申請中長程計畫,但參看其第一年,第二年及第三年的目標,其服務內涵是同時併存的,無法分年切割,本案屬性宜為延續性計畫. 2.同意初審建議補助項目及金額.</t>
  </si>
  <si>
    <t>109年度公益彩券回饋金申請計畫審查一覽表－社會救助及社工組</t>
    <phoneticPr fontId="21" type="noConversion"/>
  </si>
  <si>
    <t>脫貧主軸C</t>
    <phoneticPr fontId="21" type="noConversion"/>
  </si>
  <si>
    <t>財團法人高雄市私立慈聯社會福利基金會</t>
  </si>
  <si>
    <t>109年高雄市「促進街友就業－社區住宅服務計畫」</t>
  </si>
  <si>
    <t>租金補助、生活補助費</t>
  </si>
  <si>
    <t>109年高雄市「加強街友關懷服務計畫」</t>
  </si>
  <si>
    <t>同意補助-有具體服務流程及預期成效</t>
  </si>
  <si>
    <t>109年高雄市「街續希望，友你相伴」街友職能強化培力計畫</t>
  </si>
  <si>
    <t>講座鐘點費、就業扶助費、有機培養土、種苗器材、種苗</t>
  </si>
  <si>
    <t>財團法人人安社會福利慈善事業基金會</t>
  </si>
  <si>
    <t>109年度人安基金會街友夜間短期安置計畫書</t>
  </si>
  <si>
    <t>安置費</t>
  </si>
  <si>
    <t>同意補助-有必要性</t>
  </si>
  <si>
    <t>社團法人台中市街友關懷協會</t>
  </si>
  <si>
    <t>「街友歇腳之處」 -庇護安置輔導計畫書</t>
  </si>
  <si>
    <t>同意補助-本計畫已服務經年，請補充歷年服務優缺、及日後精進作為。</t>
  </si>
  <si>
    <t>安置費。</t>
  </si>
  <si>
    <t>花蓮縣遊民關懷服務6年期計畫案（第3年）</t>
  </si>
  <si>
    <t>同意補助-本計畫已服務經年，請補充前兩年服務優缺、及日後精進作為。</t>
  </si>
  <si>
    <t>新竹縣辦理遊民收容輔導計畫</t>
  </si>
  <si>
    <t>修正後再送審-欠缺具體的預期成效</t>
  </si>
  <si>
    <t>苗栗縣109年度遊民生活重建服務躍升方案</t>
  </si>
  <si>
    <t>修正後再送審-欠缺具體的預期服務成效,宜請補充</t>
  </si>
  <si>
    <t>同意補助-修正計畫書已明列具體的預期服務量。</t>
  </si>
  <si>
    <t>社團法人台灣芒草心慈善協會</t>
  </si>
  <si>
    <t>無家者生活重建暨自立支援方案</t>
  </si>
  <si>
    <t>修正後再送審-過去雖有工作績效,但本計畫書中未明列工作流程及專業服務的方法,難判斷確需專業人員進行服務,宜請補充</t>
  </si>
  <si>
    <t>1091C1056D</t>
  </si>
  <si>
    <t>街遊：無家者多元培力發展計畫</t>
  </si>
  <si>
    <t>講師鐘點費、培訓導覽員或真人圖書館講者練習費</t>
  </si>
  <si>
    <t>1091C1057D</t>
  </si>
  <si>
    <t>無家者服務組織人員培力工作坊</t>
  </si>
  <si>
    <t>同意補助-具創新性及實務需求</t>
  </si>
  <si>
    <t>社團法人台灣樂知公益慈善協會</t>
  </si>
  <si>
    <t>街友生活重建暨照顧服務發展方案</t>
  </si>
  <si>
    <t>修正後再送審-計畫書中的邏輯性及專業服務內容宜請強化</t>
  </si>
  <si>
    <t>財團法人天愛之光教育基金會</t>
  </si>
  <si>
    <t>109弱勢女性培力暨生活重建輔導計畫</t>
  </si>
  <si>
    <t>不予補助-本案為新申請案，計畫內容為辦理經濟弱勢女性及女性遊民培力暨生活重建輔導，惟該申請單位主要辦理心靈溝通成長講座業務，另於計畫書中對服務對象的來源及現有服務績效較無著墨，同意初審意見，本案建議不予補助。</t>
  </si>
  <si>
    <t>109年遊民安置輔導暨生活重建計畫</t>
  </si>
  <si>
    <t>雲林縣政府遊民業務人力充實及遊民服務計畫</t>
  </si>
  <si>
    <t>修正後再送審-計畫書未明列具體預期成效</t>
  </si>
  <si>
    <t>不予補助-所送修正計畫書僅列訪視50名遊民,其他所列各項烴費無有預期務量。 則本案計畫實欠具體。應不予補助。</t>
  </si>
  <si>
    <t>109年度辦理臺南市街友生活重建服務計畫</t>
  </si>
  <si>
    <t>1091CU070D</t>
  </si>
  <si>
    <t>109年度辦理臺南市街友輔導服務計畫</t>
  </si>
  <si>
    <t>宜蘭縣政府辦理遊民關懷服務實施第九年計畫</t>
  </si>
  <si>
    <t>修正後再送審-雖列服務人次1000人次, 宜請進一步與規劃的服務項目對應</t>
  </si>
  <si>
    <t>社團法人台灣喜信家庭關懷協會</t>
  </si>
  <si>
    <t>109年至112年臺中市街友穩定就業生活重建生活重建中心</t>
  </si>
  <si>
    <t>同意補助-1.針對在地街友補充需求評估 2.並加強前述需求與服務績效聯結程度</t>
  </si>
  <si>
    <t>社團法人台中市慈善撒瑪黎雅婦女關懷協會</t>
  </si>
  <si>
    <t>女性無家者「以愛唯家」安置庇護家園計畫</t>
  </si>
  <si>
    <t>「農耕培力，互益共利」-109年度屏東縣街友農務培力計畫方案</t>
  </si>
  <si>
    <t>1091CM085D</t>
  </si>
  <si>
    <t>「行動關懷，讓愛發光」-109年度屏東縣社區型街友生活照顧服務方案</t>
  </si>
  <si>
    <t>同意補助-本計畫已服務經年，請補充成果報告,服務優缺、及日後精進作為。</t>
  </si>
  <si>
    <t>屏東縣政府辦理遊民收容關懷實施計畫</t>
  </si>
  <si>
    <t>同意補助-本計畫已服務經年，請補充成果報告、及日後精進作為。</t>
  </si>
  <si>
    <t>臺東縣政府辦理遊民服務社工人力及生活重建服務躍升實施計畫</t>
  </si>
  <si>
    <t>專業服務費45萬9,000元（社工員34,000元/月*13.5月*1人）、租屋補貼、生活補助費、乙類專案計畫管理費1萬2,000元（補助雇主應負擔之勞、健保及提撥勞退準備金費用，每人每月最高1,000元，且不列入甲類百分之五額度計算）。＜br/＞</t>
  </si>
  <si>
    <t>同意補助-本計畫已服務經年，請補充現行服務缺失及日後精進作為。</t>
  </si>
  <si>
    <t>中華民國弱勢者希望協會</t>
  </si>
  <si>
    <t>遊民和身心障礙婦女培力暨生活重建服務方案</t>
  </si>
  <si>
    <t>不予補助-同意初審意見，不予補助</t>
  </si>
  <si>
    <t>109年把愛找回來-街友身心靈輔導計畫</t>
  </si>
  <si>
    <t>同意補助-計畫明確具體,務實</t>
  </si>
  <si>
    <t>社團法人彰化縣關懷弱勢社會服務協會</t>
  </si>
  <si>
    <t>109年從漂泊到安定-南彰化遊民身心與社會技能重建暨收容服務計畫</t>
  </si>
  <si>
    <t>同意補助-建議下年度該協會遊民服務案件可以合併撰寫,不需分成兩案</t>
  </si>
  <si>
    <t>1091CG106D</t>
  </si>
  <si>
    <t>109年彰化縣遊民收容輔導與生活重建服務</t>
  </si>
  <si>
    <t>1091CG107D</t>
  </si>
  <si>
    <t>社團法人彰化縣愛加倍社區服務協會</t>
  </si>
  <si>
    <t>溫暖街友-共生家園暨遊民收容安置生活重建</t>
  </si>
  <si>
    <t>同意補助-務實</t>
  </si>
  <si>
    <t>社團法人高雄市街友關懷協會</t>
  </si>
  <si>
    <t>「重返人生跑道，從跌倒再出發」街友及中高齡待業者扶持就業自立重建計畫</t>
  </si>
  <si>
    <t>同意補助-有具體服務設計與規劃</t>
  </si>
  <si>
    <t>高雄市街友就業輔導與關懷服務計畫</t>
  </si>
  <si>
    <t>同意補助-計畫書明列服務流程, 具可行性</t>
  </si>
  <si>
    <t>臺中市社會救助服務站-6號合作社實施計畫</t>
  </si>
  <si>
    <t>同意補助-補充前一年度執行成果報告</t>
  </si>
  <si>
    <t>台灣社區家庭關懷協會</t>
  </si>
  <si>
    <t>109年遊民生活自立輔導方案—培力商店暨弱勢女性安心居 計畫</t>
  </si>
  <si>
    <t>同意補助-1.補充需求評估 2.加強前述與績效指標關聯</t>
  </si>
  <si>
    <t>109年度嘉義市強化遊民輔導暨個案管理服務計畫</t>
  </si>
  <si>
    <t>新竹市政府申請公益彩券回饋金辦理109年「遊民生活暨工作重建」計畫</t>
  </si>
  <si>
    <t>109年度嘉義縣遊民收容輔導及生活重建服務計畫</t>
  </si>
  <si>
    <t>同意補助-本計畫服務經年,請補充成果報告,及日後精進作為.</t>
  </si>
  <si>
    <t>社團法人新北市志願服務協會</t>
  </si>
  <si>
    <t>新北市街友工作暨生活重建扶助計畫</t>
  </si>
  <si>
    <t>同意補助-1.補充成果歷年成果報告,在地需求評估及相關服務待改善處 2.針對前述各項,說明本年度精進作為與績效指標關係</t>
  </si>
  <si>
    <t>樂志送暖街友關懷計畫</t>
  </si>
  <si>
    <t>本計畫主要係培訓志工團隊參與由街頭關懷服務，因該團體另有申請遊民補助計畫，建議併案辦理。</t>
  </si>
  <si>
    <t>不予補助-1.請思考說明與現有服務疊合程度或重複配置的必要性 2.餘同初審意見</t>
  </si>
  <si>
    <t>不予補助-1.該申請單位已承接新北市街友外展服務中心（補助案）. 2.該申請單位計劃書中強調此申請案的社工是作為外展社工與志工之溝通窗口,惟並未釐清兩者之間的分工, 以及該社工在遊民服務中的必要性,亦未說明為何該社工無法納入新北市補助案中. 3.同意初審意見,本案建議不補助.</t>
  </si>
  <si>
    <t>甘蔗園準備性職場-街友職能重建方案</t>
  </si>
  <si>
    <t>同意補助-1.請補充目前各項需求評估如麵包烘焙訓練...適切性 2.並加強前述與績效指標關聯</t>
  </si>
  <si>
    <t>台南市遊民自立生活支持創新方案服務計畫</t>
  </si>
  <si>
    <t>社團法人新竹市竹安公益慈善服務協會</t>
  </si>
  <si>
    <t>遊民夜宿暨外展服務計畫</t>
  </si>
  <si>
    <t>不予補助-同意初審意見，僅服務60人次，不予補助</t>
  </si>
  <si>
    <t>社團法人人生百味文化建構協會</t>
  </si>
  <si>
    <t>自助助人清潔隊</t>
  </si>
  <si>
    <t>生活輔導服務費37萬8,000元（28,000元*13.5月）、生活補助費、講座鐘點費、清潔用具費、清潔耗材費、交通費、膳費。</t>
  </si>
  <si>
    <t>同意補助-具創意</t>
  </si>
  <si>
    <t>遊民主軸D</t>
    <phoneticPr fontId="21" type="noConversion"/>
  </si>
  <si>
    <t>臺南市政府社會局辦理溫暖大臺南~實物愛心銀行服務方案人力充實計畫</t>
  </si>
  <si>
    <t>臺北市臻佶祥社會服務協會</t>
  </si>
  <si>
    <t>109年南機場幸福食物銀行社區支援網絡計畫</t>
  </si>
  <si>
    <t>社團法人宜蘭縣愛加倍關懷協會</t>
  </si>
  <si>
    <t>2020宜蘭愛加倍兒童食物銀行-弱勢家庭資源轉贈服務計畫2.0</t>
  </si>
  <si>
    <t>社團法人台北市脊髓損傷者協會</t>
  </si>
  <si>
    <t>幸福延續-資源共享 服務計畫</t>
  </si>
  <si>
    <t>不予補助-本案係新申請案，計畫內容為讓脊髓損傷者參與食（實）物銀行的執行，增進其自我成長與社會參與。惟受益人數僅2-3名脊髓損傷者，以及協助約100位有需求者獲得物資，同意初審意見，本案建議不予補助。</t>
  </si>
  <si>
    <t>不予補助-1.申請單位過去雖累積一些服務成效,但本計畫內容的工作項目似為新興項目,未曾有施行成效。 2.申請單位雖對工作內容有規劃,並有規劃社工的工作項目,並及部分專業工作內容,但其專業服務內涵尚欠清晰。</t>
  </si>
  <si>
    <t>社團法人台南縣酵母關懷協進會</t>
  </si>
  <si>
    <t>酵母 「實 （食 ）物銀行」</t>
  </si>
  <si>
    <t>臺南市阿縟婦幼關懷協會</t>
  </si>
  <si>
    <t>臺南市永康區惜食傳愛關懷弱勢－實（食）物給付扶助弱勢方案</t>
  </si>
  <si>
    <t>不予補助-1.本案係新申請案，計畫聘用社工專業人力辦理物資募送、關懷訪視及資源連結等服務。 2.本案預期效益僅約20家戶，計畫內容過於簡略，同意初審意見，本案建議不予補助。</t>
  </si>
  <si>
    <t>不予補助-1.本申請案未見申請單位的過去服務實效。 2.本案申請社工人力,唯工作內容偏重於行政工作,未見專業工作事項。又所列預期服務量偏低。</t>
  </si>
  <si>
    <t>社團法人中華民國全球關懷長期照顧協會</t>
  </si>
  <si>
    <t>臺南市地區食傳愛心關懷弱勢－實（食）物給付扶助弱勢方案</t>
  </si>
  <si>
    <t>不予補助-1.本案係新申請案，計畫聘用社工專業人力辦理物資募送、關懷訪視及資源連結等服務。 2.申請單位係全國性團體，惟本案僅服務臺南地區，且計畫內容及預期效益過於簡略，同意初審意見，本案建議不予補助。</t>
  </si>
  <si>
    <t>不予補助-1.本案申請資料未見申請單位之過去服務積效,難以說明申請單位的實績。 2.本案所提工作內容,未說明社會工作者的專業工作內容及工作流程,似偏重於行政工作,非有專業人員之需。</t>
  </si>
  <si>
    <t>南投縣食（實）物銀行援助計畫</t>
  </si>
  <si>
    <t>109年度「愛惜福實物銀行」弱勢家庭資源轉贈計畫</t>
  </si>
  <si>
    <t>同意補助-已經是第三年計畫，建議列入實地訪評，評估未來是否值得繼續推廣。</t>
  </si>
  <si>
    <t>109年度「社區食物冰箱分享」計畫</t>
  </si>
  <si>
    <t>不予補助-1.本案係新申請案，惟申請單位109年已提「愛惜福實物銀行」弱勢家庭資源轉贈計畫，考量資源有限，同意初審意見，本案建議不予補助。 2.申請單位可考量將本計畫納入「愛惜福實物銀行」弱勢家庭資源轉贈計畫辦理。</t>
  </si>
  <si>
    <t>不予補助-本案雖或可能對弱劫家庭有助益,唯欠缺理論及實證經驗基礎,且未具專要性。 全案執行難謂有專業社工之必要性。</t>
  </si>
  <si>
    <t>花蓮縣社會福利安全網計畫（109年-112年）</t>
  </si>
  <si>
    <t>社團法人花蓮縣持修積善協會</t>
  </si>
  <si>
    <t>「愛的宅急便」弱勢家庭支持服務計畫</t>
  </si>
  <si>
    <t>109年澎湖縣政府辦理「澎湖縣實物銀行」</t>
  </si>
  <si>
    <t>「苗栗縣實物銀行」關懷訪視社工人力補助計畫</t>
  </si>
  <si>
    <t>社團法人台灣食物銀行聯合會</t>
  </si>
  <si>
    <t>食物銀行資源與資訊共享平台計畫</t>
  </si>
  <si>
    <t>同意補助-IFoodBank若能實驗成功，應該頗具進一步推廣的價值，宜列入實地訪查加以評估。</t>
  </si>
  <si>
    <t>財團法人基督教芥菜種會</t>
  </si>
  <si>
    <t>讓愛永續～暖心惜食計畫</t>
  </si>
  <si>
    <t>雲林縣實物銀行關懷訪視社工人力補助計畫</t>
  </si>
  <si>
    <t>物資銀行實施第六年計畫</t>
  </si>
  <si>
    <t>同意補助-本計畫雖為延續性計畫,計劃書仍應完整撰寫,包括服務對象,物資來源,發放基準,服務輸送等仍宜列明.</t>
  </si>
  <si>
    <t>109年度「好食物愛分享-宜蘭社區冰箱」計畫</t>
  </si>
  <si>
    <t>不予補助-1.本案係新申請案，主要參考南投縣社區食物冰箱分享計畫進行規劃。惟申請單位109年已提「宜蘭愛加倍兒童食物銀行-弱勢家庭資源轉贈服務計畫」，考量資源有限，同意初審意見，本案建議不予補助。 2.申請單位可考量將本計畫納入兒童食物銀行-弱勢家庭資源轉贈服務計畫辦理。</t>
  </si>
  <si>
    <t>不予補助-1.本案未見方案服務地區（宜蘭縣）需求評估,無法確知其適切性 2.同意初審意見</t>
  </si>
  <si>
    <t>社團法人中華民國紅十字會台灣省台中市支會</t>
  </si>
  <si>
    <t>「無飢餓網絡」弱勢家庭食物援助自立</t>
  </si>
  <si>
    <t>同意補助-已經是第三年申請，宜列入實地訪查評估其成效。</t>
  </si>
  <si>
    <t>社團法人台灣陽光婦女協會</t>
  </si>
  <si>
    <t>陽光實體食物銀行 - 守護「愛讓微光亮起來」計畫</t>
  </si>
  <si>
    <t>同意補助-計畫書相當詳實具體，且有完整的服務流程設計，若經費許可，建議補助。</t>
  </si>
  <si>
    <t>社團法人台灣基督教好牧人全人關顧協會</t>
  </si>
  <si>
    <t>糧膳坊創新實驗計畫</t>
  </si>
  <si>
    <t>社團法人屏東縣海口人社區經營協會</t>
  </si>
  <si>
    <t>讓愛揚起來~海口人社區食物銀行暨物資轉運站</t>
  </si>
  <si>
    <t>修正後再送審-請問有無該協會的過去績效可以供參考？計畫書寫得很簡單，對當地社區需求的評估著墨不多。</t>
  </si>
  <si>
    <t>同意補助-1.本案為新申請案,申請單位對於社區需求評估已於修正計畫書中說明,另該會的執行績效已由所附成果照片中有所瞭解. 2.同意初審意見,本案建議給予補助.</t>
  </si>
  <si>
    <t>109年度屏東縣實（食）物銀行愛心服務關懷方案</t>
  </si>
  <si>
    <t>同意補助-已經是第三年申請補助，建議列入實地訪評瞭解其實施成效。</t>
  </si>
  <si>
    <t>金門縣政府</t>
  </si>
  <si>
    <t>金門縣實物銀行人力服務計畫</t>
  </si>
  <si>
    <t>社團法人雲林縣沐馨服務協會</t>
  </si>
  <si>
    <t>讓物循環-沐馨食物銀行計畫</t>
  </si>
  <si>
    <t>同意補助-已經是第三年計畫，建議列入實地訪評瞭解其成效。</t>
  </si>
  <si>
    <t>109年新竹市政府辦理愛心福利社計畫</t>
  </si>
  <si>
    <t>『惜物運動ⅹ安家行動』臺東縣實（食）物銀行計畫</t>
  </si>
  <si>
    <t>整合資源  及時援助－彰化縣「實物給付」計畫</t>
  </si>
  <si>
    <t>同意補助-1.本計畫服務項目及服務內容相當多元,並不僅是實物給付內涵. 2.此為延續性計畫,建議申請單位下年度申請時,宜與主軸計畫更明確連結.</t>
  </si>
  <si>
    <t>~溫飽萬歲~ 「攜手傳愛 溫馨宅急便-食物劵服務方案」計畫</t>
  </si>
  <si>
    <t>同意補助-社團法人高雄市慈善團體聯合總會亦提供經濟弱勢家戶物資或食物券服務,建議兩團體在服務區域或對象上彼此有溝通協調.</t>
  </si>
  <si>
    <t>同意補助-已經是第三年申請，宜列入實地訪查瞭解執行成效。</t>
  </si>
  <si>
    <t>點食成金 食足暖心─實物給付服務計畫</t>
  </si>
  <si>
    <t>同意補助-社團法人高雄市社福慈善總會亦提供經濟弱勢家戶物資或食物券服務,建議兩團體在服務區域或對象上彼此有溝通協調.</t>
  </si>
  <si>
    <t>基隆市八方緣婦幼協會</t>
  </si>
  <si>
    <t>基隆市八方緣實物銀行方案</t>
  </si>
  <si>
    <t>修正後再送審-個案來源未明確說明,未見附件一之內容</t>
  </si>
  <si>
    <t>不予補助-計畫書過度簡單，又缺乏該協會過去績效可以供參。若計畫是基隆市政府委託民間經營，則同意補助。若屬於協會自行提案，則不建議補助。</t>
  </si>
  <si>
    <t>不予補助-1.本案為新申請案,申請單位的執行量能及績效無法得知. 2.本案服務區域與正義館之間如何區隔,又實物銀行如何實際運作,缺乏具體說明. 3.本案建議不予補助.</t>
  </si>
  <si>
    <t>社團法人嘉義縣慈善團體聯合協會</t>
  </si>
  <si>
    <t>嘉義縣物資銀行109年度執行計畫</t>
  </si>
  <si>
    <t>新竹縣政府辦理實物給付方案計畫</t>
  </si>
  <si>
    <t>衛生福利部</t>
  </si>
  <si>
    <t>一、實（食）物銀行全國供、需評估研究案975,000元。二、食物銀行交流觀摩參訪會議525,000元。上述費用可互相勻支。</t>
  </si>
  <si>
    <t>修正後再送審-1.本案為衛福部所提計畫,惟初審建議不補助,不知原因為何? 2.請於初審意見中說明建議不補助的理由.</t>
  </si>
  <si>
    <t>實物給付E</t>
    <phoneticPr fontId="21" type="noConversion"/>
  </si>
  <si>
    <t>1091W1001G</t>
  </si>
  <si>
    <t>災害救助</t>
  </si>
  <si>
    <t>財團法人婦女權益促進發展基金會</t>
  </si>
  <si>
    <t>「自主防災，社區永續」基層扎根與性別策略建構計畫</t>
  </si>
  <si>
    <t>專家學者出席費、差旅費、印刷費、宣導費（應依預算法第六十二條之一規定，明確標示其為廣告且揭示辦理或贊助機關、單位名稱，並不得以置入性行銷方式進行，核銷時檢附相關佐證資料）、膳費、場地及佈置費、臨時酬勞費（以勞動部公告適用之每小時基本工資核算）、雜支（含攝影、茶水、文具、郵資、運費）、講座鐘點費、甲類專案計畫管理費（最高不得超過核定補助總經費「不含專案計畫管理費」之5％）</t>
  </si>
  <si>
    <t>修正後再送審-1,辦理內容應緊扣防災,備災、重建與社區永續環境之議題,有關暴力防治與人身安全議題與本計畫相關性不高 2,參與座談會之專家學者具災害防治之經驗者,參與對對象亦應曾面臨各項災害發生之經驗者</t>
  </si>
  <si>
    <t>1091W1002G</t>
  </si>
  <si>
    <t>災害不再-社區防救災發展計劃</t>
  </si>
  <si>
    <t>辦理推動防救災工作及災害救助專業研習訓練所需講師鐘點費、差旅費、膳費、場地及布置費、印刷費、雜支（含攝影、茶水、文具、郵資、運費）。</t>
  </si>
  <si>
    <t>同意補助-1.本案為新申請案,建議申請單位經由此計畫對於在地社區防災的問題及需求,以及公部門在此方面作為的不足,能夠更釐清,作為後續執行策略的參考,並能建立執行效益評估的指標. 2.本案同意初審意見,建議給予補助.</t>
  </si>
  <si>
    <t>1091W1003G</t>
  </si>
  <si>
    <t>社團法人台灣南方社會力聯盟</t>
  </si>
  <si>
    <t>Surrounded-防災規劃駐地輔導計畫</t>
  </si>
  <si>
    <t>講座鐘點費、出席費、交通費、臨時酬勞費（以勞動部公告適用之每小時基本工資核算）、印刷費、膳費、場地及布置費、宣導費（應依預算法第六十二條之一規定，明確標示其為廣告且揭示辦理或贊助機關、單位名稱，並不得以置入性行銷方式進行，核銷時檢附相關佐證資料）雜支6,000元（含攝影、茶水、文具、郵資、運費）、甲類專案計畫管理費（最高不得超過核定補助總經費之5％）</t>
  </si>
  <si>
    <t>不予補助-活動流於座談，缺乏較明確的達成目標，創新性不足。</t>
  </si>
  <si>
    <t>1091W1004G</t>
  </si>
  <si>
    <t>社團法人臺灣紫社公益創新協會</t>
  </si>
  <si>
    <t>「量能提升民間組織災害救援及強化數位防救災知能」平台建置計畫</t>
  </si>
  <si>
    <t>修正後再送審-1、計劃書4場聯繫會報，2場演練，預算則有5場聯繫會報，2場論壇 2、資源平台網站建置平台，是否移轉給衛服部</t>
  </si>
  <si>
    <t>同意補助-該組織過去已有一定成果，可以列入實地訪查瞭解其工作模式的細節，並評估推廣的可能性。</t>
  </si>
  <si>
    <t>1091WM005G</t>
  </si>
  <si>
    <t>屏東縣政府辦理社政防救災實施計畫</t>
  </si>
  <si>
    <t>講座鐘點費、印刷費、膳費、場地及佈置費保險費、雜支（最高6,000元）</t>
  </si>
  <si>
    <t>1091W1006G</t>
  </si>
  <si>
    <t>強化金門縣提升社政防救災量能計畫案</t>
  </si>
  <si>
    <t>計畫內容多屬法定應辦事項及例行性業務，爰不予補助人力。</t>
  </si>
  <si>
    <t>不予補助-同意初審意見。</t>
  </si>
  <si>
    <t>1091WG007G</t>
  </si>
  <si>
    <t>中華民國紅十字會台灣省彰化縣支會</t>
  </si>
  <si>
    <t>彰化縣提升社政防救災能量培育計畫</t>
  </si>
  <si>
    <t>鐘點費、差旅費、印刷費、膳費、場地及布置費、雜支（最高6000元）、撰稿費、甲類專案計畫管理費（最高不得超過核定補助總經費之5％）</t>
  </si>
  <si>
    <t>修正後再送審-請補充不同場次之課程內容</t>
  </si>
  <si>
    <t>1091WJ008G</t>
  </si>
  <si>
    <t>中華民國紅十字會台灣省嘉義縣支會</t>
  </si>
  <si>
    <t>嘉義縣109年度強化政府、民間組織提升社政防救災量能方案</t>
  </si>
  <si>
    <t>出席費、交通費、鐘點費、膳費、印刷費、場地及布置費、雜支（最高6,000元）、宣導費（應依預算法第六十二條之一規定，明確標示其為廣告且揭示辦理或贊助機關、單位名稱，並不得以置入性行銷方式進行，核銷時檢附相關佐證資料）、甲類專案計畫管理費（最高不得超過核定補助總經費＜不含專案計畫管理費＞之5％）</t>
  </si>
  <si>
    <t>災害主軸G</t>
    <phoneticPr fontId="21" type="noConversion"/>
  </si>
  <si>
    <t>1091IH001F</t>
  </si>
  <si>
    <t>社區發展</t>
  </si>
  <si>
    <t>109年度南投縣社區培力育成中心輔導方案</t>
  </si>
  <si>
    <t>專業服務費47萬1,366元（社工員34,916元/月*13.5月*1人）、講座鐘點費、專家學者出席費、臨時酬勞費（以勞動部公告適用之每小時基本工資核算）、印刷費、場地及佈置費、器材租金、膳費、交通費、甲類專案計畫管理費（最高不得超過核定補助總經費＜不含專案計畫管理費＞之百分之五）、乙類專案計畫管理費6萬元（補助雇主應負擔之勞、健保及提撥勞退準備金費用，每人每月最高5,000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</si>
  <si>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1091IE003F</t>
  </si>
  <si>
    <t>苗栗縣109年度福栗社區化育成中心計畫</t>
  </si>
  <si>
    <t>專業服務費47萬1,366元（社工員34,916元/月*13.5月*1人）、講座鐘點費、交通費、臨時酬勞費（以勞動部公告適用之每小時基本工資核算）、場地及佈置費、膳費、印刷費、甲類專案計畫管理費（最高不得超過核定補助總經費＜不含專案計畫管理費＞之百分之五）、乙類專案計畫管理費6萬元（補助雇主應負擔之勞、健保及提撥勞退準備金費用，每人每月最高5,000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</si>
  <si>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修正後再送審-計畫書未有具體執行目標與預期成效</t>
  </si>
  <si>
    <t>同意補助-仍宜具體明列預期服量</t>
  </si>
  <si>
    <t>龍紀萱</t>
  </si>
  <si>
    <t>同意補助-值得鼓勵之計劃，但建議日後相關計劃在執行內容部分可再詳盡些，擬同意初審意見給予補助。</t>
  </si>
  <si>
    <t>1091II004F</t>
  </si>
  <si>
    <t>雲林縣社區培力育成中心設立計畫</t>
  </si>
  <si>
    <t>專業服務費55萬2,163元（社工員40,901元/月*13.5月*1人，含碩士加給、社會工作師執業執照加給，前開補助項目依實際聘用人員資格予以給付，若僅有碩士學歷及社工師證書將以38,906元/月核算；無相關資格證明將以34,916元/月核算）、講座鐘點費、專家學者出席費、印刷費、差旅費、場地及佈置費、膳費、甲類專案計畫管理費（最高不得超過核定補助總經費＜不含專案計畫管理費＞之百分之五）、乙類專案計畫管理費6萬元（補助雇主應負擔之勞、健保及提撥勞退準備金費用，每人每月最高5,000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</si>
  <si>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1091IT005F</t>
  </si>
  <si>
    <t>嘉義市政府109年度社區培力育成中心設立輔導計畫</t>
  </si>
  <si>
    <t>專業服務費47萬1,366元（社工員34,916元/月*13.5月*1人）、講座鐘點費、專家學者出席費、臨時酬勞費（以勞動部公告適用之每小時基本工資核算）、印刷費、交通費、場地及佈置費、器材租金、膳費、甲類專案計畫管理費（最高不得超過核定補助總經費＜不含專案計畫管理費＞之百分之五）、乙類專案計畫管理費6萬元（補助雇主應負擔之勞、健保及提撥勞退準備金費用，每人每月最高5,000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</si>
  <si>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1091IU006F</t>
  </si>
  <si>
    <t>109年臺南市社區培力育成中心計畫</t>
  </si>
  <si>
    <t>專業服務費52萬5,231元（社工員38,906元/月*13.5月*1人，含社會工作師執業執照加給，前開補助項目依實際聘用人員資格予以給付，若僅有社工師證書將以36,911元/月核算；無相關資格證明將以34,916元/月核算）、講座鐘點費、專家學者出席費、印刷費、交通費、場地及佈置費、器材租金、膳費、甲類專案計畫管理費（最高不得超過核定補助總經費＜不含專案計畫管理費＞之百分之五）、乙類專案計畫管理費6萬元（補助雇主應負擔之勞、健保及提撥勞退準備金費用，每人每月最高5,000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</si>
  <si>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1091IB007F</t>
  </si>
  <si>
    <t>109年宜蘭縣社區育成發展中心計畫書</t>
  </si>
  <si>
    <t>專業服務費47萬1,366元（社工員34,916元/月*13.5月*1人，不含雇主應負擔之勞保、健保及勞退準備金）、講座鐘點費、專家學者出席費、甲類專案計畫管理費（最高不得超過核定補助總經費＜不含專案計畫管理費＞之百分之五）。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</si>
  <si>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同意補助-具實務必要</t>
  </si>
  <si>
    <t>同意補助-計劃有其需要性,請考量此計劃是由縣府自行執行或委託辦理。</t>
  </si>
  <si>
    <t>1091IM008F</t>
  </si>
  <si>
    <t>屏東縣109年度社區培力育成中心執行計畫</t>
  </si>
  <si>
    <t>專業服務費47萬1,366元（社工員34,916元/月*13.5月*1人）、講座鐘點費、專家學者出席費、膳費、場地租借費、場地及佈置費、交通費、印刷費、甲類專案計畫管理費（最高不得超過核定補助總經費＜不含專案計畫管理費＞之百分之五）、乙類專案計畫管理費6萬元（補助雇主應負擔之勞、健保及提撥勞退準備金費用，每人每月最高5,000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</si>
  <si>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1091IV009F</t>
  </si>
  <si>
    <t>金門縣</t>
  </si>
  <si>
    <t>金門縣政府109年「社區培力育成中心」計畫</t>
  </si>
  <si>
    <t>專業服務費47萬1,366元（社工員34,916元/月*13.5月*1人）、講座鐘點費、專家學者出席費、差旅費、膳費、印刷費、場地及佈置費、器材租金、甲類專案計畫管理費（最高不得超過核定補助總經費＜不含專案計畫管理費＞之百分之五）、乙類專案計畫管理費6萬元（補助雇主應負擔之勞、健保及提撥勞退準備金費用，每人每月最高5,000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</si>
  <si>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1091IR010F</t>
  </si>
  <si>
    <t>新竹市109年度社區培力育成中心實施計畫</t>
  </si>
  <si>
    <t>專業服務費45萬9,000元（社工員34,000元/月*13.5月*1人）、講座鐘點費、膳費、印刷費、交通費、場地及佈置費、器材租金。本計畫以扶植轄內潛力型社區組織為優先，應於報結時敘明本計畫推動以社區為基礎之社會福利服務成果、統計具體量化成效，並於年終配合主管機關辦理成果發表，核銷時並應檢附含活動照片之具體成果報告到部。</t>
  </si>
  <si>
    <t>1091IN011F</t>
  </si>
  <si>
    <t>臺東縣社區培力育成中心暨社區發展提昇計畫</t>
  </si>
  <si>
    <t>專業服務費47萬1,366元（社工員34,916元/月*13.5月*1人，不含雇主應負擔之勞保、健保及勞退準備金）、專家學者出席費、場地及佈置費、講座鐘點費、膳費、交通費、印刷費。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</si>
  <si>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同意補助-如初審意見</t>
  </si>
  <si>
    <t>1091I4012F</t>
  </si>
  <si>
    <t>高雄市社區培力育成（願景）中心計畫</t>
  </si>
  <si>
    <t>同意補助-計劃完整擬同意補助。</t>
  </si>
  <si>
    <t>1091IX016F</t>
  </si>
  <si>
    <t>新北市109年度社區培力育成中心實施計畫</t>
  </si>
  <si>
    <t>專業服務費47萬1,366元（社工員34,916元/月*13.5月*1人）、專業人員意外保險費、講座鐘點費、專家學者出席費、膳費、交通費、場地及佈置費、印刷費、器材租金、甲類專案計畫管理費（最高不得超過核定補助總經費＜不含專案計畫管理費＞之百分之五）、乙類專案計畫管理費6萬元（補助雇主應負擔之勞、健保及提撥勞退準備金費用，每人每月最高5,000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</si>
  <si>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1091IC017F</t>
  </si>
  <si>
    <t>109年度桃園市社區培力育成中心</t>
  </si>
  <si>
    <t>專業服務費47萬1,366元（社工員34,916元×13.5個月×1人）、講座鐘點費、專家學者出席費、印刷費、交通費、場地及佈置費、膳費、甲類專案計畫管理費（最高不得超過核定補助總經費＜不含專案計畫管理費＞之百分之五）、乙類專案計畫管理費6萬元（補助雇主應負擔之勞、健保及提撥勞退準備金費用，每人每月最高5,000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</si>
  <si>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同意補助-具實務必要性</t>
  </si>
  <si>
    <t>同意補助-值得鼓勵之計劃，擬同意初審意見給予補助。</t>
  </si>
  <si>
    <t>1091ID018F</t>
  </si>
  <si>
    <t>新竹縣社區培力育成中心設立輔導方案</t>
  </si>
  <si>
    <t>專業服務費47萬1,366元（社工員34,916元/月*13.5月*1人，不含雇主應負擔之勞保、健保及勞退準備金）、講座鐘點費、印刷費、場地及佈置費、膳費、交通費、專家學者出席費、甲類專案計畫管理費（最高不得超過核定補助總經費＜不含專案計畫管理費＞之百分之五）。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</si>
  <si>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同意補助-值得鼓勵之計劃，並結合當地大專校院相關專業背景師資資源，擬同意初審意見給予補助。</t>
  </si>
  <si>
    <t>1091IJ019F</t>
  </si>
  <si>
    <t>嘉義縣109年度社區培力育成中心計畫書</t>
  </si>
  <si>
    <t>專業服務費47萬1,366元（社工員34,916元/月*13.5月*1人）、交通費、講座鐘點費、專家學者出席費、印刷費、場地及佈置費、膳費、甲類專案計畫管理費（最高不得超過核定補助總經費＜不含專案計畫管理費＞之百分之五）。本計畫以扶植轄內潛力型社區組織為優先，應於報結時敘明本計畫推動以社區為基礎之社會福利服務成果、統計具體量化成效，並於年終配合主管機關辦理成果發表，核銷時並應檢附含活動照片之具體成果報告到部。</t>
  </si>
  <si>
    <t>1091IQ020F</t>
  </si>
  <si>
    <t>基隆市109年社區培力學堂計畫</t>
  </si>
  <si>
    <t>專業服務費55萬2,163元（社工員40,901元/月*13.5月*1人，含碩士加給、社會工作師執業執照加給，前開補助項目依實際聘用人員資格予以給付，若僅有碩士學歷及社工師證書將以38,906元/月核算；無相關資格證明將以34,916元/月核算）、專家學者出席費、講座鐘點費、場地及佈置費、膳費、甲類專案計畫管理費（最高不得超過核定補助總經費＜不含專案計畫管理費＞之百分之五）、乙類專案計畫管理費6萬元（補助雇主應負擔之勞、健保及提撥勞退準備金費用，每人每月最高5,000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</si>
  <si>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社區F</t>
    <phoneticPr fontId="21" type="noConversion"/>
  </si>
  <si>
    <t>1091B1005A</t>
  </si>
  <si>
    <t>社會工作</t>
  </si>
  <si>
    <t>國際社會福利協會中華民國總會</t>
  </si>
  <si>
    <t>「2020-2021台灣社會工作專業實務國際接軌交流」中長程計畫</t>
  </si>
  <si>
    <t>（一）專業服務費63萬2,974元（社工督導4萬6,887元/月*13.5月*1人，含碩士加給、社會工作師執業執照加給及專科社工師加給，前開補助項目依實際聘用人員資格予以給付，若無相關資格證明將以3萬4,916元/月核算）；（二）「2020年社會工作、教育與社會發展國際會議 （SWESD）」出國補助計畫：實務工作者出國補助費60萬元（6萬元×10人，含機票費、住宿費、交通費）、學者出國補助費25萬元，以學者與實務工作者共同發表為原則（5萬元×5人，含機票費、住宿費、交通費）、印刷費；（三）出席 「2020年台日韓三國國際社會福利研討會」補助計畫：實務工作者出國補助費30萬元（3萬元×10人，含機票費、住宿費、交通費）、學者出國補助費15萬元，以學者與實務工作者共同發表為原則（3萬元×5人，含機票費、住宿費、交通費）、印刷費；（四）2020年國際社會福利事務參與培力工作坊：講師費、交通費、場地及佈置費、印刷費、臨時酬勞費（以勞動部公告適用之每小時基本工資核算；（五）甲類專案計畫管理費（最高不得超過核定補助總經費之5％）；（六）乙類專案計畫管理費6萬元（補助雇主應負擔之勞、健保及提撥勞退準備金費用，每人每月最高5,000元，且不列入甲類百分之五額度計算）。</t>
  </si>
  <si>
    <t>同意補助-社會工作能夠長期參與國際專業事務與交流確實相當重要，透過申請單位能夠參與的學者專家相信必豐碩收穫，建議貴單位日後能夠思考如何將這些寶貴的經驗與收穫有效完整的呈現甚至出版，讓更多沒有機會親身參與的其他學者和實務工作者參考。擬同意初審意見給予補助。</t>
  </si>
  <si>
    <t>（一）專業服務費63萬2,974元（社工督導4萬6,887元/月*13.5月*1人，含碩士加給、社會工作師執業執照加給及專科社工師加給，前開補助項目依實際聘用人員資格予以給付，若無相關資格證明將以3萬4,916元/月核算）；；（二）「 2021年國際社會福利協會東北亞區域會議」出國補助計畫：實務工作者出國補助費30萬元（3萬元×10人，含機票費、住宿費、交通費）、學者出國補助費10萬元，以學者與實務工作者共同發表為原則（2萬元×5人，含機票費、住宿費、交通費）、雜支；（三）2021年老人實務社會工作者國際交流與增能計畫：實務工作者出國補助費60萬元（3萬元×20人，含機票費、住宿費、交通費）、翻譯費、印刷費、機構參訪費用；（四）2021年青年社工實務人員國際事務參與培力工作坊：講師費、交通費、場地費、出席費、印刷費；（五）乙類專案計畫管理費6萬元（補助雇主應負擔之勞、健保及提撥勞退準備金費用，每人每月最高5,000元，且不列入甲類百分之五額度計算）。</t>
  </si>
  <si>
    <t>1091B1010A</t>
  </si>
  <si>
    <t>中華民國社會工作師公會全國聯合會</t>
  </si>
  <si>
    <t>全國各地社工師公會倫理審議委員共識營</t>
  </si>
  <si>
    <t>出席費、講座鐘點費、交通費、膳費、印刷費、臨時酬勞費（以勞動部公告適用之每小時基本工資核算）、場地及佈置費、甲類專案計畫管理費（最高不得超過核定補助總經費之5％）</t>
  </si>
  <si>
    <t>同意補助-值得辦理之計劃</t>
  </si>
  <si>
    <t>1091B1012A</t>
  </si>
  <si>
    <t>社會工作勞權小教室計畫書</t>
  </si>
  <si>
    <t>出席費、交通費、膳費、場地及佈置費、印刷費、甲類專案計畫管理費（最高不得超過核定補助總經費之5％）</t>
  </si>
  <si>
    <t>同意補助-此為值得鼓勵之計劃，擬同意初審意見給予補助。</t>
  </si>
  <si>
    <t>1091B1017A</t>
  </si>
  <si>
    <t>中華民國醫務社會工作協會</t>
  </si>
  <si>
    <t>醫務專科社會工作師及督導訓練制度建置推廣計畫</t>
  </si>
  <si>
    <t>專業服務費57萬9,096元（社工員4萬2,896元/月*13.5月*1人，含碩士加給、社會工作師執業執照加給及專科社工師加給，前開補助項目依實際聘用人員資格予以給付，若無相關資格證明將以3萬4,916元/月核算）、臨時酬勞費、出席費、膳費、講座鐘點費、問卷資料整理與統計費、平台建置費、設計費、錄影費、剪輯費、媒體素材製作費、印刷費、差旅費、場地及佈置費、甲類專案計畫管理費（最高不得超過核定補助總經費之5％）、乙類專案計畫管理費6萬元（補助雇主應負擔之勞、健保及提撥勞退準備金費用，每人每月最高5,000元，且不列入甲類百分之五額度計算）。</t>
  </si>
  <si>
    <t>同意補助-同意補助-同意初審意見及補助金額</t>
  </si>
  <si>
    <t>同意補助-1.本案有助於醫務專科社工師之推動,惟計畫書的內容似偏向研究方式,建議計畫書中三項主要工作最後能回歸到醫務社工師臨床知能提升,以及督導訓練制度建置與推廣的目標. 2.建議申請單位對於本計畫的研究小組能給予專業協助及指導,以有助於計畫目標的達成.   3.同意初審意見,本案建議給予補助.</t>
  </si>
  <si>
    <t>不予補助-1.社工督導的能力、資格議題確需要採討及規劃。2.本計畫的題目尚屬服務規劃與執行,但計畫書內容及計畫設計偏屬以研究方式進行。3.就研究而言, 本計畫偏限於調查及座談,固然具有現況調查及共識性質,但文獻及理論基礎不足,計畫書中對相關文獻的探討亦未充分。4.計畫主持人的學術經驗是否具有執行本計畫的充足經驗,或有令人擔心之處。5.本計畫的重心或宜置於督導訓練制的及推廣,但目前內容重心似不相同。</t>
  </si>
  <si>
    <t>1091B1018A</t>
  </si>
  <si>
    <t>臺灣醫務社會工作人員勞動條件、人力資源暨專業發展需求探討</t>
  </si>
  <si>
    <t>專業服務費55萬2,163元（社工員4萬901元/月*13.5月*1人，含碩士加給、社會工作師執業執照加給，前開補助項目依實際聘用人員資格予以給付，若僅有碩士學歷及社工師證書將以3萬8,906元/月核算；無相關資格證明將以3萬4,916元/月核算）、主持人費、膳費、臨時酬勞費、資料蒐集費、問卷資料整理及統計費、訪問調查費、講座鐘點費、出席費、印刷費、差旅費、場地及佈置費、甲類專案計畫管理費（最高不得超過核定補助總經費之5％）、乙類專案計畫管理費6萬元（補助雇主應負擔之勞、健保及提撥勞退準備金費用，每人每月最高5,000元，且不列入甲類百分之五額度計算）。</t>
  </si>
  <si>
    <t>修正後再送審-1.就主題而言, 本案偏屬研究案, 2.如就研究案而言,本計畫書之文獻檢閱過於草率粗疏,尚未能具體掌握研究議題的細節</t>
  </si>
  <si>
    <t>同意補助-本案屬研究調查案件,相關文獻資料已補充。 1.本案即屬研究案件,亦無直接實際專業服務,無聘用補助專業人力的必要。即有研究助理人力需求,直以兼任人力為宜。 2.案內所列共識會議,似為特定專家主導的議習,難謂具形成共識功能的安排設計。 3.以研究案而言, 本案的規模,全案所需經費宜可以600,000元以內進行。</t>
  </si>
  <si>
    <t>同意補助-本人為申請單位之理監事成員,不宜審查</t>
  </si>
  <si>
    <t>國立台北大學</t>
  </si>
  <si>
    <t>社會工作多元家庭實務專業模式培訓計畫</t>
  </si>
  <si>
    <t>計畫主持人費用、助理費（每月10,000×12個月×2人）、外籍講師生活費（依「各機關聘請國外顧問、專家及學者來臺工作期間支付費用最高標準表」規定辦理，不另核給講座鐘點費、主持費）、課程設計費、講座鐘點費、交通費、翻譯費、口譯費、場地費、膳費、甲類專案計畫管理費（最高不得超過核定補助總經費之5％）。</t>
  </si>
  <si>
    <t>不予補助-該計畫分兒少、失智照顧、物質使用三議題，邀請國外學者辦理工作坊，雖較單次演講深入，但短期工作坊後仍缺乏後續協助轉化成實務措施及支持協助之規劃，較難深根。此外，三議題的介入方式如何整合成以家庭為中心工作模式仍需要深化說明。整體計畫成本頗高，不建議補助。</t>
  </si>
  <si>
    <t>計畫主持人費用、助理費（每月10,000×12個月×2人）、外籍講師生活費（依「各機關聘請國外顧問、專家及學者來臺工作期間支付費用最高標準表」規定辦理，不另核給講座鐘點費、主持費）、專業服務費、講座鐘點費、交通費、翻譯費、口譯費、場地費、膳費、甲類專案計畫管理費（最高不得超過核定補助總經費之5％）。備註：工作坊參加者以第一線工作人員為優先、資訊宣傳管道應包括相關之機關團體，並請修正具體預期效益。</t>
  </si>
  <si>
    <t>計畫主持人費用、助理費（每月10,000×12個月×2人）、外籍講師生活費（依「各機關聘請國外顧問、專家及學者來臺工作期間支付費用最高標準表」規定辦理，不另核給講座鐘點費、主持費）、課程設計費、講座鐘點費、交通費、翻譯費、口譯費、場地費、膳費、甲類專案計畫管理費（最高不得超過核定補助總經費之5％）、。備註：工作坊參加者以第一線工作人員為優先、資訊宣傳管道應包括相關之機關團體，並請修正具體預期效益。</t>
  </si>
  <si>
    <t>計畫主持人費用、助理費（每月10,000×6個月×2人）、外籍講師生活費（依「各機關聘請國外顧問、專家及學者來臺工作期間支付費用最高標準表」規定辦理，不另核給講座鐘點費、主持費）、主持費、講座鐘點費、交通費、翻譯費、口譯費、場地費、膳費、甲類專案計畫管理費（最高不得超過核定補助總經費之5％）、。備註：工作坊參加者以第一線工作人員為優先、資訊宣傳管道應包括相關之機關團體，並請修正具體預期效益。</t>
  </si>
  <si>
    <t>1091B1020A</t>
  </si>
  <si>
    <t>財團法人天主教善牧社會福利基金會</t>
  </si>
  <si>
    <t>Changes Ahead~ 基於人權的社會工作實務模式與培力發展計畫（108-109兩年期計畫，第二年申請）</t>
  </si>
  <si>
    <t>專業服務費55萬2,163元（社工員4萬901元/月*13.5月*1人，含碩士加給、社會工作師執業執照加給，前開補助項目依實際聘用人員資格予以給付，若僅有碩士學歷及社工師證書將以3萬8,906元/月核算；無相關資格證明將以3萬4,916元/月核算）、講座鐘點費、交通費、膳費、場地費、臨時酬勞費、口譯費、翻譯費、印刷費、甲類專案計畫管理費（最高不得超過核定補助總經費之5％）、乙類專案計畫管理費6萬元（補助雇主應負擔之勞、健保及提撥勞退準備金費用，每人每月最高5,000元，且不列入甲類百分之五額度計算）。</t>
  </si>
  <si>
    <t>同意補助-計畫書雖具邏輯性, 但型態太像政策宣導文件, 規劃性可更強化</t>
  </si>
  <si>
    <t>同意補助-此為兩年期方案的第二年計劃。擬同意初審意見給予補助。</t>
  </si>
  <si>
    <t>1091B1021A</t>
  </si>
  <si>
    <t>中華民國微光社會福利協會</t>
  </si>
  <si>
    <t>109年社會工作督導專業制度與實務模式建構計畫</t>
  </si>
  <si>
    <t>出席費、交通費、講座鐘點費、膳費、印刷費、場地及佈置費、錄影費、撰稿費、甲類專案計畫管理費（最高不得超過核定補助總經費之5％）。</t>
  </si>
  <si>
    <t>同意補助-具創新性, 實務性及必要性</t>
  </si>
  <si>
    <t>同意補助-為鼓勵建立專業制度。擬同意初審意見給予補助。</t>
  </si>
  <si>
    <t>1091B1022A</t>
  </si>
  <si>
    <t>臺灣社會工作專業人員協會</t>
  </si>
  <si>
    <t>社工智慧數位典藏暨實務工作智能化計畫書</t>
  </si>
  <si>
    <t>（一）專業服務費471,366元（社工員34,916元/月*13.5月*1人）；（二）開發NPO社工服務平台:智能化社工專業系統設施設備費（50萬元）、講座鐘點費、場地及佈置費、膳費、印刷費、交通費；（三）社會工作實務智慧數位典藏：媒體素材製作費、交通費、膳費；（四）臨時酬勞費（以勞動部公告適用之每小時基本工資核算）；（五）甲類專案計畫管理費（最高不得超過核定補助總經費之5％）；（六）乙類專案計畫管理費6萬元（補助雇主應負擔之勞、健保及提撥勞退準備金費用，每人每月最高5,000元，且不列入甲類百分之五額度計算）。</t>
  </si>
  <si>
    <t>修正後再送審-案內智能化系統開發的內容,宜具體說明,請補充</t>
  </si>
  <si>
    <t>同意補助-1.本案雖修正, 唯其中對數位服務平台的補助說明仍著重於功能期待,對於數位平位內容的說仍欠具體可行。尤其是此部分以將委外方式辦理,難謂之申請單位具有此部分的執行能力。建議保留。 2.本案之二大部分,智慧化系統及智彗人物典藏均以再委外辦理為主,且再無其他專業服務項目,難謂之有專業人力之必要。且本案另編列逾20萬元的工作人力費,應足以支付安排委外工作之需。 3.全案補助金額建議在500,000元以內。</t>
  </si>
  <si>
    <t>同意補助-此為重要且值得鼓勵之計劃，擬同意初審意見給予補助。</t>
  </si>
  <si>
    <t>1091B1023A</t>
  </si>
  <si>
    <t>培訓社會工作實務工作者涵融文化能力</t>
  </si>
  <si>
    <t>（一）專業服務費552,163元（社工員40,901元/月*13.5月*1人，含碩士加給、社會工作師執業執照加給，前開補助項目依實際聘用人員資格予以給付，若僅有碩士學歷及社工師證書將以38,906元/月核算；無相關資格證明將以34,916元/月核算）；（二）文化能力與跨域專業實務研討會暨國際工作坊：出席費、外籍講師生活費（依「各機關聘請國外顧問、專家及學者來臺工作期間支付費用最高標準表」規定辦理，不另核給講座鐘點費、主持費）、翻譯費、口譯費、場地及佈置費、印刷費、膳費、差旅費、臨時酬勞費（以勞動部公告適用之每小時基本工資核算）；（三）倫理素養提升課程：講座鐘點費、場地及佈置費、印刷費、差旅費、膳費、臨時酬勞費（以勞動部公告適用之每小時基本工資核算）；（四）社區深耕在地生根工作坊：講座鐘點費、場地及佈置費、印刷費、差旅費、膳費、臨時酬勞費（以勞動部公告適用之每小時基本工資核算）；（五）甲類專案計畫管理費（最高不得超過核定補助總經費之5％）；（六） 乙類專案計畫管理費6萬元（補助雇主應負擔之勞、健保及提撥勞退準備金費用，每人每月最高5,000元，且不列入甲類百分之五額度計算）。</t>
  </si>
  <si>
    <t>同意補助-為提升社工人員專業知能，值得鼓勵之計劃，但請申請單位思考如何將子方案二與三（倫理與社區）形成延續效益，擬同意初審意見給予補助。</t>
  </si>
  <si>
    <t>1091B1024A</t>
  </si>
  <si>
    <t>社會工作人員不同養成階段所需能力培育計畫</t>
  </si>
  <si>
    <t>不予補助-無。</t>
  </si>
  <si>
    <t>修正後再送審-本人為專協監事，不宜審查。</t>
  </si>
  <si>
    <t>1091B1025A</t>
  </si>
  <si>
    <t>社工督導培訓暨品質之維護</t>
  </si>
  <si>
    <t>（一）辦理社會工作督導培訓制度課程：講座鐘點費、場地及佈置費、印刷費、差旅費、膳費、臨時酬勞費（以勞動部公告適用之每小時基本工資核算）；（二）督導繼續教育課程：講座鐘點費、場地及佈置費、印刷費、差旅費、膳費、臨時酬勞費（以勞動部公告適用之每小時基本工資核算）；（三）提供偏鄉區域與孤星社工督導資源：講座鐘點費、差旅費、臨時酬勞費（以勞動部公告適用之每小時基本工資核算）；（四）督導培訓制度演練效能研究：出席費、資料蒐集費、調查訪問費、差旅費、臨時酬勞費（以勞動部公告適用之每小時基本工資核算）；（五）甲類專案計畫管理費（最高不得超過核定補助總經費之5％）。</t>
  </si>
  <si>
    <t>同意補助-具前的計畫內容偏重於課程訓練,宜適當發展督導的資格要求或能力檢核</t>
  </si>
  <si>
    <t>台灣原住民族社會工作學會</t>
  </si>
  <si>
    <t>建構台灣原住民族社會工作核心課程規範與教材研發</t>
  </si>
  <si>
    <t>計畫主持人、協同主持人、臨時酬勞費（以勞動部公告適用之每小時基本工資核算）、印刷費、場地費、資料蒐集費、出席費、交通費、膳費、甲類專案計畫管理費（最高不得超過核定補助總經費之5％）。</t>
  </si>
  <si>
    <t>不予補助-1.該計畫以課程規劃和教材研發為主。國內社工相關科系開設原住民相關課程已有多年基礎，然而該計畫並未針對課程、授課內涵和教材進行檢視，無法讓研究立基於現有基礎上針對優勢和限制深入探究繼而發展課程教材規範與架構，此外對國外文獻檢閱也較為初略。2.教材課程相關研究建議申請其他部會之補助。</t>
  </si>
  <si>
    <t>計畫主持人、協同主持人、臨時酬勞費（以勞動部公告適用之每小時基本工資核算）、印刷費、場地費、資料蒐集費、出席費 、交通費 、膳費 、行政管理費</t>
  </si>
  <si>
    <t>1091B1029A</t>
  </si>
  <si>
    <t>社團法人台灣社會工作教育學會</t>
  </si>
  <si>
    <t>建構在地化培力平台深耕計劃：從翻轉教育到在地實踐</t>
  </si>
  <si>
    <t>專業服務費498,298元（社工員36,911元/月*13.5月*1人，含碩士加給，前開補助項目依實際聘用人員資格予以給付，若無相關資格證明將以34,916元/月核算）、出席費、講座鐘點費、印刷費、膳費、交通費、臨時酬勞費（以勞動部公告適用之每小時基本工資核算）、場地及佈置費、甲類專案計畫管理費（最高不得超過核定補助總經費之5％）、乙類專案計畫管理費6萬元（補助雇主應負擔之勞、健保及提撥勞退準備金費用，每人每月最高5,000元，且不列入甲類百分之五額度計算）。</t>
  </si>
  <si>
    <t>同意補助-此計畫能將學術與在地資源結合,並在地深耕,值得鼓勵</t>
  </si>
  <si>
    <t>1091BU031A</t>
  </si>
  <si>
    <t>財團法人現代婦女教育基金會</t>
  </si>
  <si>
    <t>美好的夢想與實踐~ 建構社工多元文化能力、提升執業人身安全與紓壓自我照顧複合計畫</t>
  </si>
  <si>
    <t>專業服務費55萬2,163元（社工員4萬901元/月*13.5月*1人，含碩士加給、社會工作師執業執照加給，前開補助項目依實際聘用人員資格予以給付，若僅有碩士學歷及社工師證書將以3萬8,906元/月核算；無相關資格證明將以3萬4,916元/月核算）、講座鐘點費、交通費、撰稿費、印刷費、臨時酬勞費、膳費、場地及佈置費、甲類專案計畫管理費（最高不得超過核定補助總經費之5％）、乙類專案計畫管理費6萬元（補助雇主應負擔之勞、健保及提撥勞退準備金費用，每人每月最高5,000元，且不列入甲類百分之五額度計算）。</t>
  </si>
  <si>
    <t>同意補助-所提連線協助偏遠地區社工作法宜請具體落實</t>
  </si>
  <si>
    <t>同意補助-值得鼓勵之計劃，因申請單位經費項目另申請專業服務費，建議日後能完整呈現該計劃聘有專業人力其執行之成效，擬同意初審意見給予補助。</t>
  </si>
  <si>
    <t>1091B1033A</t>
  </si>
  <si>
    <t>建構社區實踐能力暨發展認知刺激治療（Cognitive Stimulation Therapy，CST）專精能力 專案計畫書</t>
  </si>
  <si>
    <t>專業服務費57萬9,106元（4萬2,896元×13.5個月×1人，含碩士加給，前開補助項目依實際聘用人員資格予以給付，若無相關資格證明將以34,916元/月核算）、臨時酬勞費、講座鐘點費、出席費、印刷費、材料費、交通費、場地及佈置費、膳費、甲類專案計畫管理費（最高不得超過核定補助總經費之5％）、乙類專案計畫管理費6萬元（補助雇主應負擔之勞、健保及提撥勞退準備金費用，每人每月最高5,000元，且不列入甲類百分之五額度計算）。</t>
  </si>
  <si>
    <t>修正後再送審-1.本案偏向於課程演習,無有直接服務, 2.講習內容雖具創新,但其內容未能回應實務社工人員所面臨的立即工作議題 3.各講研習時段不長,其工作內容未達一名專業人員的工作負苛</t>
  </si>
  <si>
    <t>同意補助-1.本案雖修改,們內容乃偏向於課程演習,無有直接服務, 2.講習內容雖具創新,且加入實作督導,但因對象社工的範圍並沒有聚焦,但其內容于不易能回應實務社工人員所面臨的立即工作議題 3.各講研習時段不長,其工作內容未達一名專業人員的工作負苛。實難謂合宜支持人力費用。 4.另案內數位媒體製作內容欠具體清楚,又其費內容欠具體,似將以委外方式辦理,或宜保留。 5.全案補助建議在360,000元以內。</t>
  </si>
  <si>
    <t>1091BN036A</t>
  </si>
  <si>
    <t>臺東縣社會工作專業人員分科分級訓練計畫</t>
  </si>
  <si>
    <t>講座鐘點費、差旅費、印刷費、雜支（含攝影、茶水、文具、郵資、運費）。</t>
  </si>
  <si>
    <t>同意補助-為提升社工人員專業知能，值得鼓勵之計劃，擬同意初審意見給予補助。</t>
  </si>
  <si>
    <t>社工制度A</t>
    <phoneticPr fontId="21" type="noConversion"/>
  </si>
  <si>
    <t>1091B1001B</t>
  </si>
  <si>
    <t>財團法人瑪利亞社會福利基金會</t>
  </si>
  <si>
    <t>社工人身安全網建置計畫書</t>
  </si>
  <si>
    <t>講座鐘點費、交通費、膳費、印刷費、雜支6,000元（含攝影、茶水、文具、郵資、運費）、個別心理諮商、團體諮詢、律師諮詢及法律訴訟。</t>
  </si>
  <si>
    <t>同意補助-基於保障社工人員人身安全與維持身心健康為值得鼓勵之計劃。擬同意初審意見給予補助。</t>
  </si>
  <si>
    <t>1091B1002B</t>
  </si>
  <si>
    <t>台灣大心社會福利協會</t>
  </si>
  <si>
    <t>109年社會工作專業人員職場友善建構計畫</t>
  </si>
  <si>
    <t>（一）設施設備（資本門）共3萬元：錄影設備及警報系統、微型攝影機；（二）教育訓練共5萬8,000元：講座鐘點費、交通費、膳費、場地布置費、印刷費、個別心理諮商、團體諮商、雜支6,000元（含攝影、茶水、文具、郵資、運費）。</t>
  </si>
  <si>
    <t>同意補助-擬同意補助</t>
  </si>
  <si>
    <t>1091B1003B</t>
  </si>
  <si>
    <t>財團法人旭立文教基金會</t>
  </si>
  <si>
    <t>成為社工人員支持-提升社工人員執業安全109-112年度計畫</t>
  </si>
  <si>
    <t>講座鐘點費、個別心理諮商、律師諮詢及法律訴訟、執業安全保險費1萬2,500元（每年每人以補助新臺幣500元為限）。</t>
  </si>
  <si>
    <t>修正後再送審-建議簡化問題描繪，加強課程內容和執行方式說明。</t>
  </si>
  <si>
    <t>同意補助-基於保障社工人員人身安全與維持身心健康為值得鼓勵之計劃。但建議貴單位運用原本即有豐富的心理師或諮商師之資源，擬參酌初審意見給予補助，但再刪減部份心理支持與諮商費。</t>
  </si>
  <si>
    <t>1091BO004B</t>
  </si>
  <si>
    <t>社團法人花蓮縣兒童暨家庭關懷協會</t>
  </si>
  <si>
    <t>提升社工人員執業安全計畫</t>
  </si>
  <si>
    <t>（一）設施設備（資本門）共7萬元：警報系統、錄音錄影設備；（二）設施設備（經常門）共9,000元：照明設備、視線死角反射鏡（三）心理諮商共9萬元：個別心理諮商、團體諮商、執業安全保險費4,000元（每年每人以補助新臺幣500元為限）、場地及佈置費、雜支3,000元（含攝影、茶水、文具、郵資、運費）。</t>
  </si>
  <si>
    <t>1091B1006B</t>
  </si>
  <si>
    <t>社團法人台灣愛爾德社會福利協會</t>
  </si>
  <si>
    <t>109年度「提升社工人員執業安全計畫」</t>
  </si>
  <si>
    <t>（一）設施設備（資本門）共9萬元：監視錄影設備及警報系統、微型攝影機、電話錄音系統；（二）心理諮商共4萬元：個別心理諮商、團體諮商。</t>
  </si>
  <si>
    <t>同意補助-貴單位提出計畫實施內容包括個別心理諮商，但在經費概算表的使用說明欄卻寫到個別與團體諮商，宜再釐清；另從計畫內容無法看出40小時的諮商需求從何而來或如何估算出來。</t>
  </si>
  <si>
    <t>1091BU007B</t>
  </si>
  <si>
    <t>社團法人中華民國耶底底亞家庭關顧協會</t>
  </si>
  <si>
    <t>助人工作者自我療癒工作坊</t>
  </si>
  <si>
    <t>講座鐘點費、印刷費、場地租借費、雜支（含攝影、茶水、文具、郵資、運費）。</t>
  </si>
  <si>
    <t>不予補助-申請單位僅於計劃書前三段文字，統整描述一般助人工作者面臨的情境與可能狀態，但無法得知申請單位在台南地區面臨或觀察的助人工作者狀況，或者申請單位目前提供哪些服務或面對服務對象的挫折與傷痛等，而計劃內容卻直接呈現預計執行計劃內容，且辦理對象為多類助人工作者，故無法理解兩年度的六個工作坊如何設計出來，恕難予以補助。</t>
  </si>
  <si>
    <t>不予補助-1講座主題均為暫定，無外聘講師資料、無成效評估工具。 2不同意補助</t>
  </si>
  <si>
    <t>1091B1008B</t>
  </si>
  <si>
    <t>社團法人台灣愛克曼兒童及少年體驗學習協會</t>
  </si>
  <si>
    <t>109年「挺　安心」社工人員執業安全計畫</t>
  </si>
  <si>
    <t>（一）設施設備（資本門）共2萬8,000元：錄音錄影設備、警報系統；（二）教育訓練共10萬元：講座鐘點費、印刷費、膳費；（三）心理諮商共4萬元：個別心理諮商；（四）甲類專案計畫管理費共7,000元（最高不得超過核定補助總經費之5％）。</t>
  </si>
  <si>
    <t>同意補助-建議執行時能針對服務對象屬性和工作特性更細緻規劃課程內容。 同意初審之建議</t>
  </si>
  <si>
    <t>同意補助-基於保障工作人員人身安全與維持身心健康為值得鼓勵之計劃。擬同意初審意見給予補助。</t>
  </si>
  <si>
    <t>1091B1009B</t>
  </si>
  <si>
    <t>（一）設施設備（資本門）共4萬元：錄音錄影設備、微型攝影機；（二）教育訓練及心理諮商共9萬元：講座鐘點費、交通費、膳費、場地佈置費、印刷費、個別心理諮商、團體諮商、雜支6,000元（含攝影、茶水、文具、郵資、運費）</t>
  </si>
  <si>
    <t>1091B1011B</t>
  </si>
  <si>
    <t>社會工作師人身安全輔導計畫</t>
  </si>
  <si>
    <t>出席費、講座鐘點費、個別心理諮商、交通費、膳費、場地租借費、臨時酬勞費、印刷費、甲類專案計畫管理費（最高不得超過核定補助總經費之5％）。</t>
  </si>
  <si>
    <t>同意補助-同意初審之建議額度</t>
  </si>
  <si>
    <t>1091BE013B</t>
  </si>
  <si>
    <t>社團法人苗栗縣生命線協會</t>
  </si>
  <si>
    <t>109年度提升社工人員執業安全計畫</t>
  </si>
  <si>
    <t>（一）設施設備（資本門）共4萬元：門禁系統；（二）教育訓練共1萬元：講座鐘點費、印刷費、交通費、雜支2,000元（含攝影、茶水、文具、郵資、運費）；（三）舒壓課程共1萬元：講座鐘點費、場地租借費、印刷費、交通費、雜支2,000元（含攝影、茶水、文具、郵資、運費）；（四）個別心理諮商及律師諮詢及法律訴訟共9萬元；（五）執業安全保險費共5,000元（每人每年以補助500元為上限）。</t>
  </si>
  <si>
    <t>同意補助-如同申請單位所提服務對象多元「主要以自殺、毒品個案為主，不乏個案或其家人罹患精神疾病或是人格違常、家暴性侵、有犯罪紀錄等」，建議協會日後能完整規劃需加強之設施設備，以及不同年度需求之課程，以加強與落實保障社工人身安全，此仍屬值得鼓勵之計劃，擬同意初審意見給予補助。</t>
  </si>
  <si>
    <t>1091B1014B</t>
  </si>
  <si>
    <t>財團法人弘道老人福利基金會</t>
  </si>
  <si>
    <t>完善社會工作者安全及環境提升計畫</t>
  </si>
  <si>
    <t>（一）設施設備（資本門）共16萬元：電話錄音設備、監視設備；（二）設施設備（經常門）共2萬8,000元：夜間照明設備、置物櫃。</t>
  </si>
  <si>
    <t>同意補助-實有需要擬同意依初審意見給予補助</t>
  </si>
  <si>
    <t>1091B1015B</t>
  </si>
  <si>
    <t>財團法人勵馨社會福利事業基金會</t>
  </si>
  <si>
    <t>提升財團法人勵馨社會福利事業基金會社工人員執業安全計畫</t>
  </si>
  <si>
    <t>（一）設施設備（資本門）共5萬4,000元：門禁系統、監視設備、錄音錄影設備、行車紀錄器。</t>
  </si>
  <si>
    <t>同意補助-基於保障社工人員人身安全為值得鼓勵之計劃。擬同意初審意見給予補助。</t>
  </si>
  <si>
    <t>1091B1016B</t>
  </si>
  <si>
    <t>109-112年度社會工作人員執業安全計畫</t>
  </si>
  <si>
    <t>（一）設施設備（資本門）共25萬4,000元：門禁刷卡進出系統、錄音錄影設備；（二）設施設備（經常門）共18萬6,000元：加強照明設備、視線死角反射鏡、行車記錄器、防身器材（防狼噴霧、安全警報器）；（三）教育訓練共25萬元：講座鐘點費、膳費、場地租借費、印刷費、個別心理諮商、團體諮商、執業安全保險費4萬5,500元（每年每人以補助新臺幣500元為限）、雜支6,000元（含攝影、茶水、文具、郵資、運費）。</t>
  </si>
  <si>
    <t>講座鐘點費、膳費、場地租借費、印刷費、個別心理諮商、團體諮商、執業安全保險費4萬5,500元（每年每人以補助新臺幣500元為限）、雜支6,000元（含攝影、茶水、文具、郵資、運費）。</t>
  </si>
  <si>
    <t>（一）設施設備（經常門）共7萬5,000元：防身器材（防狼噴霧、安全警報器）；（二）教育訓練共25萬元：講座鐘點費、膳費、場地租借費、印刷費、個別心理諮商、團體諮商、執業安全保險費4萬5,500元（每年每人以補助新臺幣500元為限）、雜支6,000元（含攝影、茶水、文具、郵資、運費）。</t>
  </si>
  <si>
    <t>1091BI026B</t>
  </si>
  <si>
    <t>提升家庭暴力及性侵害防治社工人員人身安全計畫</t>
  </si>
  <si>
    <t>（一）設施設備（資本門）共8萬5,000元：門禁管理系統、監視系統、錄音設備；（二）設施設備（經常門）共1萬1,000元：隨身警報器、隨身防狼噴霧器、行車紀錄器。</t>
  </si>
  <si>
    <t>同意補助-基於保障社工人員人身安全為值得鼓勵之計劃，擬同意初審意見給予補助。</t>
  </si>
  <si>
    <t>1091BI027B</t>
  </si>
  <si>
    <t>109年度雲林縣政府社工人身安全提升計畫</t>
  </si>
  <si>
    <t>（一）設施設備（資本門）共28萬元：門禁系統、緊急按鈕、監視系統、電話錄音系統；（二）設施設備（經常門）共2萬元：反射鏡、防身噴霧器、報知器。</t>
  </si>
  <si>
    <t>1091BU030B</t>
  </si>
  <si>
    <t>臺南市政府社會局109年度社工人員執業安全保障計畫</t>
  </si>
  <si>
    <t>（一）設施設備（資本門）共6萬元：錄音錄影設備；（二）設施設備（經常門）共24萬元：電話錄音系統、隨身警報器、防狼噴霧器、密錄器、多功能手電筒、加強照明設備、置物櫃、監視鏡頭、門禁對講機、會談室警報系統及緊急按鈕、行車紀錄器。</t>
  </si>
  <si>
    <t>1091BB032B</t>
  </si>
  <si>
    <t>宜蘭縣政府109年度提升社工人員執業安全計畫</t>
  </si>
  <si>
    <t>講座鐘點費、交通費、膳費、印刷費、雜支（含攝影、茶水、文具、郵資、運費）。</t>
  </si>
  <si>
    <t>同意補助-值得鼓勵,擬同意初審意見予以補助。</t>
  </si>
  <si>
    <t>1091BM034B</t>
  </si>
  <si>
    <t>109年度屏東縣政府強化社工人員職業安全計畫</t>
  </si>
  <si>
    <t>（一）設施設備（資本門）共22萬4,000元：門禁設備、監視系統、數位攝影機；（二）設施設備（經常門）共6,000元：錄音筆；（三）教育訓練共11萬元：講座鐘點費、交通費、膳費、印刷費、雜支6000元（含攝影、茶水、文具、郵資、運費。）</t>
  </si>
  <si>
    <t>同意補助-基於保障社工人員人身安全為值得鼓勵之計劃，但貴縣申請計劃名稱為「109年度屏東縣政府強化社工人員職業安全計畫」，「職業」是否適宜，請考量，擬同意初審意見給予補助。</t>
  </si>
  <si>
    <t>1091BN035B</t>
  </si>
  <si>
    <t>臺東縣社工人身安全訓練暨紓壓團體活動計畫</t>
  </si>
  <si>
    <t>講座鐘點費、個別心理諮商、交通費、膳費、場地租借費、場地佈置費、印刷費。</t>
  </si>
  <si>
    <t>同意補助-基於保障社工人員人身安全為值得鼓勵之計劃，雖貴縣申請計劃為期兩年，但仍建議110年度能夠依據109年度的優缺點辦理，或調整講師與講題核心概念，且符合當時社會脈動與社工面臨的人身安全議題。擬同意初審意見給予補助。</t>
  </si>
  <si>
    <t>講座鐘點費、個別心理諮商、交通費、膳費、場地及佈置費、印刷費。</t>
  </si>
  <si>
    <t>1091BG037B</t>
  </si>
  <si>
    <t>彰化縣政府109年度社工人身安全提升計畫</t>
  </si>
  <si>
    <t>（一）設施設備（資本門）共30萬元：監視系統、辦公室警報系統及緊急按鈕、視線死角反射鏡、電話錄音系統、車上衛星位系統、人身衛星定位協尋系統、行車紀錄器；（二）設施設備（經常門）共12萬元：機車行車紀錄器、隨身錄音錄影筆、強光手電筒、隨身警報器、防狼噴霧器；（三）教育訓練共8萬元：講座鐘點費、交通費、膳費、個別心理諮商、團體諮商、雜支6,000元（含攝影、茶水、文具、郵資、運費。）</t>
  </si>
  <si>
    <t>同意補助-該計劃實施場域與對象，涵蓋該縣府、委外單位以及縣內相關社會福利團體、機關（構）及公私立醫療院所，從事社工實務有關社工人員，考慮周詳值得鼓勵，基於保障社工人員人身安全為值得鼓勵之計劃，擬同意初審意見給予補助。</t>
  </si>
  <si>
    <t>1091B4038B</t>
  </si>
  <si>
    <t>社團法人高雄市晚晴婦女協會</t>
  </si>
  <si>
    <t>個別心理諮商、講座鐘點費、場地佈置費、膳費、印刷費、雜支6,000元（含攝影、茶水、文具、郵資、運費）、執業安全保險費2,500元（每年每人以補助新臺幣500元為限）。</t>
  </si>
  <si>
    <t>1091B4039B</t>
  </si>
  <si>
    <t>社工人身安全提升計畫</t>
  </si>
  <si>
    <t>（一）設施設備（資本門）共12萬2,000元：門禁刷卡系統、監視系統、警報系統及緊急按鈕；（二）設施設備（經常門）共5萬3,000元：行車紀錄器、錄音錄影設備、微型攝影機、加強照明設備、視線死角反射鏡、防狼噴霧、安全警報器、錄音筆；（三）教育訓練共2萬5,000元：講座鐘點費、雜支6,000元（含攝影、茶水、文具、郵資、運費）</t>
  </si>
  <si>
    <t>同意補助-該計劃內容確實僅撰寫109年度，可能誤填中長程計劃，基於保障社工人員人身安全為值得鼓勵之計劃，經費編列合理，擬同意初審意見給予補助。</t>
  </si>
  <si>
    <t>1091BJ040B</t>
  </si>
  <si>
    <t>109年度嘉義縣「推動社工人身安全及專業提升計畫」</t>
  </si>
  <si>
    <t>（一）設施設備（資本門）共5萬元：門禁刷卡系統、照相機；（二）設施設備（經常門）共12萬元：驅狗器、防身警報器、防身口哨、防身甩棒、防狼噴霧器、強光手電筒；（三）教育訓練共2萬9,000元：講座鐘點費、交通費、膳費、雜支6000元（含攝影、茶水、文具、郵資、運費）</t>
  </si>
  <si>
    <t>1091BC041B</t>
  </si>
  <si>
    <t>財團法人張老師基金會桃園分事務所</t>
  </si>
  <si>
    <t>「Love &amp; Support」身心支持方案</t>
  </si>
  <si>
    <t>（一）個別心理諮商、團體諮商共10萬元；（二）教育訓練共6萬元：講座鐘點費、印刷費、膳費、雜支3,000元（含攝影、茶水、文具、郵資、運費）；（三）設施設備（資本門）共2萬元：警報系統及緊急按鈕。（四）設施設備（經常門）共1萬3,000元：錄音設備、置物櫃；（五）執業安全保險費共1萬7,000元（每年每人以補助新臺幣500元為限）。</t>
  </si>
  <si>
    <t>同意補助-此計畫有其必要性，但貴單位原本即有豐富的心理師或諮商師之資源，擬同意初審意見酌予部分補助。</t>
  </si>
  <si>
    <t>1091BC042B</t>
  </si>
  <si>
    <t>財團法人伊甸社會福利基金會桃園市分事務所</t>
  </si>
  <si>
    <t>109年度社工人員人身安全保護計畫</t>
  </si>
  <si>
    <t>講座鐘點費、個別心理諮商、交通費、雜支（含攝影、茶水、文具、郵資、運費）。</t>
  </si>
  <si>
    <t>同意補助-建議背景說明時能針對機構社工實質人身安全問題深入說明。 同意初審意見及補助額度之建議</t>
  </si>
  <si>
    <t>不予補助-申請單位僅於前言統整描述社工人員身安全危害的相關原因與情況，僅寫到「…因此需要和服務對象直接接觸，且為講求貼近服務對象…」，但並未見申請單位面臨的狀況、危害或相關統計資料，或者目前提供哪些類型方案與服務、服務對象等相關內容，而計劃內容卻直接呈現經費概算，故無法了解為何需要相關設施設備、辦理兩項相關課程以及個別心理諮商。另申請書中申請無資本門款項，故建議不補助單迴路電話錄音設備。</t>
  </si>
  <si>
    <t>同意補助-錄音設備與人身安全息息相關，同意予以補助。補助金額依計畫書所提64150</t>
  </si>
  <si>
    <t>1091BX043B</t>
  </si>
  <si>
    <t>街友服務社工人身安全計畫</t>
  </si>
  <si>
    <t>（一）設施設備（資本門）共3萬元：監視設備；（二）設施設備（經常門）共2萬元：防身及安全維護器材（反光背心、防狼噴霧、手電简、哨子、隨身警報器、密錄器、通訊對講器材）；（三）教育訓練共2萬8,000元：講座鐘點費、膳費、場地布置費、印刷費、臨時酬勞、執業安全保險費共6,500元（每年每人以補助新臺幣500元為限）、雜支1,500元（含攝影、茶水、文具、郵資、運費）。</t>
  </si>
  <si>
    <t>同意補助-基於保障社工人員人身安全為值得鼓勵之計劃，，擬同意初審意見給予補助。</t>
  </si>
  <si>
    <t>1091B3044B</t>
  </si>
  <si>
    <t>財團法人中華民國兒童福利聯盟文教基金會</t>
  </si>
  <si>
    <t>同心園－臺北市親子會面中心 社工執業安全改善計畫</t>
  </si>
  <si>
    <t>（一）設施設備（資本門）共46萬元：監視器、門禁刷卡進出（電梯刷卡機、中央樓梯門禁）、走廊擴音設備；（二）設施設備（經常門）共8,000元：蜂鳴器；（三）教育訓練共5萬5,000元：講座鐘點費、個別心理諮商、團體諮商、執業安全保險費4,000元（每年每人以補助新臺幣500元為限）、甲類專案管理費3,150元（最高不得超過核定補助總經費之5％）。</t>
  </si>
  <si>
    <t>執業B</t>
    <phoneticPr fontId="21" type="noConversion"/>
  </si>
  <si>
    <t>1091X1001H</t>
  </si>
  <si>
    <t>志願服務</t>
  </si>
  <si>
    <t>中華持修積善協會</t>
  </si>
  <si>
    <t>「為愛出發 益起GO」 多元志工創新服務方案計畫</t>
  </si>
  <si>
    <t>運用志工未依志願服務法申請備案。</t>
  </si>
  <si>
    <t>修正後再送審-1、依據志願服務法第8條備案程序可以補正，請該協會儘速向縣府申請備案。 2、該協會花蓮地區弱勢家庭協助頗具功能，志工能量不錯，建請酌予補助。</t>
  </si>
  <si>
    <t>不予補助-計畫內容過於龐雜無法有效評估其成效,此外無法看出與志願服務關聯性,不易清楚掌握服務對象是志工或ㄧ般民眾,且運用單位與志工運用須依據志願服務法辦理。</t>
  </si>
  <si>
    <t>不予補助-1.計畫執行地區幅員極大,預備服務對象宜確認 2.計畫目標的操作化,以及彼此聯繫宜強化 3.計畫預期產出成效宜具體可測</t>
  </si>
  <si>
    <t>1091X1002H</t>
  </si>
  <si>
    <t>推動心觀念大家做伙來-心理健康志工多元培力計劃</t>
  </si>
  <si>
    <t>修正後再送審-依據志願服務法第8條備案程序可以補正，請要求該會補正後，酌予補助。</t>
  </si>
  <si>
    <t>不予補助-未見備案公文影本，如確實有備案建請酌予補助。</t>
  </si>
  <si>
    <t>不予補助-1.雖計畫書提及「本會在108年10月向台北市衛生局進行志願服務之備案」建議宜提供相關附件或佐證資料。 2.雖有年度計畫且三個多元的志工培訓,但無法看出這三者之間的關聯性,易無法了解為何僅在三個縣市推展此計畫,或者僅是申請單位有提供服務的區域或方案,且計畫內容以宣導為主,日後成效不易評估或具體呈現。</t>
  </si>
  <si>
    <t>1091X1003H</t>
  </si>
  <si>
    <t>「愛」予社區、「志」要有你 ～ 社區共有志工服務計畫</t>
  </si>
  <si>
    <t>講座鐘點費、印刷費、保險費、場地費、場地佈置費、膳費、交通費、宣導費、雜支</t>
  </si>
  <si>
    <t>同意補助-本計畫服務經年，請補充歷年志工管理優缺、及日後精進作為。</t>
  </si>
  <si>
    <t>1091X1004H</t>
  </si>
  <si>
    <t>社團法人中華民國紅心字會</t>
  </si>
  <si>
    <t>心納大小志工服務計畫</t>
  </si>
  <si>
    <t>講座鐘點費、膳費、雜支</t>
  </si>
  <si>
    <t>1091X1005H</t>
  </si>
  <si>
    <t>台灣身心障礙暨行動不便者產業發展聯合總會</t>
  </si>
  <si>
    <t>109年身心障礙暨行動不便者志工及家屬培訓創新計劃</t>
  </si>
  <si>
    <t>補助身心障礙暨行動不便者志工及家屬身心照顧講習會之講座鐘點費、場地費、印刷費、保險費、膳費、雜支</t>
  </si>
  <si>
    <t>1091X1007H</t>
  </si>
  <si>
    <t>社團法人國際生命線台灣總會</t>
  </si>
  <si>
    <t>109年全台生命線串聯-服務統合及品質提升計畫</t>
  </si>
  <si>
    <t>補助辦理生命線志工督導培訓課程-進階課程、生命線志工督導在職課程、自殺防治與多元個案類型相關課程、全國生命線志工幹部傳承及世界咖啡館共識營之講座鐘點費、出席費、膳費、印刷費、場地費、場地佈置費、講師交通費、保險費、專案計畫管理費</t>
  </si>
  <si>
    <t>1091X1008H</t>
  </si>
  <si>
    <t>社團法人恩物社會服務推廣協會</t>
  </si>
  <si>
    <t>跨世代融合服務方案-你我的無齡世代</t>
  </si>
  <si>
    <t>講座鐘點費、印刷費、膳費、保險費、場地費、場地佈置費、雜支</t>
  </si>
  <si>
    <t>不予補助-1.青少及樂齡兩類志工培訓需求,志工課程內容乃至代間接觸如何進行請加強連繫 2.資源有限,建議小規模試行,日後準備相關成效後再行申請</t>
  </si>
  <si>
    <t>1091XB009H</t>
  </si>
  <si>
    <t>宜蘭縣志願服務協會</t>
  </si>
  <si>
    <t>「衛生福利部運用公益彩券回饋金補助辦理」志願服務–高齡志工推動計畫書</t>
  </si>
  <si>
    <t>建議申請推展社會福利補助</t>
  </si>
  <si>
    <t>不予補助-同意初審建議，請該會申請社福補助。</t>
  </si>
  <si>
    <t>不予補助-1.雖計畫名稱為志願服務,但從計畫內容看來主要是在社區推展各項福利服務或者較屬一般性業務計畫內容,且執行成效具體性較缺乏。</t>
  </si>
  <si>
    <t>1091XM010H</t>
  </si>
  <si>
    <t>社團法人屏東縣志願服務協會</t>
  </si>
  <si>
    <t>「深耕志工 煥新屏東」-109年度屏東縣創新多元志工服務計畫</t>
  </si>
  <si>
    <t>講座鐘點費、出席費、宣導費、印刷費、保險費、場地費、器材租金、錄影費、膳費、甲類專案管理費</t>
  </si>
  <si>
    <t>1091XR011H</t>
  </si>
  <si>
    <t>社團法人新竹市生命線協會</t>
  </si>
  <si>
    <t>社區關懷服務增能及社區安全網絡強化計畫</t>
  </si>
  <si>
    <t>補助講師鐘點費、印刷費、佈置費、雜支</t>
  </si>
  <si>
    <t>1091XN012H</t>
  </si>
  <si>
    <t>臺東縣耆蹟再現-高齡志工服務推動計畫</t>
  </si>
  <si>
    <t>建議申請公彩自提計畫</t>
  </si>
  <si>
    <t>不予補助-請向該府說明不予補助原因。</t>
  </si>
  <si>
    <t>不予補助-1.計畫內容過於簡略較,雖高齡志工推展有其意義，但計畫內容較無法看出如何因應老化帶來的限制或困難。 2.建議申請公彩自提計畫。</t>
  </si>
  <si>
    <t>1091X4013H</t>
  </si>
  <si>
    <t>高雄市燕巢區安招社區發展協會</t>
  </si>
  <si>
    <t>109年志工培力愛連線‧在地照顧溫馨情~社區婦女志工增能培力暨多元服務計畫</t>
  </si>
  <si>
    <t>補助講座鐘點費、印刷費、膳費、雜支</t>
  </si>
  <si>
    <t>同意補助-1.補充需求評估、相關活動關聯性 2.加強前述與績效指標關聯</t>
  </si>
  <si>
    <t>1091X4014H</t>
  </si>
  <si>
    <t>社團法人中華民國牧愛生命協會</t>
  </si>
  <si>
    <t>愛的鼓力~多元志工創新服務方案計畫書</t>
  </si>
  <si>
    <t>臨時酬勞費、講座鐘點費、印刷費、保險費、交通費（遊覽車）、場地佈置費、器材租金、膳費、專案計畫管理費</t>
  </si>
  <si>
    <t>同意補助-1. 補充需求評估、相關活動關聯性 2. 加強前述與績效指標關聯</t>
  </si>
  <si>
    <t>1091X1015H</t>
  </si>
  <si>
    <t>社團法人生命勵樂活輔健會</t>
  </si>
  <si>
    <t>2020生命之光- 多元志工支持性創新培力方案   【109年-110年延續案】</t>
  </si>
  <si>
    <t>補助臨時酬勞費、講座鐘點費、印刷費、器材租金、場地及佈置費、膳費、保險費、甲類專案計畫管理費</t>
  </si>
  <si>
    <t>1091XB017H</t>
  </si>
  <si>
    <t>109年推廣宜蘭縣志願服務的方法及社會需求活動計畫</t>
  </si>
  <si>
    <t>本計畫係申請辦理宜蘭縣志願服務推廣中心各項工作項目之專業服務費及業務費等等，不予補助，惟高齡志工及企業志工部分可由宜蘭縣政府申請公彩自提計畫。</t>
  </si>
  <si>
    <t>不予補助-申請單位有良子的意圖,唯是否具有所列主題的能量或有待商榷</t>
  </si>
  <si>
    <t>1091X3019H</t>
  </si>
  <si>
    <t>財團法人台北市敦安社會福利基金會</t>
  </si>
  <si>
    <t>青少年心理健康暨憂鬱症防治傾聽者陪伴志工服務計畫</t>
  </si>
  <si>
    <t>本案主要申請經費為辦理憂鬱症青少年成長團體及陪伴團體，建議如需志工教育訓練費用，可申請社福補助。</t>
  </si>
  <si>
    <t>不予補助-1.本計畫為似志工培育性方案,期待志工可以進一步在三級預防中發揮功能。 2.本案尚非屬專業性直接服務方案。</t>
  </si>
  <si>
    <t>不予補助-斟酌有限資源與計畫性質歸屬,請改向其它有司申請</t>
  </si>
  <si>
    <t>1091X3020H</t>
  </si>
  <si>
    <t>財團法人台北市立心慈善基金會</t>
  </si>
  <si>
    <t>109-110年多元志工創新服務方案</t>
  </si>
  <si>
    <t>補助講師鐘點費</t>
  </si>
  <si>
    <t>志願服務H</t>
    <phoneticPr fontId="21" type="noConversion"/>
  </si>
  <si>
    <t>1091W2009</t>
  </si>
  <si>
    <t>一、本司推動執行業務經費及臨時人員1名之相關費用共84萬元（內含電腦設備費4萬元）。二、建構公私部門災害防救之聯繫機制70萬元：辦理災害救助聯繫會議，補助項目含講座鐘點費、專家學者出席費、臨時酬勞費、差旅費、場地租借費、場地布置費、器材租借費、撰稿費、膳費、印刷費、交通費、住宿費、保險費、攝影費、甲類專案計畫管理費（最高不得超過核定補助總經費「不含專案計畫管理費」之5％）或雜支（最高6,000元）等。擬以補助或依政府採購法委外辦理。三、災害救助專業知能培力-災害救助演練研習班30萬元：補助項目含講座鐘點費、專家學者出席費、臨時酬勞費、差旅費、場地租借費、場地布置費、器材租借費、撰稿費、膳費、印刷費、交通費、住宿費、保險費、攝影費、甲類專案計畫管理費（最高不得超過核定補助總經費「不含專案計畫管理費」之5％）或雜支（最高6,000元）等。擬以補助或依政府採購法委外辦理。四、災害救助專業知能培力-災變社會工作研習課程60萬：辦理災變社會工作研習課程，補助項目包含講座鐘點費、專家學者出席費、場地租借費、場地布置費、器材租借費、撰稿費、膳費、印刷費、交通費、住宿費、甲類專案計畫管理費或雜支（最高6,000元）等。擬以補助或依政府採購法委外辦理。</t>
  </si>
  <si>
    <t>同意補助-本頁面申請金額700000為誤植,應為2440000.</t>
  </si>
  <si>
    <t>同意補助-申請金額70萬，初審卻同意補助244萬，請修正。</t>
  </si>
  <si>
    <t>1091J2003</t>
  </si>
  <si>
    <t>公益勸募</t>
  </si>
  <si>
    <t>一、本司推動執行業務所需業務費及臨時人員1名之相關費用80萬元。二、電腦1台計4萬元。三、公益勸募管理系統功能擴充1式計45萬元。擬依政府採購法委外辦理。四、勸募團體教育訓練，計30萬元。項目包含臨時酬勞費、差旅費、住宿費、器材租借費、場地費、講師費、膳費、宣導費、印刷費、雜支、行政管理費或保險費等。擬補助或依政府採購法委外辦理。五、｢公益勸募條例修正草案｣規劃案1式，計90萬元。擬依政府採購法委外辦理。六、公益勸募業務國際交流研討會1場次，200萬元，項目包含臨時酬勞費、差旅費、住宿費、器材租借費、場地費、講師費、膳費、宣導費、印刷費、雜支、翻譯費、出席費、撰稿費、行政管理費或保險費等。擬補助或依政府採購法委外辦理。七、業務宣導1式，100萬元，擬依政府採購法委外辦理。</t>
  </si>
  <si>
    <t>1091B2045</t>
  </si>
  <si>
    <t>社工人員執業環境檢測及自我防護意識提升計畫</t>
  </si>
  <si>
    <t>一、推動執行業務經費及臨時人員1名計80萬元（辦理本計畫之執行與管理、送件申請之行政作業、辦理補助團體、計畫審核、經費核定補助、執行、核銷及效益分析等工作所需經費。）。二、社工人員執業環境檢測計畫計400萬元：（一）社工人員執業環境檢測計畫（經常門2,000,000）：計畫主持人、協同主持人、研究助理、專家學者出席費、講座鐘點費、住宿費、差旅費、交通費、膳費、印刷費、撰稿費、場地布置及租借費、器材租借費、保險費、臨時酬勞費、設計費、印刷費、專業計畫管理費或雜支等；（二）補助地方政府（含民間機構、團體）設施設備（資本門2,000,000）。三、社工人員執安研習計畫：專家學者出席費、講座鐘點費、交通費、膳費、印刷費、撰稿費、場地布置及租借費、器材租借費、保險費、臨時酬勞費、設計費、印刷費、專業計畫管理費或雜支等。</t>
  </si>
  <si>
    <t>1091B2046</t>
  </si>
  <si>
    <t>連江縣社會工作人力培育獎勵計畫（109年-112年）</t>
  </si>
  <si>
    <t>一、業務費計400萬元：辦理本計畫相關行政費用。二、公費生養成教育：補助12名公費生養成教育每學期12萬3,000元（每人以註冊費5萬元、生活費5萬1,000元及旅宿費2萬2,000元計）。</t>
  </si>
  <si>
    <t>修正後再送審-本案與108年度衛生福利部所提社工人力培育與制度規劃計畫中辦理連江縣社工人員公費生養成計畫相同（該案已獲補助）;僅原案補助5名公費生養成教育,此案為培育3名,是重覆或欲變更?請說明.</t>
  </si>
  <si>
    <t>同意補助-透過公費制度培養連江縣在地社工，立意良善。但此問題實涉及多重因素，能否解決連江縣社工人力缺乏問題，不無疑問。雖同意補助，但宜滾動式檢討實施情形，作為計畫修訂參考。</t>
  </si>
  <si>
    <t>1091B2047</t>
  </si>
  <si>
    <t>偏鄉離島社會工作人員進修留任獎勵計畫</t>
  </si>
  <si>
    <t>補助服務於偏鄉離島地區之社福中心服務在職人員進修學分費：補助20人，每人最多補助45學分，每學期最高補助12學分，每學分新臺幣2,500元。（須修畢取得學分合格證明影本者）</t>
  </si>
  <si>
    <t>修正後再送審-1.待遇不是偏鄉離島人員流失及留任的主要原因,  2.組織文化及專業支援議題乃是關鍵, 在組織文化因素下,人員如接受補助更需有服務務,恐將致使本案出現執行不彰的情況。 3.宜調整協助方向</t>
  </si>
  <si>
    <t>同意補助-1.基於鼓勵提升偏鄉離島社工人員專業知能與加強取得專業資格,擬同意此案。 2.但為何計劃書有些使用紅色字體? 3.計劃書P2二、補助項目及基準之「 （三）本計畫最多補助150人。」,請問是否正確?因為經費預算表是寫20人,系統初審建議也是寫20人。</t>
  </si>
  <si>
    <t>1091B2048</t>
  </si>
  <si>
    <t>社會工作人員保險及風險工作補助計畫</t>
  </si>
  <si>
    <t>一、推動執行業務臨時人員1名計80萬元。二、業務費計20萬元：社會工作人員保險推廣費用、相關行政作業費用、本部撥付保險費予合作之保險公司匯款相關手續費、受本計畫補助之社工人員若因轉職不具社工身份退保，依其退出時間依比例計算退還保費，所衍生之每筆匯款手續費所需經費。三、執行風險工作補助費計3,600萬元。四、社會工作人員自費型團體意外保險費計500萬元。</t>
  </si>
  <si>
    <t>修正後再送審-1.本案為衛福部提出,但初審建議不補助,是否該相關計畫行政院已同意補助? 2.請於初審意見說明不建議補助的理由.</t>
  </si>
  <si>
    <t>1091B2049</t>
  </si>
  <si>
    <t>推展社會工作督導及專科社會工作制度計畫</t>
  </si>
  <si>
    <t>一、社工督導支持及培力計畫計300萬元：場租及清潔費、臨時工資、膳費、出席費、交通費、住宿費、鐘點費、印刷費、雜支費及行政管理費等。二、社工督導支持及培力計畫成效研究計80萬元：人事費（計畫主持人、研究助理）、業務費（臨時工資、資料蒐集費、稿費、膳費、出席費、交通費、印刷費、問卷調查費、雜支、場地布置及租借費及行政管理費等。（相關編列基準應依衛生福利部社會福利政策類委託研究計畫經費編列基準表為之）。四、強推動專科社工師合格訓練組織辦理專科社會工作督導訓練計600萬元：講座鐘點費（外聘督導以每小時新臺幣1,600元核計，內聘督導每小時800元）、印刷費、交通費及雜支費（每單位最高6,000元）。</t>
  </si>
  <si>
    <t>1091I2021</t>
  </si>
  <si>
    <t>一、推動執行業務經費及臨時人員1名計80萬元。二、建立「福利化社區旗艦型計畫」培力模式業務費計155萬元：專家學者出席費、講座鐘點費、交通費、膳費、撰稿費、編輯費、設計費、印刷費、場地布置及租借費、器材租借費、問卷調查費、保險費、臨時酬勞費、文宣資料費、活動錄影費（含攝影剪輯後製）、租用交通車、專業計畫管理費或雜支等。三、建立「社區培力育成工作」模式業務費計155萬元：專家學者出席費、講座鐘點費、交通費、膳費、撰稿費、編輯費、設計費、印刷費、場地布置及租借費、器材租借費、問卷調查費、保險費、臨時酬勞費、文宣資料費、活動錄影費（含攝影及剪輯）、租用交通車、專業計畫管理費或雜支等。四、推動社區發展法制化業務費計10萬元：專家學者出席費、講座鐘點費、交通費、膳費、撰稿費、編輯費、設計費、印刷費、場地布置及租借費、器材租借費、問卷調查費、臨時酬勞費、活動錄影費（含攝影剪輯後製）、保險費、專案計畫管理費或雜支。</t>
  </si>
  <si>
    <t>同意補助-本案內容包括:1.專業人力,2.旗艦工作模式探討,3.培力中心工作模式探討, 4.社區發展工作法制後續研討, 其中第2,3 項屬種子型計畫,如能執行,將能提高執行旗艦計畫及培力中心計畫之經費補助效益,有其優先性.</t>
  </si>
  <si>
    <t>同意補助-推展社區工作的重要計劃,擬同意補助。</t>
  </si>
  <si>
    <t>1091X2021</t>
  </si>
  <si>
    <t>1091X2022</t>
  </si>
  <si>
    <t>1.本司推動執行業務經費及臨時人員1名之相關費用共80萬元。＜br＞2.補助辦理高齡志工服務方案及推動企業志工參與510萬元：講座鐘點費、場地費、佈置費、器材租借、錄影費、媒體素材製作費、剪輯費、膳費、臨時酬勞費（以勞動部公告適用之每小時基本工資核算）、撰稿費、印刷費、出席費、交通費、保險費、雜支（每案最高6,000元）、專案計畫管理費（最高不得超過核定補助總經費「不含專案計畫管理費」之5％）。＜br＞3.全國高齡志工選拔50萬元：場地費、場地布置、器材租借、印刷費、宣導費（應依預算法第六十二條之一規定，明確標示其為廣告且揭示辦理或贊助機關、單位名稱，並不得以置入性行銷方式進行，核銷時檢附相關佐證資料）、獎牌（座）、保險費、交通費、臨時酬勞費（以勞動部公告適用之每小時基本工資核算）、膳費、雜支（每案最高6,000元）、專案計畫管理費（最高不得超過核定補助總經費「不含專案計畫管理費」之5％）。＜br＞4.志願服務宣導方案100萬元:講座鐘點費、場地及佈置費、器材租借、錄影費、媒體素材製作費、剪輯費、膳費、臨時酬勞費（以勞動部公告適用之每小時基本工資核算）、撰稿費、印刷費、出席費、交通費、保險費、雜支及專案計畫管理費（最高不得超過核定補助總經費「不含專案計畫管理費」之5％）等項目，擬以補助或依政府採購法委託辦理。＜br＞5.補助辦理全國績優企業志工團隊選拔活動80萬元:出席費、場地及佈置費、器材租借費、錄影費、媒體素材製作費、剪輯費、講座鐘點費、審查費、撰稿費、印刷費、宣導費（應依預算法第六十二條之一規定，明確標示其為廣告且揭示辦理或贊助機關、單位名稱，並不得以置入性行銷方式進行，核銷時檢附相關佐證資料）、獎牌（座）、保險費、交通費、臨時酬勞費（以勞動部公告適用之每小時基本工資核算）、膳費、雜支（每案最高6,000元）、專案計畫管理費（最高不得超過核定補助總經費「不含專案計畫管理費」之5％）。＜br＞6.強化全國志願服務資訊整合系統功能100萬元。＜br＞7.推動國際志工服務20萬元:出席費、膳費、印刷費、講座鐘點費、場地及佈置費、臨時酬勞費、雜支、專案計畫管理費（最高不得超過核定補助總經費「不含專案計畫管理費」之5％）。</t>
  </si>
  <si>
    <t>修正後再送審-本案以高齡及企業志工為主,但經費項目中委辦或補助卻有時間銀行試辦計畫,成效評估與宣導計畫,似與本計畫無關,原因為何?</t>
  </si>
  <si>
    <t>同意補助-有關經費編列科目稍嫌簡略，希望未來經費編列能瞭解其科目及計算方式，以資明確。</t>
  </si>
  <si>
    <t>財團法人崔媽媽基金會</t>
  </si>
  <si>
    <t>109年度「安心居‧放心住」弱勢居住扶助計畫</t>
  </si>
  <si>
    <t>專業服務費47萬1,366元（社工員34,916元/月*13.5月*1人）、講座鐘點費、印刷費、場地租金。</t>
  </si>
  <si>
    <t>109年全國互助連線推展計劃</t>
  </si>
  <si>
    <t>1091I4013</t>
  </si>
  <si>
    <t>社團法人高雄市小鄉社造志業聯盟</t>
  </si>
  <si>
    <t>小地方大鄉民─創造人力資源與自我實現舞台</t>
  </si>
  <si>
    <t>專業服務費47萬1,366元（社工員34,916元/月*13.5月*1人，所聘社工人員應具社會工作相關科系要件）、講座鐘點費、出席費、臨時酬勞費（以勞動部公告適用之每小時基本工資核算）、印刷費、場地及佈置費、膳費、甲類專案計畫管理費（最高不得超過核定補助總經費＜不含專案計畫管理費＞之百分之五）、乙類專案計畫管理費6萬元（補助雇主應負擔之勞、健保及提撥勞退準備金費用，每人每月最高5,000元，且不列入甲類百分之五額度計算）。</t>
  </si>
  <si>
    <t>不予補助-本計畫單位過去有具體服務績效,唯本計畫書各項服務欠缺具體服務方法及流程,又欠缺具體預期成效</t>
  </si>
  <si>
    <t>同意補助-申請單位參與社區工作多年並獲得補助多年，建議日後計劃案應有效成現深耕社區與社區自主的成效。基於鼓勵之計劃，仍勉強同意初審意見給予補助。</t>
  </si>
  <si>
    <t>同意補助-1.該計畫強調中介組織的角色。中介組織在區域型實作場域和偏鄉確有其必要性，有助於橋接內外部資源與形成互助組織，裨益長期陪伴提升社區團體或協會之量能，計畫確實回應當前偏鄉社區之需求，也對中介組織的角色與功能定位描述務實清楚。 2.運用世代共學的方案，讓在地長者有舞台與機會可以與外來多元人力互動和協作頗具創意。</t>
  </si>
  <si>
    <t>專業服務費45萬9,000元（社工員34,000元/月*13.5月*1人，不含雇主應負擔之勞保、健保及勞退準備金）、講座鐘點費、臨時酬勞費（以勞動部公告適用之每小時基本工資核算）、印刷費、場地及佈置費、膳費、專案計畫管理費甲、乙類（最高不得超過核定補助總經費之5％）。</t>
  </si>
  <si>
    <t>1091I4014</t>
  </si>
  <si>
    <t>高雄市寶來人文協會</t>
  </si>
  <si>
    <t>肯定六龜的美，社區發展一定好─區域發展共學方案</t>
  </si>
  <si>
    <t>專業服務費47萬1,366元（社工員34,916元/月*13.5月*1人，所聘社工人員應具社會工作相關科系要件）、臨時酬勞費、出席費、交通費、講座鐘點費、印刷費、場地及佈置費、膳費、雜支6,000元（含攝影、茶水、文具、郵資、運費）。</t>
  </si>
  <si>
    <t>修正後再送審-所列計畫以活動為主,未有持續性直接服務。宜請強化說明需要1名全職專業服務人員的必要性</t>
  </si>
  <si>
    <t>同意補助-所列計畫以活動為主，未有持續性之專業直接服務。修正計畫中仍未能說明持續、直服務的內容。本案並無全職專業服務人員之需求。 本案各方案所需費用在500,000元以。</t>
  </si>
  <si>
    <t>修正後再送審-1.面對人口老化議題，此計劃實有必要持續推動。但從計劃書P18-19的預期效益內容，實在無法佐證計劃書P1計劃緣起提及的「然而從107及108年的服務經驗，長輩的平均年齡及健康程度都有明顯的增加及變好的趨勢」。故建議提供相關資料或修改計畫內容再審。 2.計劃書P4「八八風災後本會成立以況環境及三生」，以上內容是否有錯別字或缺漏字，請補正。</t>
  </si>
  <si>
    <t>同意補助-雖已修改計畫內容,但申請單位深耕社區已相當多年,期盼日後計劃案在預期效益能夠有更為具體與實質上對社區居民有長久或持續性影響,而非僅是舉辦場次等數據,無法看出實質效益。特別是在有申請社工人員人事經費的狀況下,更宜呈現專業人員在此計劃展現的專業度。</t>
  </si>
  <si>
    <t>1091I4015</t>
  </si>
  <si>
    <t>照顧路上，齊心共「罩」－建構旗美九區在地互助照顧服務網絡計畫</t>
  </si>
  <si>
    <t>出席費、講座鐘點費、交通費、印刷費、場地及佈置費、膳費、甲類專案計畫管理費（最高不得超過核定補助總經費之5％）。</t>
  </si>
  <si>
    <t>不予補助-本計畫單位過去有具體服務績效,唯本計畫書各項服務欠缺具體服務方法及流程</t>
  </si>
  <si>
    <t>同意補助-申請單位參與社區工作多年並獲得補助多年，建議日後計劃案應有效成現深耕社區與社區自主的成效。基於鼓勵之計劃，仍勉於同意初審意見給予補助。</t>
  </si>
  <si>
    <t>同意補助-1.對旗美九區社區特性、問題與需求掌握清楚，整體計畫關注人才和師資培力，確實回應社區需求，計畫務實具體可行。 2.以區域為規劃範疇，架構互助平台，建立在地協作網絡，具創新與整合性。</t>
  </si>
  <si>
    <t>1091CW114</t>
  </si>
  <si>
    <t>中華民國紅十字會連江縣支會</t>
  </si>
  <si>
    <t>馬祖心靈捕手－弱勢者福利關懷</t>
  </si>
  <si>
    <t>助理員37萬8,000元（28,000元/月*13.5月*1人）。</t>
  </si>
  <si>
    <t>同意補助-若補助連江縣政府聘任之社工員能順利到位，應鼓勵紅十字會與縣政府形成合作聯繫網絡。</t>
  </si>
  <si>
    <t>1091J1001</t>
  </si>
  <si>
    <t>社團法人台灣公益團體自律聯盟</t>
  </si>
  <si>
    <t>2020台灣公益團體責信度與捐款人意識初探</t>
  </si>
  <si>
    <t>辦理座談會、成果發表推廣及交流研討會所需場地費、雜支（每案最高新臺幣6,000元，含攝影、茶水、文具、郵資、運費）、宣導費（應依預算法第六十二條之一規定，明確標示其為廣告且揭示辦理或贊助機關、單位名稱，並不得以置入性行銷方式進行）、膳費、差旅費、專家學者出席費、講座鐘點費、印刷費、管理費（最高不得超過經常門核定補助總經費（不含專案計畫管理費）之百分之五）</t>
  </si>
  <si>
    <t>同意補助-初審通過金額與申請金額之間差距過大，很可能導致本案無法有效執行，建議與該聯盟另一申請案「台灣公益團體社會影響力評估指標初探」整合實施。</t>
  </si>
  <si>
    <t>1091J1002</t>
  </si>
  <si>
    <t>台灣公益團體社會影響力評估指標初探</t>
  </si>
  <si>
    <t>專業服務費552,163元（社工員40,901元/月*13.5月*1人，含碩士加給、社會工作師執業執照加給，前開補助項目依實際聘用人員資格予以給付，若僅有碩士學歷及社工師證書將以38,906元/月核算；無相關資格證明將以34,916元/月核算）及辦理責信推廣服務、評估指標建立及工作坊所需場地費、雜支（每案最高新臺幣6,000元，含攝影、茶水、文具、郵資、運費）、膳費、差旅費、專家學者出席費、講座鐘點費、印刷費、撰稿費、管理費（最高不得超過經常門核定補助總經費（不含專案計畫管理費）之百分之五）</t>
  </si>
  <si>
    <t>委員複審金額</t>
    <phoneticPr fontId="21" type="noConversion"/>
  </si>
  <si>
    <t>複審後修正補助項目</t>
    <phoneticPr fontId="21" type="noConversion"/>
  </si>
  <si>
    <t>計畫編號</t>
    <phoneticPr fontId="21" type="noConversion"/>
  </si>
  <si>
    <t>修正後再送審-這是個有意義的計畫，只是目標太大（協助全國3個高災害風險社區進行社區防救災組織培力...），不容易於短期間內達成。建議先以一年為期，挑選一個高風險社區，並搭配其惜食計畫，實驗性地推動，若能成功再進行後續推廣。</t>
    <phoneticPr fontId="21" type="noConversion"/>
  </si>
  <si>
    <t>衡酌經費有限及整體資源配置，本案請自籌經費辦理。</t>
    <phoneticPr fontId="21" type="noConversion"/>
  </si>
  <si>
    <r>
      <t>補助專業服務費55</t>
    </r>
    <r>
      <rPr>
        <sz val="12"/>
        <color rgb="FFFF0000"/>
        <rFont val="新細明體"/>
        <family val="1"/>
        <charset val="136"/>
        <scheme val="minor"/>
      </rPr>
      <t>萬</t>
    </r>
    <r>
      <rPr>
        <sz val="12"/>
        <rFont val="新細明體"/>
        <family val="1"/>
        <charset val="136"/>
        <scheme val="minor"/>
      </rPr>
      <t>2,163元（社工員40,901元/月*13.5月*1人，含碩士加給、社會工作師執業執照加給，前開補助項目依實際聘用人員資格予以給付，若僅有碩士學歷及社工師證書將以38,906元/月核算；無相關資格證明將以34,916元/月核算）、臨時酬勞費（以勞動部公告適用之每小時基本工資核算）、布置及場地費、講座鐘點費、出席費、印刷費、差旅費、膳費、甲類專案計畫管理費（最高不得超過核定補助總經費＜不含專案計畫管理費＞之5％）、 乙類專案計畫管理費6萬元（補助雇主應負擔之勞、健保及提撥勞退準備金費用，每人每月最高5,000元，且不列入甲類百分之五額度計算）。</t>
    </r>
    <phoneticPr fontId="21" type="noConversion"/>
  </si>
  <si>
    <t>補助專業服務費49萬9,500元（社工員37,000元/月*13.5月*1人，含專業證照補助每月加給2,000元，但證照補助依實際聘用人員資格予以給付；或含碩士學歷每月加給1,000元，但碩士加給依實際聘用人員資格予以給付，若無相關資格證明將以34,000元/月核算）、臨時酬勞費（以勞動部公告適用之每小時基本工資核算）、布置及場地費、講座鐘點費、出席費、印刷費、差旅費、膳費、甲類專案計畫管理費（最高不得超過核定補助總經費＜不含專案計畫管理費＞之5％）、 乙類專案計畫管理費1萬2,000元(補助雇主應負擔之勞、健保及提撥勞退準備金費用，每人每月最高1,000元，且不列入甲類百分之五額度計算)。</t>
  </si>
  <si>
    <t>補助辦理生命線志工督導培訓課程-進階課程、生命線志工督導在職課程、自殺防治與多元個案類型相關課程、全國生命線志工幹部傳承及世界咖啡館共識營之講座鐘點費、出席費、膳費、印刷費、場地費、場地佈置費、講師交通費、保險費、專案計畫管理費</t>
    <phoneticPr fontId="21" type="noConversion"/>
  </si>
  <si>
    <t>講座鐘點費、印刷費、膳費、保險費、場地費、場地佈置費、雜支</t>
    <phoneticPr fontId="21" type="noConversion"/>
  </si>
  <si>
    <t>1091X1006H</t>
    <phoneticPr fontId="21" type="noConversion"/>
  </si>
  <si>
    <t>專業服務費（專業督導人員1人）、印刷費、膳費、講座鐘點費、雜支</t>
  </si>
  <si>
    <t>專業服務費47萬1,366元（3萬4,916元*13.5月*1人，所聘社工人員應具社會工作相關科系要件）、印刷費、膳費、講</t>
    <phoneticPr fontId="21" type="noConversion"/>
  </si>
  <si>
    <t>自提_1科</t>
    <phoneticPr fontId="21" type="noConversion"/>
  </si>
  <si>
    <t>自提_2科災害</t>
    <phoneticPr fontId="21" type="noConversion"/>
  </si>
  <si>
    <t>自提_2科勸募</t>
    <phoneticPr fontId="21" type="noConversion"/>
  </si>
  <si>
    <t>自提_3科社工</t>
    <phoneticPr fontId="21" type="noConversion"/>
  </si>
  <si>
    <t>自提_3科社區</t>
    <phoneticPr fontId="21" type="noConversion"/>
  </si>
  <si>
    <t>自提_4科時間銀行</t>
    <phoneticPr fontId="21" type="noConversion"/>
  </si>
  <si>
    <t>自提_4科高齡志工</t>
    <phoneticPr fontId="21" type="noConversion"/>
  </si>
  <si>
    <t>強化公私部門社政防災精進計畫</t>
    <phoneticPr fontId="21" type="noConversion"/>
  </si>
  <si>
    <t>公益勸募業務監理機制改造計畫</t>
    <phoneticPr fontId="21" type="noConversion"/>
  </si>
  <si>
    <t>1.本司推動執行業務經費及臨時人員2名，150萬元。&lt;br&gt;2.補助地方政府、大專院校及民間單位推動時間銀行試辦計畫1000萬元：講座鐘點費、場地及佈置費、設施設備費、器材租借、錄影費、媒體素材製作費、剪輯費、膳費、臨時酬勞費（以勞動部公告適用之每小時基本工資核算）、撰稿費、印刷費、出席費、交通費、保險費、排版費、編輯費、設計費、宣導費、雜支（每案最高6,000元）、專案計畫管理費（最高不得超過核定補助總經費「不含專案計畫管理費」之5％）及其他依計畫需求編列之項目。&lt;br&gt;3.時間銀行計畫宣導65萬元：講座鐘點費、場地及佈置費、器材租借、錄影費、媒體素材製作費、剪輯費、膳費、臨時酬勞費（以勞動部公告適用之每小時基本工資核算）、撰稿費、印刷費、出席費、交通費、保險費、雜支等項目，擬以補助或依政府採購法委託辦理。&lt;br&gt;4.時間銀行計畫成效評估研究80萬元：人事費（計畫主持人、協同主持人、研究員、專任研究助理、兼任研究助理、保險、公提離職儲金或公提退休金）、臨時酬勞費（以勞動部公告適用之每小時基本工資核算）、資料蒐集費、膳費、出席費、差旅費、印刷費、場地及佈置費、講座鐘點費、資料整理統計費、審查費、撰稿費、翻譯費、雜支、專案計畫管理費（最高不得超過核定補助總經費「不含專案計畫管理費」之5％）及其他依計畫需求編列之項目，擬以補助或依政府採購法委託辦理。</t>
  </si>
  <si>
    <t>1.本司推動執行業務經費及臨時人員2名，150萬元。&lt;br&gt;2.補助地方政府、大專院校及民間單位推動時間銀行試辦計畫1000萬元：講座鐘點費、場地及佈置費、設施設備費、器材租借、錄影費、媒體素材製作費、剪輯費、膳費、臨時酬勞費（以勞動部公告適用之每小時基本工資核算）、撰稿費、印刷費、出席費、交通費、保險費、排版費、編輯費、設計費、宣導費、雜支（每案最高6,000元）、專案計畫管理費（最高不得超過核定補助總經費「不含專案計畫管理費」之5％）及其他依計畫需求編列之項目。&lt;br&gt;3.時間銀行計畫宣導65萬元：講座鐘點費、場地及佈置費、器材租借、錄影費、媒體素材製作費、剪輯費、膳費、臨時酬勞費（以勞動部公告適用之每小時基本工資核算）、撰稿費、印刷費、出席費、交通費、保險費、雜支等項目，擬以補助或依政府採購法委託辦理。&lt;br&gt;4.時間銀行計畫成效評估研究80萬元：人事費（計畫主持人、協同主持人、研究員、專任研究助理、兼任研究助理、保險、公提離職儲金或公提退休金）、臨時酬勞費（以勞動部公告適用之每小時基本工資核算）、資料蒐集費、膳費、出席費、差旅費、印刷費、場地及佈置費、講座鐘點費、資料整理統計費、審查費、撰稿費、翻譯費、雜支、專案計畫管理費（最高不得超過核定補助總經費「不含專案計畫管理費」之5％）及其他依計畫需求編列之項目，擬以補助或依政府採購法委託辦理。</t>
    <phoneticPr fontId="21" type="noConversion"/>
  </si>
  <si>
    <t>時間銀行多元培力推動計畫</t>
    <phoneticPr fontId="21" type="noConversion"/>
  </si>
  <si>
    <t>「企」志高昂、「耆」蹟再現-高齡暨企業志工策進計畫</t>
    <phoneticPr fontId="21" type="noConversion"/>
  </si>
  <si>
    <t>其他_1科</t>
    <phoneticPr fontId="21" type="noConversion"/>
  </si>
  <si>
    <t>其他_2科</t>
    <phoneticPr fontId="21" type="noConversion"/>
  </si>
  <si>
    <t>其他_3科社區</t>
  </si>
  <si>
    <t>其他_3科社區</t>
    <phoneticPr fontId="21" type="noConversion"/>
  </si>
  <si>
    <t>專業服務費49萬9,500元（社工員37,000元*13.5個月*1人，含碩士學歷加給每月1,000元及專業證照補助每月加給2,000元，但碩士加給及證照補助依實際聘用人員資格予以給付，若無相關資格證明將以34,000元/月核算）及辦理責信推廣服務、評估指標建立及工作坊所需場地費、雜支（每案最高新臺幣6,000元，含攝影、茶水、文具、郵資、運費）、膳費、差旅費、專家學者出席費、講座鐘點費、印刷費、撰稿費、管理費（最高不得超過經常門核定補助總經費（不含專案計畫管理費）之百分之五）</t>
  </si>
  <si>
    <t>C.經濟弱勢家戶脫貧自立服務方案</t>
  </si>
  <si>
    <t>D.遊民培力暨生活重建服務方案</t>
  </si>
  <si>
    <t>E.「實(食)物給付」扶助弱勢方案</t>
  </si>
  <si>
    <t>A.社會工作專業制度與實務模式之建構</t>
  </si>
  <si>
    <t>B.提升社工人員執業安全計畫</t>
  </si>
  <si>
    <t>專業服務費47萬1,366元（社工員34,916元/月*13.5月*1人）、講座鐘點費、膳費、印刷費、交通費、場地及佈置費、器材租金。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</si>
  <si>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45萬9,000元（社工員34,000元/月*13.5月*1人）、講座鐘點費、交通費、臨時酬勞費（以勞動部公告適用之每小時基本工資核算）、場地及佈置費、膳費、印刷費、甲類專案計畫管理費（最高不得超過核定補助總經費＜不含專案計畫管理費＞之百分之五）、乙類專案計畫管理費1萬2,000元（補助雇主應負擔之勞、健保及提撥勞退準備金費用，每人每月最高1,000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</si>
  <si>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45萬9,000元（社工員34,000元/月*13.5月*1人）、講座鐘點費、專家學者出席費、臨時酬勞費（以勞動部公告適用之每小時基本工資核算）、印刷費、場地及佈置費、器材租金、膳費、交通費、甲類專案計畫管理費（最高不得超過核定補助總經費＜不含專案計畫管理費＞之百分之五）、乙類專案計畫管理費1萬2,000元（補助雇主應負擔之勞、健保及提撥勞退準備金費用，每人每月最高1,000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</si>
  <si>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49萬9,500元（社工員37,000元/月*13.5月*1人，含碩士學歷加給每月1,000元、社工師專業證照補助每月加給2,000元，但碩士加給及證照補助依實際聘用人員資格予以給付，若無相關資格證明將以34,000元/月核算）、講座鐘點費、專家學者出席費、印刷費、差旅費、場地及佈置費、膳費、甲類專案計畫管理費（最高不得超過核定補助總經費＜不含專案計畫管理費＞之百分之五）、乙類專案計畫管理費1萬2,000元（補助雇主應負擔之勞、健保及提撥勞退準備金費用，每人每月最高1,000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</si>
  <si>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45萬9,000元（社工員34,000元/月*13.5月*1人）、交通費、講座鐘點費、專家學者出席費、印刷費、場地及佈置費、膳費、甲類專案計畫管理費（最高不得超過核定補助總經費＜不含專案計畫管理費＞之百分之五）。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</si>
  <si>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45萬9,000元（社工員34,000元/月*13.5月*1人）、講座鐘點費、專家學者出席費、膳費、場地租借費、場地及佈置費、交通費、印刷費、甲類專案計畫管理費（最高不得超過核定補助總經費＜不含專案計畫管理費＞之百分之五）、乙類專案計畫管理費1萬2,000元（補助雇主應負擔之勞、健保及提撥勞退準備金費用，每人每月最高1,000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</si>
  <si>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45萬9,000元（社工員34,000元/月*13.5月*1人，不含雇主應負擔之勞保、健保及勞退準備金）、專家學者出席費、場地及佈置費、講座鐘點費、膳費、交通費、印刷費。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</si>
  <si>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49萬9,500元（社工員37,000元/月*13.5月*1人，含碩士學歷加給每月1,000元、社工師專業證照補助每月加給2,000元，但碩士加給及證照補助依實際聘用人員資格予以給付，若無相關資格證明將以34,000元/月核算）、專家學者出席費、講座鐘點費、場地及佈置費、膳費、甲類專案計畫管理費（最高不得超過核定補助總經費＜不含專案計畫管理費＞之百分之五）、乙類專案計畫管理費1萬2,000元（補助雇主應負擔之勞、健保及提撥勞退準備金費用，每人每月最高1,000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</si>
  <si>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45萬9,000元（社工員34,000元/月*13.5月*1人）、講座鐘點費、專家學者出席費、臨時酬勞費（以勞動部公告適用之每小時基本工資核算）、印刷費、交通費、場地及佈置費、器材租金、膳費、甲類專案計畫管理費（最高不得超過核定補助總經費＜不含專案計畫管理費＞之百分之五）、乙類專案計畫管理費1萬2,000元（補助雇主應負擔之勞、健保及提撥勞退準備金費用，每人每月最高1,000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</si>
  <si>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48萬6,000元（社工員36,000元/月*13.5月*1人，含碩士學歷加給每月1,000元或社工師專業證照補助每月加給2,000元，但碩士加給及證照補助依實際聘用人員資格予以給付，若無相關資格證明將以34,000元/月核算）、講座鐘點費、專家學者出席費、印刷費、交通費、場地及佈置費、器材租金、膳費、甲類專案計畫管理費（最高不得超過核定補助總經費＜不含專案計畫管理費＞之百分之五）、乙類專案計畫管理費1萬2,000元（補助雇主應負擔之勞、健保及提撥勞退準備金費用，每人每月最高1,000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</si>
  <si>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45萬9,000元（社工員34,000元/月*13.5月*1人）、講座鐘點費、專家學者出席費、差旅費、膳費、印刷費、場地及佈置費、器材租金、甲類專案計畫管理費（最高不得超過核定補助總經費＜不含專案計畫管理費＞之百分之五）、乙類專案計畫管理費1萬2,000元（補助雇主應負擔之勞、健保及提撥勞退準備金費用，每人每月最高1,000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</si>
  <si>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45萬9,000元（社工員34,000元/月*13.5月*1人）、專業人員意外保險費、講座鐘點費、專家學者出席費、膳費、交通費、場地及佈置費、印刷費、器材租金、甲類專案計畫管理費（最高不得超過核定補助總經費＜不含專案計畫管理費＞之百分之五）、乙類專案計畫管理費1萬2,000元（補助雇主應負擔之勞、健保及提撥勞退準備金費用，每人每月最高1,000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</si>
  <si>
    <t>專業服務費45萬9,000元（社工員34,000元/月*13.5月*1人）、講座鐘點費、印刷費、場地租金。</t>
  </si>
  <si>
    <t>專業服務費45萬9,000元（社工員34,000元/月*13.5月*1人，不含雇主應負擔之勞保、健保及勞退準備金）、臨時酬勞費、出席費、交通費、講座鐘點費、印刷費、場地及佈置費、膳費、雜支6,000元（含攝影、茶水、文具、郵資、運費）。</t>
  </si>
  <si>
    <t>（一）專業服務費55萬6,200元（社工督導4萬1,200元×13.5個月×1人，所聘社工人員應具有專業證照及相關系所碩士以上學歷，若無相關資格證明，將以每月3萬4,000元核算）；（二）「2020年社會工作、教育與社會發展國際會議 （SWESD）」出國補助計畫：實務工作者出國補助費60萬元（6萬元×10人，含機票費、住宿費、交通費）、學者出國補助費25萬元，以學者與實務工作者共同發表為原則（5萬元×5人，含機票費、住宿費、交通費）、印刷費；（三）出席 「2020年台日韓三國國際社會福利研討會」補助計畫：實務工作者出國補助費30萬元（3萬元×10人，含機票費、住宿費、交通費）、學者出國補助費15萬元，以學者與實務工作者共同發表為原則（3萬元×5人，含機票費、住宿費、交通費）、印刷費；（四）2020年國際社會福利事務參與培力工作坊：講師費、交通費、場地及佈置費、印刷費、臨時酬勞費（以勞動部公告適用之每小時基本工資核算；（五）甲類專案計畫管理費（最高不得超過核定補助總經費之5％）；（六）乙類專案計畫管理費1萬2,000元（補助雇主應負擔之勞、健保及提撥勞退準備金費用，每人每月最高1,000元，且不列入甲類百分之五額度計算）。</t>
  </si>
  <si>
    <t>（一）專業服務費55萬6,200元（社工督導4萬1,200元×13.5個月×1人，所聘社工人員應具有專業證照及相關系所碩士以上學歷，若無相關資格證明，將以每月3萬4,000元核算）；（二）「 2021年國際社會福利協會東北亞區域會議」出國補助計畫：實務工作者出國補助費30萬元（3萬元×10人，含機票費、住宿費、交通費）、學者出國補助費10萬元，以學者與實務工作者共同發表為原則（2萬元×5人，含機票費、住宿費、交通費）、雜支；（三）2021年老人實務社會工作者國際交流與增能計畫：實務工作者出國補助費60萬元（3萬元×20人，含機票費、住宿費、交通費）、翻譯費、印刷費、機構參訪費用；（四）2021年青年社工實務人員國際事務參與培力工作坊：講師費、交通費、場地費、出席費、印刷費；（五）乙類專案計畫管理費1萬2,000元（補助雇主應負擔之勞、健保及提撥勞退準備金費用，每人每月最高1,000元，且不列入甲類百分之五額度計算）。</t>
  </si>
  <si>
    <t>專業服務費52萬6,500元（3萬9,000元×13.5個月×1人，所聘社工人員應具有專業證照及相關系所碩士以上學歷，若無相關資格證明將以34,000元/月核算）、臨時酬勞費、出席費、膳費、講座鐘點費、問卷資料整理與統計費、平台建置費、設計費、錄影費、剪輯費、媒體素材製作費、印刷費、差旅費、場地及佈置費、甲類專案計畫管理費（最高不得超過核定補助總經費之5％）、乙類專案計畫管理費1萬2,000元（補助雇主應負擔之勞、健保及提撥勞退準備金費用，每人每月最高1,000元，且不列入甲類百分之五額度計算）。</t>
  </si>
  <si>
    <t>專業服務費49萬9,500元（3萬7,000元×13.5個月×1人，所聘社工人員應具有專業證照及相關系所碩士以上學歷，若無相關資格證明將以34,000元/月核算）、主持人費、膳費、臨時酬勞費、資料蒐集費、問卷資料整理及統計費、訪問調查費、講座鐘點費、出席費、印刷費、差旅費、場地及佈置費、甲類專案計畫管理費（最高不得超過核定補助總經費之5％）、乙類專案計畫管理費1萬2,000元（補助雇主應負擔之勞、健保及提撥勞退準備金費用，每人每月最高1,000元，且不列入甲類百分之五額度計算）。</t>
  </si>
  <si>
    <t>專業服務費49萬9,500元（3萬7,000元×13.5個月×1人，所聘社工人員應具有專業證照及相關系所碩士以上學歷，若無相關資格證明將以34,000元/月核算）、講座鐘點費、交通費、膳費、場地費、臨時酬勞費、口譯費、翻譯費、印刷費、甲類專案計畫管理費（最高不得超過核定補助總經費之5％）、乙類專案計畫管理費1萬2,000元（補助雇主應負擔之勞、健保及提撥勞退準備金費用，每人每月最高1,000元，且不列入甲類百分之五額度計算）。</t>
  </si>
  <si>
    <t>（一）專業服務費45萬9,000元（社工員34,000元*13.5個月*1人，所聘社工人員應具社會工作相關科系要件）；（二）開發NPO社工服務平台:智能化社工專業系統設施設備費（50萬元）、講座鐘點費、場地及佈置費、膳費、印刷費、交通費；（三）社會工作實務智慧數位典藏：媒體素材製作費、交通費、膳費；（四）臨時酬勞費（以勞動部公告適用之每小時基本工資核算）；（五）甲類專案計畫管理費（最高不得超過核定補助總經費之5％）；（六）乙類專案計畫管理費1萬2,000元（補助雇主應負擔之勞、健保及提撥勞退準備金費用，每人每月最高1,000元，且不列入甲類百分之五額度計算）。</t>
  </si>
  <si>
    <t>（一）專業服務費48萬6,000元（3萬6,000元×13.5個月×1人，所聘社工人員應具有專業證照及相關系所碩士以上學歷，若無相關資格證明，將以每月3萬4,000元核算）；（二）文化能力與跨域專業實務研討會暨國際工作坊：出席費、外籍講師生活費（依「各機關聘請國外顧問、專家及學者來臺工作期間支付費用最高標準表」規定辦理，不另核給講座鐘點費、主持費）、翻譯費、口譯費、場地及佈置費、印刷費、膳費、差旅費、臨時酬勞費（以勞動部公告適用之每小時基本工資核算）；（三）倫理素養提升課程：講座鐘點費、場地及佈置費、印刷費、差旅費、膳費、臨時酬勞費（以勞動部公告適用之每小時基本工資核算）；（四）社區深耕在地生根工作坊：講座鐘點費、場地及佈置費、印刷費、差旅費、膳費、臨時酬勞費（以勞動部公告適用之每小時基本工資核算）；（五）甲類專案計畫管理費（最高不得超過核定補助總經費之5％）；（六） 乙類專案計畫管理費1萬2,000元（補助雇主應負擔之勞、健保及提撥勞退準備金費用，每人每月最高1,000元，且不列入甲類百分之五額度計算）。</t>
  </si>
  <si>
    <t>（一）辦理社會工作督導培訓制度課程：講座鐘點費、場地及佈置費、印刷費、差旅費、膳費、臨時酬勞費（以勞動部公告適用之每小時基本工資核算）；（二）督導繼續教育課程：講座鐘點費、場地及佈置費、印刷費、差旅費、膳費、臨時酬勞費（以勞動部公告適用之每小時基本工資核算）；（三）提供偏鄉區域與孤星社工督導資源：講座鐘點費、差旅費、臨時酬勞費（以勞動部公告適用之每小時基本工資核算）；（四）督導培訓制度演練效能研究：出席費、資料蒐集費、調查訪問費、差旅費、臨時酬勞費（以勞動部公告適用之每小時基本工資核算）；（五）甲類專案計畫管理費（最高不得超過核定補助總經費之5％）</t>
  </si>
  <si>
    <t>專業服務費47萬2,500元（社工員35,000元/月*13.5月*1人，含碩士學歷加給每月1,000元，但碩士加給補助依實際聘用人員資格予以給付，若無相關資格證明將以34,000元/月核算）、出席費、講座鐘點費、印刷費、膳費、交通費、臨時酬勞費（以勞動部公告適用之每小時基本工資核算）、場地及佈置費、甲類專案計畫管理費（最高不得超過核定補助總經費之5％）、乙類專案計畫管理費1萬2,000元（補助雇主應負擔之勞、健保及提撥勞退準備金費用，每人每月最高1,000元，且不列入甲類百分之五額度計算）。</t>
  </si>
  <si>
    <t>專業服務費49萬9,500元（3萬7,000元×13.5個月×1人，所聘社工人員應具有專業證照及相關系所碩士以上學歷，若無相關資格證明，將以每月3萬4,000元核算）、講座鐘點費、交通費、撰稿費、印刷費、臨時酬勞費、膳費、場地及佈置費、甲類專案計畫管理費（最高不得超過核定補助總經費之5％）、乙類專案計畫管理費1萬2,000元（補助雇主應負擔之勞、健保及提撥勞退準備金費用，每人每月最高1,000元，且不列入甲類百分之五額度計算）。</t>
  </si>
  <si>
    <t>專業服務費52萬9,200元（社工督導3萬9,200元×13.5個月×1人，含碩士學歷加給每月1,000元，但碩士加給補助依實際聘用人員資格予以給付，若無相關資格證明將以34,000元/月核算）、臨時酬勞費、講座鐘點費、出席費、印刷費、材料費、交通費、場地及佈置費、膳費、甲類專案計畫管理費（最高不得超過核定補助總經費之5％）、乙類專案計畫管理費1萬2,000元（補助雇主應負擔之勞、健保及提撥勞退準備金費用，每人每月最高1,000元，且不列入甲類百分之五額度計算）。</t>
  </si>
  <si>
    <t>講座鐘點費、差旅費、印刷費、雜支4,000元（含攝影、茶水、文具、郵資、運費。）。</t>
  </si>
  <si>
    <t>（一）設施設備（資本門）共12萬2,000元：門禁刷卡系統、監視系統、警報系統及緊急按鈕；（二）設施設備（經常門）共5萬3,000元：行車紀錄器、電話錄音系統、微型攝影機、加強照明設備、視線死角反射鏡、防狼噴霧、安全警報器、錄音筆；（三）教育訓練共2萬5,000元：講座鐘點費、雜支6,000元（含攝影、茶水、文具、郵資、運費）</t>
  </si>
  <si>
    <t>個別心理諮商、講座鐘點費、場地佈置費、膳費、印刷費、雜支6,000元（含攝影、茶水、文具、郵資、運費）、執業安全保險費5萬元（每年每人以補助新臺幣500元為限）。</t>
  </si>
  <si>
    <t>（一）個別心理諮商、團體諮商共18萬元；（二）教育訓練共7萬3,000元：講座鐘點費、印刷費、膳費、雜支3,000元（含攝影、茶水、文具、郵資、運費）；（三）設施設備（資本門）共2萬元：警報系統及緊急按鈕。（四）設施設備（經常門）共1萬3,000元：錄音設備、置物櫃；（五）執業安全保險費共1萬7,000元（每年每人以補助新臺幣500元為限）。</t>
  </si>
  <si>
    <t>（一）設施設備（資本門）共40萬元：監視系統、辦公室警報系統及緊急按鈕、視線死角反射鏡、電話錄音系統、車上衛星位系統、人身衛星定位協尋系統、行車紀錄器；（二）設施設備（經常門）共15萬元：機車行車紀錄器、隨身錄音錄影筆、強光手電筒、隨身警報器、防狼噴霧器；（三）教育訓練共8萬元：講座鐘點費、交通費、膳費、個別心理諮商、團體諮商、雜支6,000元（含攝影、茶水、文具、郵資、運費。）</t>
  </si>
  <si>
    <t>社區發展培力育成精進計畫</t>
    <phoneticPr fontId="21" type="noConversion"/>
  </si>
  <si>
    <t>實（食）物銀行全台供、需評估研究案暨縣市交流觀摩參訪會議</t>
    <phoneticPr fontId="21" type="noConversion"/>
  </si>
  <si>
    <t>1091C2139</t>
    <phoneticPr fontId="21" type="noConversion"/>
  </si>
  <si>
    <t>不予補助-所提計畫與另案,低收入戶及中低收入戶促進就業輔導方案，似有重疊</t>
    <phoneticPr fontId="21" type="noConversion"/>
  </si>
  <si>
    <t>臺南市政府社會局辦理低收入戶及中低收入戶家庭社會參與及促進就業輔導方案人力充實計畫</t>
    <phoneticPr fontId="21" type="noConversion"/>
  </si>
  <si>
    <t>臺南市政府社會局辦理脫貧自立服務方案</t>
    <phoneticPr fontId="21" type="noConversion"/>
  </si>
  <si>
    <t>專業服務費49萬9,500元（社工員37,000元/月*13.5月*1人，含碩士學歷每月加給1,000元、專業證照補助每月加給2,000元，但碩士加給及證照補助依實際聘用人員資格予以給付，若無相關資格證明將以34,000元/月核算）。膳費、交通費、講座鐘點費、印刷費、儲蓄相對提撥款、乙類專案計畫管理費1萬2,000元（補助雇主應負擔之勞、健保及提撥勞退準備金費用，每人每月最高1,000元，且不列入甲類百分之五額度計算）。</t>
  </si>
  <si>
    <t>臺中市政府社會局</t>
    <phoneticPr fontId="21" type="noConversion"/>
  </si>
  <si>
    <t>臺中市政府執行低收入戶及中低收入戶促進就業服務方案人力充實計畫</t>
    <phoneticPr fontId="21" type="noConversion"/>
  </si>
  <si>
    <t>1091CS012C</t>
    <phoneticPr fontId="21" type="noConversion"/>
  </si>
  <si>
    <t>1091CT016C</t>
    <phoneticPr fontId="21" type="noConversion"/>
  </si>
  <si>
    <t>1091CT017C</t>
    <phoneticPr fontId="21" type="noConversion"/>
  </si>
  <si>
    <t>嘉義市109年度低收入戶及中低收入戶促進就業服務計畫</t>
    <phoneticPr fontId="21" type="noConversion"/>
  </si>
  <si>
    <t>1091C3025C</t>
    <phoneticPr fontId="21" type="noConversion"/>
  </si>
  <si>
    <t>補助專業服務費183萬6,000元（社工員34,000元/月*13.5月*4人），自籌經費應達30%以上。</t>
  </si>
  <si>
    <t>1091CQ026C</t>
    <phoneticPr fontId="21" type="noConversion"/>
  </si>
  <si>
    <t>109年度公益彩券回饋金補助基隆市政府辦理低收入戶及中低收入戶促進就業輔導方案</t>
    <phoneticPr fontId="21" type="noConversion"/>
  </si>
  <si>
    <t>專業服務費45萬9,000元（社工員34,000元/月*13.5月*1人），另應自籌10%、乙類專案計畫管理費1萬2,000元（補助雇主應負擔之勞、健保及提撥勞退準備金費用，每人每月最高1,000元，且不列入甲類百分之五額度計算）。</t>
  </si>
  <si>
    <t>1091C4029C</t>
    <phoneticPr fontId="21" type="noConversion"/>
  </si>
  <si>
    <t>專業服務費45萬9,000元（社工員34,000元/月*13.5月*1人）、乙類專案計畫管理費1萬2,000元（補助雇主應負擔之勞、健保及提撥勞退準備金費用，每人每月最高1,000元，且不列入甲類百分之五額度計算）。</t>
  </si>
  <si>
    <t>1091CN031C</t>
    <phoneticPr fontId="21" type="noConversion"/>
  </si>
  <si>
    <t>1091CH033C</t>
    <phoneticPr fontId="21" type="noConversion"/>
  </si>
  <si>
    <t>專業服務費45萬9,000元（社工員34,000元/月*13.5月*1人）、相對提撥款24萬元、乙類專案計畫管理費1萬2,000元（補助雇主應負擔之勞、健保及提撥勞退準備金費用，每人每月最高1,000元，且不列入甲類百分之五額度計算）。</t>
  </si>
  <si>
    <t>1091CH035C</t>
    <phoneticPr fontId="21" type="noConversion"/>
  </si>
  <si>
    <t>1091CO038C</t>
    <phoneticPr fontId="21" type="noConversion"/>
  </si>
  <si>
    <t>1091CH045C</t>
    <phoneticPr fontId="21" type="noConversion"/>
  </si>
  <si>
    <t>1091CP001C</t>
    <phoneticPr fontId="21" type="noConversion"/>
  </si>
  <si>
    <t>109年澎湖縣社會救助法低收入戶及中低收入戶家庭自立脫貧服務方案計畫</t>
    <phoneticPr fontId="21" type="noConversion"/>
  </si>
  <si>
    <t>109年澎湖縣社會救助法低收入戶及中低收入戶促進就業服務方案計畫</t>
    <phoneticPr fontId="21" type="noConversion"/>
  </si>
  <si>
    <t>專業服務費52萬6,500元（社工員39,000元/月*13.5月，含社工師專業證照補助每月加給2,000元，但證照補助依實際聘用人員資格予以給付；專科社工師專業證書補助每月加給2,000元，但證書補助依實際聘用人員資格予以給付；含碩士學歷每月加給1,000元，但碩士加給依實際聘用人員資格予以給付，若無相關資格證明將以34,000元/月核算）、相對提撥款、講師鐘點費、專家學者出席費、印刷費、膳費、乙類專案計畫管理費1萬2,000元（補助雇主應負擔之勞、健保及提撥勞退準備金費用，每人每月最高1,000元，且不列入甲類百分之五額度計算）。</t>
  </si>
  <si>
    <t>1091CE050C</t>
    <phoneticPr fontId="21" type="noConversion"/>
  </si>
  <si>
    <t>專業服務費45萬9,000元（社工員34,000元/月*13.5月*1人）、相對提撥款18萬、乙類專案計畫管理費1萬2,000元（補助雇主應負擔之勞、健保及提撥勞退準備金費用，每人每月最高1,000元，且不列入甲類百分之五額度計算）。</t>
  </si>
  <si>
    <t>1091C1058C</t>
    <phoneticPr fontId="21" type="noConversion"/>
  </si>
  <si>
    <t>1091C3060C</t>
    <phoneticPr fontId="21" type="noConversion"/>
  </si>
  <si>
    <t>1091CW063C</t>
    <phoneticPr fontId="21" type="noConversion"/>
  </si>
  <si>
    <t>1091CI065C</t>
    <phoneticPr fontId="21" type="noConversion"/>
  </si>
  <si>
    <t>雲林縣政府109年辦理低收入戶及中低收入戶促進就業服務方案</t>
    <phoneticPr fontId="21" type="noConversion"/>
  </si>
  <si>
    <t>雲林縣弱勢家庭幸福存款資產累積脫貧方案</t>
    <phoneticPr fontId="21" type="noConversion"/>
  </si>
  <si>
    <t>1091CI068C</t>
    <phoneticPr fontId="21" type="noConversion"/>
  </si>
  <si>
    <t>專業服務費45萬9,000元〈社工員34,000元/月*13.5月*1人〉、講座鐘點費、家教費、印刷費、膳費及甲類專案管理費。</t>
  </si>
  <si>
    <t>1091CB074C</t>
    <phoneticPr fontId="21" type="noConversion"/>
  </si>
  <si>
    <t>補助專業服務費99萬9,000元（社工員37,000元/月*13.5月*2人，含碩士學歷加給每月1,000元及專業證照補助每月加給2,000元，但碩士加給及證照補助依實際聘用人員資格予以給付，若無相關資格證明將以34,000元/月核算），另應自籌10%；補助乙類專案計畫管理費2萬4,000元（補助雇主應負擔之勞、健保及提撥勞退準備金費用，每人每月最高1,000元，且不列入甲類百分之五額度計算）。</t>
  </si>
  <si>
    <t>1091C1075C</t>
    <phoneticPr fontId="21" type="noConversion"/>
  </si>
  <si>
    <t>1091CB076C</t>
    <phoneticPr fontId="21" type="noConversion"/>
  </si>
  <si>
    <t>1091CS082C</t>
    <phoneticPr fontId="21" type="noConversion"/>
  </si>
  <si>
    <t>1091CM083C</t>
    <phoneticPr fontId="21" type="noConversion"/>
  </si>
  <si>
    <t>1091CM088C</t>
    <phoneticPr fontId="21" type="noConversion"/>
  </si>
  <si>
    <t>1091CR094C</t>
    <phoneticPr fontId="21" type="noConversion"/>
  </si>
  <si>
    <t>1091CN096C</t>
    <phoneticPr fontId="21" type="noConversion"/>
  </si>
  <si>
    <t>1091CG101C</t>
    <phoneticPr fontId="21" type="noConversion"/>
  </si>
  <si>
    <t>1091C4112C</t>
    <phoneticPr fontId="21" type="noConversion"/>
  </si>
  <si>
    <t>1091C4113C</t>
    <phoneticPr fontId="21" type="noConversion"/>
  </si>
  <si>
    <t>1091C4115C</t>
    <phoneticPr fontId="21" type="noConversion"/>
  </si>
  <si>
    <t>1091CJ121C</t>
    <phoneticPr fontId="21" type="noConversion"/>
  </si>
  <si>
    <t>1091CB125C</t>
    <phoneticPr fontId="21" type="noConversion"/>
  </si>
  <si>
    <t>1091CH126C</t>
    <phoneticPr fontId="21" type="noConversion"/>
  </si>
  <si>
    <t>1091CX127C</t>
    <phoneticPr fontId="21" type="noConversion"/>
  </si>
  <si>
    <t>1091CC131C</t>
    <phoneticPr fontId="21" type="noConversion"/>
  </si>
  <si>
    <t>專業服務費49萬9,500元（社工員37,000元/月*13.5月*1人，含碩士學歷加給每月1,000元及專業證照補助每月加給2,000元，但碩士加給及證照補助依實際聘用人員資格予以給付，若無相關資格證明將以34,000元/月核算）、講師鐘點費、交通費、專家學者出席費、技能獎勵金。</t>
  </si>
  <si>
    <t>1091CD135C</t>
    <phoneticPr fontId="21" type="noConversion"/>
  </si>
  <si>
    <t>專業服務費45萬9,000元（社工員34,000元/月*13.5月*1人）、儲蓄相對提撥款27萬、講座鐘點費、乙類專案計畫管理費1萬2,000元（補助雇主應負擔之勞、健保及提撥勞退準備金費用，每人每月最高1,000元，且不列入甲類百分之五額度計算）。</t>
  </si>
  <si>
    <t>1091C4013D</t>
    <phoneticPr fontId="21" type="noConversion"/>
  </si>
  <si>
    <t>1091C4014D</t>
    <phoneticPr fontId="21" type="noConversion"/>
  </si>
  <si>
    <t>專業服務費45萬9,000元（社工員34,000元/月*13.5月*1人）、出勤費、講座鐘點費、生活補助、租屋補貼、心理諮商費。</t>
  </si>
  <si>
    <t>1091C4015D</t>
    <phoneticPr fontId="21" type="noConversion"/>
  </si>
  <si>
    <t>1091CB020D</t>
    <phoneticPr fontId="21" type="noConversion"/>
  </si>
  <si>
    <t>1091CS030D</t>
    <phoneticPr fontId="21" type="noConversion"/>
  </si>
  <si>
    <t>專業服務費45萬9,000元（社工員34,000元/月*13.5月*1人）、安置費。</t>
  </si>
  <si>
    <t>1091CE032D</t>
    <phoneticPr fontId="21" type="noConversion"/>
  </si>
  <si>
    <t>1091CO041D</t>
    <phoneticPr fontId="21" type="noConversion"/>
  </si>
  <si>
    <t>專業服務費48萬6,000元（社工員36,000元/月*13.5月*1人，含專業證照補助每月加給2,000元，但證照補助依實際聘用人員資格予以給付，若無相關資格證明將以34,000元/月核算）、租屋補貼、生活補助、安置費、出勤費、乙類專案計畫管理費1萬2,000元（補助雇主應負擔之勞、健保及提撥勞退準備金費用，每人每月最高1,000元，且不列入甲類百分之五額度計算）。</t>
  </si>
  <si>
    <t>1091CD049D</t>
    <phoneticPr fontId="21" type="noConversion"/>
  </si>
  <si>
    <t>專業服務費45萬9,000元（社工員34,000元/月*13.5月*1人）、講座鐘點費、場地租金、印刷費、甲類專案管理費（含協助遊民申辦證件之規費）、乙類專案計畫管理費1萬2,000元（補助雇主應負擔之勞、健保及提撥勞退準備金費用，每人每月最高1,000元，且不列入甲類百分之五額度計算）。</t>
  </si>
  <si>
    <t>1091CE052D</t>
    <phoneticPr fontId="21" type="noConversion"/>
  </si>
  <si>
    <t>1091C1055D</t>
    <phoneticPr fontId="21" type="noConversion"/>
  </si>
  <si>
    <t>專業服務費49萬9,500元（社工員37,000元/月*13.5月*1人，含碩士學歷加給每月1,000元及專業證照補助每月加給2,000元，但碩士加給及證照補助依實際聘用人員資格予以給付，若無相關資格證明將以34,000元/月核算）、租金補助、租屋補貼、生活補助、心理諮商費、出勤費、講座鐘點費、乙類專案計畫管理費1萬2,000元（補助雇主應負擔之勞、健保及提撥勞退準備金費用，每人每月最高1,000元，且不列入甲類百分之五額度計算）。</t>
  </si>
  <si>
    <t>兼職研究人員薪資12萬元（1萬5,000元*8）、講座鐘點費、場地租金、印刷費、膳費</t>
  </si>
  <si>
    <t>1091C1059D</t>
    <phoneticPr fontId="21" type="noConversion"/>
  </si>
  <si>
    <t>專業服務費48萬6,000元（社工員36,000元/月*13.5月*1人，含專業證照補助每月加給2,000元，但證照補助依實際聘用人員資格予以給付，若無相關資格證明將以34,000元/月核算）、租屋補貼、生活補助、緊急講座鐘點費、乙類專案計畫管理費1萬2,000元（補助雇主應負擔之勞、健保及提撥勞退準備金費用，每人每月最高1,000元，且不列入甲類百分之五額度計算）。</t>
  </si>
  <si>
    <t>1091C3061D</t>
    <phoneticPr fontId="21" type="noConversion"/>
  </si>
  <si>
    <t>經查申請單位主要係辦理心靈成長講座為主要業務，另於計畫書對服務對象的來源及現有基礎較無著墨，建議不予補助。</t>
  </si>
  <si>
    <t>1091CQ062D</t>
    <phoneticPr fontId="21" type="noConversion"/>
  </si>
  <si>
    <t>專業服務費45萬9,000元（社工員34,000元/月*13.5月*1人）、租屋補貼、生活補助、出勤費、職前準備費、臨時酬勞費（以勞動部公告適用之每小時基本工資核算。但每人每月補助款不得超過基本工資，受補助單位之專職並領有薪給者，不得支領臨時酬勞費。）、乙類專案計畫管理費1萬2,000元（補助雇主應負擔之勞、健保及提撥勞退準備金費用，每人每月最高1,000元，且不列入甲類百分之五額度計算）。</t>
  </si>
  <si>
    <t>1091CI067D</t>
    <phoneticPr fontId="21" type="noConversion"/>
  </si>
  <si>
    <t>專業服務費52萬6,500元〈社工員39,000元/月*13.5月*1人，含碩士學歷加給每月1,000元及專業證照、專科專業證照補助加給每月各2,000元，但碩士加給及證照補助依實際聘用人員資格予以給付，若無相關資格證明將以34,000元/月核算〉、生活補助、租屋補貼、安置費、乙類專案計畫管理費1萬2,000元（補助雇主應負擔之勞、健保及提撥勞退準備金費用，每人每月最高1,000元，且不列入甲類百分之五額度計算）。</t>
  </si>
  <si>
    <t>1091CU069D</t>
    <phoneticPr fontId="21" type="noConversion"/>
  </si>
  <si>
    <t>專業服務費48萬6,000元（社工員36,000元/月*13.5月*1人，含專業證照補助每月加給2,000元，但證照補助依實際聘用人員資格予以給付，若無相關資格證明將以34,000元/月核算、專家學者出席費、出勤費、膳費、甲類專案計畫管理費、乙類專案計畫管理費1萬2,000元（補助雇主應負擔之勞、健保及提撥勞退準備金費用，每人每月最高1,000元，且不列入甲類百分之五額度計算）。</t>
  </si>
  <si>
    <t>專業服務費48萬6,000元（社工員36,000元/月*13.5月*1人，含專業證照補助每月加給2,000元，但證照補助依實際聘用人員資格予以給付，若無相關資格證明將以34,000元/月核算）、乙類專案計畫管理費1萬2,000元（補助雇主應負擔之勞、健保及提撥勞退準備金費用，每人每月最高1,000元，且不列入甲類百分之五額度計算）。</t>
  </si>
  <si>
    <t>1091CB073D</t>
    <phoneticPr fontId="21" type="noConversion"/>
  </si>
  <si>
    <t>專業服務費49萬9,500元（社工員37,000元/月*13.5月*1人，含碩士學歷加給每月1,000元及專業證照補助每月加給2,000元，但碩士加給及證照補助依實際聘用人員資格予以給付，若無相關資格證明將以34,000元/月核算）、乙類專案計畫管理費1萬2,000元（補助雇主應負擔之勞、健保及提撥勞退準備金費用，每人每月最高1,000元，且不列入甲類百分之五額度計算）。</t>
  </si>
  <si>
    <t>1091CS077D</t>
    <phoneticPr fontId="21" type="noConversion"/>
  </si>
  <si>
    <t>1091CS078D</t>
    <phoneticPr fontId="21" type="noConversion"/>
  </si>
  <si>
    <t>專業服務費48萬6,000元（社工員36,000元/月*13.5月*1人，含專業證照補助每月加給2,000元，但證照補助依實際聘用人員資格予以給付，若無相關資格證明將以34,000元/月核算）、生活輔導員37萬8,000元（28,000元/月*13.5月）、生活補助、租屋補貼、乙類專案計畫管理費2萬4,000元（補助雇主應負擔之勞、健保及提撥勞退準備金費用，每人每月最高1,000元，且不列入甲類百分之五額度計算）。</t>
  </si>
  <si>
    <t>1091CM084D</t>
    <phoneticPr fontId="21" type="noConversion"/>
  </si>
  <si>
    <t>租金補助、農用材料費、講座鐘點費。</t>
  </si>
  <si>
    <t>專業服務費45萬9,000元（社工員34,000元/月*13.5月*1人）、租屋補貼、生活補助、安置費、出勤費、乙類專案計畫管理費1萬2,000元（補助雇主應負擔之勞、健保及提撥勞退準備金費用，每人每月最高1,000元，且不列入甲類百分之五額度計算）。</t>
  </si>
  <si>
    <t>1091CM089D</t>
    <phoneticPr fontId="21" type="noConversion"/>
  </si>
  <si>
    <t>專業服務費48萬6,000元（社工員36,000元/月*13.5月*1人，含專業證照補助每月加給2,000元，但專業證照加給依實際聘用人員資格予以給付，若無相關資格證明將以34,000元/月核算）、乙類專案計畫管理費1萬2,000元（補助雇主應負擔之勞、健保及提撥勞退準備金費用，每人每月最高1,000元，且不列入甲類百分之五額度計算）。</t>
  </si>
  <si>
    <t>1091CN098D</t>
    <phoneticPr fontId="21" type="noConversion"/>
  </si>
  <si>
    <t>1091C1099D</t>
    <phoneticPr fontId="21" type="noConversion"/>
  </si>
  <si>
    <t>考量本案方案設計上與實務經驗有落差，讓遊民接受志工相關訓練卻無配套措施並無實益，計畫難以推動。</t>
  </si>
  <si>
    <t>1091CG104D</t>
    <phoneticPr fontId="21" type="noConversion"/>
  </si>
  <si>
    <t>補助專業服務費49萬9,500元〈社工員37,000元/月*13.5月*1人，含專業證照補助每月加給2,000元；碩士學歷每月加給1,000元，但證照補助及碩士加給依實際聘用人員資格予以給付，若無相關資格證明將以34,000元/月核算、遊民急難救助金10萬元。</t>
  </si>
  <si>
    <t>1091CG105D</t>
    <phoneticPr fontId="21" type="noConversion"/>
  </si>
  <si>
    <t>專業服務費45萬9,000元〈社工員34,000元/月*13.5月*1人〉、安置費。</t>
  </si>
  <si>
    <t>租屋補貼、生活補助。</t>
  </si>
  <si>
    <t>1091C4110D</t>
    <phoneticPr fontId="21" type="noConversion"/>
  </si>
  <si>
    <t>專業服務費45萬9,000元（社工員34,000元/月*13.5月*1人）、租屋補貼、租金補助、生活補助費及講座鐘點費。</t>
  </si>
  <si>
    <t>1091C4111D</t>
    <phoneticPr fontId="21" type="noConversion"/>
  </si>
  <si>
    <t>專業服務費45萬9,000元（社工員34,000元/月*13.5月*1人）、租屋補貼、生活補助、講座鐘點費、出勤費、心理諮商費。</t>
  </si>
  <si>
    <t>1091CS116D</t>
    <phoneticPr fontId="21" type="noConversion"/>
  </si>
  <si>
    <t>專業服務費49萬9,500元（社工員37,000元/月*13.5月*1人，含碩士學歷加給每月1,000元及專業證照補助每月加給2,000元，但碩士加給及證照補助依實際聘用人員資格予以給付，若無相關資格證明將以34,000元/月核算）、出勤費、講師鐘點費、乙類專案計畫管理費1萬2,000元（補助雇主應負擔之勞、健保及提撥勞退準備金費用，每人每月最高1,000元，且不列入甲類百分之五額度計算）。</t>
  </si>
  <si>
    <t>1091CS117D</t>
    <phoneticPr fontId="21" type="noConversion"/>
  </si>
  <si>
    <t>專業服務費45萬9,000元（社工員34,000元/月*13.5月*1人）、生活補助、租屋補貼、租金補助、乙類專案計畫管理費1萬2,000元（補助雇主應負擔之勞、健保及提撥勞退準備金費用，每人每月最高1,000元，且不列入甲類百分之五額度計算）。</t>
  </si>
  <si>
    <t>1091CT118D</t>
    <phoneticPr fontId="21" type="noConversion"/>
  </si>
  <si>
    <t>專業服務費45萬9,000元（社工員34,000元/月*13.5月*1人）、出勤費、租屋補貼。</t>
  </si>
  <si>
    <t>1091CR120D</t>
    <phoneticPr fontId="21" type="noConversion"/>
  </si>
  <si>
    <t>專業服務費49萬9,500元（社工員37,000元/月*13.5月*1人，含碩士學歷每月加給1,000元、專業證照補助每月加給2,000元，但碩士加給及證照補助依實際聘用人員資格予以給付，若無相關資格證明將以34,000元/月核算）。租屋補貼、生活補助。</t>
  </si>
  <si>
    <t>1091CJ123D</t>
    <phoneticPr fontId="21" type="noConversion"/>
  </si>
  <si>
    <t>專業服務費45萬9,000元（社工員34,000元/月*13.5月*1人）、出勤費、講師鐘點費、生活補助、乙類專案計畫管理費1萬2,000元（補助雇主應負擔之勞、健保及提撥勞退準備金費用，每人每月最高1,000元，且不列入甲類百分之五額度計算）。</t>
  </si>
  <si>
    <t>1091CX128D</t>
    <phoneticPr fontId="21" type="noConversion"/>
  </si>
  <si>
    <t>專業服務費45萬9,000元（社工員34,000元/月*13.5月*1人）、租屋補貼、生活補助。</t>
  </si>
  <si>
    <t>1091CX129D</t>
    <phoneticPr fontId="21" type="noConversion"/>
  </si>
  <si>
    <t>1091CX130D</t>
    <phoneticPr fontId="21" type="noConversion"/>
  </si>
  <si>
    <t>專業服務費45萬9,000元（社工員34,000元/月*13.5月*1人）、講座鐘點費、材料費、甲類專案計畫管理費、乙類專案計畫管理費1萬2,000元（補助雇主應負擔之勞、健保及提撥勞退準備金費用，每人每月最高1,000元，且不列入甲類百分之五額度計算）。</t>
  </si>
  <si>
    <t>1091CU133D</t>
    <phoneticPr fontId="21" type="noConversion"/>
  </si>
  <si>
    <t>助理員37萬8,000元（28,000元*13.5月）、房屋補貼、生活補助、講座鐘點費、乙類專案計畫管理費1萬2,000元（補助雇主應負擔之勞、健保及提撥勞退準備金費用，每人每月最高1,000元，且不列入甲類百分之五額度計算）。</t>
  </si>
  <si>
    <t>1091CD137D</t>
    <phoneticPr fontId="21" type="noConversion"/>
  </si>
  <si>
    <t>考量本案服務人次少，補助1位工作人員似乎略失均衡，建議不予補助。</t>
  </si>
  <si>
    <t>1091C3138D</t>
    <phoneticPr fontId="21" type="noConversion"/>
  </si>
  <si>
    <t>1091CU010E</t>
    <phoneticPr fontId="21" type="noConversion"/>
  </si>
  <si>
    <t>1091C3018E</t>
    <phoneticPr fontId="21" type="noConversion"/>
  </si>
  <si>
    <t>1091CB019E</t>
    <phoneticPr fontId="21" type="noConversion"/>
  </si>
  <si>
    <t>1091C3021E</t>
    <phoneticPr fontId="21" type="noConversion"/>
  </si>
  <si>
    <t>1091CU022E</t>
    <phoneticPr fontId="21" type="noConversion"/>
  </si>
  <si>
    <t>1091CU023E</t>
    <phoneticPr fontId="21" type="noConversion"/>
  </si>
  <si>
    <t>1091CU024E</t>
    <phoneticPr fontId="21" type="noConversion"/>
  </si>
  <si>
    <t>1091CH034E</t>
    <phoneticPr fontId="21" type="noConversion"/>
  </si>
  <si>
    <t>1091CH036E</t>
    <phoneticPr fontId="21" type="noConversion"/>
  </si>
  <si>
    <t>1091CH037E</t>
    <phoneticPr fontId="21" type="noConversion"/>
  </si>
  <si>
    <t>1091CO039E</t>
    <phoneticPr fontId="21" type="noConversion"/>
  </si>
  <si>
    <t>1091CO042E</t>
    <phoneticPr fontId="21" type="noConversion"/>
  </si>
  <si>
    <t>1091CP048E</t>
    <phoneticPr fontId="21" type="noConversion"/>
  </si>
  <si>
    <t>1091CE051E</t>
    <phoneticPr fontId="21" type="noConversion"/>
  </si>
  <si>
    <t>1091C1053E</t>
    <phoneticPr fontId="21" type="noConversion"/>
  </si>
  <si>
    <t>1091C1054E</t>
    <phoneticPr fontId="21" type="noConversion"/>
  </si>
  <si>
    <t>1091CI064E</t>
    <phoneticPr fontId="21" type="noConversion"/>
  </si>
  <si>
    <t>1091CB071E</t>
    <phoneticPr fontId="21" type="noConversion"/>
  </si>
  <si>
    <t>1091CB072E</t>
    <phoneticPr fontId="21" type="noConversion"/>
  </si>
  <si>
    <t>1091CS079E</t>
    <phoneticPr fontId="21" type="noConversion"/>
  </si>
  <si>
    <t>1091CS080E</t>
    <phoneticPr fontId="21" type="noConversion"/>
  </si>
  <si>
    <t>1091CS081E</t>
    <phoneticPr fontId="21" type="noConversion"/>
  </si>
  <si>
    <t>1091CM086E</t>
    <phoneticPr fontId="21" type="noConversion"/>
  </si>
  <si>
    <t>1091CM087E</t>
    <phoneticPr fontId="21" type="noConversion"/>
  </si>
  <si>
    <t>1091C1091E</t>
    <phoneticPr fontId="21" type="noConversion"/>
  </si>
  <si>
    <t>1091CI092E</t>
    <phoneticPr fontId="21" type="noConversion"/>
  </si>
  <si>
    <t>1091CR093E</t>
    <phoneticPr fontId="21" type="noConversion"/>
  </si>
  <si>
    <t>1091CN097E</t>
    <phoneticPr fontId="21" type="noConversion"/>
  </si>
  <si>
    <t>1091CG100E</t>
    <phoneticPr fontId="21" type="noConversion"/>
  </si>
  <si>
    <t>1091C4108E</t>
    <phoneticPr fontId="21" type="noConversion"/>
  </si>
  <si>
    <t>1091C4109E</t>
    <phoneticPr fontId="21" type="noConversion"/>
  </si>
  <si>
    <t>1091CQ119E</t>
    <phoneticPr fontId="21" type="noConversion"/>
  </si>
  <si>
    <t>1091CD134E</t>
    <phoneticPr fontId="21" type="noConversion"/>
  </si>
  <si>
    <t>1091CJ124E</t>
    <phoneticPr fontId="21" type="noConversion"/>
  </si>
  <si>
    <t>1091C1044</t>
    <phoneticPr fontId="21" type="noConversion"/>
  </si>
  <si>
    <t>專業服務費110萬4,326元(社工員40,901元/月*13.5月*2人，含碩士加給、社會工作師執業執照加給，前開補助項目依實際聘用人員資格予以給付，若僅有碩士學歷及社工師證書將以38,906元/月核算；無相關資格證明將以34,916元/月核算)，另應自籌20%；乙類專案計畫管理費12萬元（補助雇主應負擔之勞、健保及提撥勞退準備金費用，每人每月最高5,000元，且不列入甲類百分之五額度計算）。</t>
  </si>
  <si>
    <t>專業服務費55萬2,163元（社工員40,901元/月*13.5月*1人，含碩士加給、社會工作師執業執照加給，前開補助項目依實際聘用人員資格予以給付，若僅有碩士學歷及社工師證書將以38,906元/月核算；無相關資格證明將以34,916元/月核算）。膳費、交通費、講座鐘點費、印刷費、儲蓄相對提撥款、乙類專案計畫管理費6萬元（補助雇主應負擔之勞、健保及提撥勞退準備金費用，每人每月最高5,000元，且不列入甲類百分之五額度計算）。</t>
  </si>
  <si>
    <t>專業服務費110萬4,327元(社工員40,901元/月*13.5月*2人，含碩士加給、社會工作師執業執照加給，前開補助項目依實際聘用人員資格予以給付，若僅有碩士學歷及社工師證書將以38,906元/月核算；無相關資格證明將以34,916元/月核算)、助理員75萬6,000元（2萬8,000元/月*13.5*2人），另應自籌30%；乙類專案計畫管理費24萬（補助雇主應負擔之勞、健保及提撥勞退準備金費用，每人每月最高5,000元，且不列入甲類百分之五額度計算）。</t>
  </si>
  <si>
    <t>專業服務費52萬5,231元（社工員38,906元/月*13.5月*1人，含社會工作師執業執照加給，前開補助項目依實際聘用人員資格予以給付，若僅有社工師證書將以36,911元/月核算；無相關資格證明將以34,916元/月核算）、講座鐘點費、交通費、印刷費、場地租金、膳費。</t>
  </si>
  <si>
    <t>專業服務費47萬1,366元(社工員34,916元/月*13.5月*1人)，另應自籌20%。</t>
  </si>
  <si>
    <t>補助專業服務費188萬5,464元（社工員34,916元/月*13.5月*4人），自籌經費應達30%以上。</t>
  </si>
  <si>
    <t>專業服務費47萬1,366元(社工員34,916元/月*13.5月*1人)，另應自籌10%、乙類專案計畫管理費6萬元（補助雇主應負擔之勞、健保及提撥勞退準備金費用，每人每月最高5,000元，且不列入甲類百分之五額度計算）。</t>
  </si>
  <si>
    <t>專業服務費47萬1,366元（社工員34,916元/月*13.5月*1人）、乙類專案計畫管理費6萬元（補助雇主應負擔之勞、健保及提撥勞退準備金費用，每人每月最高5,000元，且不列入甲類百分之五額度計算）。</t>
  </si>
  <si>
    <t>專業服務費47萬1,366元（社工員34,916元/月*13.5月*1人）、相對提撥款、乙類專案計畫管理費6萬元（補助雇主應負擔之勞、健保及提撥勞退準備金費用，每人每月最高5,000元，且不列入甲類百分之五額度計算）。</t>
  </si>
  <si>
    <t>衡酌經費有限及整體資源配置，本案請自籌經費辦理</t>
  </si>
  <si>
    <t>專業服務費52萬5,231元（社工員38,906元/月*13.5月*1人，含社會工作師執業執照加給，前開補助項目依實際聘用人員資格予以給付，若僅有社工師證書將以36,911元/月核算；無相關資格證明將以34,916元/月核算）、儲蓄相對提撥款。</t>
  </si>
  <si>
    <t>專業服務費55萬2,163元(社工員40,901元/月*13.5月*1人，含碩士加給、社會工作師執業執照加給，前開補助項目依實際聘用人員資格予以給付，若僅有碩士學歷及社工師證書將以38,906元/月核算；無相關資格證明將以34,916元/月核算)、講座鐘點費、專家學者出席費、臨時酬勞費、膳費、印刷費、場地租金、場地佈置費。</t>
  </si>
  <si>
    <t>專業服務費47萬1,366元(社工員34,916元/月*13.5月*1人)，另應自籌10%。</t>
  </si>
  <si>
    <t>專業服務費57萬9,096元（社工員42,896元/月*13.5月*1人，含碩士加給、社會工作師執業執照加給及專科社工師加給，前開補助項目依實際聘用人員資格予以給付，若無相關資格證明將以34,916元/月核算）、相對提撥款、講師鐘點費、專家學者出席費、印刷費、膳費、乙類專案計畫管理費6萬元（補助雇主應負擔之勞、健保及提撥勞退準備金費用，每人每月最高5,000元，且不列入甲類百分之五額度計算）。</t>
  </si>
  <si>
    <t>專業服務費57萬9,096元(社工員42,896元/月*13.5月*1人，含碩士加給、社會工作師執業執照加給及專科社工師加給，前開補助項目依實際聘用人員資格予以給付，若無相關資格證明將以34,916元/月核算)、乙類專案計畫管理費6萬元（補助雇主應負擔之勞、健保及提撥勞退準備金費用，每人每月最高5,000元，且不列入甲類百分之五額度計算）。＜br/＞</t>
  </si>
  <si>
    <t>專業服務費47萬1,366元（社工員34,916元/月*13.5月*1人）、相對提撥款18萬、乙類專案計畫管理費6萬元（補助雇主應負擔之勞、健保及提撥勞退準備金費用，每人每月最高5,000元，且不列入甲類百分之五額度計算）。</t>
  </si>
  <si>
    <t>專業服務費52萬5,231元（社工員38,906元/月*13.5月*1人，含社會工作師執業執照加給，前開補助項目依實際聘用人員資格予以給付，若僅有社工師證書將以36,911元/月核算；無相關資格證明將以34,916元/月核算）、膳費、家教費、乙類專案計畫管理費6萬元（補助雇主應負擔之勞、健保及提撥勞退準備金費用，每人每月最高5,000元，且不列入甲類百分之五額度計算）。</t>
  </si>
  <si>
    <t>專業服務費47萬1,366元（社工員34,916元/月*13.5月*1人）＜br/＞</t>
  </si>
  <si>
    <t>專業服務費57萬9,096元（社工員42,896元/月*13.5月*1人，含碩士加給、社會工作師執業執照加給及專科社工師加給，前開補助項目依實際聘用人員資格予以給付，若無相關資格證明將以34,916元/月核算）。相對提撥款、專家學者出席費、講座鐘點費、印刷費、膳費、乙類專案計畫管理費6萬元（補助雇主應負擔之勞、健保及提撥勞退準備金費用，每人每月最高5,000元，且不列入甲類百分之五額度計算）。</t>
  </si>
  <si>
    <t>專業服務費47萬1,366元（社工員34,916元/月*13.5月*1人）、講座鐘點費、家教費、印刷費、膳費及甲類專案管理費。</t>
  </si>
  <si>
    <t>補助專業服務費110萬4,326元（社工員40,901元/月*13.5月*2人，含碩士學歷加給每月1,000元及專業證照補助每月加給2,000元，但碩士加給及證照補助依實際聘用人員資格予以給付，若無相關資格證明將以34,000元/月核算），另應自籌10%；乙類專案計畫管理費12萬元（補助雇主應負擔之勞、健保及提撥勞退準備金費用，每人每月最高5,000元，且不列入甲類百分之五額度計算）。</t>
  </si>
  <si>
    <t>專業服務費49萬8,298元（社工員36,911元/月*13.5月*1人，含碩士加給，前開補助項目依實際聘用人員資格予以給付，若無相關資格證明將以34,916元/月核算）、膳費、講座鐘點費、家教費、乙類專案計畫管理費6萬元（補助雇主應負擔之勞、健保及提撥勞退準備金費用，每人每月最高5,000元，且不列入甲類百分之五額度計算）。</t>
  </si>
  <si>
    <t>專業服務費47萬1,366元（社工員34,916元/月*13.5月*1人）、講座鐘點費、印刷費、乙類專案計畫管理費6萬元（補助雇主應負擔之勞、健保及提撥勞退準備金費用，每人每月最高5,000元，且不列入甲類百分之五額度計算）。＜br/＞</t>
  </si>
  <si>
    <t>專業服務費165萬6,489元（社工員40,901元/月*13.5月*3人，含碩士加給、社會工作師執業執照加給，前開補助項目依實際聘用人員資格予以給付，若僅有碩士學歷及社工師證書將以38,906元/月核算；無相關資格證明將以34,916元/月核算）、講座鐘點費、場地租金、印刷費、保險費、乙類專案計畫管理費18萬元（5,000元*12月*3人，補助雇主應負擔之勞、健保及提撥勞退準備金費用，每人每月最高5,000元，且不列入甲類百分之五額度計算）。＜br/＞</t>
  </si>
  <si>
    <t>專業服務費55萬2,163元(社工員40,901元/月*13.5月*1人，含碩士加給、社會工作師執業執照加給，前開補助項目依實際聘用人員資格予以給付，若僅有碩士學歷及社工師證書將以38,906元/月核算；無相關資格證明將以34,916元/月核算)，另應自籌20%。</t>
  </si>
  <si>
    <t>專業服務費47萬1,366元（社工員34,916元/月*13.5月*1人）、乙類專案計畫管理費6萬元（補助雇主應負擔之勞、健保及提撥勞退準備金費用，每人每月最高5,000元，且不列入甲類百分之五額度計算）。＜br/＞</t>
  </si>
  <si>
    <t>補助專業服務費110萬4,326元(社工員40,901元/月*13.5月*2人，含碩士加給、社會工作師執業執照加給，前開補助項目依實際聘用人員資格予以給付，若僅有碩士學歷及社工師證書將以38,906元/月核算；無相關資格證明將以34,916元/月核算)，另應自籌10%；乙類專案計畫管理費12萬元（補助雇主應負擔之勞、健保及提撥勞退準備金費用，每人每月最高5,000元，且不列入甲類百分之五額度計算）。</t>
  </si>
  <si>
    <t>家教費15萬（150元*1,000小時）、講座鐘點費、膳費、交通費、印刷費、甲類專案管理費。＜br/＞</t>
  </si>
  <si>
    <t>專業服務費55萬2,163元（社工員40,901元/月*13.5月*1人，含碩士加給、社會工作師執業執照加給，前開補助項目依實際聘用人員資格予以給付，若僅有碩士學歷及社工師證書將以38,906元/月核算；無相關資格證明將以34,916元/月核算）、相對提撥款、講師鐘點費、乙類專案計畫管理費6萬元（補助雇主應負擔之勞、健保及提撥勞退準備金費用，每人每月最高5,000元，且不列入甲類百分之五額度計算）。＜br/＞</t>
  </si>
  <si>
    <t>專業服務費55萬2,163元（社工員40,901元/月*13.5月*1人，含碩士加給、社會工作師執業執照加給，前開補助項目依實際聘用人員資格予以給付，若僅有碩士學歷及社工師證書將以38,906元/月核算；無相關資格證明將以34,916元/月核算）、家教費（每小時新臺幣150元為上限）、保險費、專家學者出席費、儲蓄相對提撥款、乙類專案計畫管理費6萬元（補助雇主應負擔之勞、健保及提撥勞退準備金費用，每人每月最高5,000元，且不列入甲類百分之五額度計算）。</t>
  </si>
  <si>
    <t>專業服務費52萬5,231元（社工員38,906元/月*13.5月*1人，含社會工作師執業執照加給，前開補助項目依實際聘用人員資格予以給付，若僅有社工師證書將以36,911元/月核算；無相關資格證明將以34,916元/月核算）、儲蓄相對提撥款24萬元。</t>
  </si>
  <si>
    <t>補助專業服務費157萬5,693元(社工員38,906元/月*13.5月*3人，含社會工作師執業執照加給，前開補助項目依實際聘用人員資格予以給付，若僅有社工師證書將以36,911元/月核算；無相關資格證明將以34,916元/月核算)，另應自籌30%。＜br/＞</t>
  </si>
  <si>
    <t>專業服務費47萬1,366元（社工員34,916元/月*13.5月*1人）、相對提撥款18萬元〈1,000元*15人*12月〉）、講座鐘點費、保險費。、乙類專案計畫管理費6萬元（補助雇主應負擔之勞、健保及提撥勞退準備金費用，每人每月最高5,000元，且不列入甲類百分之五額度計算）。＜br/＞</t>
  </si>
  <si>
    <t>專業服務費47萬1,366元(社工員34,916元/月*13.5月*1人)、乙類專案計畫管理費6萬元（補助雇主應負擔之勞、健保及提撥勞退準備金費用，每人每月最高5,000元，且不列入甲類百分之五額度計算）。</t>
  </si>
  <si>
    <t>專業服務費55萬2,163元（社工員40,901元/月*13.5月*1人，含碩士加給、社會工作師執業執照加給，前開補助項目依實際聘用人員資格予以給付，若僅有碩士學歷及社工師證書將以38,906元/月核算；無相關資格證明將以34,916元/月核算）；乙類專案計畫管理費6萬元（補助雇主應負擔之勞、健保及提撥勞退準備金費用，每人每月最高5,000元，且不列入甲類百分之五額度計算）。</t>
  </si>
  <si>
    <t>專業服務費94萬2,732元(社工員34,916元/月*13.5月*2人)；助理員72萬9,000元(2萬7,000元/月*13.5*2人），另應自籌30%；乙類專案計畫管理費24萬元（補助雇主應負擔之勞、健保及提撥勞退準備金費用，每人每月最高5,000元，且不列入甲類百分之五額度計算）。＜br/＞</t>
  </si>
  <si>
    <t>專業服務費55萬2,163元（社工員40,901元/月*13.5月*1人，含碩士加給、社會工作師執業執照加給，前開補助項目依實際聘用人員資格予以給付，若僅有碩士學歷及社工師證書將以38,906元/月核算；無相關資格證明將以34,916元/月核算）、講師鐘點費、交通費、專家學者出席費、技能獎勵金。</t>
  </si>
  <si>
    <t>專業服務費52萬5,231元(社工員38,906元/月*13.5月*1人，含社會工作師執業執照加給，前開補助項目依實際聘用人員資格予以給付，若僅有社工師證書將以36,911元/月核算；無相關資格證明將以34,916元/月核算)、助理員37萬8,000元（28,000元/月*13.5*1人〉、講座鐘點費、穩定就業儲蓄獎勵金、膳費、乙類專案計畫管理費12萬元（補助雇主應負擔之勞、健保及提撥勞退準備金費用，每人每月最高5,000元，且不列入甲類百分之五額度計算）。另應自籌30%。＜br/＞</t>
  </si>
  <si>
    <t>專業服務費47萬1,366元（社工員34,916元/月*13.5月*1人）、儲蓄相對提撥款27萬、講座鐘點費、乙類專案計畫管理費6萬元（補助雇主應負擔之勞、健保及提撥勞退準備金費用，每人每月最高5,000元，且不列入甲類百分之五額度計算）。</t>
  </si>
  <si>
    <t>專業服務費55萬2,163元(社工員40,901元/月*13.5月*1人，含碩士加給、社會工作師執業執照加給，前開補助項目依實際聘用人員資格予以給付，若僅有碩士學歷及社工師證書將以38,906元/月核算；無相關資格證明將以34,916元/月核算)、推介求職交通費補助、乙類專案計畫管理費6萬元（補助雇主應負擔之勞、健保及提撥勞退準備金費用，每人每月最高5,000元，且不列入甲類百分之五額度計算）。另應自籌10%。</t>
  </si>
  <si>
    <t>專業服務費47萬1,366元（社工員34,916元/月*13.5月*1人）、出勤費、講座鐘點費、生活補助、租屋補貼、心理諮商費。</t>
  </si>
  <si>
    <t>專業服務費47萬1,366元(社工員34,916元/月*13.5月*1人)。安置費。＜br/＞</t>
  </si>
  <si>
    <t>專業服務費55萬2,163元(社工員38,906元/月*13.5月*1人，含社會工作師執業執照加給，前開補助項目依實際聘用人員資格予以給付，若僅有社工師證書將以36,911元/月核算；無相關資格證明將以34,916元/月核算。職業風險加給1,995元/月*13.5月*1人)、租屋補貼、生活補助、安置費、出勤費、乙類專案計畫管理費6萬元（補助雇主應負擔之勞、健保及提撥勞退準備金費用，每人每月最高5,000元，且不列入甲類百分之五額度計算）。</t>
  </si>
  <si>
    <t>專業服務費49萬8,298元(社工員34,916元/月*13.5月*1人；職業風險加給1,995元/月*13.5月*1人)、講座鐘點費、場地租金、印刷費、甲類專案管理費（含協助遊民申辦證件之規費）、乙類專案計畫管理費6萬元（補助雇主應負擔之勞、健保及提撥勞退準備金費用，每人每月最高5,000元，且不列入甲類百分之五額度計算）。</t>
  </si>
  <si>
    <t>專業服務費49萬8,298元（社工員34,916元/月*13.5月*1人，職業風險加給1995元/月*13.5月*1人）、乙類專案計畫管理費6萬元（補助雇主應負擔之勞、健保及提撥勞退準備金費用，每人每月最高5,000元，且不列入甲類百分之五額度計算）。＜br/＞</t>
  </si>
  <si>
    <t>專業服務費55萬2,163元（社工員40,901元/月*13.5月*1人，含碩士加給、社會工作師執業執照加給，前開補助項目依實際聘用人員資格予以給付，若僅有碩士學歷及社工師證書將以38,906元/月核算；無相關資格證明將以34,916元/月核算）、租金補助、租屋補貼、生活補助、心理諮商費、出勤費、講座鐘點費、乙類專案計畫管理費6萬元（補助雇主應負擔之勞、健保及提撥勞退準備金費用，每人每月最高5,000元，且不列入甲類百分之五額度計算）。</t>
  </si>
  <si>
    <t>兼職研究人員薪資、講座鐘點費、場地租金、印刷費、膳費</t>
  </si>
  <si>
    <t>專業服務費52萬5,231元(社工員38,906元/月*13.5月*1人，含社會工作師執業執照加給，前開補助項目依實際聘用人員資格予以給付，若僅有社工師證書將以36,911元/月核算；無相關資格證明將以34,916元/月核算)、租屋補貼、生活補助、緊急講座鐘點費、乙類專案計畫管理費6萬元（補助雇主應負擔之勞、健保及提撥勞退準備金費用，每人每月最高5,000元，且不列入甲類百分之五額度計算）。</t>
  </si>
  <si>
    <t>本案衡酌經費有限及整體資源配置，請自籌經費辦理。</t>
  </si>
  <si>
    <t>專業服務費49萬8,298元(社工員36,911元/月*13.5月*1人，含職業風險加給1,995元/月*13.5月*1人)、租屋補貼、生活補助、出勤費、職前準備費、臨時酬勞費（以勞動部公告適用之每小時基本工資核算。但每人每月補助款不得超過基本工資，受補助單位之專職並領有薪給者，不得支領臨時酬勞費。）、乙類專案計畫管理費6萬元（補助雇主應負擔之勞、健保及提撥勞退準備金費用，每人每月最高5,000元，且不列入甲類百分之五額度計算）。</t>
  </si>
  <si>
    <t>專業服務費57萬9,096元(社工員42,896元/月*13.5月*1人，含碩士加給、社會工作師執業執照加給及專科社工師加給，前開補助項目依實際聘用人員資格予以給付，若無相關資格證明將以34,916元/月核算)、生活補助、租屋補貼、安置費、乙類專案計畫管理費6萬元（補助雇主應負擔之勞、健保及提撥勞退準備金費用，每人每月最高5,000元，且不列入甲類百分之五額度計算）。職業風險加給26,932元(1,995元/月*13.5月*1人)＜br/＞</t>
  </si>
  <si>
    <t>專業服務費52萬5,231元(社工員38,906元/月*13.5月*1人，含社會工作師執業執照加給，前開補助項目依實際聘用人員資格予以給付，若僅有社工師證書將以36,911元/月核算；無相關資格證明將以34,916元/月核算)、專家學者出席費、出勤費、膳費、甲類專案計畫管理費、乙類專案計畫管理費6萬元（補助雇主應負擔之勞、健保及提撥勞退準備金費用，每人每月最高5,000元，且不列入甲類百分之五額度計算）。職業風險加給26,932元(1,995元/月*13.5月*1人)。</t>
  </si>
  <si>
    <t>專業服務費52萬5,231元（社工員38,906元/月*13.5月*1人，含社會工作師執業執照加給，前開補助項目依實際聘用人員資格予以給付，若僅有社工師證書將以36,911元/月核算；無相關資格證明將以34,916元/月核算）、乙類專案計畫管理費6萬元（補助雇主應負擔之勞、健保及提撥勞退準備金費用，每人每月最高5,000元，且不列入甲類百分之五額度計算）。＜br/＞</t>
  </si>
  <si>
    <t>生活輔導服務費37萬8,000元（2萬8,000元/月*13.5月）、租屋補貼、生活補助費、心理諮商費</t>
  </si>
  <si>
    <t>專業服務費52萬5,231元(社工員38,906元/月*13.5月*1人，含社會工作師執業執照加給，前開補助項目依實際聘用人員資格予以給付，若僅有社工師證書將以36,911元/月核算；無相關資格證明將以34,916元/月核算)、生活輔導員37萬8,000元（28,000元/月*13.5月）、生活補助、租屋補貼、乙類專案計畫管理費12萬元（補助雇主應負擔之勞、健保及提撥勞退準備金費用，每人每月最高5,000元，且不列入甲類百分之五額度計算）。</t>
  </si>
  <si>
    <t>租金補助、農用材料費、講座鐘點費。＜br/＞</t>
  </si>
  <si>
    <t>專業服務費47萬1,366元(社工員34,916元/月*13.5月*1人)、租屋補貼、生活補助、安置費、出勤費、乙類專案計畫管理費6萬元（補助雇主應負擔之勞、健保及提撥勞退準備金費用，每人每月最高5,000元，且不列入甲類百分之五額度計算）。＜br/＞</t>
  </si>
  <si>
    <t>專業服務費49萬8,298元(社工員34,916元/月*13.5月*1人，職業風險加給1,995元/月*13.5月*1人)、租屋補貼、生活補助費、乙類專案計畫管理費6萬元（補助雇主應負擔之勞、健保及提撥勞退準備金費用，每人每月最高5,000元，且不列入甲類百分之五額度計算）。＜br/＞</t>
  </si>
  <si>
    <t>專業服務費57萬9,095元（社工員4萬901元/月*13.5月*1人，含碩士加給、社會工作師執業執照加給，前開補助項目依實際聘用人員資格予以給付，若僅有碩士學歷及社工師證書將以3萬8,906元/月核算，職業風險加給1,995元/月*135月*1人；無相關資格證明將以3萬4,916元/月核算）、遊民急難救助金10萬元。</t>
  </si>
  <si>
    <t>專業服務費47萬1,366元（社工員34,916元/月*13.5月*1人）、安置費。</t>
  </si>
  <si>
    <t>租屋補貼、生活補助。＜br/＞</t>
  </si>
  <si>
    <t>專業服務費47萬1,366元（社工員34,916元/月*13.5月*1人）、租屋補貼、租金補助、生活補助費及講座鐘點費。</t>
  </si>
  <si>
    <t>專業服務費47萬1,366元（社工員34,916元/月*13.5月*1人）、租屋補貼、生活補助、講座鐘點費、出勤費、心理諮商費。</t>
  </si>
  <si>
    <t>專業服務費55萬2,163元(社工員40,901元/月*13.5月*1人，含碩士加給、社會工作師執業執照加給，前開補助項目依實際聘用人員資格予以給付，若僅有碩士學歷及社工師證書將以38,906元/月核算；無相關資格證明將以34,916元/月核算)、出勤費、講師鐘點費、乙類專案計畫管理費6萬元（補助雇主應負擔之勞、健保及提撥勞退準備金費用，每人每月最高5,000元，且不列入甲類百分之五額度計算）。職業風險加給26,932元(1,995元/月*13.5月*1人)。</t>
  </si>
  <si>
    <t>專業服務費47萬1,366元(社工員34,916元/月*13.5月*1人)、生活補助、租屋補貼、租金補助、乙類專案計畫管理費6萬元（補助雇主應負擔之勞、健保及提撥勞退準備金費用，每人每月最高5,000元，且不列入甲類百分之五額度計算）。。＜br/＞</t>
  </si>
  <si>
    <t>專業服務費47萬1,366元（社工員34,916元/月*13.5月*1人）、出勤費、租屋補貼。</t>
  </si>
  <si>
    <t>專業服務費55萬2,163元（社工員4萬901元/月*13.5月*1人，含碩士加給、社會工作師執業執照加給，前開補助項目依實際聘用人員資格予以給付，若僅有碩士學歷及社工師證書將以3萬8,906元/月核算；無相關資格證明將以3萬4,916元/月核算）。租屋補貼、生活補助。＜br/＞</t>
  </si>
  <si>
    <t>專業服務費47萬1,366元(社工員34,916元/月*13.5月*1人)、出勤費、講師鐘點費、生活補助、乙類專案計畫管理費6萬元（補助雇主應負擔之勞、健保及提撥勞退準備金費用，每人每月最高5,000元，且不列入甲類百分之五額度計算）。職業風險加給26,932元(1,995元/月*13.5月*1人)。＜br/＞</t>
  </si>
  <si>
    <t>專業服務費47萬1,366元（社工員34,916元/月*13.5月*1人）、租屋補貼、生活補助。</t>
  </si>
  <si>
    <t>專業服務費47萬1,366元（社工員34,916元/月*13.5月*1人）、講座鐘點費、材料費、甲類專案計畫管理費、乙類專案計畫管理費6萬元（補助雇主應負擔之勞、健保及提撥勞退準備金費用，每人每月最高5,000元，且不列入甲類百分之五額度計算）。＜br/＞</t>
  </si>
  <si>
    <t>生活輔導服務費37萬8,000元（28,000元*13.5月）、房屋補貼、生活補助、講座鐘點費、乙類專案計畫管理費6萬元（補助雇主應負擔之勞、健保及提撥勞退準備金費用，每人每月最高5,000元，且不列入甲類百分之五額度計算）。</t>
  </si>
  <si>
    <t>專業服務費55萬2,163元（社工員40,901元/月*13.5月*1人，含碩士加給、社會工作師執業執照加給，前開補助項目依實際聘用人員資格予以給付，若僅有碩士學歷及社工師證書將以38,906元/月核算；無相關資格證明將以34,916元/月核算）、乙類專案計畫管理費6萬元（補助雇主應負擔之勞、健保及提撥勞退準備金費用，每人每月最高5,000元，且不列入甲類百分之五額度計算）。＜br/＞</t>
  </si>
  <si>
    <t>專業服務費47萬1,366元（社工員34,916元/月*13.5月*1人）。＜br/＞</t>
  </si>
  <si>
    <t>專業服務費55萬2,163元（社工員40,901元/月*13.5月*1人，含碩士加給、社會工作師執業執照加給，前開補助項目依實際聘用人員資格予以給付，若僅有碩士學歷及社工師證書將以38,906元/月核算；無相關資格證明將以34,916元/月核算）、乙類專案計畫管理費6萬元（補助雇主應負擔之勞、健保及提撥勞退準備金費用，每人每月最高5,000元，且不列入甲類百分之五額度計算）。</t>
  </si>
  <si>
    <t>專業服務費55萬2,163元（社工員40,901元/月*13.5月*1人，含碩士加給、社會工作師執業執照加給，前開補助項目依實際聘用人員資格予以給付，若僅有碩士學歷及社工師證書將以38,906元/月核算；無相關資格證明將以34,916元/月核算）。＜br/＞</t>
  </si>
  <si>
    <t>專業服務費49萬9,000元（社工員37,000元/月*13.5月*1人，含碩士學歷加給每月1,000元及專業證照補助每月加給2,000元，但碩士加給及證照補助依實際聘用人員資格予以給付，若無相關資格證明將以34,000元/月核算）、乙類專案計畫管理費1萬2,000元（補助雇主應負擔之勞、健保及提撥勞退準備金費用，每人每月最高1,000元，且不列入甲類百分之五額度計算）。</t>
  </si>
  <si>
    <t>專業服務費45萬9,000元（社工員34,000元/月*13.5月*1人）。</t>
  </si>
  <si>
    <t>專業服務費45萬9,000元（社工員34,000元/月*13.5月*1人）、乙類專案計畫管理費1萬2,000元（補助雇主應負擔之勞、健保及提撥勞退準備金費用，每人每月最高1,000元，且不列入甲類百分之五額度計算）。＜br/＞</t>
  </si>
  <si>
    <t>衡酌經費有限及整體資源配置，本案請自籌經費辦理。</t>
    <phoneticPr fontId="21" type="noConversion"/>
  </si>
  <si>
    <t>專業服務費45萬9,000元（社工員34,000元/月*13.5月*1人）。</t>
    <phoneticPr fontId="21" type="noConversion"/>
  </si>
  <si>
    <t>專業服務費49萬9,000元（社工員37,000元/月*13.5月*1人，含碩士學歷加給每月1,000元及專業證照補助每月加給2,000元，但碩士加給及證照補助依實際聘用人員資格予以給付，若無相關資格證明將以34,000元/月核算）。＜br/＞</t>
  </si>
  <si>
    <t>專業服務費49萬9,000元（社工員37,000元/月*13.5月*1人，含碩士學歷加給每月1,000元及專業證照補助每月加給2,000元，但碩士加給及證照補助依實際聘用人員資格予以給付，若無相關資格證明將以34,000元/月核算）。</t>
    <phoneticPr fontId="21" type="noConversion"/>
  </si>
  <si>
    <t>專業服務費49萬9,000元（社工員37,000元/月*13.5月*1人，含碩士學歷加給每月1,000元及專業證照補助每月加給2,000元，但碩士加給及證照補助依實際聘用人員資格予以給付，若無相關資格證明將以34,000元/月核算）、乙類專案計畫管理費1萬2,000元（補助雇主應負擔之勞、健保及提撥勞退準備金費用，每人每月最高1,000元，且不列入甲類百分之五額度計算）。＜br/＞</t>
    <phoneticPr fontId="21" type="noConversion"/>
  </si>
  <si>
    <t>專業服務費49萬9,000元（社工員37,000元/月*13.5月*1人，含碩士學歷加給每月1,000元及專業證照補助每月加給2,000元，但碩士加給及證照補助依實際聘用人員資格予以給付，若無相關資格證明將以34,000元/月核算）、乙類專案計畫管理費1萬2,000元（補助雇主應負擔之勞、健保及提撥勞退準備金費用，每人每月最高1,000元，且不列入甲類百分之五額度計算）。＜br/＞</t>
  </si>
  <si>
    <t>衡酌經費有限及整體資源配置，本案請自籌經費辦理。＜br/＞</t>
  </si>
  <si>
    <t>專業服務費48萬6,000元（社工員36,000元/月*13.5月*1人，含專業證照補助每月加給2,000元，但證照補助依實際聘用人員資格予以給付，若無相關資格證明將以34,000元/月核算）、乙類專案計畫管理費1萬2,000元（補助雇主應負擔之勞、健保及提撥勞退準備金費用，每人每月最高1,000元，且不列入甲類百分之五額度計算）。＜br/＞</t>
  </si>
  <si>
    <t>專業服務費49萬9,500元（社工員37,000元/月*13.5月*1人，含碩士學歷加給每月1,000元及專業證照補助每月加給2,000元，但碩士加給及證照補助依實際聘用人員資格予以給付，若無相關資格證明將以34,000元/月核算）。</t>
  </si>
  <si>
    <t>專業服務費49萬9,000元（社工員37,000元/月*13.5月*1人，含碩士學歷加給每月1,000元及專業證照補助每月加給2,000元，但碩士加給及證照補助依實際聘用人員資格予以給付，若無相關資格證明將以34,000元/月核算）、乙類專案計畫管理費1萬2,000元（補助雇主應負擔之勞、健保及提撥勞退準備金費用，每人每月最高1,000元，且不列入甲類百分之五額度計算）。＜br/＞</t>
    <phoneticPr fontId="21" type="noConversion"/>
  </si>
  <si>
    <t>專業服務費45萬9,000元（社工員34,000元/月*13.5月*1人）、乙類專案計畫管理費1萬2,000元（補助雇主應負擔之勞、健保及提撥勞退準備金費用，每人每月最高1,000元，且不列入甲類百分之五額度計算）。＜br/＞</t>
    <phoneticPr fontId="21" type="noConversion"/>
  </si>
  <si>
    <t>專業服務費45萬9,000元（社工員34,000元/月*13.5月*1人）。＜br/＞</t>
  </si>
  <si>
    <t>專業服務費99萬9,000元（社工員37,000元/月*13.5月*2人，含專業證照補助每月加給2,000元，但證照補助依實際聘用人員資格予以給付；或含碩士學歷每月加給1,000元，但碩士加給依實際聘用人員資格予以給付，若無相關資格證明將以34,000元/月核算），另應自籌20%；補助乙類專案計畫管理費2萬4,000元（補助雇主應負擔之勞、健保及提撥勞退準備金費用，每人每月最高1,000元，且不列入甲類百分之五額度計算）。</t>
    <phoneticPr fontId="21" type="noConversion"/>
  </si>
  <si>
    <t>專業服務費99萬9,000元（社工員37,000元/月*13.5月*2人，含專業證照補助每月加給2,000元，但證照補助依實際聘用人員資格予以給付；或含碩士學歷每月加給1,000元，但碩士加給依實際聘用人員資格予以給付，若無相關資格證明將以34,000元/月核算）、助理員75萬6,000元（2萬8,000元/月*13.5*2人），另應自籌30%；補助乙類專案計畫管理費4萬8,000元（補助雇主應負擔之勞、健保及提撥勞退準備金費用，每人每月最高1,000元，且不列入甲類百分之五額度計算）。</t>
  </si>
  <si>
    <t>補助專業服務費48萬6,000元（社工員36,000元/月*13.5月*1人，含專業證照補助每月加給2,000元，但證照補助依實際聘用人員資格予以給付，若無相關資格證明將以34,000元/月核算）、講座鐘點費、交通費、印刷費、場地租金、膳費、雜支。</t>
    <phoneticPr fontId="21" type="noConversion"/>
  </si>
  <si>
    <t>專業服務費45萬9,000元（社工員34,000元/月*13.5月*1人），另應自籌20%。</t>
    <phoneticPr fontId="21" type="noConversion"/>
  </si>
  <si>
    <t>儲蓄帳戶相對提撥款、講座鐘點費、膳費、工讀費、場地租金。</t>
    <phoneticPr fontId="21" type="noConversion"/>
  </si>
  <si>
    <t>專業服務費45萬9,000元（社工員34,000元/月*13.5月*1人）、乙類專案計畫管理費1萬2,000元（補助雇主應負擔之勞、健保及提撥勞退準備金費用，每人每月最高1,000元，且不列入甲類百分之五額度計算）。</t>
    <phoneticPr fontId="21" type="noConversion"/>
  </si>
  <si>
    <t>專業服務費45萬9,000元（社工員34,000元/月*13.5月*1人）、乙類專案計畫管理費1萬2,000元（補助雇主應負擔之勞、健保及提撥勞退準備金費用，每人每月最高1,000元，且不列入甲類百分之五額度計算）</t>
    <phoneticPr fontId="21" type="noConversion"/>
  </si>
  <si>
    <t>專業服務費48萬6,000元〈社工員36,000元/月*13.5月*1人，含專業證照補助每月加給2,000元，但證照補助依實際聘用人員資格予以給付，若無相關資格證明將以34,000元/月核算〉、儲蓄相對提撥款18萬元。</t>
    <phoneticPr fontId="21" type="noConversion"/>
  </si>
  <si>
    <t>補助專業服務費49萬9,000元（社工員37,000元/月*13.5月*1人，含專業證照補助每月加給2,000元、碩士學歷每月加給1,000元，但證照補助及碩士加給依實際聘用人員資格予以給付，若無相關資格證明將以34,000元/月核算）、講座鐘點費、專家學者出席費、臨時酬勞費、膳費、印刷費、場地租金、場地佈置費。</t>
    <phoneticPr fontId="21" type="noConversion"/>
  </si>
  <si>
    <t>補助專業服務費45萬9,000元（社工員34,000元/月*13.5月*1人），另應自籌10%。＜br/＞</t>
    <phoneticPr fontId="21" type="noConversion"/>
  </si>
  <si>
    <t>補助專業服務費52萬6,000元（社工員39,000元/月*13.5月*4人，含社工師專業證照補助每月加給2,000元，但證照補助依實際聘用人員資格予以給付；專科社工師專業證書補助每月加給2,000元，但證書補助依實際聘用人員資格予以給付；含碩士學歷每月加給1,000元，但碩士加給依實際聘用人員資格予以給付，若無相關資格證明將以34,000元/月核算）、乙類專案計畫管理費1萬2,000元（補助雇主應負擔之勞、健保及提撥勞退準備金費用，每人每月最高1,000元，且不列入甲類百分之五額度計算）。＜br/＞</t>
  </si>
  <si>
    <t>專業服務費48萬6,000元（社工員36,000元/月*13.5月*1人，含專業證照補助每月加給2,000元，但證照補助依實際聘用人員資格予以給付，若無相關資格證明將以34,000元/月核算、膳費、家教費、乙類專案計畫管理費1萬2,000元（補助雇主應負擔之勞、健保及提撥勞退準備金費用，每人每月最高1,000元，且不列入甲類百分之五額度計算）。</t>
    <phoneticPr fontId="21" type="noConversion"/>
  </si>
  <si>
    <t>專業服務費45萬9,000元（社工員34,000元/月*13.5月*1人。＜br/＞</t>
  </si>
  <si>
    <t>補助專業服務費52萬6,000元（社工員39000元/月*13.5月*1人，含碩士學歷加給每月1,000元、社工師專業證照補助每月加給2,000元及專科社工師專業證書補助每月加給2,000元，但碩士加給及證照補助依實際聘用人員資格予以給付，若無相關資格證明將以34,000元/月核算），另應自籌10%、乙類專案計畫管理費1萬2,000元（補助雇主應負擔之勞、健保及提撥勞退準備金費用，每人每月最高1,000元，且不列入甲類百分之五額度計算）。</t>
  </si>
  <si>
    <t>專業服務費52萬6,500元（社工員39,000元/月*13.5月*1人，含碩士學歷加給1,000元及社工師、專科社工師專業證照補助每月加給各2,000元，但碩士加給及證照補助依實際聘用人員資格予以給付，若無相關資格證明將以34,000元/月核算）。相對提撥款、專家學者出席費、講座鐘點費、印刷費、膳費、乙類專案計畫管理費1萬2,000元（補助雇主應負擔之勞、健保及提撥勞退準備金費用，每人每月最高1,000元，且不列入甲類百分之五額度計算）。</t>
  </si>
  <si>
    <t>補助專業服務費47萬2,000元（社工員35,000元/月*13.5月*1人，含碩士學歷每月加給1,000元，但碩士加給依實際聘用人員資格予以給付，若無相關資格證明將以34,000元/月核算）、膳費、講座鐘點費、家教費、乙類專案計畫管理費1萬2,000元（補助雇主應負擔之勞、健保及提撥勞退準備金費用，每人每月最高1,000元，且不列入甲類百分之五額度計算）。</t>
    <phoneticPr fontId="21" type="noConversion"/>
  </si>
  <si>
    <t>專業服務費45萬9,000元〈社工員34,000元/月*13.5月*1人〉、講座鐘點費、印刷費、乙類專案計畫管理費1萬2,000元（補助雇主應負擔之勞、健保及提撥勞退準備金費用，每人每月最高1,000元，且不列入甲類百分之五額度計算）。＜br/＞</t>
  </si>
  <si>
    <t>補助專業服務費149萬8,000元（社工員37,000元/月*13.5月*3人，含專業證照補助每月加給2,000元、碩士學歷每月加給1,000元，但證照補助及碩士加給依實際聘用人員資格予以給付，若無相關資格證明將以34,000元/月核算）、講座鐘點費、場地租金、印刷費、保險費；補助乙類專案計畫管理費3萬6,000元。＜br/＞</t>
  </si>
  <si>
    <t>專業服務費49萬9,000元（社工員37,000元/月*13.5月*1人，含碩士學歷加給每月1,000元及專業證照補助加給每月2,000元，但碩士加給及證照補助依實際聘用人員資格予以給付））、家教費（每小時新臺幣150元為上限）、保險費、專家學者出席費、儲蓄相對提撥款、乙類專案計畫管理費1萬2,000元（補助雇主應負擔之勞、健保及提撥勞退準備金費用，每人每月最高1,000元，且不列入甲類百分之五額度計算）。</t>
  </si>
  <si>
    <t>專業服務費49萬9,000元（社工員37,000元/月*13.5月*1人，含碩士學歷加給每月1,000元及專業證照補助每月加給2,000元，但碩士加給及證照補助依實際聘用人員資格予以給付，若無相關資格證明將以34,000元/月核算），另應自籌20%。</t>
  </si>
  <si>
    <t>補助專業服務費45萬9,000元（社工員34,000元/月*13.5月*1人）、乙類專案計畫管理費1萬2,000元（補助雇主應負擔之勞、健保及提撥勞退準備金費用，每人每月最高1,000元，且不列入甲類百分之五額度計算）。＜br/＞</t>
  </si>
  <si>
    <t>補助專業服務費99萬9,000元（社工員37,000元/月*13.5月*2人），含碩士學歷加給每月1,000元及專業證照補助每月加給2,000元，但碩士加給及證照補助依實際聘用人員資格予以給付，若無相關資格證明將以34,000元/月核算），另應自籌10%；補助乙類專案計畫管理費2萬4,000元（補助雇主應負擔之勞、健保及提撥勞退準備金費用，每人每月最高1,000元，且不列入甲類百分之五額度計算）。＜br/＞</t>
  </si>
  <si>
    <t>專業服務費49萬9,000元（社工員37,000元/月*13.5月*1人，含碩士學歷加給每月1,000元及專業證照補助每月加給2,000元，但碩士加給及證照補助依實際聘用人員資格予以給付，若無相關資格證明將以34,000元/月核算）、相對提撥款、講師鐘點費、乙類專案計畫管理費1萬2,000元（補助雇主應負擔之勞、健保及提撥勞退準備金費用，每人每月最高1,000元，且不列入甲類百分之五額度計算）。＜br/＞</t>
  </si>
  <si>
    <t>專業服務費48萬6,000元（社工員36,000元/月*13.5月*1人，含專業證照補助每月加給2,000元，但證照補助依實際聘用人員資格予以給付，若無相關資格證明將以34,000元/月核算，另不含雇主應負擔之勞保、健保及勞退準備金）、儲蓄相對提撥款24萬元。</t>
  </si>
  <si>
    <t>補助專業服務費145萬8,000元（社工員36,000元/月*13.5月*3人，含專業證照補助每月加給2,000元，但證照補助依實際聘用人員資格予以給付，若無相關資格證明將以34,000元/月核算），另應自籌30%。＜br/＞</t>
  </si>
  <si>
    <t>1.專業服務費45萬9,000元（社工員34,000元/月*13.5月*1人）、相對提撥款18萬元〈1,000元*15人*12月〉）、講座鐘點費、保險費。、乙類專案計畫管理費1萬2,000元（補助雇主應負擔之勞、健保及提撥勞退準備金費用，每人每月最高1,000元，且不列入甲類百分之五額度計算。＜br/＞</t>
  </si>
  <si>
    <t>補助專業服務費49萬9,000元（社工員37,000元/月*13.5月*2人，含碩士學歷加給每月1,000元及專業證照補助每月加給2,000元，但碩士加給及證照補助依實際聘用人員資格予以給付，若無相關資格證明將以34,000元/月核算）；補助乙類專案計畫管理費1萬2,000元（補助雇主應負擔之勞、健保及提撥勞退準備金費用，每人每月最高1,000元，且不列入甲類百分之五額度計算）。</t>
  </si>
  <si>
    <t>專業服務費169萬5,000元（社工員34,000元/月*13.5月*2人；助理員2萬7,000元/月*13.5*2人），另應自籌30%；補助乙類專案計畫管理費4萬8,000元（補助雇主應負擔之勞、健保及提撥勞退準備金費用，每人每月最高1,000元，且不列入甲類百分之五額度計算）。＜br/＞</t>
  </si>
  <si>
    <t>專業服務費48萬6,000元〈社工員36,000元/月*13.5月*1人；，含專業證照補助每月加給2,000元，但證照補助依實際聘用人員資格予以給付，若無相關資格證明將以34,000元/月核算，另不含雇主應負擔之勞保、健保及勞退準備金）、助理員37萬8,000元（28,000元/月*13.5*1人〉、講座鐘點費、穩定就業儲蓄獎勵金、膳費、乙類專案計畫管理費2萬4,000元（補助雇主應負擔之勞、健保及提撥勞退準備金費用，每人每月最高1,000元，且不列入甲類百分之五額度計算），另應自籌30%。＜br/＞</t>
  </si>
  <si>
    <t>專業服務費49萬9,000元（社工員37,000元/月*13.5月*1人，含專業證照補助每月加給2,000元及碩士學歷每月加給1,000元，但證照補助及碩士加給依實際聘用人員資格予以給付，若無相關資格證明將以34,000元/月核算）、推介求職交通費補助、乙類專案計畫管理費1萬2,000元（補助雇主應負擔之勞、健保及提撥勞退準備金費用，每人每月最高1,000元，且不列入甲類百分之五額度計算）），另應自籌10%。</t>
    <phoneticPr fontId="21" type="noConversion"/>
  </si>
  <si>
    <t>生活輔導服務費37萬8,000元（2萬8,000元/月*13.5月）、租屋補貼、生活補助費、心理諮商費、乙類專案計畫管理費1萬2,000元（補助雇主應負擔之勞、健保及提撥勞退準備金費用，每人每月最高1,000元，且不列入甲類百分之五額度計算）。</t>
    <phoneticPr fontId="21" type="noConversion"/>
  </si>
  <si>
    <t>生活輔導服務費37萬8,000元（2萬8,000元/月*13.5月）、租屋補貼、生活補助費、心理諮商費</t>
    <phoneticPr fontId="21" type="noConversion"/>
  </si>
  <si>
    <t>專業服務費45萬9,000元（社工員34,000元/月*13.5月*1人）、租屋補貼、生活補助費、乙類專案計畫管理費1萬2,000元（補助雇主應負擔之勞、健保及提撥勞退準備金費用，每人每月最高1,000元，且不列入甲類百分之五額度計算）。</t>
    <phoneticPr fontId="21" type="noConversion"/>
  </si>
  <si>
    <t>專業服務費49萬9,500元（社工員37,000元/月*13.5月*1人，含碩士學歷加給每月1,000元、社工師專業證照補助每月加給2,000元，但碩士加給及證照補助依實際聘用人員資格予以給付，若無相關資格證明將以34,000元/月核算）、講座鐘點費、專家學者出席費、印刷費、場地及佈置費、交通費、器材租金、膳費、甲類專案計畫管理費（最高不得超過核定補助總經費＜不含專案計畫管理費＞之百分之五）、乙類專案計畫管理費1萬2,000元（補助雇主應負擔之勞、健保及提撥勞退準備金費用，每人每月最高1,000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phoneticPr fontId="21" type="noConversion"/>
  </si>
  <si>
    <t>不予補助-一、此計劃雖然深具意義，但礙於經費有限，請申請單位已經申請三項計劃，1091B1022A社工智慧數位典藏暨實務工作智能化計畫書、1091B1023A培訓社會工作實務工作者涵融文化能力、1091B1025A社工督導培訓暨品質之維護，建議將此計劃部分融入以上三項計劃之中，或參考以下建議。 二、以下幾點疑問或建議供申請單位參考 1.子計畫一畢業生職前準備工作坊：建議與大專院校合作。 2.子計畫二新進社工職涯適應培訓課程：立意良善，但是三個規劃的主題均為廣泛性或統整性，若3或6小時效益不大，而對象為年資兩年內者，或許學校課程尚印象深刻但較缺乏實務應用，或許授課方式或內容值得再考量。 3.子計畫三培力在地新進社工同儕團體，不知目標設定為何？對象亦為年資兩年內者，但是社工實務領域非常廣，不知成效如何；以往其他單位亦曾執行這類外部督導團體，頗受社工原本任職單位質疑，甚至淪為抱怨或彼此吐苦水之功能，因此需要回應該計劃的目標，外部督導是否可以達到此目標。 4.子計畫四社會工作專業人員基礎訓練，部分內容可能與其他子計劃重疊，或者其他單位已經自行辦理。而且不了解規範的背景與基礎為何？如何產出這些課程與時數。 5.子計畫五：實習生督導工作坊，建議與學校或單位合作（例如社工師公會、醫協）。</t>
    <phoneticPr fontId="21" type="noConversion"/>
  </si>
  <si>
    <t>一、本司推動執行業務經費及臨時人員1名之相關費用共84萬元（內含電腦設備費4萬元）。二、建構公私部門災害防救之聯繫機制70萬元：辦理災害救助聯繫會議，補助項目含講座鐘點費、專家學者出席費、臨時酬勞費、差旅費、場地租借費、場地布置費、器材租借費、撰稿費、膳費、印刷費、交通費、住宿費、保險費、攝影費、甲類專案計畫管理費（最高不得超過核定補助總經費「不含專案計畫管理費」之5％）或雜支（最高6,000元）等。擬以補助或依政府採購法委外辦理。三、災害救助專業知能培力-災害救助演練研習班30萬元：補助項目含講座鐘點費、專家學者出席費、臨時酬勞費、差旅費、場地租借費、場地布置費、器材租借費、撰稿費、膳費、印刷費、交通費、住宿費、保險費、攝影費、甲類專案計畫管理費（最高不得超過核定補助總經費「不含專案計畫管理費」之5％）或雜支（最高6,000元）等。擬以補助或依政府採購法委外辦理。四、災害救助專業知能培力-災變社會工作研習課程60萬：辦理災變社會工作研習課程，補助項目包含講座鐘點費、專家學者出席費、場地租借費、場地布置費、器材租借費、撰稿費、膳費、印刷費、交通費、住宿費、甲類專案計畫管理費或雜支（最高6,000元）等。擬以補助或依政府採購法委外辦理。</t>
    <phoneticPr fontId="21" type="noConversion"/>
  </si>
  <si>
    <t>專業服務費55萬2,163元（社工員40,901元/月*13.5月*1人，含碩士加給、社會工作師執業執照加給，前開補助項目依實際聘用人員資格予以給付，若僅有碩士學歷及社工師證書將以38,906元/月核算；無相關資格證明將以34,916元/月核算）、講座鐘點費、專家學者出席費、印刷費、場地及佈置費、交通費、器材租金、膳費、甲類專案計畫管理費（最高不得超過核定補助總經費＜不含專案計畫管理費＞之百分之五）、乙類專案計畫管理費6萬元（補助雇主應負擔之勞、健保及提撥勞退準備金費用，每人每月最高5,000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phoneticPr fontId="21" type="noConversion"/>
  </si>
  <si>
    <t>不予補助</t>
    <phoneticPr fontId="21" type="noConversion"/>
  </si>
  <si>
    <t>1091B1028A</t>
    <phoneticPr fontId="21" type="noConversion"/>
  </si>
  <si>
    <t>1091B1019A</t>
    <phoneticPr fontId="21" type="noConversion"/>
  </si>
  <si>
    <t>外籍講師生活費（依「各機關聘請國外顧問、專家及學者來臺工作期間支付費用最高標準表」規定辦理，不另核給講座鐘點費、主持費）、課程設計費、講座鐘點費、交通費、翻譯費、口譯費、場地費、膳費、甲類專案計畫管理費（最高不得超過核定補助總經費之5％）。</t>
  </si>
  <si>
    <t>臨時酬勞費（以勞動部公告適用之每小時基本工資核算）、印刷費、場地費、資料蒐集費、出席費、交通費、膳費、甲類專案計畫管理費（最高不得超過核定補助總經費之5％）。</t>
  </si>
  <si>
    <t>專業服務費57萬9,096元（社工員4萬901元/月*13.5月*1人，含碩士加給、社會工作師執業執照加給，前開補助項目依實際聘用人員資格予以給付，若僅有碩士學歷及社工師證書將以3萬8,906元/月核算；無相關資格證明將以3萬4,916元/月核算，,職業風險加給1,995元/月*13.5月*1人）、乙類專案計畫管理費6萬元（補助雇主應負擔之勞、健保及提撥勞退準備金費用，每人每月最高5,000元，且不列入甲類百分之五額度計算）。＜br/＞</t>
    <phoneticPr fontId="21" type="noConversion"/>
  </si>
  <si>
    <r>
      <t>生活輔導服務費37萬8,000元（2萬8,000元/月*13.5月）、租屋補貼、生活補助費、心理諮商費</t>
    </r>
    <r>
      <rPr>
        <sz val="12"/>
        <color rgb="FFFF0000"/>
        <rFont val="新細明體"/>
        <family val="1"/>
        <charset val="136"/>
        <scheme val="minor"/>
      </rPr>
      <t>、乙類專案計畫管理費6萬元（補助雇主應負擔之勞、健保及提撥勞退準備金費用，每人每月最高5,000元，且不列入甲類百分之五額度計算）</t>
    </r>
    <r>
      <rPr>
        <sz val="12"/>
        <rFont val="新細明體"/>
        <family val="1"/>
        <charset val="136"/>
        <scheme val="minor"/>
      </rPr>
      <t>。</t>
    </r>
    <phoneticPr fontId="21" type="noConversion"/>
  </si>
  <si>
    <t>(1)本案預期規劃適合原住民族的社會工作核心課程,規範及研發教材.,唯本案計畫書仍流於理念說明 ，甚至尚未能說明基本的課程策略或初步的架構，如，係採取目前學分課程中各加入原住民族單元；或在學分外，另加原住民社工學程或課程；或不受限於45學分架構，另為規劃。計畫書中甚至沒有對這樣基本議題略為討論分析。或對原住民社工課程的構思尚未有具體。
(2)基本上,本案的原創工作乃集中於最初的6場焦點座談會。事實上後續的工作仍待座談會後會有不同取向的發展,目前進行三年的規劃, 或有些冒。
(3)在經費編列上,本案雖似為規劃案,但非為政府發動委辦,是否編列主持人費,或有爭議。
(4)若基於實驗性試辦，建議支持前期規劃，先進行方向性的討論與規劃，待規劃後再議。可酌予補助前期規劃經費不逾300,000 元</t>
    <phoneticPr fontId="21" type="noConversion"/>
  </si>
  <si>
    <t>(1)本案所規劃之工作模式並沒有清楚的理論基礎與驗證，所規劃的訓練講師並沒有明列，實難理解訓練內容可以達成所列目。
(2)在期程上,計畫書並沒有清楚說明三年的內容。事實上，三年的時間可以發展出完成的理論，寫出全套的訓練教材，再予推廣。但本計畫書似僅規劃一些訓練。而訓練的內容似為「引進某種想法」，實難謂之與第一線社工的需求相符。
(3),在經費編列上，編列主持人費(甚至達4名)，明顯可議，其他多項費用亦有此現象。
(4),若基於或宜實驗性推動社工實務訓練研習，建議參酌獎助作業要點相關規劃，酌予補助一年且不逾200,000元。</t>
    <phoneticPr fontId="21" type="noConversion"/>
  </si>
  <si>
    <t>補助金額</t>
    <phoneticPr fontId="21" type="noConversion"/>
  </si>
  <si>
    <t>補助項目／不補助原因</t>
    <phoneticPr fontId="21" type="noConversion"/>
  </si>
  <si>
    <t>108.11.2製表</t>
    <phoneticPr fontId="21" type="noConversion"/>
  </si>
  <si>
    <t>109年度公益彩券回饋金申請計畫審查一覽表－社會救助及社工組</t>
    <phoneticPr fontId="21" type="noConversion"/>
  </si>
  <si>
    <r>
      <rPr>
        <sz val="14"/>
        <rFont val="細明體"/>
        <family val="3"/>
        <charset val="136"/>
      </rPr>
      <t>科別</t>
    </r>
    <phoneticPr fontId="28" type="noConversion"/>
  </si>
  <si>
    <r>
      <t>1</t>
    </r>
    <r>
      <rPr>
        <sz val="14"/>
        <rFont val="細明體"/>
        <family val="3"/>
        <charset val="136"/>
      </rPr>
      <t>科</t>
    </r>
    <phoneticPr fontId="28" type="noConversion"/>
  </si>
  <si>
    <r>
      <t>G.</t>
    </r>
    <r>
      <rPr>
        <sz val="14"/>
        <rFont val="細明體"/>
        <family val="3"/>
        <charset val="136"/>
      </rPr>
      <t>強化政府、民間組織提升社政防救災量能方案</t>
    </r>
    <phoneticPr fontId="21" type="noConversion"/>
  </si>
  <si>
    <r>
      <t>3</t>
    </r>
    <r>
      <rPr>
        <sz val="14"/>
        <rFont val="細明體"/>
        <family val="3"/>
        <charset val="136"/>
      </rPr>
      <t>科</t>
    </r>
    <phoneticPr fontId="28" type="noConversion"/>
  </si>
  <si>
    <r>
      <t>F.</t>
    </r>
    <r>
      <rPr>
        <sz val="14"/>
        <rFont val="細明體"/>
        <family val="3"/>
        <charset val="136"/>
      </rPr>
      <t>推動社區培力育成中心</t>
    </r>
  </si>
  <si>
    <r>
      <t>4</t>
    </r>
    <r>
      <rPr>
        <sz val="14"/>
        <rFont val="細明體"/>
        <family val="3"/>
        <charset val="136"/>
      </rPr>
      <t>科</t>
    </r>
    <phoneticPr fontId="28" type="noConversion"/>
  </si>
  <si>
    <r>
      <t>H.</t>
    </r>
    <r>
      <rPr>
        <sz val="14"/>
        <rFont val="細明體"/>
        <family val="3"/>
        <charset val="136"/>
      </rPr>
      <t>多元志工創新服務方案</t>
    </r>
    <phoneticPr fontId="21" type="noConversion"/>
  </si>
  <si>
    <r>
      <rPr>
        <sz val="14"/>
        <rFont val="細明體"/>
        <family val="3"/>
        <charset val="136"/>
      </rPr>
      <t>「企」志高昂、「耆」蹟再現</t>
    </r>
    <r>
      <rPr>
        <sz val="14"/>
        <rFont val="Times New Roman"/>
        <family val="1"/>
      </rPr>
      <t>-</t>
    </r>
    <r>
      <rPr>
        <sz val="14"/>
        <rFont val="細明體"/>
        <family val="3"/>
        <charset val="136"/>
      </rPr>
      <t>高齡暨企業志工策進計畫</t>
    </r>
    <phoneticPr fontId="21" type="noConversion"/>
  </si>
  <si>
    <r>
      <rPr>
        <sz val="14"/>
        <color theme="1"/>
        <rFont val="新細明體"/>
        <family val="2"/>
        <charset val="136"/>
      </rPr>
      <t>合計</t>
    </r>
    <phoneticPr fontId="28" type="noConversion"/>
  </si>
  <si>
    <r>
      <t>108</t>
    </r>
    <r>
      <rPr>
        <sz val="14"/>
        <rFont val="細明體"/>
        <family val="3"/>
        <charset val="136"/>
      </rPr>
      <t>年</t>
    </r>
    <phoneticPr fontId="21" type="noConversion"/>
  </si>
  <si>
    <r>
      <t>109</t>
    </r>
    <r>
      <rPr>
        <sz val="14"/>
        <rFont val="細明體"/>
        <family val="3"/>
        <charset val="136"/>
      </rPr>
      <t>年</t>
    </r>
    <phoneticPr fontId="21" type="noConversion"/>
  </si>
  <si>
    <r>
      <t>1957</t>
    </r>
    <r>
      <rPr>
        <sz val="14"/>
        <rFont val="細明體"/>
        <family val="3"/>
        <charset val="136"/>
      </rPr>
      <t>福利諮詢專線服務品質躍升計畫</t>
    </r>
    <phoneticPr fontId="21" type="noConversion"/>
  </si>
  <si>
    <r>
      <t>2</t>
    </r>
    <r>
      <rPr>
        <sz val="14"/>
        <rFont val="細明體"/>
        <family val="3"/>
        <charset val="136"/>
      </rPr>
      <t>科</t>
    </r>
    <phoneticPr fontId="21" type="noConversion"/>
  </si>
  <si>
    <r>
      <rPr>
        <sz val="14"/>
        <rFont val="細明體"/>
        <family val="3"/>
        <charset val="136"/>
      </rPr>
      <t>社政防災專業紮根精進計畫</t>
    </r>
    <phoneticPr fontId="28" type="noConversion"/>
  </si>
  <si>
    <r>
      <rPr>
        <sz val="14"/>
        <rFont val="細明體"/>
        <family val="3"/>
        <charset val="136"/>
      </rPr>
      <t>強化勸募業務輔導及管理品質精進計畫</t>
    </r>
  </si>
  <si>
    <r>
      <rPr>
        <sz val="14"/>
        <rFont val="新細明體"/>
        <family val="1"/>
        <charset val="136"/>
      </rPr>
      <t>偏鄉離島地區社工人力培育獎勵計畫</t>
    </r>
    <phoneticPr fontId="28" type="noConversion"/>
  </si>
  <si>
    <r>
      <rPr>
        <sz val="14"/>
        <rFont val="新細明體"/>
        <family val="1"/>
        <charset val="136"/>
      </rPr>
      <t>推展專科社會工作制度及督導培力計畫</t>
    </r>
    <phoneticPr fontId="28" type="noConversion"/>
  </si>
  <si>
    <r>
      <rPr>
        <sz val="14"/>
        <rFont val="新細明體"/>
        <family val="1"/>
        <charset val="136"/>
      </rPr>
      <t>社工人員執業安全輔導及種子教師培訓計畫</t>
    </r>
    <phoneticPr fontId="28" type="noConversion"/>
  </si>
  <si>
    <r>
      <rPr>
        <sz val="14"/>
        <rFont val="細明體"/>
        <family val="3"/>
        <charset val="136"/>
      </rPr>
      <t>嶄新「企」力、幸福「耆」蹟</t>
    </r>
    <r>
      <rPr>
        <sz val="14"/>
        <rFont val="Times New Roman"/>
        <family val="1"/>
      </rPr>
      <t>-</t>
    </r>
    <r>
      <rPr>
        <sz val="14"/>
        <rFont val="細明體"/>
        <family val="3"/>
        <charset val="136"/>
      </rPr>
      <t>高齡暨企業志工推動計畫</t>
    </r>
  </si>
  <si>
    <r>
      <rPr>
        <sz val="14"/>
        <rFont val="細明體"/>
        <family val="3"/>
        <charset val="136"/>
      </rPr>
      <t>計畫名稱</t>
    </r>
    <phoneticPr fontId="21" type="noConversion"/>
  </si>
  <si>
    <r>
      <rPr>
        <sz val="14"/>
        <rFont val="細明體"/>
        <family val="3"/>
        <charset val="136"/>
      </rPr>
      <t>複審金額</t>
    </r>
    <phoneticPr fontId="28" type="noConversion"/>
  </si>
  <si>
    <r>
      <rPr>
        <sz val="14"/>
        <rFont val="細明體"/>
        <family val="3"/>
        <charset val="136"/>
      </rPr>
      <t>經費增減</t>
    </r>
    <phoneticPr fontId="21" type="noConversion"/>
  </si>
  <si>
    <r>
      <rPr>
        <sz val="14"/>
        <rFont val="細明體"/>
        <family val="3"/>
        <charset val="136"/>
      </rPr>
      <t>實（食）物銀行全台供、需評估研究案暨縣市交流觀摩參訪會議</t>
    </r>
    <phoneticPr fontId="21" type="noConversion"/>
  </si>
  <si>
    <r>
      <rPr>
        <sz val="14"/>
        <rFont val="細明體"/>
        <family val="3"/>
        <charset val="136"/>
      </rPr>
      <t>強化公私部門社政防災精進計畫</t>
    </r>
    <phoneticPr fontId="21" type="noConversion"/>
  </si>
  <si>
    <r>
      <rPr>
        <sz val="14"/>
        <rFont val="細明體"/>
        <family val="3"/>
        <charset val="136"/>
      </rPr>
      <t>公益勸募業務監理機制改造計畫</t>
    </r>
    <phoneticPr fontId="21" type="noConversion"/>
  </si>
  <si>
    <r>
      <rPr>
        <sz val="14"/>
        <rFont val="細明體"/>
        <family val="3"/>
        <charset val="136"/>
      </rPr>
      <t>社區發展培力育成精進計畫</t>
    </r>
  </si>
  <si>
    <r>
      <rPr>
        <sz val="14"/>
        <rFont val="細明體"/>
        <family val="3"/>
        <charset val="136"/>
      </rPr>
      <t>時間銀行多元培力推動計畫</t>
    </r>
    <phoneticPr fontId="21" type="noConversion"/>
  </si>
  <si>
    <r>
      <rPr>
        <sz val="14"/>
        <rFont val="新細明體"/>
        <family val="1"/>
        <charset val="136"/>
      </rPr>
      <t>社工人員執業環境檢測及自我防護意識提升計畫</t>
    </r>
  </si>
  <si>
    <r>
      <t>108</t>
    </r>
    <r>
      <rPr>
        <b/>
        <sz val="16"/>
        <rFont val="新細明體"/>
        <family val="1"/>
        <charset val="136"/>
      </rPr>
      <t>、</t>
    </r>
    <r>
      <rPr>
        <b/>
        <sz val="16"/>
        <rFont val="Times New Roman"/>
        <family val="1"/>
      </rPr>
      <t>109</t>
    </r>
    <r>
      <rPr>
        <b/>
        <sz val="16"/>
        <rFont val="新細明體"/>
        <family val="1"/>
        <charset val="136"/>
      </rPr>
      <t>年度公益彩券回饋金社會救助及社工司自提計畫經費統計表</t>
    </r>
    <phoneticPr fontId="28" type="noConversion"/>
  </si>
  <si>
    <r>
      <t>108.11.4</t>
    </r>
    <r>
      <rPr>
        <sz val="12"/>
        <rFont val="新細明體"/>
        <family val="1"/>
        <charset val="136"/>
      </rPr>
      <t>製表</t>
    </r>
    <phoneticPr fontId="28" type="noConversion"/>
  </si>
  <si>
    <r>
      <t>108</t>
    </r>
    <r>
      <rPr>
        <b/>
        <sz val="16"/>
        <rFont val="新細明體"/>
        <family val="1"/>
        <charset val="136"/>
      </rPr>
      <t>、</t>
    </r>
    <r>
      <rPr>
        <b/>
        <sz val="16"/>
        <rFont val="Times New Roman"/>
        <family val="1"/>
      </rPr>
      <t>109</t>
    </r>
    <r>
      <rPr>
        <b/>
        <sz val="16"/>
        <rFont val="新細明體"/>
        <family val="1"/>
        <charset val="136"/>
      </rPr>
      <t>年度公益彩券回饋金社會救助及社工司主軸計畫經費統計表</t>
    </r>
    <phoneticPr fontId="28" type="noConversion"/>
  </si>
  <si>
    <t>經濟弱勢家戶自立發展多元服務方案</t>
  </si>
  <si>
    <t>遊民生活重建服務躍升方案</t>
  </si>
  <si>
    <t>「實(食)物給付」方案</t>
  </si>
  <si>
    <r>
      <t>3</t>
    </r>
    <r>
      <rPr>
        <sz val="14"/>
        <rFont val="細明體"/>
        <family val="3"/>
        <charset val="136"/>
      </rPr>
      <t>科</t>
    </r>
    <phoneticPr fontId="21" type="noConversion"/>
  </si>
  <si>
    <r>
      <t>4</t>
    </r>
    <r>
      <rPr>
        <sz val="14"/>
        <rFont val="細明體"/>
        <family val="3"/>
        <charset val="136"/>
      </rPr>
      <t>科</t>
    </r>
    <phoneticPr fontId="21" type="noConversion"/>
  </si>
  <si>
    <r>
      <rPr>
        <sz val="14"/>
        <rFont val="細明體"/>
        <family val="3"/>
        <charset val="136"/>
      </rPr>
      <t>社會工作專業制度與實務模式之建構</t>
    </r>
  </si>
  <si>
    <r>
      <rPr>
        <sz val="14"/>
        <rFont val="細明體"/>
        <family val="3"/>
        <charset val="136"/>
      </rPr>
      <t>社工人身安全提升計畫</t>
    </r>
    <phoneticPr fontId="28" type="noConversion"/>
  </si>
  <si>
    <r>
      <rPr>
        <sz val="14"/>
        <rFont val="細明體"/>
        <family val="3"/>
        <charset val="136"/>
      </rPr>
      <t>設立社區培力育成中心</t>
    </r>
  </si>
  <si>
    <r>
      <rPr>
        <sz val="14"/>
        <rFont val="細明體"/>
        <family val="3"/>
        <charset val="136"/>
      </rPr>
      <t>複審案件數</t>
    </r>
    <phoneticPr fontId="21" type="noConversion"/>
  </si>
  <si>
    <r>
      <rPr>
        <sz val="14"/>
        <rFont val="細明體"/>
        <family val="3"/>
        <charset val="136"/>
      </rPr>
      <t>強化政府、民間組織提升社政防救災量能方案</t>
    </r>
    <phoneticPr fontId="28" type="noConversion"/>
  </si>
  <si>
    <r>
      <rPr>
        <b/>
        <sz val="16"/>
        <rFont val="新細明體"/>
        <family val="1"/>
        <charset val="136"/>
      </rPr>
      <t>政府、團體及機構申請</t>
    </r>
    <r>
      <rPr>
        <b/>
        <sz val="16"/>
        <rFont val="Times New Roman"/>
        <family val="1"/>
      </rPr>
      <t>108</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</si>
  <si>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金額單位：新臺幣元</t>
    </r>
  </si>
  <si>
    <r>
      <rPr>
        <sz val="12"/>
        <rFont val="新細明體"/>
        <family val="1"/>
        <charset val="136"/>
      </rPr>
      <t>計畫編號</t>
    </r>
    <phoneticPr fontId="21" type="noConversion"/>
  </si>
  <si>
    <r>
      <rPr>
        <sz val="12"/>
        <rFont val="新細明體"/>
        <family val="1"/>
        <charset val="136"/>
      </rPr>
      <t>地區別</t>
    </r>
  </si>
  <si>
    <r>
      <rPr>
        <sz val="12"/>
        <rFont val="新細明體"/>
        <family val="1"/>
        <charset val="136"/>
      </rPr>
      <t>福利別</t>
    </r>
  </si>
  <si>
    <r>
      <rPr>
        <sz val="12"/>
        <rFont val="新細明體"/>
        <family val="1"/>
        <charset val="136"/>
      </rPr>
      <t>申請單位</t>
    </r>
  </si>
  <si>
    <r>
      <rPr>
        <sz val="12"/>
        <rFont val="新細明體"/>
        <family val="1"/>
        <charset val="136"/>
      </rPr>
      <t>申請補助計畫名稱</t>
    </r>
  </si>
  <si>
    <r>
      <rPr>
        <sz val="12"/>
        <rFont val="新細明體"/>
        <family val="1"/>
        <charset val="136"/>
      </rPr>
      <t>年度</t>
    </r>
  </si>
  <si>
    <r>
      <rPr>
        <sz val="12"/>
        <rFont val="新細明體"/>
        <family val="1"/>
        <charset val="136"/>
      </rPr>
      <t>申請及審查結果</t>
    </r>
    <phoneticPr fontId="21" type="noConversion"/>
  </si>
  <si>
    <r>
      <rPr>
        <sz val="12"/>
        <rFont val="新細明體"/>
        <family val="1"/>
        <charset val="136"/>
      </rPr>
      <t>核定內容</t>
    </r>
    <phoneticPr fontId="21" type="noConversion"/>
  </si>
  <si>
    <r>
      <rPr>
        <sz val="12"/>
        <rFont val="新細明體"/>
        <family val="1"/>
        <charset val="136"/>
      </rPr>
      <t>申請總經費</t>
    </r>
  </si>
  <si>
    <r>
      <rPr>
        <sz val="12"/>
        <rFont val="新細明體"/>
        <family val="1"/>
        <charset val="136"/>
      </rPr>
      <t>核定經常門</t>
    </r>
    <phoneticPr fontId="21" type="noConversion"/>
  </si>
  <si>
    <r>
      <rPr>
        <sz val="12"/>
        <rFont val="新細明體"/>
        <family val="1"/>
        <charset val="136"/>
      </rPr>
      <t>核定資本門</t>
    </r>
    <phoneticPr fontId="21" type="noConversion"/>
  </si>
  <si>
    <r>
      <rPr>
        <sz val="12"/>
        <rFont val="新細明體"/>
        <family val="1"/>
        <charset val="136"/>
      </rPr>
      <t>核定總金額</t>
    </r>
    <phoneticPr fontId="21" type="noConversion"/>
  </si>
  <si>
    <r>
      <rPr>
        <sz val="12"/>
        <rFont val="新細明體"/>
        <family val="1"/>
        <charset val="136"/>
      </rPr>
      <t>澎湖縣</t>
    </r>
  </si>
  <si>
    <r>
      <rPr>
        <sz val="12"/>
        <rFont val="新細明體"/>
        <family val="1"/>
        <charset val="136"/>
      </rPr>
      <t>社會救助</t>
    </r>
  </si>
  <si>
    <r>
      <rPr>
        <sz val="12"/>
        <rFont val="新細明體"/>
        <family val="1"/>
        <charset val="136"/>
      </rPr>
      <t>澎湖縣政府</t>
    </r>
  </si>
  <si>
    <r>
      <t>109</t>
    </r>
    <r>
      <rPr>
        <sz val="12"/>
        <rFont val="新細明體"/>
        <family val="1"/>
        <charset val="136"/>
      </rPr>
      <t>年澎湖縣社會救助法低收入戶及中低收入戶家庭自立脫貧服務方案計畫</t>
    </r>
    <phoneticPr fontId="21" type="noConversion"/>
  </si>
  <si>
    <r>
      <t>109</t>
    </r>
    <r>
      <rPr>
        <sz val="12"/>
        <rFont val="新細明體"/>
        <family val="1"/>
        <charset val="136"/>
      </rPr>
      <t>年度</t>
    </r>
  </si>
  <si>
    <r>
      <rPr>
        <sz val="12"/>
        <rFont val="新細明體"/>
        <family val="1"/>
        <charset val="136"/>
      </rPr>
      <t>臺南市</t>
    </r>
  </si>
  <si>
    <r>
      <rPr>
        <sz val="12"/>
        <rFont val="新細明體"/>
        <family val="1"/>
        <charset val="136"/>
      </rPr>
      <t>臺南市政府社會局</t>
    </r>
  </si>
  <si>
    <r>
      <rPr>
        <sz val="12"/>
        <rFont val="新細明體"/>
        <family val="1"/>
        <charset val="136"/>
      </rPr>
      <t>臺南市政府社會局辦理低收入戶及中低收入戶家庭社會參與及促進就業輔導方案人力充實計畫</t>
    </r>
    <phoneticPr fontId="21" type="noConversion"/>
  </si>
  <si>
    <r>
      <rPr>
        <sz val="12"/>
        <rFont val="新細明體"/>
        <family val="1"/>
        <charset val="136"/>
      </rPr>
      <t>臺南市政府社會局辦理脫貧自立服務方案</t>
    </r>
    <phoneticPr fontId="21" type="noConversion"/>
  </si>
  <si>
    <r>
      <rPr>
        <sz val="12"/>
        <rFont val="新細明體"/>
        <family val="1"/>
        <charset val="136"/>
      </rPr>
      <t>臺中市</t>
    </r>
  </si>
  <si>
    <r>
      <rPr>
        <sz val="12"/>
        <rFont val="新細明體"/>
        <family val="1"/>
        <charset val="136"/>
      </rPr>
      <t>臺中市政府社會局</t>
    </r>
    <phoneticPr fontId="21" type="noConversion"/>
  </si>
  <si>
    <r>
      <rPr>
        <sz val="12"/>
        <rFont val="新細明體"/>
        <family val="1"/>
        <charset val="136"/>
      </rPr>
      <t>臺中市政府執行低收入戶及中低收入戶促進就業服務方案人力充實計畫</t>
    </r>
    <phoneticPr fontId="21" type="noConversion"/>
  </si>
  <si>
    <r>
      <rPr>
        <sz val="12"/>
        <rFont val="新細明體"/>
        <family val="1"/>
        <charset val="136"/>
      </rPr>
      <t>嘉義市</t>
    </r>
  </si>
  <si>
    <r>
      <rPr>
        <sz val="12"/>
        <rFont val="新細明體"/>
        <family val="1"/>
        <charset val="136"/>
      </rPr>
      <t>嘉義市政府</t>
    </r>
  </si>
  <si>
    <r>
      <rPr>
        <sz val="12"/>
        <rFont val="新細明體"/>
        <family val="1"/>
        <charset val="136"/>
      </rPr>
      <t>希望</t>
    </r>
    <r>
      <rPr>
        <sz val="12"/>
        <rFont val="Times New Roman"/>
        <family val="1"/>
      </rPr>
      <t>N</t>
    </r>
    <r>
      <rPr>
        <sz val="12"/>
        <rFont val="新細明體"/>
        <family val="1"/>
        <charset val="136"/>
      </rPr>
      <t>次方青少年築夢專案計畫</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</si>
  <si>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月核算）、講座鐘點費、交通費、印刷費、場地租金、膳費。</t>
    </r>
  </si>
  <si>
    <r>
      <rPr>
        <sz val="12"/>
        <rFont val="新細明體"/>
        <family val="1"/>
        <charset val="136"/>
      </rPr>
      <t>嘉義市</t>
    </r>
    <r>
      <rPr>
        <sz val="12"/>
        <rFont val="Times New Roman"/>
        <family val="1"/>
      </rPr>
      <t>109</t>
    </r>
    <r>
      <rPr>
        <sz val="12"/>
        <rFont val="新細明體"/>
        <family val="1"/>
        <charset val="136"/>
      </rPr>
      <t>年度低收入戶及中低收入戶促進就業服務計畫</t>
    </r>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</si>
  <si>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，另應自籌</t>
    </r>
    <r>
      <rPr>
        <sz val="12"/>
        <rFont val="Times New Roman"/>
        <family val="1"/>
      </rPr>
      <t>20%</t>
    </r>
    <r>
      <rPr>
        <sz val="12"/>
        <rFont val="新細明體"/>
        <family val="1"/>
        <charset val="136"/>
      </rPr>
      <t>。</t>
    </r>
  </si>
  <si>
    <r>
      <rPr>
        <sz val="12"/>
        <rFont val="新細明體"/>
        <family val="1"/>
        <charset val="136"/>
      </rPr>
      <t>臺北市</t>
    </r>
  </si>
  <si>
    <r>
      <rPr>
        <sz val="12"/>
        <rFont val="新細明體"/>
        <family val="1"/>
        <charset val="136"/>
      </rPr>
      <t>臺北市政府社會局</t>
    </r>
  </si>
  <si>
    <r>
      <rPr>
        <sz val="12"/>
        <rFont val="新細明體"/>
        <family val="1"/>
        <charset val="136"/>
      </rPr>
      <t>臺北市政府辦理低收入戶及中低收入戶家庭自立脫貧服務方案及促進就業服務方案計畫</t>
    </r>
  </si>
  <si>
    <r>
      <rPr>
        <sz val="12"/>
        <rFont val="新細明體"/>
        <family val="1"/>
        <charset val="136"/>
      </rPr>
      <t>基隆市</t>
    </r>
  </si>
  <si>
    <r>
      <rPr>
        <sz val="12"/>
        <rFont val="新細明體"/>
        <family val="1"/>
        <charset val="136"/>
      </rPr>
      <t>基隆市政府</t>
    </r>
  </si>
  <si>
    <r>
      <rPr>
        <sz val="12"/>
        <rFont val="新細明體"/>
        <family val="1"/>
        <charset val="136"/>
      </rPr>
      <t>基隆市政府辦理「脫貧自立特攻隊」創新實驗性方案</t>
    </r>
  </si>
  <si>
    <r>
      <rPr>
        <sz val="12"/>
        <rFont val="新細明體"/>
        <family val="1"/>
        <charset val="136"/>
      </rPr>
      <t>衡酌經費有限及整體資源配置，本案請自籌經費辦理。</t>
    </r>
  </si>
  <si>
    <r>
      <rPr>
        <sz val="12"/>
        <rFont val="新細明體"/>
        <family val="1"/>
        <charset val="136"/>
      </rPr>
      <t>基隆市</t>
    </r>
    <r>
      <rPr>
        <sz val="12"/>
        <rFont val="Times New Roman"/>
        <family val="1"/>
      </rPr>
      <t>109</t>
    </r>
    <r>
      <rPr>
        <sz val="12"/>
        <rFont val="新細明體"/>
        <family val="1"/>
        <charset val="136"/>
      </rPr>
      <t>年低所得家戶青年學子「啟鑰卓越</t>
    </r>
    <r>
      <rPr>
        <sz val="12"/>
        <rFont val="Times New Roman"/>
        <family val="1"/>
      </rPr>
      <t>—</t>
    </r>
    <r>
      <rPr>
        <sz val="12"/>
        <rFont val="新細明體"/>
        <family val="1"/>
        <charset val="136"/>
      </rPr>
      <t>夢想續航」脫貧方案</t>
    </r>
  </si>
  <si>
    <r>
      <t>109</t>
    </r>
    <r>
      <rPr>
        <sz val="12"/>
        <rFont val="新細明體"/>
        <family val="1"/>
        <charset val="136"/>
      </rPr>
      <t>年度公益彩券回饋金補助基隆市政府辦理低收入戶及中低收入戶促進就業輔導方案</t>
    </r>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</si>
  <si>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，另應自籌</t>
    </r>
    <r>
      <rPr>
        <sz val="12"/>
        <rFont val="Times New Roman"/>
        <family val="1"/>
      </rPr>
      <t>10%</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</si>
  <si>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高雄市</t>
    </r>
  </si>
  <si>
    <r>
      <rPr>
        <sz val="12"/>
        <rFont val="新細明體"/>
        <family val="1"/>
        <charset val="136"/>
      </rPr>
      <t>社團法人高雄市慈善團體聯合總會</t>
    </r>
  </si>
  <si>
    <r>
      <rPr>
        <sz val="12"/>
        <rFont val="新細明體"/>
        <family val="1"/>
        <charset val="136"/>
      </rPr>
      <t>港都聯合助學暨展翅工程服務方案</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</si>
  <si>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</si>
  <si>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臺東縣</t>
    </r>
  </si>
  <si>
    <r>
      <rPr>
        <sz val="12"/>
        <rFont val="新細明體"/>
        <family val="1"/>
        <charset val="136"/>
      </rPr>
      <t>臺東縣政府</t>
    </r>
  </si>
  <si>
    <r>
      <rPr>
        <sz val="12"/>
        <rFont val="新細明體"/>
        <family val="1"/>
        <charset val="136"/>
      </rPr>
      <t>『職』奔未來－臺東縣政府辦理促進就業計畫</t>
    </r>
  </si>
  <si>
    <r>
      <t>110</t>
    </r>
    <r>
      <rPr>
        <sz val="12"/>
        <rFont val="新細明體"/>
        <family val="1"/>
        <charset val="136"/>
      </rPr>
      <t>年度</t>
    </r>
  </si>
  <si>
    <r>
      <t>111</t>
    </r>
    <r>
      <rPr>
        <sz val="12"/>
        <rFont val="新細明體"/>
        <family val="1"/>
        <charset val="136"/>
      </rPr>
      <t>年度</t>
    </r>
  </si>
  <si>
    <r>
      <t>112</t>
    </r>
    <r>
      <rPr>
        <sz val="12"/>
        <rFont val="新細明體"/>
        <family val="1"/>
        <charset val="136"/>
      </rPr>
      <t>年度</t>
    </r>
  </si>
  <si>
    <r>
      <rPr>
        <sz val="12"/>
        <rFont val="新細明體"/>
        <family val="1"/>
        <charset val="136"/>
      </rPr>
      <t>合計</t>
    </r>
  </si>
  <si>
    <r>
      <rPr>
        <sz val="12"/>
        <rFont val="新細明體"/>
        <family val="1"/>
        <charset val="136"/>
      </rPr>
      <t>南投縣</t>
    </r>
  </si>
  <si>
    <r>
      <rPr>
        <sz val="12"/>
        <rFont val="新細明體"/>
        <family val="1"/>
        <charset val="136"/>
      </rPr>
      <t>南投縣政府</t>
    </r>
  </si>
  <si>
    <r>
      <rPr>
        <sz val="12"/>
        <rFont val="新細明體"/>
        <family val="1"/>
        <charset val="136"/>
      </rPr>
      <t>南投縣社會救助自立脫貧服務社工人力計畫暨低收入戶家庭資產累積發展個人帳戶</t>
    </r>
    <r>
      <rPr>
        <sz val="12"/>
        <rFont val="Times New Roman"/>
        <family val="1"/>
      </rPr>
      <t>-</t>
    </r>
    <r>
      <rPr>
        <sz val="12"/>
        <rFont val="新細明體"/>
        <family val="1"/>
        <charset val="136"/>
      </rPr>
      <t>脫貧方案</t>
    </r>
  </si>
  <si>
    <r>
      <rPr>
        <sz val="12"/>
        <rFont val="新細明體"/>
        <family val="1"/>
        <charset val="136"/>
      </rPr>
      <t>社團法人南投縣青年返鄉服務協會</t>
    </r>
  </si>
  <si>
    <r>
      <t>109</t>
    </r>
    <r>
      <rPr>
        <sz val="12"/>
        <rFont val="新細明體"/>
        <family val="1"/>
        <charset val="136"/>
      </rPr>
      <t>年度「關懷弱勢</t>
    </r>
    <r>
      <rPr>
        <sz val="12"/>
        <rFont val="Times New Roman"/>
        <family val="1"/>
      </rPr>
      <t>~</t>
    </r>
    <r>
      <rPr>
        <sz val="12"/>
        <rFont val="新細明體"/>
        <family val="1"/>
        <charset val="136"/>
      </rPr>
      <t>溫暖你我心</t>
    </r>
    <r>
      <rPr>
        <sz val="12"/>
        <rFont val="Times New Roman"/>
        <family val="1"/>
      </rPr>
      <t>-</t>
    </r>
    <r>
      <rPr>
        <sz val="12"/>
        <rFont val="新細明體"/>
        <family val="1"/>
        <charset val="136"/>
      </rPr>
      <t>弱勢家庭自立支持性服務計畫」</t>
    </r>
  </si>
  <si>
    <r>
      <rPr>
        <sz val="12"/>
        <rFont val="新細明體"/>
        <family val="1"/>
        <charset val="136"/>
      </rPr>
      <t>衡酌經費有限及整體資源配置，本案請自籌經費辦理</t>
    </r>
  </si>
  <si>
    <r>
      <rPr>
        <sz val="12"/>
        <rFont val="新細明體"/>
        <family val="1"/>
        <charset val="136"/>
      </rPr>
      <t>花蓮縣</t>
    </r>
  </si>
  <si>
    <r>
      <rPr>
        <sz val="12"/>
        <rFont val="新細明體"/>
        <family val="1"/>
        <charset val="136"/>
      </rPr>
      <t>花蓮縣政府</t>
    </r>
  </si>
  <si>
    <r>
      <rPr>
        <sz val="12"/>
        <rFont val="新細明體"/>
        <family val="1"/>
        <charset val="136"/>
      </rPr>
      <t>「夢想領航。幸福大步走」自立脫貧方案</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</si>
  <si>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月核算）、儲蓄相對提撥款。</t>
    </r>
  </si>
  <si>
    <r>
      <rPr>
        <sz val="12"/>
        <rFont val="新細明體"/>
        <family val="1"/>
        <charset val="136"/>
      </rPr>
      <t>花蓮縣辦理低收入戶及中低收入戶促進就業服務方案（</t>
    </r>
    <r>
      <rPr>
        <sz val="12"/>
        <rFont val="Times New Roman"/>
        <family val="1"/>
      </rPr>
      <t>6</t>
    </r>
    <r>
      <rPr>
        <sz val="12"/>
        <rFont val="新細明體"/>
        <family val="1"/>
        <charset val="136"/>
      </rPr>
      <t>年期第</t>
    </r>
    <r>
      <rPr>
        <sz val="12"/>
        <rFont val="Times New Roman"/>
        <family val="1"/>
      </rPr>
      <t>6</t>
    </r>
    <r>
      <rPr>
        <sz val="12"/>
        <rFont val="新細明體"/>
        <family val="1"/>
        <charset val="136"/>
      </rPr>
      <t>年計畫）</t>
    </r>
  </si>
  <si>
    <r>
      <rPr>
        <sz val="12"/>
        <rFont val="新細明體"/>
        <family val="1"/>
        <charset val="136"/>
      </rPr>
      <t>全國性</t>
    </r>
  </si>
  <si>
    <r>
      <rPr>
        <sz val="12"/>
        <rFont val="新細明體"/>
        <family val="1"/>
        <charset val="136"/>
      </rPr>
      <t>社團法人邊邊女力協會</t>
    </r>
  </si>
  <si>
    <r>
      <rPr>
        <sz val="12"/>
        <rFont val="新細明體"/>
        <family val="1"/>
        <charset val="136"/>
      </rPr>
      <t>利用新興科技促進經濟弱勢女性自立發展計畫</t>
    </r>
  </si>
  <si>
    <r>
      <rPr>
        <sz val="12"/>
        <rFont val="新細明體"/>
        <family val="1"/>
        <charset val="136"/>
      </rPr>
      <t>南投縣政府辦理</t>
    </r>
    <r>
      <rPr>
        <sz val="12"/>
        <rFont val="Times New Roman"/>
        <family val="1"/>
      </rPr>
      <t>109</t>
    </r>
    <r>
      <rPr>
        <sz val="12"/>
        <rFont val="新細明體"/>
        <family val="1"/>
        <charset val="136"/>
      </rPr>
      <t>年度低收入戶及中低收入戶促進就業服務充實人力方案計畫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</si>
  <si>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，另應自籌</t>
    </r>
    <r>
      <rPr>
        <sz val="12"/>
        <rFont val="Times New Roman"/>
        <family val="1"/>
      </rPr>
      <t>10%</t>
    </r>
    <r>
      <rPr>
        <sz val="12"/>
        <rFont val="新細明體"/>
        <family val="1"/>
        <charset val="136"/>
      </rPr>
      <t>。</t>
    </r>
  </si>
  <si>
    <r>
      <t>109</t>
    </r>
    <r>
      <rPr>
        <sz val="12"/>
        <rFont val="新細明體"/>
        <family val="1"/>
        <charset val="136"/>
      </rPr>
      <t>年澎湖縣社會救助法低收入戶及中低收入戶促進就業服務方案計畫</t>
    </r>
    <phoneticPr fontId="21" type="noConversion"/>
  </si>
  <si>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42,896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人，含碩士加給、社會工作師執業執照加給及專科社工師加給，前開補助項目依實際聘用人員資格予以給付，若無相關資格證明將以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r>
      <rPr>
        <sz val="12"/>
        <rFont val="Times New Roman"/>
        <family val="1"/>
      </rPr>
      <t>br/</t>
    </r>
    <r>
      <rPr>
        <sz val="12"/>
        <rFont val="新細明體"/>
        <family val="1"/>
        <charset val="136"/>
      </rPr>
      <t>＞</t>
    </r>
  </si>
  <si>
    <r>
      <rPr>
        <sz val="12"/>
        <rFont val="新細明體"/>
        <family val="1"/>
        <charset val="136"/>
      </rPr>
      <t>苗栗縣</t>
    </r>
  </si>
  <si>
    <r>
      <rPr>
        <sz val="12"/>
        <rFont val="新細明體"/>
        <family val="1"/>
        <charset val="136"/>
      </rPr>
      <t>苗栗縣政府</t>
    </r>
  </si>
  <si>
    <r>
      <t>109</t>
    </r>
    <r>
      <rPr>
        <sz val="12"/>
        <rFont val="新細明體"/>
        <family val="1"/>
        <charset val="136"/>
      </rPr>
      <t>年度苗栗縣弱勢家庭子女幸福存款資產累積脫貧方案</t>
    </r>
  </si>
  <si>
    <r>
      <rPr>
        <sz val="12"/>
        <rFont val="新細明體"/>
        <family val="1"/>
        <charset val="136"/>
      </rPr>
      <t>中華國際全齡關照教育促進會</t>
    </r>
  </si>
  <si>
    <r>
      <rPr>
        <sz val="12"/>
        <rFont val="新細明體"/>
        <family val="1"/>
        <charset val="136"/>
      </rPr>
      <t>全齡關照全安防護計畫</t>
    </r>
  </si>
  <si>
    <r>
      <rPr>
        <sz val="12"/>
        <rFont val="新細明體"/>
        <family val="1"/>
        <charset val="136"/>
      </rPr>
      <t>社團法人中華牧人關懷協會</t>
    </r>
  </si>
  <si>
    <r>
      <rPr>
        <sz val="12"/>
        <rFont val="新細明體"/>
        <family val="1"/>
        <charset val="136"/>
      </rPr>
      <t>「點亮未來星」以教育投資模式辦理經濟弱勢家戶脫貧自立服務方案</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</si>
  <si>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月核算）、膳費、家教費、乙類專案計畫管理費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</si>
  <si>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連江縣</t>
    </r>
  </si>
  <si>
    <r>
      <rPr>
        <sz val="12"/>
        <rFont val="新細明體"/>
        <family val="1"/>
        <charset val="136"/>
      </rPr>
      <t>連江縣政府</t>
    </r>
  </si>
  <si>
    <r>
      <t>109</t>
    </r>
    <r>
      <rPr>
        <sz val="12"/>
        <rFont val="新細明體"/>
        <family val="1"/>
        <charset val="136"/>
      </rPr>
      <t>年度公益彩券回饋金補助連江縣政府辦理社會救助法低收入戶及中低收入戶家庭自立脫貧服務方案計畫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</si>
  <si>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br/</t>
    </r>
    <r>
      <rPr>
        <sz val="12"/>
        <rFont val="新細明體"/>
        <family val="1"/>
        <charset val="136"/>
      </rPr>
      <t>＞</t>
    </r>
  </si>
  <si>
    <r>
      <rPr>
        <sz val="12"/>
        <rFont val="新細明體"/>
        <family val="1"/>
        <charset val="136"/>
      </rPr>
      <t>雲林縣</t>
    </r>
  </si>
  <si>
    <r>
      <rPr>
        <sz val="12"/>
        <rFont val="新細明體"/>
        <family val="1"/>
        <charset val="136"/>
      </rPr>
      <t>雲林縣政府</t>
    </r>
  </si>
  <si>
    <r>
      <rPr>
        <sz val="12"/>
        <rFont val="新細明體"/>
        <family val="1"/>
        <charset val="136"/>
      </rPr>
      <t>雲林縣政府</t>
    </r>
    <r>
      <rPr>
        <sz val="12"/>
        <rFont val="Times New Roman"/>
        <family val="1"/>
      </rPr>
      <t>109</t>
    </r>
    <r>
      <rPr>
        <sz val="12"/>
        <rFont val="新細明體"/>
        <family val="1"/>
        <charset val="136"/>
      </rPr>
      <t>年辦理低收入戶及中低收入戶促進就業服務方案</t>
    </r>
    <phoneticPr fontId="21" type="noConversion"/>
  </si>
  <si>
    <r>
      <rPr>
        <sz val="12"/>
        <rFont val="新細明體"/>
        <family val="1"/>
        <charset val="136"/>
      </rPr>
      <t>雲林縣弱勢家庭幸福存款資產累積脫貧方案</t>
    </r>
    <phoneticPr fontId="21" type="noConversion"/>
  </si>
  <si>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元（社工員</t>
    </r>
    <r>
      <rPr>
        <sz val="12"/>
        <rFont val="Times New Roman"/>
        <family val="1"/>
      </rPr>
      <t>42,896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人，含碩士加給、社會工作師執業執照加給及專科社工師加給，前開補助項目依實際聘用人員資格予以給付，若無相關資格證明將以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月核算）。相對提撥款、專家學者出席費、講座鐘點費、印刷費、膳費、乙類專案計畫管理費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</si>
  <si>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雲林縣基督教女青年會</t>
    </r>
  </si>
  <si>
    <r>
      <rPr>
        <sz val="12"/>
        <rFont val="新細明體"/>
        <family val="1"/>
        <charset val="136"/>
      </rPr>
      <t>雲林縣「枯樹生花生生不息培力計畫」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</si>
  <si>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人）、講座鐘點費、家教費、印刷費、膳費及甲類專案管理費。</t>
    </r>
  </si>
  <si>
    <r>
      <rPr>
        <sz val="12"/>
        <rFont val="新細明體"/>
        <family val="1"/>
        <charset val="136"/>
      </rPr>
      <t>宜蘭縣</t>
    </r>
  </si>
  <si>
    <r>
      <rPr>
        <sz val="12"/>
        <rFont val="新細明體"/>
        <family val="1"/>
        <charset val="136"/>
      </rPr>
      <t>宜蘭縣政府</t>
    </r>
  </si>
  <si>
    <r>
      <rPr>
        <sz val="12"/>
        <rFont val="新細明體"/>
        <family val="1"/>
        <charset val="136"/>
      </rPr>
      <t>低收入戶及中低收入戶促進就業服務方案</t>
    </r>
  </si>
  <si>
    <r>
      <rPr>
        <sz val="12"/>
        <rFont val="新細明體"/>
        <family val="1"/>
        <charset val="136"/>
      </rPr>
      <t>財團法人親愛音樂文化基金會</t>
    </r>
  </si>
  <si>
    <r>
      <rPr>
        <sz val="12"/>
        <rFont val="新細明體"/>
        <family val="1"/>
        <charset val="136"/>
      </rPr>
      <t>親愛種子計劃</t>
    </r>
  </si>
  <si>
    <r>
      <rPr>
        <sz val="12"/>
        <rFont val="新細明體"/>
        <family val="1"/>
        <charset val="136"/>
      </rPr>
      <t>中華民國青年志工發展協會</t>
    </r>
  </si>
  <si>
    <r>
      <rPr>
        <sz val="12"/>
        <rFont val="新細明體"/>
        <family val="1"/>
        <charset val="136"/>
      </rPr>
      <t>「馬賽小學堂」以教育投資模式辦理經濟弱勢家戶脫貧自立服務方案</t>
    </r>
  </si>
  <si>
    <r>
      <rPr>
        <sz val="12"/>
        <rFont val="新細明體"/>
        <family val="1"/>
        <charset val="136"/>
      </rPr>
      <t>社團法人台中市婦幼關懷成長協會</t>
    </r>
  </si>
  <si>
    <r>
      <rPr>
        <sz val="12"/>
        <rFont val="新細明體"/>
        <family val="1"/>
        <charset val="136"/>
      </rPr>
      <t>種子奇蹟</t>
    </r>
    <r>
      <rPr>
        <sz val="12"/>
        <rFont val="Times New Roman"/>
        <family val="1"/>
      </rPr>
      <t>-</t>
    </r>
    <r>
      <rPr>
        <sz val="12"/>
        <rFont val="新細明體"/>
        <family val="1"/>
        <charset val="136"/>
      </rPr>
      <t>自立脫貧計畫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</si>
  <si>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人）、講座鐘點費、印刷費、乙類專案計畫管理費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r>
      <rPr>
        <sz val="12"/>
        <rFont val="Times New Roman"/>
        <family val="1"/>
      </rPr>
      <t>br/</t>
    </r>
    <r>
      <rPr>
        <sz val="12"/>
        <rFont val="新細明體"/>
        <family val="1"/>
        <charset val="136"/>
      </rPr>
      <t>＞</t>
    </r>
  </si>
  <si>
    <r>
      <rPr>
        <sz val="12"/>
        <rFont val="新細明體"/>
        <family val="1"/>
        <charset val="136"/>
      </rPr>
      <t>屏東縣</t>
    </r>
  </si>
  <si>
    <r>
      <rPr>
        <sz val="12"/>
        <rFont val="新細明體"/>
        <family val="1"/>
        <charset val="136"/>
      </rPr>
      <t>社團法人屏東縣慈善團體聯合協會</t>
    </r>
  </si>
  <si>
    <r>
      <t>109</t>
    </r>
    <r>
      <rPr>
        <sz val="12"/>
        <rFont val="新細明體"/>
        <family val="1"/>
        <charset val="136"/>
      </rPr>
      <t>年度屏東縣弱勢助學攜手服務方案</t>
    </r>
  </si>
  <si>
    <r>
      <rPr>
        <sz val="12"/>
        <rFont val="新細明體"/>
        <family val="1"/>
        <charset val="136"/>
      </rPr>
      <t>屏東縣政府</t>
    </r>
  </si>
  <si>
    <r>
      <rPr>
        <sz val="12"/>
        <rFont val="新細明體"/>
        <family val="1"/>
        <charset val="136"/>
      </rPr>
      <t>屏東縣經濟弱勢家庭自立發展多元整合服務計畫</t>
    </r>
  </si>
  <si>
    <r>
      <rPr>
        <sz val="12"/>
        <rFont val="新細明體"/>
        <family val="1"/>
        <charset val="136"/>
      </rPr>
      <t>專業服務費</t>
    </r>
    <r>
      <rPr>
        <sz val="12"/>
        <rFont val="Times New Roman"/>
        <family val="1"/>
      </rPr>
      <t>165</t>
    </r>
    <r>
      <rPr>
        <sz val="12"/>
        <rFont val="新細明體"/>
        <family val="1"/>
        <charset val="136"/>
      </rPr>
      <t>萬</t>
    </r>
    <r>
      <rPr>
        <sz val="12"/>
        <rFont val="Times New Roman"/>
        <family val="1"/>
      </rPr>
      <t>6,489</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*3</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月核算）、講座鐘點費、場地租金、印刷費、保險費、乙類專案計畫管理費</t>
    </r>
    <r>
      <rPr>
        <sz val="12"/>
        <rFont val="Times New Roman"/>
        <family val="1"/>
      </rPr>
      <t>18</t>
    </r>
    <r>
      <rPr>
        <sz val="12"/>
        <rFont val="新細明體"/>
        <family val="1"/>
        <charset val="136"/>
      </rPr>
      <t>萬元（</t>
    </r>
    <r>
      <rPr>
        <sz val="12"/>
        <rFont val="Times New Roman"/>
        <family val="1"/>
      </rPr>
      <t>5,000</t>
    </r>
    <r>
      <rPr>
        <sz val="12"/>
        <rFont val="新細明體"/>
        <family val="1"/>
        <charset val="136"/>
      </rPr>
      <t>元</t>
    </r>
    <r>
      <rPr>
        <sz val="12"/>
        <rFont val="Times New Roman"/>
        <family val="1"/>
      </rPr>
      <t>*12</t>
    </r>
    <r>
      <rPr>
        <sz val="12"/>
        <rFont val="新細明體"/>
        <family val="1"/>
        <charset val="136"/>
      </rPr>
      <t>月</t>
    </r>
    <r>
      <rPr>
        <sz val="12"/>
        <rFont val="Times New Roman"/>
        <family val="1"/>
      </rPr>
      <t>*3</t>
    </r>
    <r>
      <rPr>
        <sz val="12"/>
        <rFont val="新細明體"/>
        <family val="1"/>
        <charset val="136"/>
      </rPr>
      <t>人，補助雇主應負擔之勞、健保及提撥勞退準備金費用，每人每月最高</t>
    </r>
    <r>
      <rPr>
        <sz val="12"/>
        <rFont val="Times New Roman"/>
        <family val="1"/>
      </rPr>
      <t>5,000</t>
    </r>
    <r>
      <rPr>
        <sz val="12"/>
        <rFont val="新細明體"/>
        <family val="1"/>
        <charset val="136"/>
      </rPr>
      <t>元，且不列入甲類百分之五額度計算）。＜</t>
    </r>
    <r>
      <rPr>
        <sz val="12"/>
        <rFont val="Times New Roman"/>
        <family val="1"/>
      </rPr>
      <t>br/</t>
    </r>
    <r>
      <rPr>
        <sz val="12"/>
        <rFont val="新細明體"/>
        <family val="1"/>
        <charset val="136"/>
      </rPr>
      <t>＞</t>
    </r>
  </si>
  <si>
    <r>
      <rPr>
        <sz val="12"/>
        <rFont val="新細明體"/>
        <family val="1"/>
        <charset val="136"/>
      </rPr>
      <t>屏東縣政府低收入戶及中低收入戶</t>
    </r>
    <r>
      <rPr>
        <sz val="12"/>
        <rFont val="Times New Roman"/>
        <family val="1"/>
      </rPr>
      <t>2</t>
    </r>
    <r>
      <rPr>
        <sz val="12"/>
        <rFont val="新細明體"/>
        <family val="1"/>
        <charset val="136"/>
      </rPr>
      <t>代子女課後輔導及交通補助實施計畫</t>
    </r>
  </si>
  <si>
    <r>
      <rPr>
        <sz val="12"/>
        <rFont val="新細明體"/>
        <family val="1"/>
        <charset val="136"/>
      </rPr>
      <t>課後輔導費（每人每月補助上限</t>
    </r>
    <r>
      <rPr>
        <sz val="12"/>
        <rFont val="Times New Roman"/>
        <family val="1"/>
      </rPr>
      <t>1,000</t>
    </r>
    <r>
      <rPr>
        <sz val="12"/>
        <rFont val="新細明體"/>
        <family val="1"/>
        <charset val="136"/>
      </rPr>
      <t>元）、交通費（每人每月補助上限</t>
    </r>
    <r>
      <rPr>
        <sz val="12"/>
        <rFont val="Times New Roman"/>
        <family val="1"/>
      </rPr>
      <t>1,000</t>
    </r>
    <r>
      <rPr>
        <sz val="12"/>
        <rFont val="新細明體"/>
        <family val="1"/>
        <charset val="136"/>
      </rPr>
      <t>元）。</t>
    </r>
  </si>
  <si>
    <r>
      <rPr>
        <sz val="12"/>
        <rFont val="新細明體"/>
        <family val="1"/>
        <charset val="136"/>
      </rPr>
      <t>新竹市</t>
    </r>
  </si>
  <si>
    <r>
      <rPr>
        <sz val="12"/>
        <rFont val="新細明體"/>
        <family val="1"/>
        <charset val="136"/>
      </rPr>
      <t>新竹市政府</t>
    </r>
  </si>
  <si>
    <r>
      <rPr>
        <sz val="12"/>
        <rFont val="新細明體"/>
        <family val="1"/>
        <charset val="136"/>
      </rPr>
      <t>新竹市希望存摺脫貧服務方案計畫</t>
    </r>
    <r>
      <rPr>
        <sz val="12"/>
        <rFont val="Times New Roman"/>
        <family val="1"/>
      </rPr>
      <t>-</t>
    </r>
    <r>
      <rPr>
        <sz val="12"/>
        <rFont val="新細明體"/>
        <family val="1"/>
        <charset val="136"/>
      </rPr>
      <t>第</t>
    </r>
    <r>
      <rPr>
        <sz val="12"/>
        <rFont val="Times New Roman"/>
        <family val="1"/>
      </rPr>
      <t>1</t>
    </r>
    <r>
      <rPr>
        <sz val="12"/>
        <rFont val="新細明體"/>
        <family val="1"/>
        <charset val="136"/>
      </rPr>
      <t>年計畫</t>
    </r>
  </si>
  <si>
    <r>
      <rPr>
        <sz val="12"/>
        <rFont val="新細明體"/>
        <family val="1"/>
        <charset val="136"/>
      </rPr>
      <t>新竹市低收入戶及中低收入戶促進就業服務計畫</t>
    </r>
  </si>
  <si>
    <r>
      <rPr>
        <sz val="12"/>
        <rFont val="新細明體"/>
        <family val="1"/>
        <charset val="136"/>
      </rPr>
      <t>臺東縣政府</t>
    </r>
    <r>
      <rPr>
        <sz val="12"/>
        <rFont val="Times New Roman"/>
        <family val="1"/>
      </rPr>
      <t>109</t>
    </r>
    <r>
      <rPr>
        <sz val="12"/>
        <rFont val="新細明體"/>
        <family val="1"/>
        <charset val="136"/>
      </rPr>
      <t>年度「創造幸福</t>
    </r>
    <r>
      <rPr>
        <sz val="12"/>
        <rFont val="Times New Roman"/>
        <family val="1"/>
      </rPr>
      <t>•</t>
    </r>
    <r>
      <rPr>
        <sz val="12"/>
        <rFont val="新細明體"/>
        <family val="1"/>
        <charset val="136"/>
      </rPr>
      <t>邁向新希望」自立家庭扶助脫貧計畫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</si>
  <si>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r>
      <rPr>
        <sz val="12"/>
        <rFont val="Times New Roman"/>
        <family val="1"/>
      </rPr>
      <t>br/</t>
    </r>
    <r>
      <rPr>
        <sz val="12"/>
        <rFont val="新細明體"/>
        <family val="1"/>
        <charset val="136"/>
      </rPr>
      <t>＞</t>
    </r>
  </si>
  <si>
    <r>
      <rPr>
        <sz val="12"/>
        <rFont val="新細明體"/>
        <family val="1"/>
        <charset val="136"/>
      </rPr>
      <t>彰化縣</t>
    </r>
  </si>
  <si>
    <r>
      <rPr>
        <sz val="12"/>
        <rFont val="新細明體"/>
        <family val="1"/>
        <charset val="136"/>
      </rPr>
      <t>彰化縣政府</t>
    </r>
  </si>
  <si>
    <r>
      <rPr>
        <sz val="12"/>
        <rFont val="新細明體"/>
        <family val="1"/>
        <charset val="136"/>
      </rPr>
      <t>彰化縣政府辦理低收入戶及中低收入戶促進就業服務方案人力充實計畫</t>
    </r>
  </si>
  <si>
    <r>
      <rPr>
        <sz val="12"/>
        <rFont val="新細明體"/>
        <family val="1"/>
        <charset val="136"/>
      </rPr>
      <t>平安社會、幸福彰化─脫貧計畫</t>
    </r>
  </si>
  <si>
    <r>
      <rPr>
        <sz val="12"/>
        <rFont val="新細明體"/>
        <family val="1"/>
        <charset val="136"/>
      </rPr>
      <t>家教費</t>
    </r>
    <r>
      <rPr>
        <sz val="12"/>
        <rFont val="Times New Roman"/>
        <family val="1"/>
      </rPr>
      <t>15</t>
    </r>
    <r>
      <rPr>
        <sz val="12"/>
        <rFont val="新細明體"/>
        <family val="1"/>
        <charset val="136"/>
      </rPr>
      <t>萬（</t>
    </r>
    <r>
      <rPr>
        <sz val="12"/>
        <rFont val="Times New Roman"/>
        <family val="1"/>
      </rPr>
      <t>150</t>
    </r>
    <r>
      <rPr>
        <sz val="12"/>
        <rFont val="新細明體"/>
        <family val="1"/>
        <charset val="136"/>
      </rPr>
      <t>元</t>
    </r>
    <r>
      <rPr>
        <sz val="12"/>
        <rFont val="Times New Roman"/>
        <family val="1"/>
      </rPr>
      <t>*1,000</t>
    </r>
    <r>
      <rPr>
        <sz val="12"/>
        <rFont val="新細明體"/>
        <family val="1"/>
        <charset val="136"/>
      </rPr>
      <t>小時）、講座鐘點費、膳費、交通費、印刷費、甲類專案管理費。＜</t>
    </r>
    <r>
      <rPr>
        <sz val="12"/>
        <rFont val="Times New Roman"/>
        <family val="1"/>
      </rPr>
      <t>br/</t>
    </r>
    <r>
      <rPr>
        <sz val="12"/>
        <rFont val="新細明體"/>
        <family val="1"/>
        <charset val="136"/>
      </rPr>
      <t>＞</t>
    </r>
  </si>
  <si>
    <r>
      <rPr>
        <sz val="12"/>
        <rFont val="新細明體"/>
        <family val="1"/>
        <charset val="136"/>
      </rPr>
      <t>彰化縣「資產累積、築夢心希望」家庭發展帳戶脫貧計畫</t>
    </r>
  </si>
  <si>
    <r>
      <rPr>
        <sz val="12"/>
        <rFont val="新細明體"/>
        <family val="1"/>
        <charset val="136"/>
      </rPr>
      <t>高雄市政府社會局</t>
    </r>
  </si>
  <si>
    <r>
      <rPr>
        <sz val="12"/>
        <rFont val="新細明體"/>
        <family val="1"/>
        <charset val="136"/>
      </rPr>
      <t>夢翔啟動</t>
    </r>
    <r>
      <rPr>
        <sz val="12"/>
        <rFont val="Times New Roman"/>
        <family val="1"/>
      </rPr>
      <t xml:space="preserve"> </t>
    </r>
    <r>
      <rPr>
        <sz val="12"/>
        <rFont val="新細明體"/>
        <family val="1"/>
        <charset val="136"/>
      </rPr>
      <t>青年自立計畫</t>
    </r>
  </si>
  <si>
    <r>
      <rPr>
        <sz val="12"/>
        <rFont val="新細明體"/>
        <family val="1"/>
        <charset val="136"/>
      </rPr>
      <t>社團法人高雄市社福慈善總會</t>
    </r>
  </si>
  <si>
    <r>
      <rPr>
        <sz val="12"/>
        <rFont val="新細明體"/>
        <family val="1"/>
        <charset val="136"/>
      </rPr>
      <t>多方圓助學方案</t>
    </r>
  </si>
  <si>
    <r>
      <rPr>
        <sz val="12"/>
        <rFont val="新細明體"/>
        <family val="1"/>
        <charset val="136"/>
      </rPr>
      <t>中低、低收入戶促進就業服務方案</t>
    </r>
  </si>
  <si>
    <r>
      <rPr>
        <sz val="12"/>
        <rFont val="新細明體"/>
        <family val="1"/>
        <charset val="136"/>
      </rPr>
      <t>嘉義縣</t>
    </r>
  </si>
  <si>
    <r>
      <rPr>
        <sz val="12"/>
        <rFont val="新細明體"/>
        <family val="1"/>
        <charset val="136"/>
      </rPr>
      <t>嘉義縣社會局</t>
    </r>
  </si>
  <si>
    <r>
      <rPr>
        <sz val="12"/>
        <rFont val="新細明體"/>
        <family val="1"/>
        <charset val="136"/>
      </rPr>
      <t>打造夢想存摺－嘉義縣弱勢家庭資產累積脫貧方案</t>
    </r>
  </si>
  <si>
    <r>
      <rPr>
        <sz val="12"/>
        <rFont val="新細明體"/>
        <family val="1"/>
        <charset val="136"/>
      </rPr>
      <t>辦理社會救助法低收入戶及中低收入戶促進就業方案</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</si>
  <si>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</si>
  <si>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宜蘭縣政府辦理經濟弱勢家戶脫貧自立服務方案</t>
    </r>
  </si>
  <si>
    <r>
      <rPr>
        <sz val="12"/>
        <rFont val="新細明體"/>
        <family val="1"/>
        <charset val="136"/>
      </rPr>
      <t>社團法人南投縣協助失業者協進會</t>
    </r>
  </si>
  <si>
    <r>
      <rPr>
        <sz val="12"/>
        <rFont val="新細明體"/>
        <family val="1"/>
        <charset val="136"/>
      </rPr>
      <t>運轉人生，重啟職涯</t>
    </r>
    <r>
      <rPr>
        <sz val="12"/>
        <rFont val="Times New Roman"/>
        <family val="1"/>
      </rPr>
      <t>~</t>
    </r>
    <r>
      <rPr>
        <sz val="12"/>
        <rFont val="新細明體"/>
        <family val="1"/>
        <charset val="136"/>
      </rPr>
      <t>社會邊緣弱勢失業者培力整合計畫</t>
    </r>
  </si>
  <si>
    <r>
      <rPr>
        <sz val="12"/>
        <rFont val="新細明體"/>
        <family val="1"/>
        <charset val="136"/>
      </rPr>
      <t>新北市</t>
    </r>
  </si>
  <si>
    <r>
      <rPr>
        <sz val="12"/>
        <rFont val="新細明體"/>
        <family val="1"/>
        <charset val="136"/>
      </rPr>
      <t>新北市政府社會局</t>
    </r>
  </si>
  <si>
    <r>
      <t>109</t>
    </r>
    <r>
      <rPr>
        <sz val="12"/>
        <rFont val="新細明體"/>
        <family val="1"/>
        <charset val="136"/>
      </rPr>
      <t>年度公益彩券回饋金補助新北市政府辦理低收入戶及中低收入戶家庭自立脫貧服務方案及促進就業服務方案</t>
    </r>
  </si>
  <si>
    <r>
      <rPr>
        <sz val="12"/>
        <rFont val="新細明體"/>
        <family val="1"/>
        <charset val="136"/>
      </rPr>
      <t>桃園市</t>
    </r>
  </si>
  <si>
    <r>
      <rPr>
        <sz val="12"/>
        <rFont val="新細明體"/>
        <family val="1"/>
        <charset val="136"/>
      </rPr>
      <t>桃園市政府社會局</t>
    </r>
  </si>
  <si>
    <r>
      <t>109</t>
    </r>
    <r>
      <rPr>
        <sz val="12"/>
        <rFont val="新細明體"/>
        <family val="1"/>
        <charset val="136"/>
      </rPr>
      <t>年度公益彩券回饋金補助桃園市辦理桃園市政府社會局自立脫貧服務</t>
    </r>
  </si>
  <si>
    <r>
      <t>109</t>
    </r>
    <r>
      <rPr>
        <sz val="12"/>
        <rFont val="新細明體"/>
        <family val="1"/>
        <charset val="136"/>
      </rPr>
      <t>年度公益彩券回饋金補助桃園市政府辦理</t>
    </r>
    <r>
      <rPr>
        <sz val="12"/>
        <rFont val="Times New Roman"/>
        <family val="1"/>
      </rPr>
      <t xml:space="preserve"> </t>
    </r>
    <r>
      <rPr>
        <sz val="12"/>
        <rFont val="新細明體"/>
        <family val="1"/>
        <charset val="136"/>
      </rPr>
      <t>低收入戶及中低收入戶促進就業服務計畫</t>
    </r>
  </si>
  <si>
    <r>
      <rPr>
        <sz val="12"/>
        <rFont val="新細明體"/>
        <family val="1"/>
        <charset val="136"/>
      </rPr>
      <t>新竹縣</t>
    </r>
  </si>
  <si>
    <r>
      <rPr>
        <sz val="12"/>
        <rFont val="新細明體"/>
        <family val="1"/>
        <charset val="136"/>
      </rPr>
      <t>新竹縣政府</t>
    </r>
  </si>
  <si>
    <r>
      <rPr>
        <sz val="12"/>
        <rFont val="新細明體"/>
        <family val="1"/>
        <charset val="136"/>
      </rPr>
      <t>新竹縣政府辦理閃耀青春‧家庭夢想啟飛希望存摺投資方案服務計畫</t>
    </r>
  </si>
  <si>
    <r>
      <rPr>
        <sz val="12"/>
        <rFont val="新細明體"/>
        <family val="1"/>
        <charset val="136"/>
      </rPr>
      <t>伴你同行‧啟動未來</t>
    </r>
    <r>
      <rPr>
        <sz val="12"/>
        <rFont val="Times New Roman"/>
        <family val="1"/>
      </rPr>
      <t xml:space="preserve"> </t>
    </r>
    <r>
      <rPr>
        <sz val="12"/>
        <rFont val="新細明體"/>
        <family val="1"/>
        <charset val="136"/>
      </rPr>
      <t>弱勢家庭促進就業方案服務計畫</t>
    </r>
  </si>
  <si>
    <r>
      <rPr>
        <sz val="12"/>
        <rFont val="新細明體"/>
        <family val="1"/>
        <charset val="136"/>
      </rPr>
      <t>財團法人高雄市私立慈聯社會福利基金會</t>
    </r>
  </si>
  <si>
    <r>
      <t>109</t>
    </r>
    <r>
      <rPr>
        <sz val="12"/>
        <rFont val="新細明體"/>
        <family val="1"/>
        <charset val="136"/>
      </rPr>
      <t>年高雄市「促進街友就業－社區住宅服務計畫」</t>
    </r>
  </si>
  <si>
    <r>
      <rPr>
        <sz val="12"/>
        <rFont val="新細明體"/>
        <family val="1"/>
        <charset val="136"/>
      </rPr>
      <t>租金補助、生活補助費</t>
    </r>
  </si>
  <si>
    <r>
      <t>109</t>
    </r>
    <r>
      <rPr>
        <sz val="12"/>
        <rFont val="新細明體"/>
        <family val="1"/>
        <charset val="136"/>
      </rPr>
      <t>年高雄市「加強街友關懷服務計畫」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</si>
  <si>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人）、出勤費、講座鐘點費、生活補助、租屋補貼、心理諮商費。</t>
    </r>
  </si>
  <si>
    <r>
      <t>109</t>
    </r>
    <r>
      <rPr>
        <sz val="12"/>
        <rFont val="新細明體"/>
        <family val="1"/>
        <charset val="136"/>
      </rPr>
      <t>年高雄市「街續希望，友你相伴」街友職能強化培力計畫</t>
    </r>
  </si>
  <si>
    <r>
      <rPr>
        <sz val="12"/>
        <rFont val="新細明體"/>
        <family val="1"/>
        <charset val="136"/>
      </rPr>
      <t>講座鐘點費、就業扶助費、有機培養土、種苗器材、種苗</t>
    </r>
  </si>
  <si>
    <r>
      <rPr>
        <sz val="12"/>
        <rFont val="新細明體"/>
        <family val="1"/>
        <charset val="136"/>
      </rPr>
      <t>財團法人人安社會福利慈善事業基金會</t>
    </r>
  </si>
  <si>
    <r>
      <t>109</t>
    </r>
    <r>
      <rPr>
        <sz val="12"/>
        <rFont val="新細明體"/>
        <family val="1"/>
        <charset val="136"/>
      </rPr>
      <t>年度人安基金會街友夜間短期安置計畫書</t>
    </r>
  </si>
  <si>
    <r>
      <rPr>
        <sz val="12"/>
        <rFont val="新細明體"/>
        <family val="1"/>
        <charset val="136"/>
      </rPr>
      <t>安置費</t>
    </r>
  </si>
  <si>
    <r>
      <rPr>
        <sz val="12"/>
        <rFont val="新細明體"/>
        <family val="1"/>
        <charset val="136"/>
      </rPr>
      <t>社團法人台中市街友關懷協會</t>
    </r>
  </si>
  <si>
    <r>
      <rPr>
        <sz val="12"/>
        <rFont val="新細明體"/>
        <family val="1"/>
        <charset val="136"/>
      </rPr>
      <t>「街友歇腳之處」</t>
    </r>
    <r>
      <rPr>
        <sz val="12"/>
        <rFont val="Times New Roman"/>
        <family val="1"/>
      </rPr>
      <t xml:space="preserve"> -</t>
    </r>
    <r>
      <rPr>
        <sz val="12"/>
        <rFont val="新細明體"/>
        <family val="1"/>
        <charset val="136"/>
      </rPr>
      <t>庇護安置輔導計畫書</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</si>
  <si>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。安置費。＜</t>
    </r>
    <r>
      <rPr>
        <sz val="12"/>
        <rFont val="Times New Roman"/>
        <family val="1"/>
      </rPr>
      <t>br/</t>
    </r>
    <r>
      <rPr>
        <sz val="12"/>
        <rFont val="新細明體"/>
        <family val="1"/>
        <charset val="136"/>
      </rPr>
      <t>＞</t>
    </r>
  </si>
  <si>
    <r>
      <rPr>
        <sz val="12"/>
        <rFont val="新細明體"/>
        <family val="1"/>
        <charset val="136"/>
      </rPr>
      <t>安置費。</t>
    </r>
  </si>
  <si>
    <r>
      <rPr>
        <sz val="12"/>
        <rFont val="新細明體"/>
        <family val="1"/>
        <charset val="136"/>
      </rPr>
      <t>花蓮縣遊民關懷服務</t>
    </r>
    <r>
      <rPr>
        <sz val="12"/>
        <rFont val="Times New Roman"/>
        <family val="1"/>
      </rPr>
      <t>6</t>
    </r>
    <r>
      <rPr>
        <sz val="12"/>
        <rFont val="新細明體"/>
        <family val="1"/>
        <charset val="136"/>
      </rPr>
      <t>年期計畫案（第</t>
    </r>
    <r>
      <rPr>
        <sz val="12"/>
        <rFont val="Times New Roman"/>
        <family val="1"/>
      </rPr>
      <t>3</t>
    </r>
    <r>
      <rPr>
        <sz val="12"/>
        <rFont val="新細明體"/>
        <family val="1"/>
        <charset val="136"/>
      </rPr>
      <t>年）</t>
    </r>
  </si>
  <si>
    <r>
      <rPr>
        <sz val="12"/>
        <rFont val="新細明體"/>
        <family val="1"/>
        <charset val="136"/>
      </rPr>
      <t>新竹縣辦理遊民收容輔導計畫</t>
    </r>
  </si>
  <si>
    <r>
      <rPr>
        <sz val="12"/>
        <rFont val="新細明體"/>
        <family val="1"/>
        <charset val="136"/>
      </rPr>
      <t>苗栗縣</t>
    </r>
    <r>
      <rPr>
        <sz val="12"/>
        <rFont val="Times New Roman"/>
        <family val="1"/>
      </rPr>
      <t>109</t>
    </r>
    <r>
      <rPr>
        <sz val="12"/>
        <rFont val="新細明體"/>
        <family val="1"/>
        <charset val="136"/>
      </rPr>
      <t>年度遊民生活重建服務躍升方案</t>
    </r>
  </si>
  <si>
    <r>
      <rPr>
        <sz val="12"/>
        <rFont val="新細明體"/>
        <family val="1"/>
        <charset val="136"/>
      </rPr>
      <t>社團法人台灣芒草心慈善協會</t>
    </r>
  </si>
  <si>
    <r>
      <rPr>
        <sz val="12"/>
        <rFont val="新細明體"/>
        <family val="1"/>
        <charset val="136"/>
      </rPr>
      <t>無家者生活重建暨自立支援方案</t>
    </r>
  </si>
  <si>
    <r>
      <rPr>
        <sz val="12"/>
        <rFont val="新細明體"/>
        <family val="1"/>
        <charset val="136"/>
      </rPr>
      <t>街遊：無家者多元培力發展計畫</t>
    </r>
  </si>
  <si>
    <r>
      <rPr>
        <sz val="12"/>
        <rFont val="新細明體"/>
        <family val="1"/>
        <charset val="136"/>
      </rPr>
      <t>講師鐘點費、培訓導覽員或真人圖書館講者練習費</t>
    </r>
  </si>
  <si>
    <r>
      <rPr>
        <sz val="12"/>
        <rFont val="新細明體"/>
        <family val="1"/>
        <charset val="136"/>
      </rPr>
      <t>無家者服務組織人員培力工作坊</t>
    </r>
  </si>
  <si>
    <r>
      <rPr>
        <sz val="12"/>
        <rFont val="新細明體"/>
        <family val="1"/>
        <charset val="136"/>
      </rPr>
      <t>兼職研究人員薪資、講座鐘點費、場地租金、印刷費、膳費</t>
    </r>
  </si>
  <si>
    <r>
      <rPr>
        <sz val="12"/>
        <rFont val="新細明體"/>
        <family val="1"/>
        <charset val="136"/>
      </rPr>
      <t>社團法人台灣樂知公益慈善協會</t>
    </r>
  </si>
  <si>
    <r>
      <rPr>
        <sz val="12"/>
        <rFont val="新細明體"/>
        <family val="1"/>
        <charset val="136"/>
      </rPr>
      <t>街友生活重建暨照顧服務發展方案</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</si>
  <si>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、租屋補貼、生活補助、緊急講座鐘點費、乙類專案計畫管理費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</si>
  <si>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財團法人天愛之光教育基金會</t>
    </r>
  </si>
  <si>
    <r>
      <t>109</t>
    </r>
    <r>
      <rPr>
        <sz val="12"/>
        <rFont val="新細明體"/>
        <family val="1"/>
        <charset val="136"/>
      </rPr>
      <t>弱勢女性培力暨生活重建輔導計畫</t>
    </r>
  </si>
  <si>
    <r>
      <rPr>
        <sz val="12"/>
        <rFont val="新細明體"/>
        <family val="1"/>
        <charset val="136"/>
      </rPr>
      <t>本案衡酌經費有限及整體資源配置，請自籌經費辦理。</t>
    </r>
  </si>
  <si>
    <r>
      <t>109</t>
    </r>
    <r>
      <rPr>
        <sz val="12"/>
        <rFont val="新細明體"/>
        <family val="1"/>
        <charset val="136"/>
      </rPr>
      <t>年遊民安置輔導暨生活重建計畫</t>
    </r>
  </si>
  <si>
    <r>
      <rPr>
        <sz val="12"/>
        <rFont val="新細明體"/>
        <family val="1"/>
        <charset val="136"/>
      </rPr>
      <t>雲林縣政府遊民業務人力充實及遊民服務計畫</t>
    </r>
  </si>
  <si>
    <r>
      <t>109</t>
    </r>
    <r>
      <rPr>
        <sz val="12"/>
        <rFont val="新細明體"/>
        <family val="1"/>
        <charset val="136"/>
      </rPr>
      <t>年度辦理臺南市街友生活重建服務計畫</t>
    </r>
  </si>
  <si>
    <r>
      <t>109</t>
    </r>
    <r>
      <rPr>
        <sz val="12"/>
        <rFont val="新細明體"/>
        <family val="1"/>
        <charset val="136"/>
      </rPr>
      <t>年度辦理臺南市街友輔導服務計畫</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</si>
  <si>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r>
      <rPr>
        <sz val="12"/>
        <rFont val="Times New Roman"/>
        <family val="1"/>
      </rPr>
      <t>br/</t>
    </r>
    <r>
      <rPr>
        <sz val="12"/>
        <rFont val="新細明體"/>
        <family val="1"/>
        <charset val="136"/>
      </rPr>
      <t>＞</t>
    </r>
  </si>
  <si>
    <r>
      <rPr>
        <sz val="12"/>
        <rFont val="新細明體"/>
        <family val="1"/>
        <charset val="136"/>
      </rPr>
      <t>宜蘭縣政府辦理遊民關懷服務實施第九年計畫</t>
    </r>
  </si>
  <si>
    <r>
      <rPr>
        <sz val="12"/>
        <rFont val="新細明體"/>
        <family val="1"/>
        <charset val="136"/>
      </rPr>
      <t>社團法人台灣喜信家庭關懷協會</t>
    </r>
  </si>
  <si>
    <r>
      <t>109</t>
    </r>
    <r>
      <rPr>
        <sz val="12"/>
        <rFont val="新細明體"/>
        <family val="1"/>
        <charset val="136"/>
      </rPr>
      <t>年至</t>
    </r>
    <r>
      <rPr>
        <sz val="12"/>
        <rFont val="Times New Roman"/>
        <family val="1"/>
      </rPr>
      <t>112</t>
    </r>
    <r>
      <rPr>
        <sz val="12"/>
        <rFont val="新細明體"/>
        <family val="1"/>
        <charset val="136"/>
      </rPr>
      <t>年臺中市街友穩定就業生活重建生活重建中心</t>
    </r>
  </si>
  <si>
    <r>
      <rPr>
        <sz val="12"/>
        <rFont val="新細明體"/>
        <family val="1"/>
        <charset val="136"/>
      </rPr>
      <t>生活輔導服務費</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t>
    </r>
    <r>
      <rPr>
        <sz val="12"/>
        <rFont val="新細明體"/>
        <family val="1"/>
        <charset val="136"/>
      </rPr>
      <t>萬</t>
    </r>
    <r>
      <rPr>
        <sz val="12"/>
        <rFont val="Times New Roman"/>
        <family val="1"/>
      </rPr>
      <t>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月）、租屋補貼、生活補助費、心理諮商費</t>
    </r>
    <r>
      <rPr>
        <sz val="12"/>
        <color rgb="FFFF0000"/>
        <rFont val="新細明體"/>
        <family val="1"/>
        <charset val="136"/>
      </rPr>
      <t>、乙類專案計畫管理費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r>
      <rPr>
        <sz val="12"/>
        <rFont val="新細明體"/>
        <family val="1"/>
        <charset val="136"/>
      </rPr>
      <t>。</t>
    </r>
    <phoneticPr fontId="21" type="noConversion"/>
  </si>
  <si>
    <r>
      <rPr>
        <sz val="12"/>
        <rFont val="新細明體"/>
        <family val="1"/>
        <charset val="136"/>
      </rPr>
      <t>社團法人台中市慈善撒瑪黎雅婦女關懷協會</t>
    </r>
  </si>
  <si>
    <r>
      <rPr>
        <sz val="12"/>
        <rFont val="新細明體"/>
        <family val="1"/>
        <charset val="136"/>
      </rPr>
      <t>女性無家者「以愛唯家」安置庇護家園計畫</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</si>
  <si>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、生活輔導員</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月）、生活補助、租屋補貼、乙類專案計畫管理費</t>
    </r>
    <r>
      <rPr>
        <sz val="12"/>
        <rFont val="Times New Roman"/>
        <family val="1"/>
      </rPr>
      <t>12</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</si>
  <si>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「農耕培力，互益共利」</t>
    </r>
    <r>
      <rPr>
        <sz val="12"/>
        <rFont val="Times New Roman"/>
        <family val="1"/>
      </rPr>
      <t>-109</t>
    </r>
    <r>
      <rPr>
        <sz val="12"/>
        <rFont val="新細明體"/>
        <family val="1"/>
        <charset val="136"/>
      </rPr>
      <t>年度屏東縣街友農務培力計畫方案</t>
    </r>
  </si>
  <si>
    <r>
      <rPr>
        <sz val="12"/>
        <rFont val="新細明體"/>
        <family val="1"/>
        <charset val="136"/>
      </rPr>
      <t>租金補助、農用材料費、講座鐘點費。＜</t>
    </r>
    <r>
      <rPr>
        <sz val="12"/>
        <rFont val="Times New Roman"/>
        <family val="1"/>
      </rPr>
      <t>br/</t>
    </r>
    <r>
      <rPr>
        <sz val="12"/>
        <rFont val="新細明體"/>
        <family val="1"/>
        <charset val="136"/>
      </rPr>
      <t>＞</t>
    </r>
  </si>
  <si>
    <r>
      <rPr>
        <sz val="12"/>
        <rFont val="新細明體"/>
        <family val="1"/>
        <charset val="136"/>
      </rPr>
      <t>「行動關懷，讓愛發光」</t>
    </r>
    <r>
      <rPr>
        <sz val="12"/>
        <rFont val="Times New Roman"/>
        <family val="1"/>
      </rPr>
      <t>-109</t>
    </r>
    <r>
      <rPr>
        <sz val="12"/>
        <rFont val="新細明體"/>
        <family val="1"/>
        <charset val="136"/>
      </rPr>
      <t>年度屏東縣社區型街友生活照顧服務方案</t>
    </r>
  </si>
  <si>
    <r>
      <rPr>
        <sz val="12"/>
        <rFont val="新細明體"/>
        <family val="1"/>
        <charset val="136"/>
      </rPr>
      <t>屏東縣政府辦理遊民收容關懷實施計畫</t>
    </r>
  </si>
  <si>
    <r>
      <rPr>
        <sz val="12"/>
        <rFont val="新細明體"/>
        <family val="1"/>
        <charset val="136"/>
      </rPr>
      <t>臺東縣政府辦理遊民服務社工人力及生活重建服務躍升實施計畫</t>
    </r>
  </si>
  <si>
    <r>
      <rPr>
        <sz val="12"/>
        <rFont val="新細明體"/>
        <family val="1"/>
        <charset val="136"/>
      </rPr>
      <t>中華民國弱勢者希望協會</t>
    </r>
  </si>
  <si>
    <r>
      <rPr>
        <sz val="12"/>
        <rFont val="新細明體"/>
        <family val="1"/>
        <charset val="136"/>
      </rPr>
      <t>遊民和身心障礙婦女培力暨生活重建服務方案</t>
    </r>
  </si>
  <si>
    <r>
      <t>109</t>
    </r>
    <r>
      <rPr>
        <sz val="12"/>
        <rFont val="新細明體"/>
        <family val="1"/>
        <charset val="136"/>
      </rPr>
      <t>年把愛找回來</t>
    </r>
    <r>
      <rPr>
        <sz val="12"/>
        <rFont val="Times New Roman"/>
        <family val="1"/>
      </rPr>
      <t>-</t>
    </r>
    <r>
      <rPr>
        <sz val="12"/>
        <rFont val="新細明體"/>
        <family val="1"/>
        <charset val="136"/>
      </rPr>
      <t>街友身心靈輔導計畫</t>
    </r>
  </si>
  <si>
    <r>
      <rPr>
        <sz val="12"/>
        <rFont val="新細明體"/>
        <family val="1"/>
        <charset val="136"/>
      </rPr>
      <t>社團法人彰化縣關懷弱勢社會服務協會</t>
    </r>
  </si>
  <si>
    <r>
      <t>109</t>
    </r>
    <r>
      <rPr>
        <sz val="12"/>
        <rFont val="新細明體"/>
        <family val="1"/>
        <charset val="136"/>
      </rPr>
      <t>年從漂泊到安定</t>
    </r>
    <r>
      <rPr>
        <sz val="12"/>
        <rFont val="Times New Roman"/>
        <family val="1"/>
      </rPr>
      <t>-</t>
    </r>
    <r>
      <rPr>
        <sz val="12"/>
        <rFont val="新細明體"/>
        <family val="1"/>
        <charset val="136"/>
      </rPr>
      <t>南彰化遊民身心與社會技能重建暨收容服務計畫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</si>
  <si>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人）、安置費。</t>
    </r>
  </si>
  <si>
    <r>
      <t>109</t>
    </r>
    <r>
      <rPr>
        <sz val="12"/>
        <rFont val="新細明體"/>
        <family val="1"/>
        <charset val="136"/>
      </rPr>
      <t>年彰化縣遊民收容輔導與生活重建服務</t>
    </r>
  </si>
  <si>
    <r>
      <rPr>
        <sz val="12"/>
        <rFont val="新細明體"/>
        <family val="1"/>
        <charset val="136"/>
      </rPr>
      <t>租屋補貼、生活補助。＜</t>
    </r>
    <r>
      <rPr>
        <sz val="12"/>
        <rFont val="Times New Roman"/>
        <family val="1"/>
      </rPr>
      <t>br/</t>
    </r>
    <r>
      <rPr>
        <sz val="12"/>
        <rFont val="新細明體"/>
        <family val="1"/>
        <charset val="136"/>
      </rPr>
      <t>＞</t>
    </r>
  </si>
  <si>
    <r>
      <rPr>
        <sz val="12"/>
        <rFont val="新細明體"/>
        <family val="1"/>
        <charset val="136"/>
      </rPr>
      <t>社團法人彰化縣愛加倍社區服務協會</t>
    </r>
  </si>
  <si>
    <r>
      <rPr>
        <sz val="12"/>
        <rFont val="新細明體"/>
        <family val="1"/>
        <charset val="136"/>
      </rPr>
      <t>溫暖街友</t>
    </r>
    <r>
      <rPr>
        <sz val="12"/>
        <rFont val="Times New Roman"/>
        <family val="1"/>
      </rPr>
      <t>-</t>
    </r>
    <r>
      <rPr>
        <sz val="12"/>
        <rFont val="新細明體"/>
        <family val="1"/>
        <charset val="136"/>
      </rPr>
      <t>共生家園暨遊民收容安置生活重建</t>
    </r>
  </si>
  <si>
    <r>
      <rPr>
        <sz val="12"/>
        <rFont val="新細明體"/>
        <family val="1"/>
        <charset val="136"/>
      </rPr>
      <t>社團法人高雄市街友關懷協會</t>
    </r>
  </si>
  <si>
    <r>
      <rPr>
        <sz val="12"/>
        <rFont val="新細明體"/>
        <family val="1"/>
        <charset val="136"/>
      </rPr>
      <t>「重返人生跑道，從跌倒再出發」街友及中高齡待業者扶持就業自立重建計畫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</si>
  <si>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人）、租屋補貼、租金補助、生活補助費及講座鐘點費。</t>
    </r>
  </si>
  <si>
    <r>
      <rPr>
        <sz val="12"/>
        <rFont val="新細明體"/>
        <family val="1"/>
        <charset val="136"/>
      </rPr>
      <t>高雄市街友就業輔導與關懷服務計畫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</si>
  <si>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人）、租屋補貼、生活補助、講座鐘點費、出勤費、心理諮商費。</t>
    </r>
  </si>
  <si>
    <r>
      <rPr>
        <sz val="12"/>
        <rFont val="新細明體"/>
        <family val="1"/>
        <charset val="136"/>
      </rPr>
      <t>臺中市政府社會局</t>
    </r>
  </si>
  <si>
    <r>
      <rPr>
        <sz val="12"/>
        <rFont val="新細明體"/>
        <family val="1"/>
        <charset val="136"/>
      </rPr>
      <t>臺中市社會救助服務站</t>
    </r>
    <r>
      <rPr>
        <sz val="12"/>
        <rFont val="Times New Roman"/>
        <family val="1"/>
      </rPr>
      <t>-6</t>
    </r>
    <r>
      <rPr>
        <sz val="12"/>
        <rFont val="新細明體"/>
        <family val="1"/>
        <charset val="136"/>
      </rPr>
      <t>號合作社實施計畫</t>
    </r>
  </si>
  <si>
    <r>
      <rPr>
        <sz val="12"/>
        <rFont val="新細明體"/>
        <family val="1"/>
        <charset val="136"/>
      </rPr>
      <t>台灣社區家庭關懷協會</t>
    </r>
  </si>
  <si>
    <r>
      <t>109</t>
    </r>
    <r>
      <rPr>
        <sz val="12"/>
        <rFont val="新細明體"/>
        <family val="1"/>
        <charset val="136"/>
      </rPr>
      <t>年遊民生活自立輔導方案</t>
    </r>
    <r>
      <rPr>
        <sz val="12"/>
        <rFont val="Times New Roman"/>
        <family val="1"/>
      </rPr>
      <t>—</t>
    </r>
    <r>
      <rPr>
        <sz val="12"/>
        <rFont val="新細明體"/>
        <family val="1"/>
        <charset val="136"/>
      </rPr>
      <t>培力商店暨弱勢女性安心居</t>
    </r>
    <r>
      <rPr>
        <sz val="12"/>
        <rFont val="Times New Roman"/>
        <family val="1"/>
      </rPr>
      <t xml:space="preserve"> </t>
    </r>
    <r>
      <rPr>
        <sz val="12"/>
        <rFont val="新細明體"/>
        <family val="1"/>
        <charset val="136"/>
      </rPr>
      <t>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</si>
  <si>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、生活補助、租屋補貼、租金補助、乙類專案計畫管理費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r>
      <rPr>
        <sz val="12"/>
        <rFont val="Times New Roman"/>
        <family val="1"/>
      </rPr>
      <t>br/</t>
    </r>
    <r>
      <rPr>
        <sz val="12"/>
        <rFont val="新細明體"/>
        <family val="1"/>
        <charset val="136"/>
      </rPr>
      <t>＞</t>
    </r>
  </si>
  <si>
    <r>
      <t>109</t>
    </r>
    <r>
      <rPr>
        <sz val="12"/>
        <rFont val="新細明體"/>
        <family val="1"/>
        <charset val="136"/>
      </rPr>
      <t>年度嘉義市強化遊民輔導暨個案管理服務計畫</t>
    </r>
  </si>
  <si>
    <r>
      <rPr>
        <sz val="12"/>
        <rFont val="新細明體"/>
        <family val="1"/>
        <charset val="136"/>
      </rPr>
      <t>新竹市政府申請公益彩券回饋金辦理</t>
    </r>
    <r>
      <rPr>
        <sz val="12"/>
        <rFont val="Times New Roman"/>
        <family val="1"/>
      </rPr>
      <t>109</t>
    </r>
    <r>
      <rPr>
        <sz val="12"/>
        <rFont val="新細明體"/>
        <family val="1"/>
        <charset val="136"/>
      </rPr>
      <t>年「遊民生活暨工作重建」計畫</t>
    </r>
  </si>
  <si>
    <r>
      <t>109</t>
    </r>
    <r>
      <rPr>
        <sz val="12"/>
        <rFont val="新細明體"/>
        <family val="1"/>
        <charset val="136"/>
      </rPr>
      <t>年度嘉義縣遊民收容輔導及生活重建服務計畫</t>
    </r>
  </si>
  <si>
    <r>
      <rPr>
        <sz val="12"/>
        <rFont val="新細明體"/>
        <family val="1"/>
        <charset val="136"/>
      </rPr>
      <t>社團法人新北市志願服務協會</t>
    </r>
  </si>
  <si>
    <r>
      <rPr>
        <sz val="12"/>
        <rFont val="新細明體"/>
        <family val="1"/>
        <charset val="136"/>
      </rPr>
      <t>新北市街友工作暨生活重建扶助計畫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</si>
  <si>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人）、租屋補貼、生活補助。</t>
    </r>
  </si>
  <si>
    <r>
      <rPr>
        <sz val="12"/>
        <rFont val="新細明體"/>
        <family val="1"/>
        <charset val="136"/>
      </rPr>
      <t>樂志送暖街友關懷計畫</t>
    </r>
  </si>
  <si>
    <r>
      <rPr>
        <sz val="12"/>
        <rFont val="新細明體"/>
        <family val="1"/>
        <charset val="136"/>
      </rPr>
      <t>甘蔗園準備性職場</t>
    </r>
    <r>
      <rPr>
        <sz val="12"/>
        <rFont val="Times New Roman"/>
        <family val="1"/>
      </rPr>
      <t>-</t>
    </r>
    <r>
      <rPr>
        <sz val="12"/>
        <rFont val="新細明體"/>
        <family val="1"/>
        <charset val="136"/>
      </rPr>
      <t>街友職能重建方案</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</si>
  <si>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人）、講座鐘點費、材料費、甲類專案計畫管理費、乙類專案計畫管理費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r>
      <rPr>
        <sz val="12"/>
        <rFont val="Times New Roman"/>
        <family val="1"/>
      </rPr>
      <t>br/</t>
    </r>
    <r>
      <rPr>
        <sz val="12"/>
        <rFont val="新細明體"/>
        <family val="1"/>
        <charset val="136"/>
      </rPr>
      <t>＞</t>
    </r>
  </si>
  <si>
    <r>
      <rPr>
        <sz val="12"/>
        <rFont val="新細明體"/>
        <family val="1"/>
        <charset val="136"/>
      </rPr>
      <t>台南市遊民自立生活支持創新方案服務計畫</t>
    </r>
  </si>
  <si>
    <r>
      <rPr>
        <sz val="12"/>
        <rFont val="新細明體"/>
        <family val="1"/>
        <charset val="136"/>
      </rPr>
      <t>生活輔導服務費</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28,000</t>
    </r>
    <r>
      <rPr>
        <sz val="12"/>
        <rFont val="新細明體"/>
        <family val="1"/>
        <charset val="136"/>
      </rPr>
      <t>元</t>
    </r>
    <r>
      <rPr>
        <sz val="12"/>
        <rFont val="Times New Roman"/>
        <family val="1"/>
      </rPr>
      <t>*13.5</t>
    </r>
    <r>
      <rPr>
        <sz val="12"/>
        <rFont val="新細明體"/>
        <family val="1"/>
        <charset val="136"/>
      </rPr>
      <t>月）、房屋補貼、生活補助、講座鐘點費、乙類專案計畫管理費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</si>
  <si>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社團法人新竹市竹安公益慈善服務協會</t>
    </r>
  </si>
  <si>
    <r>
      <rPr>
        <sz val="12"/>
        <rFont val="新細明體"/>
        <family val="1"/>
        <charset val="136"/>
      </rPr>
      <t>遊民夜宿暨外展服務計畫</t>
    </r>
  </si>
  <si>
    <r>
      <rPr>
        <sz val="12"/>
        <rFont val="新細明體"/>
        <family val="1"/>
        <charset val="136"/>
      </rPr>
      <t>社團法人人生百味文化建構協會</t>
    </r>
  </si>
  <si>
    <r>
      <rPr>
        <sz val="12"/>
        <rFont val="新細明體"/>
        <family val="1"/>
        <charset val="136"/>
      </rPr>
      <t>自助助人清潔隊</t>
    </r>
  </si>
  <si>
    <r>
      <rPr>
        <sz val="12"/>
        <rFont val="新細明體"/>
        <family val="1"/>
        <charset val="136"/>
      </rPr>
      <t>生活輔導服務費</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28,000</t>
    </r>
    <r>
      <rPr>
        <sz val="12"/>
        <rFont val="新細明體"/>
        <family val="1"/>
        <charset val="136"/>
      </rPr>
      <t>元</t>
    </r>
    <r>
      <rPr>
        <sz val="12"/>
        <rFont val="Times New Roman"/>
        <family val="1"/>
      </rPr>
      <t>*13.5</t>
    </r>
    <r>
      <rPr>
        <sz val="12"/>
        <rFont val="新細明體"/>
        <family val="1"/>
        <charset val="136"/>
      </rPr>
      <t>月）、生活補助費、講座鐘點費、清潔用具費、清潔耗材費、交通費、膳費。</t>
    </r>
  </si>
  <si>
    <r>
      <rPr>
        <sz val="12"/>
        <rFont val="新細明體"/>
        <family val="1"/>
        <charset val="136"/>
      </rPr>
      <t>臺南市政府社會局辦理溫暖大臺南</t>
    </r>
    <r>
      <rPr>
        <sz val="12"/>
        <rFont val="Times New Roman"/>
        <family val="1"/>
      </rPr>
      <t>~</t>
    </r>
    <r>
      <rPr>
        <sz val="12"/>
        <rFont val="新細明體"/>
        <family val="1"/>
        <charset val="136"/>
      </rPr>
      <t>實物愛心銀行服務方案人力充實計畫</t>
    </r>
  </si>
  <si>
    <r>
      <rPr>
        <sz val="12"/>
        <rFont val="新細明體"/>
        <family val="1"/>
        <charset val="136"/>
      </rPr>
      <t>臺北市臻佶祥社會服務協會</t>
    </r>
  </si>
  <si>
    <r>
      <t>109</t>
    </r>
    <r>
      <rPr>
        <sz val="12"/>
        <rFont val="新細明體"/>
        <family val="1"/>
        <charset val="136"/>
      </rPr>
      <t>年南機場幸福食物銀行社區支援網絡計畫</t>
    </r>
  </si>
  <si>
    <r>
      <rPr>
        <sz val="12"/>
        <rFont val="新細明體"/>
        <family val="1"/>
        <charset val="136"/>
      </rPr>
      <t>社團法人宜蘭縣愛加倍關懷協會</t>
    </r>
  </si>
  <si>
    <r>
      <t>2020</t>
    </r>
    <r>
      <rPr>
        <sz val="12"/>
        <rFont val="新細明體"/>
        <family val="1"/>
        <charset val="136"/>
      </rPr>
      <t>宜蘭愛加倍兒童食物銀行</t>
    </r>
    <r>
      <rPr>
        <sz val="12"/>
        <rFont val="Times New Roman"/>
        <family val="1"/>
      </rPr>
      <t>-</t>
    </r>
    <r>
      <rPr>
        <sz val="12"/>
        <rFont val="新細明體"/>
        <family val="1"/>
        <charset val="136"/>
      </rPr>
      <t>弱勢家庭資源轉贈服務計畫</t>
    </r>
    <r>
      <rPr>
        <sz val="12"/>
        <rFont val="Times New Roman"/>
        <family val="1"/>
      </rPr>
      <t>2.0</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</si>
  <si>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br/</t>
    </r>
    <r>
      <rPr>
        <sz val="12"/>
        <rFont val="新細明體"/>
        <family val="1"/>
        <charset val="136"/>
      </rPr>
      <t>＞</t>
    </r>
  </si>
  <si>
    <r>
      <rPr>
        <sz val="12"/>
        <rFont val="新細明體"/>
        <family val="1"/>
        <charset val="136"/>
      </rPr>
      <t>社團法人台北市脊髓損傷者協會</t>
    </r>
  </si>
  <si>
    <r>
      <rPr>
        <sz val="12"/>
        <rFont val="新細明體"/>
        <family val="1"/>
        <charset val="136"/>
      </rPr>
      <t>幸福延續</t>
    </r>
    <r>
      <rPr>
        <sz val="12"/>
        <rFont val="Times New Roman"/>
        <family val="1"/>
      </rPr>
      <t>-</t>
    </r>
    <r>
      <rPr>
        <sz val="12"/>
        <rFont val="新細明體"/>
        <family val="1"/>
        <charset val="136"/>
      </rPr>
      <t>資源共享</t>
    </r>
    <r>
      <rPr>
        <sz val="12"/>
        <rFont val="Times New Roman"/>
        <family val="1"/>
      </rPr>
      <t xml:space="preserve"> </t>
    </r>
    <r>
      <rPr>
        <sz val="12"/>
        <rFont val="新細明體"/>
        <family val="1"/>
        <charset val="136"/>
      </rPr>
      <t>服務計畫</t>
    </r>
  </si>
  <si>
    <r>
      <rPr>
        <sz val="12"/>
        <rFont val="新細明體"/>
        <family val="1"/>
        <charset val="136"/>
      </rPr>
      <t>社團法人台南縣酵母關懷協進會</t>
    </r>
  </si>
  <si>
    <r>
      <rPr>
        <sz val="12"/>
        <rFont val="新細明體"/>
        <family val="1"/>
        <charset val="136"/>
      </rPr>
      <t>酵母</t>
    </r>
    <r>
      <rPr>
        <sz val="12"/>
        <rFont val="Times New Roman"/>
        <family val="1"/>
      </rPr>
      <t xml:space="preserve"> </t>
    </r>
    <r>
      <rPr>
        <sz val="12"/>
        <rFont val="新細明體"/>
        <family val="1"/>
        <charset val="136"/>
      </rPr>
      <t>「實</t>
    </r>
    <r>
      <rPr>
        <sz val="12"/>
        <rFont val="Times New Roman"/>
        <family val="1"/>
      </rPr>
      <t xml:space="preserve"> </t>
    </r>
    <r>
      <rPr>
        <sz val="12"/>
        <rFont val="新細明體"/>
        <family val="1"/>
        <charset val="136"/>
      </rPr>
      <t>（食</t>
    </r>
    <r>
      <rPr>
        <sz val="12"/>
        <rFont val="Times New Roman"/>
        <family val="1"/>
      </rPr>
      <t xml:space="preserve"> </t>
    </r>
    <r>
      <rPr>
        <sz val="12"/>
        <rFont val="新細明體"/>
        <family val="1"/>
        <charset val="136"/>
      </rPr>
      <t>）物銀行」</t>
    </r>
  </si>
  <si>
    <r>
      <rPr>
        <sz val="12"/>
        <rFont val="新細明體"/>
        <family val="1"/>
        <charset val="136"/>
      </rPr>
      <t>臺南市阿縟婦幼關懷協會</t>
    </r>
  </si>
  <si>
    <r>
      <rPr>
        <sz val="12"/>
        <rFont val="新細明體"/>
        <family val="1"/>
        <charset val="136"/>
      </rPr>
      <t>臺南市永康區惜食傳愛關懷弱勢－實（食）物給付扶助弱勢方案</t>
    </r>
  </si>
  <si>
    <r>
      <rPr>
        <sz val="12"/>
        <rFont val="新細明體"/>
        <family val="1"/>
        <charset val="136"/>
      </rPr>
      <t>社團法人中華民國全球關懷長期照顧協會</t>
    </r>
  </si>
  <si>
    <r>
      <rPr>
        <sz val="12"/>
        <rFont val="新細明體"/>
        <family val="1"/>
        <charset val="136"/>
      </rPr>
      <t>臺南市地區食傳愛心關懷弱勢－實（食）物給付扶助弱勢方案</t>
    </r>
  </si>
  <si>
    <r>
      <rPr>
        <sz val="12"/>
        <rFont val="新細明體"/>
        <family val="1"/>
        <charset val="136"/>
      </rPr>
      <t>南投縣食（實）物銀行援助計畫</t>
    </r>
  </si>
  <si>
    <r>
      <t>109</t>
    </r>
    <r>
      <rPr>
        <sz val="12"/>
        <rFont val="新細明體"/>
        <family val="1"/>
        <charset val="136"/>
      </rPr>
      <t>年度「愛惜福實物銀行」弱勢家庭資源轉贈計畫</t>
    </r>
  </si>
  <si>
    <r>
      <t>109</t>
    </r>
    <r>
      <rPr>
        <sz val="12"/>
        <rFont val="新細明體"/>
        <family val="1"/>
        <charset val="136"/>
      </rPr>
      <t>年度「社區食物冰箱分享」計畫</t>
    </r>
  </si>
  <si>
    <r>
      <rPr>
        <sz val="12"/>
        <rFont val="新細明體"/>
        <family val="1"/>
        <charset val="136"/>
      </rPr>
      <t>花蓮縣社會福利安全網計畫（</t>
    </r>
    <r>
      <rPr>
        <sz val="12"/>
        <rFont val="Times New Roman"/>
        <family val="1"/>
      </rPr>
      <t>109</t>
    </r>
    <r>
      <rPr>
        <sz val="12"/>
        <rFont val="新細明體"/>
        <family val="1"/>
        <charset val="136"/>
      </rPr>
      <t>年</t>
    </r>
    <r>
      <rPr>
        <sz val="12"/>
        <rFont val="Times New Roman"/>
        <family val="1"/>
      </rPr>
      <t>-112</t>
    </r>
    <r>
      <rPr>
        <sz val="12"/>
        <rFont val="新細明體"/>
        <family val="1"/>
        <charset val="136"/>
      </rPr>
      <t>年）</t>
    </r>
  </si>
  <si>
    <r>
      <rPr>
        <sz val="12"/>
        <rFont val="新細明體"/>
        <family val="1"/>
        <charset val="136"/>
      </rPr>
      <t>社團法人花蓮縣持修積善協會</t>
    </r>
  </si>
  <si>
    <r>
      <rPr>
        <sz val="12"/>
        <rFont val="新細明體"/>
        <family val="1"/>
        <charset val="136"/>
      </rPr>
      <t>「愛的宅急便」弱勢家庭支持服務計畫</t>
    </r>
  </si>
  <si>
    <r>
      <t>109</t>
    </r>
    <r>
      <rPr>
        <sz val="12"/>
        <rFont val="新細明體"/>
        <family val="1"/>
        <charset val="136"/>
      </rPr>
      <t>年澎湖縣政府辦理「澎湖縣實物銀行」</t>
    </r>
  </si>
  <si>
    <r>
      <rPr>
        <sz val="12"/>
        <rFont val="新細明體"/>
        <family val="1"/>
        <charset val="136"/>
      </rPr>
      <t>「苗栗縣實物銀行」關懷訪視社工人力補助計畫</t>
    </r>
  </si>
  <si>
    <r>
      <rPr>
        <sz val="12"/>
        <rFont val="新細明體"/>
        <family val="1"/>
        <charset val="136"/>
      </rPr>
      <t>社團法人台灣食物銀行聯合會</t>
    </r>
  </si>
  <si>
    <r>
      <rPr>
        <sz val="12"/>
        <rFont val="新細明體"/>
        <family val="1"/>
        <charset val="136"/>
      </rPr>
      <t>食物銀行資源與資訊共享平台計畫</t>
    </r>
  </si>
  <si>
    <r>
      <rPr>
        <sz val="12"/>
        <rFont val="新細明體"/>
        <family val="1"/>
        <charset val="136"/>
      </rPr>
      <t>財團法人基督教芥菜種會</t>
    </r>
  </si>
  <si>
    <r>
      <rPr>
        <sz val="12"/>
        <rFont val="新細明體"/>
        <family val="1"/>
        <charset val="136"/>
      </rPr>
      <t>讓愛永續～暖心惜食計畫</t>
    </r>
  </si>
  <si>
    <r>
      <rPr>
        <sz val="12"/>
        <rFont val="新細明體"/>
        <family val="1"/>
        <charset val="136"/>
      </rPr>
      <t>雲林縣實物銀行關懷訪視社工人力補助計畫</t>
    </r>
  </si>
  <si>
    <r>
      <rPr>
        <sz val="12"/>
        <rFont val="新細明體"/>
        <family val="1"/>
        <charset val="136"/>
      </rPr>
      <t>物資銀行實施第六年計畫</t>
    </r>
  </si>
  <si>
    <r>
      <t>109</t>
    </r>
    <r>
      <rPr>
        <sz val="12"/>
        <rFont val="新細明體"/>
        <family val="1"/>
        <charset val="136"/>
      </rPr>
      <t>年度「好食物愛分享</t>
    </r>
    <r>
      <rPr>
        <sz val="12"/>
        <rFont val="Times New Roman"/>
        <family val="1"/>
      </rPr>
      <t>-</t>
    </r>
    <r>
      <rPr>
        <sz val="12"/>
        <rFont val="新細明體"/>
        <family val="1"/>
        <charset val="136"/>
      </rPr>
      <t>宜蘭社區冰箱」計畫</t>
    </r>
  </si>
  <si>
    <r>
      <rPr>
        <sz val="12"/>
        <rFont val="新細明體"/>
        <family val="1"/>
        <charset val="136"/>
      </rPr>
      <t>社團法人中華民國紅十字會台灣省台中市支會</t>
    </r>
  </si>
  <si>
    <r>
      <rPr>
        <sz val="12"/>
        <rFont val="新細明體"/>
        <family val="1"/>
        <charset val="136"/>
      </rPr>
      <t>「無飢餓網絡」弱勢家庭食物援助自立</t>
    </r>
  </si>
  <si>
    <r>
      <rPr>
        <sz val="12"/>
        <rFont val="新細明體"/>
        <family val="1"/>
        <charset val="136"/>
      </rPr>
      <t>社團法人台灣陽光婦女協會</t>
    </r>
  </si>
  <si>
    <r>
      <rPr>
        <sz val="12"/>
        <rFont val="新細明體"/>
        <family val="1"/>
        <charset val="136"/>
      </rPr>
      <t>陽光實體食物銀行</t>
    </r>
    <r>
      <rPr>
        <sz val="12"/>
        <rFont val="Times New Roman"/>
        <family val="1"/>
      </rPr>
      <t xml:space="preserve"> - </t>
    </r>
    <r>
      <rPr>
        <sz val="12"/>
        <rFont val="新細明體"/>
        <family val="1"/>
        <charset val="136"/>
      </rPr>
      <t>守護「愛讓微光亮起來」計畫</t>
    </r>
  </si>
  <si>
    <r>
      <rPr>
        <sz val="12"/>
        <rFont val="新細明體"/>
        <family val="1"/>
        <charset val="136"/>
      </rPr>
      <t>社團法人台灣基督教好牧人全人關顧協會</t>
    </r>
  </si>
  <si>
    <r>
      <rPr>
        <sz val="12"/>
        <rFont val="新細明體"/>
        <family val="1"/>
        <charset val="136"/>
      </rPr>
      <t>糧膳坊創新實驗計畫</t>
    </r>
  </si>
  <si>
    <r>
      <rPr>
        <sz val="12"/>
        <rFont val="新細明體"/>
        <family val="1"/>
        <charset val="136"/>
      </rPr>
      <t>社團法人屏東縣海口人社區經營協會</t>
    </r>
  </si>
  <si>
    <r>
      <rPr>
        <sz val="12"/>
        <rFont val="新細明體"/>
        <family val="1"/>
        <charset val="136"/>
      </rPr>
      <t>讓愛揚起來</t>
    </r>
    <r>
      <rPr>
        <sz val="12"/>
        <rFont val="Times New Roman"/>
        <family val="1"/>
      </rPr>
      <t>~</t>
    </r>
    <r>
      <rPr>
        <sz val="12"/>
        <rFont val="新細明體"/>
        <family val="1"/>
        <charset val="136"/>
      </rPr>
      <t>海口人社區食物銀行暨物資轉運站</t>
    </r>
  </si>
  <si>
    <r>
      <t>109</t>
    </r>
    <r>
      <rPr>
        <sz val="12"/>
        <rFont val="新細明體"/>
        <family val="1"/>
        <charset val="136"/>
      </rPr>
      <t>年度屏東縣實（食）物銀行愛心服務關懷方案</t>
    </r>
  </si>
  <si>
    <r>
      <rPr>
        <sz val="12"/>
        <rFont val="新細明體"/>
        <family val="1"/>
        <charset val="136"/>
      </rPr>
      <t>金門縣政府</t>
    </r>
  </si>
  <si>
    <r>
      <rPr>
        <sz val="12"/>
        <rFont val="新細明體"/>
        <family val="1"/>
        <charset val="136"/>
      </rPr>
      <t>金門縣實物銀行人力服務計畫</t>
    </r>
  </si>
  <si>
    <r>
      <rPr>
        <sz val="12"/>
        <rFont val="新細明體"/>
        <family val="1"/>
        <charset val="136"/>
      </rPr>
      <t>社團法人雲林縣沐馨服務協會</t>
    </r>
  </si>
  <si>
    <r>
      <rPr>
        <sz val="12"/>
        <rFont val="新細明體"/>
        <family val="1"/>
        <charset val="136"/>
      </rPr>
      <t>讓物循環</t>
    </r>
    <r>
      <rPr>
        <sz val="12"/>
        <rFont val="Times New Roman"/>
        <family val="1"/>
      </rPr>
      <t>-</t>
    </r>
    <r>
      <rPr>
        <sz val="12"/>
        <rFont val="新細明體"/>
        <family val="1"/>
        <charset val="136"/>
      </rPr>
      <t>沐馨食物銀行計畫</t>
    </r>
  </si>
  <si>
    <r>
      <t>109</t>
    </r>
    <r>
      <rPr>
        <sz val="12"/>
        <rFont val="新細明體"/>
        <family val="1"/>
        <charset val="136"/>
      </rPr>
      <t>年新竹市政府辦理愛心福利社計畫</t>
    </r>
  </si>
  <si>
    <r>
      <rPr>
        <sz val="12"/>
        <rFont val="新細明體"/>
        <family val="1"/>
        <charset val="136"/>
      </rPr>
      <t>『惜物運動ⅹ安家行動』臺東縣實（食）物銀行計畫</t>
    </r>
  </si>
  <si>
    <r>
      <rPr>
        <sz val="12"/>
        <rFont val="新細明體"/>
        <family val="1"/>
        <charset val="136"/>
      </rPr>
      <t>整合資源</t>
    </r>
    <r>
      <rPr>
        <sz val="12"/>
        <rFont val="Times New Roman"/>
        <family val="1"/>
      </rPr>
      <t xml:space="preserve">  </t>
    </r>
    <r>
      <rPr>
        <sz val="12"/>
        <rFont val="新細明體"/>
        <family val="1"/>
        <charset val="136"/>
      </rPr>
      <t>及時援助－彰化縣「實物給付」計畫</t>
    </r>
  </si>
  <si>
    <r>
      <t>~</t>
    </r>
    <r>
      <rPr>
        <sz val="12"/>
        <rFont val="新細明體"/>
        <family val="1"/>
        <charset val="136"/>
      </rPr>
      <t>溫飽萬歲</t>
    </r>
    <r>
      <rPr>
        <sz val="12"/>
        <rFont val="Times New Roman"/>
        <family val="1"/>
      </rPr>
      <t xml:space="preserve">~ </t>
    </r>
    <r>
      <rPr>
        <sz val="12"/>
        <rFont val="新細明體"/>
        <family val="1"/>
        <charset val="136"/>
      </rPr>
      <t>「攜手傳愛</t>
    </r>
    <r>
      <rPr>
        <sz val="12"/>
        <rFont val="Times New Roman"/>
        <family val="1"/>
      </rPr>
      <t xml:space="preserve"> </t>
    </r>
    <r>
      <rPr>
        <sz val="12"/>
        <rFont val="新細明體"/>
        <family val="1"/>
        <charset val="136"/>
      </rPr>
      <t>溫馨宅急便</t>
    </r>
    <r>
      <rPr>
        <sz val="12"/>
        <rFont val="Times New Roman"/>
        <family val="1"/>
      </rPr>
      <t>-</t>
    </r>
    <r>
      <rPr>
        <sz val="12"/>
        <rFont val="新細明體"/>
        <family val="1"/>
        <charset val="136"/>
      </rPr>
      <t>食物劵服務方案」計畫</t>
    </r>
  </si>
  <si>
    <r>
      <rPr>
        <sz val="12"/>
        <rFont val="新細明體"/>
        <family val="1"/>
        <charset val="136"/>
      </rPr>
      <t>點食成金</t>
    </r>
    <r>
      <rPr>
        <sz val="12"/>
        <rFont val="Times New Roman"/>
        <family val="1"/>
      </rPr>
      <t xml:space="preserve"> </t>
    </r>
    <r>
      <rPr>
        <sz val="12"/>
        <rFont val="新細明體"/>
        <family val="1"/>
        <charset val="136"/>
      </rPr>
      <t>食足暖心─實物給付服務計畫</t>
    </r>
  </si>
  <si>
    <r>
      <rPr>
        <sz val="12"/>
        <rFont val="新細明體"/>
        <family val="1"/>
        <charset val="136"/>
      </rPr>
      <t>基隆市八方緣婦幼協會</t>
    </r>
  </si>
  <si>
    <r>
      <rPr>
        <sz val="12"/>
        <rFont val="新細明體"/>
        <family val="1"/>
        <charset val="136"/>
      </rPr>
      <t>基隆市八方緣實物銀行方案</t>
    </r>
  </si>
  <si>
    <r>
      <rPr>
        <sz val="12"/>
        <rFont val="新細明體"/>
        <family val="1"/>
        <charset val="136"/>
      </rPr>
      <t>社團法人嘉義縣慈善團體聯合協會</t>
    </r>
  </si>
  <si>
    <r>
      <rPr>
        <sz val="12"/>
        <rFont val="新細明體"/>
        <family val="1"/>
        <charset val="136"/>
      </rPr>
      <t>嘉義縣物資銀行</t>
    </r>
    <r>
      <rPr>
        <sz val="12"/>
        <rFont val="Times New Roman"/>
        <family val="1"/>
      </rPr>
      <t>109</t>
    </r>
    <r>
      <rPr>
        <sz val="12"/>
        <rFont val="新細明體"/>
        <family val="1"/>
        <charset val="136"/>
      </rPr>
      <t>年度執行計畫</t>
    </r>
  </si>
  <si>
    <r>
      <rPr>
        <sz val="12"/>
        <rFont val="新細明體"/>
        <family val="1"/>
        <charset val="136"/>
      </rPr>
      <t>新竹縣政府辦理實物給付方案計畫</t>
    </r>
  </si>
  <si>
    <r>
      <rPr>
        <sz val="12"/>
        <rFont val="新細明體"/>
        <family val="1"/>
        <charset val="136"/>
      </rPr>
      <t>災害救助</t>
    </r>
  </si>
  <si>
    <r>
      <rPr>
        <sz val="12"/>
        <rFont val="新細明體"/>
        <family val="1"/>
        <charset val="136"/>
      </rPr>
      <t>財團法人婦女權益促進發展基金會</t>
    </r>
  </si>
  <si>
    <r>
      <rPr>
        <sz val="12"/>
        <rFont val="新細明體"/>
        <family val="1"/>
        <charset val="136"/>
      </rPr>
      <t>「自主防災，社區永續」基層扎根與性別策略建構計畫</t>
    </r>
  </si>
  <si>
    <r>
      <rPr>
        <sz val="12"/>
        <rFont val="新細明體"/>
        <family val="1"/>
        <charset val="136"/>
      </rPr>
      <t>專家學者出席費、差旅費、印刷費、宣導費（應依預算法第六十二條之一規定，明確標示其為廣告且揭示辦理或贊助機關、單位名稱，並不得以置入性行銷方式進行，核銷時檢附相關佐證資料）、膳費、場地及佈置費、臨時酬勞費（以勞動部公告適用之每小時基本工資核算）、雜支（含攝影、茶水、文具、郵資、運費）、講座鐘點費、甲類專案計畫管理費（最高不得超過核定補助總經費「不含專案計畫管理費」之</t>
    </r>
    <r>
      <rPr>
        <sz val="12"/>
        <rFont val="Times New Roman"/>
        <family val="1"/>
      </rPr>
      <t>5</t>
    </r>
    <r>
      <rPr>
        <sz val="12"/>
        <rFont val="新細明體"/>
        <family val="1"/>
        <charset val="136"/>
      </rPr>
      <t>％）</t>
    </r>
  </si>
  <si>
    <r>
      <rPr>
        <sz val="12"/>
        <rFont val="新細明體"/>
        <family val="1"/>
        <charset val="136"/>
      </rPr>
      <t>災害不再</t>
    </r>
    <r>
      <rPr>
        <sz val="12"/>
        <rFont val="Times New Roman"/>
        <family val="1"/>
      </rPr>
      <t>-</t>
    </r>
    <r>
      <rPr>
        <sz val="12"/>
        <rFont val="新細明體"/>
        <family val="1"/>
        <charset val="136"/>
      </rPr>
      <t>社區防救災發展計劃</t>
    </r>
  </si>
  <si>
    <r>
      <rPr>
        <sz val="12"/>
        <rFont val="新細明體"/>
        <family val="1"/>
        <charset val="136"/>
      </rPr>
      <t>辦理推動防救災工作及災害救助專業研習訓練所需講師鐘點費、差旅費、膳費、場地及布置費、印刷費、雜支（含攝影、茶水、文具、郵資、運費）。</t>
    </r>
  </si>
  <si>
    <r>
      <rPr>
        <sz val="12"/>
        <rFont val="新細明體"/>
        <family val="1"/>
        <charset val="136"/>
      </rPr>
      <t>社團法人台灣南方社會力聯盟</t>
    </r>
  </si>
  <si>
    <r>
      <t>Surrounded-</t>
    </r>
    <r>
      <rPr>
        <sz val="12"/>
        <rFont val="新細明體"/>
        <family val="1"/>
        <charset val="136"/>
      </rPr>
      <t>防災規劃駐地輔導計畫</t>
    </r>
  </si>
  <si>
    <r>
      <rPr>
        <sz val="12"/>
        <rFont val="新細明體"/>
        <family val="1"/>
        <charset val="136"/>
      </rPr>
      <t>衡酌經費有限及整體資源配置，本案請自籌經費辦理。</t>
    </r>
    <phoneticPr fontId="21" type="noConversion"/>
  </si>
  <si>
    <r>
      <rPr>
        <sz val="12"/>
        <rFont val="新細明體"/>
        <family val="1"/>
        <charset val="136"/>
      </rPr>
      <t>社團法人臺灣紫社公益創新協會</t>
    </r>
  </si>
  <si>
    <r>
      <rPr>
        <sz val="12"/>
        <rFont val="新細明體"/>
        <family val="1"/>
        <charset val="136"/>
      </rPr>
      <t>「量能提升民間組織災害救援及強化數位防救災知能」平台建置計畫</t>
    </r>
  </si>
  <si>
    <r>
      <rPr>
        <sz val="12"/>
        <rFont val="新細明體"/>
        <family val="1"/>
        <charset val="136"/>
      </rPr>
      <t>屏東縣政府辦理社政防救災實施計畫</t>
    </r>
  </si>
  <si>
    <r>
      <rPr>
        <sz val="12"/>
        <rFont val="新細明體"/>
        <family val="1"/>
        <charset val="136"/>
      </rPr>
      <t>講座鐘點費、印刷費、膳費、場地及佈置費保險費、雜支（最高</t>
    </r>
    <r>
      <rPr>
        <sz val="12"/>
        <rFont val="Times New Roman"/>
        <family val="1"/>
      </rPr>
      <t>6,000</t>
    </r>
    <r>
      <rPr>
        <sz val="12"/>
        <rFont val="新細明體"/>
        <family val="1"/>
        <charset val="136"/>
      </rPr>
      <t>元）</t>
    </r>
  </si>
  <si>
    <r>
      <rPr>
        <sz val="12"/>
        <rFont val="新細明體"/>
        <family val="1"/>
        <charset val="136"/>
      </rPr>
      <t>強化金門縣提升社政防救災量能計畫案</t>
    </r>
  </si>
  <si>
    <r>
      <rPr>
        <sz val="12"/>
        <rFont val="新細明體"/>
        <family val="1"/>
        <charset val="136"/>
      </rPr>
      <t>中華民國紅十字會台灣省彰化縣支會</t>
    </r>
  </si>
  <si>
    <r>
      <rPr>
        <sz val="12"/>
        <rFont val="新細明體"/>
        <family val="1"/>
        <charset val="136"/>
      </rPr>
      <t>彰化縣提升社政防救災能量培育計畫</t>
    </r>
  </si>
  <si>
    <r>
      <rPr>
        <sz val="12"/>
        <rFont val="新細明體"/>
        <family val="1"/>
        <charset val="136"/>
      </rPr>
      <t>鐘點費、差旅費、印刷費、膳費、場地及布置費、雜支（最高</t>
    </r>
    <r>
      <rPr>
        <sz val="12"/>
        <rFont val="Times New Roman"/>
        <family val="1"/>
      </rPr>
      <t>6000</t>
    </r>
    <r>
      <rPr>
        <sz val="12"/>
        <rFont val="新細明體"/>
        <family val="1"/>
        <charset val="136"/>
      </rPr>
      <t>元）、撰稿費、甲類專案計畫管理費（最高不得超過核定補助總經費之</t>
    </r>
    <r>
      <rPr>
        <sz val="12"/>
        <rFont val="Times New Roman"/>
        <family val="1"/>
      </rPr>
      <t>5</t>
    </r>
    <r>
      <rPr>
        <sz val="12"/>
        <rFont val="新細明體"/>
        <family val="1"/>
        <charset val="136"/>
      </rPr>
      <t>％）</t>
    </r>
  </si>
  <si>
    <r>
      <rPr>
        <sz val="12"/>
        <rFont val="新細明體"/>
        <family val="1"/>
        <charset val="136"/>
      </rPr>
      <t>中華民國紅十字會台灣省嘉義縣支會</t>
    </r>
  </si>
  <si>
    <r>
      <rPr>
        <sz val="12"/>
        <rFont val="新細明體"/>
        <family val="1"/>
        <charset val="136"/>
      </rPr>
      <t>嘉義縣</t>
    </r>
    <r>
      <rPr>
        <sz val="12"/>
        <rFont val="Times New Roman"/>
        <family val="1"/>
      </rPr>
      <t>109</t>
    </r>
    <r>
      <rPr>
        <sz val="12"/>
        <rFont val="新細明體"/>
        <family val="1"/>
        <charset val="136"/>
      </rPr>
      <t>年度強化政府、民間組織提升社政防救災量能方案</t>
    </r>
  </si>
  <si>
    <r>
      <rPr>
        <sz val="12"/>
        <rFont val="新細明體"/>
        <family val="1"/>
        <charset val="136"/>
      </rPr>
      <t>出席費、交通費、鐘點費、膳費、印刷費、場地及布置費、雜支（最高</t>
    </r>
    <r>
      <rPr>
        <sz val="12"/>
        <rFont val="Times New Roman"/>
        <family val="1"/>
      </rPr>
      <t>6,000</t>
    </r>
    <r>
      <rPr>
        <sz val="12"/>
        <rFont val="新細明體"/>
        <family val="1"/>
        <charset val="136"/>
      </rPr>
      <t>元）、宣導費（應依預算法第六十二條之一規定，明確標示其為廣告且揭示辦理或贊助機關、單位名稱，並不得以置入性行銷方式進行，核銷時檢附相關佐證資料）、甲類專案計畫管理費（最高不得超過核定補助總經費＜不含專案計畫管理費＞之</t>
    </r>
    <r>
      <rPr>
        <sz val="12"/>
        <rFont val="Times New Roman"/>
        <family val="1"/>
      </rPr>
      <t>5</t>
    </r>
    <r>
      <rPr>
        <sz val="12"/>
        <rFont val="新細明體"/>
        <family val="1"/>
        <charset val="136"/>
      </rPr>
      <t>％）</t>
    </r>
  </si>
  <si>
    <r>
      <rPr>
        <sz val="12"/>
        <rFont val="新細明體"/>
        <family val="1"/>
        <charset val="136"/>
      </rPr>
      <t>社區發展</t>
    </r>
  </si>
  <si>
    <r>
      <t>109</t>
    </r>
    <r>
      <rPr>
        <sz val="12"/>
        <rFont val="新細明體"/>
        <family val="1"/>
        <charset val="136"/>
      </rPr>
      <t>年度南投縣社區培力育成中心輔導方案</t>
    </r>
  </si>
  <si>
    <r>
      <rPr>
        <sz val="12"/>
        <rFont val="新細明體"/>
        <family val="1"/>
        <charset val="136"/>
      </rPr>
      <t>苗栗縣</t>
    </r>
    <r>
      <rPr>
        <sz val="12"/>
        <rFont val="Times New Roman"/>
        <family val="1"/>
      </rPr>
      <t>109</t>
    </r>
    <r>
      <rPr>
        <sz val="12"/>
        <rFont val="新細明體"/>
        <family val="1"/>
        <charset val="136"/>
      </rPr>
      <t>年度福栗社區化育成中心計畫</t>
    </r>
  </si>
  <si>
    <r>
      <rPr>
        <sz val="12"/>
        <rFont val="新細明體"/>
        <family val="1"/>
        <charset val="136"/>
      </rPr>
      <t>雲林縣社區培力育成中心設立計畫</t>
    </r>
  </si>
  <si>
    <r>
      <rPr>
        <sz val="12"/>
        <rFont val="新細明體"/>
        <family val="1"/>
        <charset val="136"/>
      </rPr>
      <t>嘉義市政府</t>
    </r>
    <r>
      <rPr>
        <sz val="12"/>
        <rFont val="Times New Roman"/>
        <family val="1"/>
      </rPr>
      <t>109</t>
    </r>
    <r>
      <rPr>
        <sz val="12"/>
        <rFont val="新細明體"/>
        <family val="1"/>
        <charset val="136"/>
      </rPr>
      <t>年度社區培力育成中心設立輔導計畫</t>
    </r>
  </si>
  <si>
    <r>
      <t>109</t>
    </r>
    <r>
      <rPr>
        <sz val="12"/>
        <rFont val="新細明體"/>
        <family val="1"/>
        <charset val="136"/>
      </rPr>
      <t>年臺南市社區培力育成中心計畫</t>
    </r>
  </si>
  <si>
    <r>
      <t>109</t>
    </r>
    <r>
      <rPr>
        <sz val="12"/>
        <rFont val="新細明體"/>
        <family val="1"/>
        <charset val="136"/>
      </rPr>
      <t>年宜蘭縣社區育成發展中心計畫書</t>
    </r>
  </si>
  <si>
    <r>
      <rPr>
        <sz val="12"/>
        <rFont val="新細明體"/>
        <family val="1"/>
        <charset val="136"/>
      </rPr>
      <t>屏東縣</t>
    </r>
    <r>
      <rPr>
        <sz val="12"/>
        <rFont val="Times New Roman"/>
        <family val="1"/>
      </rPr>
      <t>109</t>
    </r>
    <r>
      <rPr>
        <sz val="12"/>
        <rFont val="新細明體"/>
        <family val="1"/>
        <charset val="136"/>
      </rPr>
      <t>年度社區培力育成中心執行計畫</t>
    </r>
  </si>
  <si>
    <r>
      <rPr>
        <sz val="12"/>
        <rFont val="新細明體"/>
        <family val="1"/>
        <charset val="136"/>
      </rPr>
      <t>金門縣</t>
    </r>
  </si>
  <si>
    <r>
      <rPr>
        <sz val="12"/>
        <rFont val="新細明體"/>
        <family val="1"/>
        <charset val="136"/>
      </rPr>
      <t>金門縣政府</t>
    </r>
    <r>
      <rPr>
        <sz val="12"/>
        <rFont val="Times New Roman"/>
        <family val="1"/>
      </rPr>
      <t>109</t>
    </r>
    <r>
      <rPr>
        <sz val="12"/>
        <rFont val="新細明體"/>
        <family val="1"/>
        <charset val="136"/>
      </rPr>
      <t>年「社區培力育成中心」計畫</t>
    </r>
  </si>
  <si>
    <r>
      <rPr>
        <sz val="12"/>
        <rFont val="新細明體"/>
        <family val="1"/>
        <charset val="136"/>
      </rPr>
      <t>新竹市</t>
    </r>
    <r>
      <rPr>
        <sz val="12"/>
        <rFont val="Times New Roman"/>
        <family val="1"/>
      </rPr>
      <t>109</t>
    </r>
    <r>
      <rPr>
        <sz val="12"/>
        <rFont val="新細明體"/>
        <family val="1"/>
        <charset val="136"/>
      </rPr>
      <t>年度社區培力育成中心實施計畫</t>
    </r>
  </si>
  <si>
    <r>
      <rPr>
        <sz val="12"/>
        <rFont val="新細明體"/>
        <family val="1"/>
        <charset val="136"/>
      </rPr>
      <t>臺東縣社區培力育成中心暨社區發展提昇計畫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</si>
  <si>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不含雇主應負擔之勞保、健保及勞退準備金）、專家學者出席費、場地及佈置費、講座鐘點費、膳費、交通費、印刷費。本計畫以扶植轄內潛力型社區組織為優先，應於報結時敘明本計畫推動以社區為基礎之社會福利服務成果、統計具體量化成效，並於年終配合主管機關辦理成果發表，核銷時並應檢附含活動照片之具體成果報告到部。</t>
    </r>
  </si>
  <si>
    <r>
      <rPr>
        <sz val="12"/>
        <rFont val="新細明體"/>
        <family val="1"/>
        <charset val="136"/>
      </rPr>
      <t>高雄市社區培力育成（願景）中心計畫</t>
    </r>
  </si>
  <si>
    <r>
      <rPr>
        <sz val="12"/>
        <rFont val="新細明體"/>
        <family val="1"/>
        <charset val="136"/>
      </rPr>
      <t>新北市</t>
    </r>
    <r>
      <rPr>
        <sz val="12"/>
        <rFont val="Times New Roman"/>
        <family val="1"/>
      </rPr>
      <t>109</t>
    </r>
    <r>
      <rPr>
        <sz val="12"/>
        <rFont val="新細明體"/>
        <family val="1"/>
        <charset val="136"/>
      </rPr>
      <t>年度社區培力育成中心實施計畫</t>
    </r>
  </si>
  <si>
    <r>
      <t>109</t>
    </r>
    <r>
      <rPr>
        <sz val="12"/>
        <rFont val="新細明體"/>
        <family val="1"/>
        <charset val="136"/>
      </rPr>
      <t>年度桃園市社區培力育成中心</t>
    </r>
  </si>
  <si>
    <r>
      <rPr>
        <sz val="12"/>
        <rFont val="新細明體"/>
        <family val="1"/>
        <charset val="136"/>
      </rPr>
      <t>新竹縣社區培力育成中心設立輔導方案</t>
    </r>
  </si>
  <si>
    <r>
      <rPr>
        <sz val="12"/>
        <rFont val="新細明體"/>
        <family val="1"/>
        <charset val="136"/>
      </rPr>
      <t>嘉義縣</t>
    </r>
    <r>
      <rPr>
        <sz val="12"/>
        <rFont val="Times New Roman"/>
        <family val="1"/>
      </rPr>
      <t>109</t>
    </r>
    <r>
      <rPr>
        <sz val="12"/>
        <rFont val="新細明體"/>
        <family val="1"/>
        <charset val="136"/>
      </rPr>
      <t>年度社區培力育成中心計畫書</t>
    </r>
  </si>
  <si>
    <r>
      <rPr>
        <sz val="12"/>
        <rFont val="新細明體"/>
        <family val="1"/>
        <charset val="136"/>
      </rPr>
      <t>基隆市</t>
    </r>
    <r>
      <rPr>
        <sz val="12"/>
        <rFont val="Times New Roman"/>
        <family val="1"/>
      </rPr>
      <t>109</t>
    </r>
    <r>
      <rPr>
        <sz val="12"/>
        <rFont val="新細明體"/>
        <family val="1"/>
        <charset val="136"/>
      </rPr>
      <t>年社區培力學堂計畫</t>
    </r>
  </si>
  <si>
    <r>
      <rPr>
        <sz val="12"/>
        <rFont val="新細明體"/>
        <family val="1"/>
        <charset val="136"/>
      </rPr>
      <t>社會工作</t>
    </r>
  </si>
  <si>
    <r>
      <rPr>
        <sz val="12"/>
        <rFont val="新細明體"/>
        <family val="1"/>
        <charset val="136"/>
      </rPr>
      <t>國際社會福利協會中華民國總會</t>
    </r>
  </si>
  <si>
    <r>
      <rPr>
        <sz val="12"/>
        <rFont val="新細明體"/>
        <family val="1"/>
        <charset val="136"/>
      </rPr>
      <t>「</t>
    </r>
    <r>
      <rPr>
        <sz val="12"/>
        <rFont val="Times New Roman"/>
        <family val="1"/>
      </rPr>
      <t>2020-2021</t>
    </r>
    <r>
      <rPr>
        <sz val="12"/>
        <rFont val="新細明體"/>
        <family val="1"/>
        <charset val="136"/>
      </rPr>
      <t>台灣社會工作專業實務國際接軌交流」中長程計畫</t>
    </r>
  </si>
  <si>
    <r>
      <rPr>
        <sz val="12"/>
        <rFont val="新細明體"/>
        <family val="1"/>
        <charset val="136"/>
      </rPr>
      <t>中華民國社會工作師公會全國聯合會</t>
    </r>
  </si>
  <si>
    <r>
      <rPr>
        <sz val="12"/>
        <rFont val="新細明體"/>
        <family val="1"/>
        <charset val="136"/>
      </rPr>
      <t>全國各地社工師公會倫理審議委員共識營</t>
    </r>
  </si>
  <si>
    <r>
      <rPr>
        <sz val="12"/>
        <rFont val="新細明體"/>
        <family val="1"/>
        <charset val="136"/>
      </rPr>
      <t>社會工作勞權小教室計畫書</t>
    </r>
  </si>
  <si>
    <r>
      <rPr>
        <sz val="12"/>
        <rFont val="新細明體"/>
        <family val="1"/>
        <charset val="136"/>
      </rPr>
      <t>中華民國醫務社會工作協會</t>
    </r>
  </si>
  <si>
    <r>
      <rPr>
        <sz val="12"/>
        <rFont val="新細明體"/>
        <family val="1"/>
        <charset val="136"/>
      </rPr>
      <t>醫務專科社會工作師及督導訓練制度建置推廣計畫</t>
    </r>
  </si>
  <si>
    <r>
      <rPr>
        <sz val="12"/>
        <rFont val="新細明體"/>
        <family val="1"/>
        <charset val="136"/>
      </rPr>
      <t>臺灣醫務社會工作人員勞動條件、人力資源暨專業發展需求探討</t>
    </r>
  </si>
  <si>
    <r>
      <rPr>
        <sz val="12"/>
        <rFont val="新細明體"/>
        <family val="1"/>
        <charset val="136"/>
      </rPr>
      <t>國立台北大學</t>
    </r>
  </si>
  <si>
    <r>
      <rPr>
        <sz val="12"/>
        <rFont val="新細明體"/>
        <family val="1"/>
        <charset val="136"/>
      </rPr>
      <t>社會工作多元家庭實務專業模式培訓計畫</t>
    </r>
  </si>
  <si>
    <r>
      <rPr>
        <sz val="12"/>
        <rFont val="新細明體"/>
        <family val="1"/>
        <charset val="136"/>
      </rPr>
      <t>財團法人天主教善牧社會福利基金會</t>
    </r>
  </si>
  <si>
    <r>
      <t xml:space="preserve">Changes Ahead~ </t>
    </r>
    <r>
      <rPr>
        <sz val="12"/>
        <rFont val="新細明體"/>
        <family val="1"/>
        <charset val="136"/>
      </rPr>
      <t>基於人權的社會工作實務模式與培力發展計畫（</t>
    </r>
    <r>
      <rPr>
        <sz val="12"/>
        <rFont val="Times New Roman"/>
        <family val="1"/>
      </rPr>
      <t>108-109</t>
    </r>
    <r>
      <rPr>
        <sz val="12"/>
        <rFont val="新細明體"/>
        <family val="1"/>
        <charset val="136"/>
      </rPr>
      <t>兩年期計畫，第二年申請）</t>
    </r>
  </si>
  <si>
    <r>
      <rPr>
        <sz val="12"/>
        <rFont val="新細明體"/>
        <family val="1"/>
        <charset val="136"/>
      </rPr>
      <t>中華民國微光社會福利協會</t>
    </r>
  </si>
  <si>
    <r>
      <t>109</t>
    </r>
    <r>
      <rPr>
        <sz val="12"/>
        <rFont val="新細明體"/>
        <family val="1"/>
        <charset val="136"/>
      </rPr>
      <t>年社會工作督導專業制度與實務模式建構計畫</t>
    </r>
  </si>
  <si>
    <r>
      <rPr>
        <sz val="12"/>
        <rFont val="新細明體"/>
        <family val="1"/>
        <charset val="136"/>
      </rPr>
      <t>臺灣社會工作專業人員協會</t>
    </r>
  </si>
  <si>
    <r>
      <rPr>
        <sz val="12"/>
        <rFont val="新細明體"/>
        <family val="1"/>
        <charset val="136"/>
      </rPr>
      <t>社工智慧數位典藏暨實務工作智能化計畫書</t>
    </r>
  </si>
  <si>
    <r>
      <rPr>
        <sz val="12"/>
        <rFont val="新細明體"/>
        <family val="1"/>
        <charset val="136"/>
      </rPr>
      <t>培訓社會工作實務工作者涵融文化能力</t>
    </r>
  </si>
  <si>
    <r>
      <rPr>
        <sz val="12"/>
        <rFont val="新細明體"/>
        <family val="1"/>
        <charset val="136"/>
      </rPr>
      <t>社會工作人員不同養成階段所需能力培育計畫</t>
    </r>
  </si>
  <si>
    <r>
      <rPr>
        <sz val="12"/>
        <rFont val="新細明體"/>
        <family val="1"/>
        <charset val="136"/>
      </rPr>
      <t>社工督導培訓暨品質之維護</t>
    </r>
  </si>
  <si>
    <r>
      <rPr>
        <sz val="12"/>
        <rFont val="新細明體"/>
        <family val="1"/>
        <charset val="136"/>
      </rPr>
      <t>台灣原住民族社會工作學會</t>
    </r>
  </si>
  <si>
    <r>
      <rPr>
        <sz val="12"/>
        <rFont val="新細明體"/>
        <family val="1"/>
        <charset val="136"/>
      </rPr>
      <t>建構台灣原住民族社會工作核心課程規範與教材研發</t>
    </r>
  </si>
  <si>
    <r>
      <rPr>
        <sz val="12"/>
        <rFont val="新細明體"/>
        <family val="1"/>
        <charset val="136"/>
      </rPr>
      <t>社團法人台灣社會工作教育學會</t>
    </r>
  </si>
  <si>
    <r>
      <rPr>
        <sz val="12"/>
        <rFont val="新細明體"/>
        <family val="1"/>
        <charset val="136"/>
      </rPr>
      <t>建構在地化培力平台深耕計劃：從翻轉教育到在地實踐</t>
    </r>
  </si>
  <si>
    <r>
      <rPr>
        <sz val="12"/>
        <rFont val="新細明體"/>
        <family val="1"/>
        <charset val="136"/>
      </rPr>
      <t>財團法人現代婦女教育基金會</t>
    </r>
  </si>
  <si>
    <r>
      <rPr>
        <sz val="12"/>
        <rFont val="新細明體"/>
        <family val="1"/>
        <charset val="136"/>
      </rPr>
      <t>美好的夢想與實踐</t>
    </r>
    <r>
      <rPr>
        <sz val="12"/>
        <rFont val="Times New Roman"/>
        <family val="1"/>
      </rPr>
      <t xml:space="preserve">~ </t>
    </r>
    <r>
      <rPr>
        <sz val="12"/>
        <rFont val="新細明體"/>
        <family val="1"/>
        <charset val="136"/>
      </rPr>
      <t>建構社工多元文化能力、提升執業人身安全與紓壓自我照顧複合計畫</t>
    </r>
  </si>
  <si>
    <r>
      <rPr>
        <sz val="12"/>
        <rFont val="新細明體"/>
        <family val="1"/>
        <charset val="136"/>
      </rPr>
      <t>建構社區實踐能力暨發展認知刺激治療（</t>
    </r>
    <r>
      <rPr>
        <sz val="12"/>
        <rFont val="Times New Roman"/>
        <family val="1"/>
      </rPr>
      <t>Cognitive Stimulation Therapy</t>
    </r>
    <r>
      <rPr>
        <sz val="12"/>
        <rFont val="新細明體"/>
        <family val="1"/>
        <charset val="136"/>
      </rPr>
      <t>，</t>
    </r>
    <r>
      <rPr>
        <sz val="12"/>
        <rFont val="Times New Roman"/>
        <family val="1"/>
      </rPr>
      <t>CST</t>
    </r>
    <r>
      <rPr>
        <sz val="12"/>
        <rFont val="新細明體"/>
        <family val="1"/>
        <charset val="136"/>
      </rPr>
      <t>）專精能力</t>
    </r>
    <r>
      <rPr>
        <sz val="12"/>
        <rFont val="Times New Roman"/>
        <family val="1"/>
      </rPr>
      <t xml:space="preserve"> </t>
    </r>
    <r>
      <rPr>
        <sz val="12"/>
        <rFont val="新細明體"/>
        <family val="1"/>
        <charset val="136"/>
      </rPr>
      <t>專案計畫書</t>
    </r>
  </si>
  <si>
    <r>
      <rPr>
        <sz val="12"/>
        <rFont val="新細明體"/>
        <family val="1"/>
        <charset val="136"/>
      </rPr>
      <t>臺東縣社會工作專業人員分科分級訓練計畫</t>
    </r>
  </si>
  <si>
    <r>
      <rPr>
        <sz val="12"/>
        <rFont val="新細明體"/>
        <family val="1"/>
        <charset val="136"/>
      </rPr>
      <t>講座鐘點費、差旅費、印刷費、雜支（含攝影、茶水、文具、郵資、運費）。</t>
    </r>
  </si>
  <si>
    <r>
      <rPr>
        <sz val="12"/>
        <rFont val="新細明體"/>
        <family val="1"/>
        <charset val="136"/>
      </rPr>
      <t>財團法人瑪利亞社會福利基金會</t>
    </r>
  </si>
  <si>
    <r>
      <rPr>
        <sz val="12"/>
        <rFont val="新細明體"/>
        <family val="1"/>
        <charset val="136"/>
      </rPr>
      <t>社工人身安全網建置計畫書</t>
    </r>
  </si>
  <si>
    <r>
      <rPr>
        <sz val="12"/>
        <rFont val="新細明體"/>
        <family val="1"/>
        <charset val="136"/>
      </rPr>
      <t>講座鐘點費、交通費、膳費、印刷費、雜支</t>
    </r>
    <r>
      <rPr>
        <sz val="12"/>
        <rFont val="Times New Roman"/>
        <family val="1"/>
      </rPr>
      <t>6,000</t>
    </r>
    <r>
      <rPr>
        <sz val="12"/>
        <rFont val="新細明體"/>
        <family val="1"/>
        <charset val="136"/>
      </rPr>
      <t>元（含攝影、茶水、文具、郵資、運費）、個別心理諮商、團體諮詢、律師諮詢及法律訴訟。</t>
    </r>
  </si>
  <si>
    <r>
      <rPr>
        <sz val="12"/>
        <rFont val="新細明體"/>
        <family val="1"/>
        <charset val="136"/>
      </rPr>
      <t>台灣大心社會福利協會</t>
    </r>
  </si>
  <si>
    <r>
      <t>109</t>
    </r>
    <r>
      <rPr>
        <sz val="12"/>
        <rFont val="新細明體"/>
        <family val="1"/>
        <charset val="136"/>
      </rPr>
      <t>年社會工作專業人員職場友善建構計畫</t>
    </r>
  </si>
  <si>
    <r>
      <rPr>
        <sz val="12"/>
        <rFont val="新細明體"/>
        <family val="1"/>
        <charset val="136"/>
      </rPr>
      <t>（一）設施設備（資本門）共</t>
    </r>
    <r>
      <rPr>
        <sz val="12"/>
        <rFont val="Times New Roman"/>
        <family val="1"/>
      </rPr>
      <t>3</t>
    </r>
    <r>
      <rPr>
        <sz val="12"/>
        <rFont val="新細明體"/>
        <family val="1"/>
        <charset val="136"/>
      </rPr>
      <t>萬元：錄影設備及警報系統、微型攝影機；（二）教育訓練共</t>
    </r>
    <r>
      <rPr>
        <sz val="12"/>
        <rFont val="Times New Roman"/>
        <family val="1"/>
      </rPr>
      <t>5</t>
    </r>
    <r>
      <rPr>
        <sz val="12"/>
        <rFont val="新細明體"/>
        <family val="1"/>
        <charset val="136"/>
      </rPr>
      <t>萬</t>
    </r>
    <r>
      <rPr>
        <sz val="12"/>
        <rFont val="Times New Roman"/>
        <family val="1"/>
      </rPr>
      <t>8,000</t>
    </r>
    <r>
      <rPr>
        <sz val="12"/>
        <rFont val="新細明體"/>
        <family val="1"/>
        <charset val="136"/>
      </rPr>
      <t>元：講座鐘點費、交通費、膳費、場地布置費、印刷費、個別心理諮商、團體諮商、雜支</t>
    </r>
    <r>
      <rPr>
        <sz val="12"/>
        <rFont val="Times New Roman"/>
        <family val="1"/>
      </rPr>
      <t>6,000</t>
    </r>
    <r>
      <rPr>
        <sz val="12"/>
        <rFont val="新細明體"/>
        <family val="1"/>
        <charset val="136"/>
      </rPr>
      <t>元（含攝影、茶水、文具、郵資、運費）。</t>
    </r>
  </si>
  <si>
    <r>
      <rPr>
        <sz val="12"/>
        <rFont val="新細明體"/>
        <family val="1"/>
        <charset val="136"/>
      </rPr>
      <t>財團法人旭立文教基金會</t>
    </r>
  </si>
  <si>
    <r>
      <rPr>
        <sz val="12"/>
        <rFont val="新細明體"/>
        <family val="1"/>
        <charset val="136"/>
      </rPr>
      <t>成為社工人員支持</t>
    </r>
    <r>
      <rPr>
        <sz val="12"/>
        <rFont val="Times New Roman"/>
        <family val="1"/>
      </rPr>
      <t>-</t>
    </r>
    <r>
      <rPr>
        <sz val="12"/>
        <rFont val="新細明體"/>
        <family val="1"/>
        <charset val="136"/>
      </rPr>
      <t>提升社工人員執業安全</t>
    </r>
    <r>
      <rPr>
        <sz val="12"/>
        <rFont val="Times New Roman"/>
        <family val="1"/>
      </rPr>
      <t>109-112</t>
    </r>
    <r>
      <rPr>
        <sz val="12"/>
        <rFont val="新細明體"/>
        <family val="1"/>
        <charset val="136"/>
      </rPr>
      <t>年度計畫</t>
    </r>
  </si>
  <si>
    <r>
      <rPr>
        <sz val="12"/>
        <rFont val="新細明體"/>
        <family val="1"/>
        <charset val="136"/>
      </rPr>
      <t>講座鐘點費、個別心理諮商、律師諮詢及法律訴訟、執業安全保險費</t>
    </r>
    <r>
      <rPr>
        <sz val="12"/>
        <rFont val="Times New Roman"/>
        <family val="1"/>
      </rPr>
      <t>1</t>
    </r>
    <r>
      <rPr>
        <sz val="12"/>
        <rFont val="新細明體"/>
        <family val="1"/>
        <charset val="136"/>
      </rPr>
      <t>萬</t>
    </r>
    <r>
      <rPr>
        <sz val="12"/>
        <rFont val="Times New Roman"/>
        <family val="1"/>
      </rPr>
      <t>2,500</t>
    </r>
    <r>
      <rPr>
        <sz val="12"/>
        <rFont val="新細明體"/>
        <family val="1"/>
        <charset val="136"/>
      </rPr>
      <t>元（每年每人以補助新臺幣</t>
    </r>
    <r>
      <rPr>
        <sz val="12"/>
        <rFont val="Times New Roman"/>
        <family val="1"/>
      </rPr>
      <t>500</t>
    </r>
    <r>
      <rPr>
        <sz val="12"/>
        <rFont val="新細明體"/>
        <family val="1"/>
        <charset val="136"/>
      </rPr>
      <t>元為限）。</t>
    </r>
  </si>
  <si>
    <r>
      <rPr>
        <sz val="12"/>
        <rFont val="新細明體"/>
        <family val="1"/>
        <charset val="136"/>
      </rPr>
      <t>社團法人花蓮縣兒童暨家庭關懷協會</t>
    </r>
  </si>
  <si>
    <r>
      <rPr>
        <sz val="12"/>
        <rFont val="新細明體"/>
        <family val="1"/>
        <charset val="136"/>
      </rPr>
      <t>提升社工人員執業安全計畫</t>
    </r>
  </si>
  <si>
    <r>
      <rPr>
        <sz val="12"/>
        <rFont val="新細明體"/>
        <family val="1"/>
        <charset val="136"/>
      </rPr>
      <t>（一）設施設備（資本門）共</t>
    </r>
    <r>
      <rPr>
        <sz val="12"/>
        <rFont val="Times New Roman"/>
        <family val="1"/>
      </rPr>
      <t>7</t>
    </r>
    <r>
      <rPr>
        <sz val="12"/>
        <rFont val="新細明體"/>
        <family val="1"/>
        <charset val="136"/>
      </rPr>
      <t>萬元：警報系統、錄音錄影設備；（二）設施設備（經常門）共</t>
    </r>
    <r>
      <rPr>
        <sz val="12"/>
        <rFont val="Times New Roman"/>
        <family val="1"/>
      </rPr>
      <t>9,000</t>
    </r>
    <r>
      <rPr>
        <sz val="12"/>
        <rFont val="新細明體"/>
        <family val="1"/>
        <charset val="136"/>
      </rPr>
      <t>元：照明設備、視線死角反射鏡（三）心理諮商共</t>
    </r>
    <r>
      <rPr>
        <sz val="12"/>
        <rFont val="Times New Roman"/>
        <family val="1"/>
      </rPr>
      <t>9</t>
    </r>
    <r>
      <rPr>
        <sz val="12"/>
        <rFont val="新細明體"/>
        <family val="1"/>
        <charset val="136"/>
      </rPr>
      <t>萬元：個別心理諮商、團體諮商、執業安全保險費</t>
    </r>
    <r>
      <rPr>
        <sz val="12"/>
        <rFont val="Times New Roman"/>
        <family val="1"/>
      </rPr>
      <t>4,000</t>
    </r>
    <r>
      <rPr>
        <sz val="12"/>
        <rFont val="新細明體"/>
        <family val="1"/>
        <charset val="136"/>
      </rPr>
      <t>元（每年每人以補助新臺幣</t>
    </r>
    <r>
      <rPr>
        <sz val="12"/>
        <rFont val="Times New Roman"/>
        <family val="1"/>
      </rPr>
      <t>500</t>
    </r>
    <r>
      <rPr>
        <sz val="12"/>
        <rFont val="新細明體"/>
        <family val="1"/>
        <charset val="136"/>
      </rPr>
      <t>元為限）、場地及佈置費、雜支</t>
    </r>
    <r>
      <rPr>
        <sz val="12"/>
        <rFont val="Times New Roman"/>
        <family val="1"/>
      </rPr>
      <t>3,000</t>
    </r>
    <r>
      <rPr>
        <sz val="12"/>
        <rFont val="新細明體"/>
        <family val="1"/>
        <charset val="136"/>
      </rPr>
      <t>元（含攝影、茶水、文具、郵資、運費）。</t>
    </r>
  </si>
  <si>
    <r>
      <rPr>
        <sz val="12"/>
        <rFont val="新細明體"/>
        <family val="1"/>
        <charset val="136"/>
      </rPr>
      <t>社團法人台灣愛爾德社會福利協會</t>
    </r>
  </si>
  <si>
    <r>
      <t>109</t>
    </r>
    <r>
      <rPr>
        <sz val="12"/>
        <rFont val="新細明體"/>
        <family val="1"/>
        <charset val="136"/>
      </rPr>
      <t>年度「提升社工人員執業安全計畫」</t>
    </r>
  </si>
  <si>
    <r>
      <rPr>
        <sz val="12"/>
        <rFont val="新細明體"/>
        <family val="1"/>
        <charset val="136"/>
      </rPr>
      <t>（一）設施設備（資本門）共</t>
    </r>
    <r>
      <rPr>
        <sz val="12"/>
        <rFont val="Times New Roman"/>
        <family val="1"/>
      </rPr>
      <t>9</t>
    </r>
    <r>
      <rPr>
        <sz val="12"/>
        <rFont val="新細明體"/>
        <family val="1"/>
        <charset val="136"/>
      </rPr>
      <t>萬元：監視錄影設備及警報系統、微型攝影機、電話錄音系統；（二）心理諮商共</t>
    </r>
    <r>
      <rPr>
        <sz val="12"/>
        <rFont val="Times New Roman"/>
        <family val="1"/>
      </rPr>
      <t>4</t>
    </r>
    <r>
      <rPr>
        <sz val="12"/>
        <rFont val="新細明體"/>
        <family val="1"/>
        <charset val="136"/>
      </rPr>
      <t>萬元：個別心理諮商、團體諮商。</t>
    </r>
  </si>
  <si>
    <r>
      <rPr>
        <sz val="12"/>
        <rFont val="新細明體"/>
        <family val="1"/>
        <charset val="136"/>
      </rPr>
      <t>社團法人中華民國耶底底亞家庭關顧協會</t>
    </r>
  </si>
  <si>
    <r>
      <rPr>
        <sz val="12"/>
        <rFont val="新細明體"/>
        <family val="1"/>
        <charset val="136"/>
      </rPr>
      <t>助人工作者自我療癒工作坊</t>
    </r>
  </si>
  <si>
    <r>
      <rPr>
        <sz val="12"/>
        <rFont val="新細明體"/>
        <family val="1"/>
        <charset val="136"/>
      </rPr>
      <t>社團法人台灣愛克曼兒童及少年體驗學習協會</t>
    </r>
  </si>
  <si>
    <r>
      <t>109</t>
    </r>
    <r>
      <rPr>
        <sz val="12"/>
        <rFont val="新細明體"/>
        <family val="1"/>
        <charset val="136"/>
      </rPr>
      <t>年「挺　安心」社工人員執業安全計畫</t>
    </r>
  </si>
  <si>
    <r>
      <rPr>
        <sz val="12"/>
        <rFont val="新細明體"/>
        <family val="1"/>
        <charset val="136"/>
      </rPr>
      <t>（一）設施設備（資本門）共</t>
    </r>
    <r>
      <rPr>
        <sz val="12"/>
        <rFont val="Times New Roman"/>
        <family val="1"/>
      </rPr>
      <t>4</t>
    </r>
    <r>
      <rPr>
        <sz val="12"/>
        <rFont val="新細明體"/>
        <family val="1"/>
        <charset val="136"/>
      </rPr>
      <t>萬元：錄音錄影設備、微型攝影機；（二）教育訓練及心理諮商共</t>
    </r>
    <r>
      <rPr>
        <sz val="12"/>
        <rFont val="Times New Roman"/>
        <family val="1"/>
      </rPr>
      <t>9</t>
    </r>
    <r>
      <rPr>
        <sz val="12"/>
        <rFont val="新細明體"/>
        <family val="1"/>
        <charset val="136"/>
      </rPr>
      <t>萬元：講座鐘點費、交通費、膳費、場地佈置費、印刷費、個別心理諮商、團體諮商、雜支</t>
    </r>
    <r>
      <rPr>
        <sz val="12"/>
        <rFont val="Times New Roman"/>
        <family val="1"/>
      </rPr>
      <t>6,000</t>
    </r>
    <r>
      <rPr>
        <sz val="12"/>
        <rFont val="新細明體"/>
        <family val="1"/>
        <charset val="136"/>
      </rPr>
      <t>元（含攝影、茶水、文具、郵資、運費）</t>
    </r>
  </si>
  <si>
    <r>
      <rPr>
        <sz val="12"/>
        <rFont val="新細明體"/>
        <family val="1"/>
        <charset val="136"/>
      </rPr>
      <t>社會工作師人身安全輔導計畫</t>
    </r>
  </si>
  <si>
    <r>
      <rPr>
        <sz val="12"/>
        <rFont val="新細明體"/>
        <family val="1"/>
        <charset val="136"/>
      </rPr>
      <t>社團法人苗栗縣生命線協會</t>
    </r>
  </si>
  <si>
    <r>
      <t>109</t>
    </r>
    <r>
      <rPr>
        <sz val="12"/>
        <rFont val="新細明體"/>
        <family val="1"/>
        <charset val="136"/>
      </rPr>
      <t>年度提升社工人員執業安全計畫</t>
    </r>
  </si>
  <si>
    <r>
      <rPr>
        <sz val="12"/>
        <rFont val="新細明體"/>
        <family val="1"/>
        <charset val="136"/>
      </rPr>
      <t>（一）設施設備（資本門）共</t>
    </r>
    <r>
      <rPr>
        <sz val="12"/>
        <rFont val="Times New Roman"/>
        <family val="1"/>
      </rPr>
      <t>4</t>
    </r>
    <r>
      <rPr>
        <sz val="12"/>
        <rFont val="新細明體"/>
        <family val="1"/>
        <charset val="136"/>
      </rPr>
      <t>萬元：門禁系統；（二）教育訓練共</t>
    </r>
    <r>
      <rPr>
        <sz val="12"/>
        <rFont val="Times New Roman"/>
        <family val="1"/>
      </rPr>
      <t>1</t>
    </r>
    <r>
      <rPr>
        <sz val="12"/>
        <rFont val="新細明體"/>
        <family val="1"/>
        <charset val="136"/>
      </rPr>
      <t>萬元：講座鐘點費、印刷費、交通費、雜支</t>
    </r>
    <r>
      <rPr>
        <sz val="12"/>
        <rFont val="Times New Roman"/>
        <family val="1"/>
      </rPr>
      <t>2,000</t>
    </r>
    <r>
      <rPr>
        <sz val="12"/>
        <rFont val="新細明體"/>
        <family val="1"/>
        <charset val="136"/>
      </rPr>
      <t>元（含攝影、茶水、文具、郵資、運費）；（三）舒壓課程共</t>
    </r>
    <r>
      <rPr>
        <sz val="12"/>
        <rFont val="Times New Roman"/>
        <family val="1"/>
      </rPr>
      <t>1</t>
    </r>
    <r>
      <rPr>
        <sz val="12"/>
        <rFont val="新細明體"/>
        <family val="1"/>
        <charset val="136"/>
      </rPr>
      <t>萬元：講座鐘點費、場地租借費、印刷費、交通費、雜支</t>
    </r>
    <r>
      <rPr>
        <sz val="12"/>
        <rFont val="Times New Roman"/>
        <family val="1"/>
      </rPr>
      <t>2,000</t>
    </r>
    <r>
      <rPr>
        <sz val="12"/>
        <rFont val="新細明體"/>
        <family val="1"/>
        <charset val="136"/>
      </rPr>
      <t>元（含攝影、茶水、文具、郵資、運費）；（四）個別心理諮商及律師諮詢及法律訴訟共</t>
    </r>
    <r>
      <rPr>
        <sz val="12"/>
        <rFont val="Times New Roman"/>
        <family val="1"/>
      </rPr>
      <t>9</t>
    </r>
    <r>
      <rPr>
        <sz val="12"/>
        <rFont val="新細明體"/>
        <family val="1"/>
        <charset val="136"/>
      </rPr>
      <t>萬元；（五）執業安全保險費共</t>
    </r>
    <r>
      <rPr>
        <sz val="12"/>
        <rFont val="Times New Roman"/>
        <family val="1"/>
      </rPr>
      <t>5,000</t>
    </r>
    <r>
      <rPr>
        <sz val="12"/>
        <rFont val="新細明體"/>
        <family val="1"/>
        <charset val="136"/>
      </rPr>
      <t>元（每人每年以補助</t>
    </r>
    <r>
      <rPr>
        <sz val="12"/>
        <rFont val="Times New Roman"/>
        <family val="1"/>
      </rPr>
      <t>500</t>
    </r>
    <r>
      <rPr>
        <sz val="12"/>
        <rFont val="新細明體"/>
        <family val="1"/>
        <charset val="136"/>
      </rPr>
      <t>元為上限）。</t>
    </r>
  </si>
  <si>
    <r>
      <rPr>
        <sz val="12"/>
        <rFont val="新細明體"/>
        <family val="1"/>
        <charset val="136"/>
      </rPr>
      <t>財團法人弘道老人福利基金會</t>
    </r>
  </si>
  <si>
    <r>
      <rPr>
        <sz val="12"/>
        <rFont val="新細明體"/>
        <family val="1"/>
        <charset val="136"/>
      </rPr>
      <t>完善社會工作者安全及環境提升計畫</t>
    </r>
  </si>
  <si>
    <r>
      <rPr>
        <sz val="12"/>
        <rFont val="新細明體"/>
        <family val="1"/>
        <charset val="136"/>
      </rPr>
      <t>（一）設施設備（資本門）共</t>
    </r>
    <r>
      <rPr>
        <sz val="12"/>
        <rFont val="Times New Roman"/>
        <family val="1"/>
      </rPr>
      <t>16</t>
    </r>
    <r>
      <rPr>
        <sz val="12"/>
        <rFont val="新細明體"/>
        <family val="1"/>
        <charset val="136"/>
      </rPr>
      <t>萬元：電話錄音設備、監視設備；（二）設施設備（經常門）共</t>
    </r>
    <r>
      <rPr>
        <sz val="12"/>
        <rFont val="Times New Roman"/>
        <family val="1"/>
      </rPr>
      <t>2</t>
    </r>
    <r>
      <rPr>
        <sz val="12"/>
        <rFont val="新細明體"/>
        <family val="1"/>
        <charset val="136"/>
      </rPr>
      <t>萬</t>
    </r>
    <r>
      <rPr>
        <sz val="12"/>
        <rFont val="Times New Roman"/>
        <family val="1"/>
      </rPr>
      <t>8,000</t>
    </r>
    <r>
      <rPr>
        <sz val="12"/>
        <rFont val="新細明體"/>
        <family val="1"/>
        <charset val="136"/>
      </rPr>
      <t>元：夜間照明設備、置物櫃。</t>
    </r>
  </si>
  <si>
    <r>
      <rPr>
        <sz val="12"/>
        <rFont val="新細明體"/>
        <family val="1"/>
        <charset val="136"/>
      </rPr>
      <t>財團法人勵馨社會福利事業基金會</t>
    </r>
  </si>
  <si>
    <r>
      <rPr>
        <sz val="12"/>
        <rFont val="新細明體"/>
        <family val="1"/>
        <charset val="136"/>
      </rPr>
      <t>提升財團法人勵馨社會福利事業基金會社工人員執業安全計畫</t>
    </r>
  </si>
  <si>
    <r>
      <rPr>
        <sz val="12"/>
        <rFont val="新細明體"/>
        <family val="1"/>
        <charset val="136"/>
      </rPr>
      <t>（一）設施設備（資本門）共</t>
    </r>
    <r>
      <rPr>
        <sz val="12"/>
        <rFont val="Times New Roman"/>
        <family val="1"/>
      </rPr>
      <t>5</t>
    </r>
    <r>
      <rPr>
        <sz val="12"/>
        <rFont val="新細明體"/>
        <family val="1"/>
        <charset val="136"/>
      </rPr>
      <t>萬</t>
    </r>
    <r>
      <rPr>
        <sz val="12"/>
        <rFont val="Times New Roman"/>
        <family val="1"/>
      </rPr>
      <t>4,000</t>
    </r>
    <r>
      <rPr>
        <sz val="12"/>
        <rFont val="新細明體"/>
        <family val="1"/>
        <charset val="136"/>
      </rPr>
      <t>元：門禁系統、監視設備、錄音錄影設備、行車紀錄器。</t>
    </r>
  </si>
  <si>
    <r>
      <t>109-112</t>
    </r>
    <r>
      <rPr>
        <sz val="12"/>
        <rFont val="新細明體"/>
        <family val="1"/>
        <charset val="136"/>
      </rPr>
      <t>年度社會工作人員執業安全計畫</t>
    </r>
  </si>
  <si>
    <r>
      <rPr>
        <sz val="12"/>
        <rFont val="新細明體"/>
        <family val="1"/>
        <charset val="136"/>
      </rPr>
      <t>（一）設施設備（資本門）共</t>
    </r>
    <r>
      <rPr>
        <sz val="12"/>
        <rFont val="Times New Roman"/>
        <family val="1"/>
      </rPr>
      <t>25</t>
    </r>
    <r>
      <rPr>
        <sz val="12"/>
        <rFont val="新細明體"/>
        <family val="1"/>
        <charset val="136"/>
      </rPr>
      <t>萬</t>
    </r>
    <r>
      <rPr>
        <sz val="12"/>
        <rFont val="Times New Roman"/>
        <family val="1"/>
      </rPr>
      <t>4,000</t>
    </r>
    <r>
      <rPr>
        <sz val="12"/>
        <rFont val="新細明體"/>
        <family val="1"/>
        <charset val="136"/>
      </rPr>
      <t>元：門禁刷卡進出系統、錄音錄影設備；（二）設施設備（經常門）共</t>
    </r>
    <r>
      <rPr>
        <sz val="12"/>
        <rFont val="Times New Roman"/>
        <family val="1"/>
      </rPr>
      <t>18</t>
    </r>
    <r>
      <rPr>
        <sz val="12"/>
        <rFont val="新細明體"/>
        <family val="1"/>
        <charset val="136"/>
      </rPr>
      <t>萬</t>
    </r>
    <r>
      <rPr>
        <sz val="12"/>
        <rFont val="Times New Roman"/>
        <family val="1"/>
      </rPr>
      <t>6,000</t>
    </r>
    <r>
      <rPr>
        <sz val="12"/>
        <rFont val="新細明體"/>
        <family val="1"/>
        <charset val="136"/>
      </rPr>
      <t>元：加強照明設備、視線死角反射鏡、行車記錄器、防身器材（防狼噴霧、安全警報器）；（三）教育訓練共</t>
    </r>
    <r>
      <rPr>
        <sz val="12"/>
        <rFont val="Times New Roman"/>
        <family val="1"/>
      </rPr>
      <t>25</t>
    </r>
    <r>
      <rPr>
        <sz val="12"/>
        <rFont val="新細明體"/>
        <family val="1"/>
        <charset val="136"/>
      </rPr>
      <t>萬元：講座鐘點費、膳費、場地租借費、印刷費、個別心理諮商、團體諮商、執業安全保險費</t>
    </r>
    <r>
      <rPr>
        <sz val="12"/>
        <rFont val="Times New Roman"/>
        <family val="1"/>
      </rPr>
      <t>4</t>
    </r>
    <r>
      <rPr>
        <sz val="12"/>
        <rFont val="新細明體"/>
        <family val="1"/>
        <charset val="136"/>
      </rPr>
      <t>萬</t>
    </r>
    <r>
      <rPr>
        <sz val="12"/>
        <rFont val="Times New Roman"/>
        <family val="1"/>
      </rPr>
      <t>5,500</t>
    </r>
    <r>
      <rPr>
        <sz val="12"/>
        <rFont val="新細明體"/>
        <family val="1"/>
        <charset val="136"/>
      </rPr>
      <t>元（每年每人以補助新臺幣</t>
    </r>
    <r>
      <rPr>
        <sz val="12"/>
        <rFont val="Times New Roman"/>
        <family val="1"/>
      </rPr>
      <t>500</t>
    </r>
    <r>
      <rPr>
        <sz val="12"/>
        <rFont val="新細明體"/>
        <family val="1"/>
        <charset val="136"/>
      </rPr>
      <t>元為限）、雜支</t>
    </r>
    <r>
      <rPr>
        <sz val="12"/>
        <rFont val="Times New Roman"/>
        <family val="1"/>
      </rPr>
      <t>6,000</t>
    </r>
    <r>
      <rPr>
        <sz val="12"/>
        <rFont val="新細明體"/>
        <family val="1"/>
        <charset val="136"/>
      </rPr>
      <t>元（含攝影、茶水、文具、郵資、運費）。</t>
    </r>
  </si>
  <si>
    <r>
      <rPr>
        <sz val="12"/>
        <rFont val="新細明體"/>
        <family val="1"/>
        <charset val="136"/>
      </rPr>
      <t>講座鐘點費、膳費、場地租借費、印刷費、個別心理諮商、團體諮商、執業安全保險費</t>
    </r>
    <r>
      <rPr>
        <sz val="12"/>
        <rFont val="Times New Roman"/>
        <family val="1"/>
      </rPr>
      <t>4</t>
    </r>
    <r>
      <rPr>
        <sz val="12"/>
        <rFont val="新細明體"/>
        <family val="1"/>
        <charset val="136"/>
      </rPr>
      <t>萬</t>
    </r>
    <r>
      <rPr>
        <sz val="12"/>
        <rFont val="Times New Roman"/>
        <family val="1"/>
      </rPr>
      <t>5,500</t>
    </r>
    <r>
      <rPr>
        <sz val="12"/>
        <rFont val="新細明體"/>
        <family val="1"/>
        <charset val="136"/>
      </rPr>
      <t>元（每年每人以補助新臺幣</t>
    </r>
    <r>
      <rPr>
        <sz val="12"/>
        <rFont val="Times New Roman"/>
        <family val="1"/>
      </rPr>
      <t>500</t>
    </r>
    <r>
      <rPr>
        <sz val="12"/>
        <rFont val="新細明體"/>
        <family val="1"/>
        <charset val="136"/>
      </rPr>
      <t>元為限）、雜支</t>
    </r>
    <r>
      <rPr>
        <sz val="12"/>
        <rFont val="Times New Roman"/>
        <family val="1"/>
      </rPr>
      <t>6,000</t>
    </r>
    <r>
      <rPr>
        <sz val="12"/>
        <rFont val="新細明體"/>
        <family val="1"/>
        <charset val="136"/>
      </rPr>
      <t>元（含攝影、茶水、文具、郵資、運費）。</t>
    </r>
  </si>
  <si>
    <r>
      <rPr>
        <sz val="12"/>
        <rFont val="新細明體"/>
        <family val="1"/>
        <charset val="136"/>
      </rPr>
      <t>（一）設施設備（經常門）共</t>
    </r>
    <r>
      <rPr>
        <sz val="12"/>
        <rFont val="Times New Roman"/>
        <family val="1"/>
      </rPr>
      <t>7</t>
    </r>
    <r>
      <rPr>
        <sz val="12"/>
        <rFont val="新細明體"/>
        <family val="1"/>
        <charset val="136"/>
      </rPr>
      <t>萬</t>
    </r>
    <r>
      <rPr>
        <sz val="12"/>
        <rFont val="Times New Roman"/>
        <family val="1"/>
      </rPr>
      <t>5,000</t>
    </r>
    <r>
      <rPr>
        <sz val="12"/>
        <rFont val="新細明體"/>
        <family val="1"/>
        <charset val="136"/>
      </rPr>
      <t>元：防身器材（防狼噴霧、安全警報器）；（二）教育訓練共</t>
    </r>
    <r>
      <rPr>
        <sz val="12"/>
        <rFont val="Times New Roman"/>
        <family val="1"/>
      </rPr>
      <t>25</t>
    </r>
    <r>
      <rPr>
        <sz val="12"/>
        <rFont val="新細明體"/>
        <family val="1"/>
        <charset val="136"/>
      </rPr>
      <t>萬元：講座鐘點費、膳費、場地租借費、印刷費、個別心理諮商、團體諮商、執業安全保險費</t>
    </r>
    <r>
      <rPr>
        <sz val="12"/>
        <rFont val="Times New Roman"/>
        <family val="1"/>
      </rPr>
      <t>4</t>
    </r>
    <r>
      <rPr>
        <sz val="12"/>
        <rFont val="新細明體"/>
        <family val="1"/>
        <charset val="136"/>
      </rPr>
      <t>萬</t>
    </r>
    <r>
      <rPr>
        <sz val="12"/>
        <rFont val="Times New Roman"/>
        <family val="1"/>
      </rPr>
      <t>5,500</t>
    </r>
    <r>
      <rPr>
        <sz val="12"/>
        <rFont val="新細明體"/>
        <family val="1"/>
        <charset val="136"/>
      </rPr>
      <t>元（每年每人以補助新臺幣</t>
    </r>
    <r>
      <rPr>
        <sz val="12"/>
        <rFont val="Times New Roman"/>
        <family val="1"/>
      </rPr>
      <t>500</t>
    </r>
    <r>
      <rPr>
        <sz val="12"/>
        <rFont val="新細明體"/>
        <family val="1"/>
        <charset val="136"/>
      </rPr>
      <t>元為限）、雜支</t>
    </r>
    <r>
      <rPr>
        <sz val="12"/>
        <rFont val="Times New Roman"/>
        <family val="1"/>
      </rPr>
      <t>6,000</t>
    </r>
    <r>
      <rPr>
        <sz val="12"/>
        <rFont val="新細明體"/>
        <family val="1"/>
        <charset val="136"/>
      </rPr>
      <t>元（含攝影、茶水、文具、郵資、運費）。</t>
    </r>
  </si>
  <si>
    <r>
      <rPr>
        <sz val="12"/>
        <rFont val="新細明體"/>
        <family val="1"/>
        <charset val="136"/>
      </rPr>
      <t>提升家庭暴力及性侵害防治社工人員人身安全計畫</t>
    </r>
  </si>
  <si>
    <r>
      <rPr>
        <sz val="12"/>
        <rFont val="新細明體"/>
        <family val="1"/>
        <charset val="136"/>
      </rPr>
      <t>（一）設施設備（資本門）共</t>
    </r>
    <r>
      <rPr>
        <sz val="12"/>
        <rFont val="Times New Roman"/>
        <family val="1"/>
      </rPr>
      <t>8</t>
    </r>
    <r>
      <rPr>
        <sz val="12"/>
        <rFont val="新細明體"/>
        <family val="1"/>
        <charset val="136"/>
      </rPr>
      <t>萬</t>
    </r>
    <r>
      <rPr>
        <sz val="12"/>
        <rFont val="Times New Roman"/>
        <family val="1"/>
      </rPr>
      <t>5,000</t>
    </r>
    <r>
      <rPr>
        <sz val="12"/>
        <rFont val="新細明體"/>
        <family val="1"/>
        <charset val="136"/>
      </rPr>
      <t>元：門禁管理系統、監視系統、錄音設備；（二）設施設備（經常門）共</t>
    </r>
    <r>
      <rPr>
        <sz val="12"/>
        <rFont val="Times New Roman"/>
        <family val="1"/>
      </rPr>
      <t>1</t>
    </r>
    <r>
      <rPr>
        <sz val="12"/>
        <rFont val="新細明體"/>
        <family val="1"/>
        <charset val="136"/>
      </rPr>
      <t>萬</t>
    </r>
    <r>
      <rPr>
        <sz val="12"/>
        <rFont val="Times New Roman"/>
        <family val="1"/>
      </rPr>
      <t>1,000</t>
    </r>
    <r>
      <rPr>
        <sz val="12"/>
        <rFont val="新細明體"/>
        <family val="1"/>
        <charset val="136"/>
      </rPr>
      <t>元：隨身警報器、隨身防狼噴霧器、行車紀錄器。</t>
    </r>
  </si>
  <si>
    <r>
      <t>109</t>
    </r>
    <r>
      <rPr>
        <sz val="12"/>
        <rFont val="新細明體"/>
        <family val="1"/>
        <charset val="136"/>
      </rPr>
      <t>年度雲林縣政府社工人身安全提升計畫</t>
    </r>
  </si>
  <si>
    <r>
      <rPr>
        <sz val="12"/>
        <rFont val="新細明體"/>
        <family val="1"/>
        <charset val="136"/>
      </rPr>
      <t>（一）設施設備（資本門）共</t>
    </r>
    <r>
      <rPr>
        <sz val="12"/>
        <rFont val="Times New Roman"/>
        <family val="1"/>
      </rPr>
      <t>28</t>
    </r>
    <r>
      <rPr>
        <sz val="12"/>
        <rFont val="新細明體"/>
        <family val="1"/>
        <charset val="136"/>
      </rPr>
      <t>萬元：門禁系統、緊急按鈕、監視系統、電話錄音系統；（二）設施設備（經常門）共</t>
    </r>
    <r>
      <rPr>
        <sz val="12"/>
        <rFont val="Times New Roman"/>
        <family val="1"/>
      </rPr>
      <t>2</t>
    </r>
    <r>
      <rPr>
        <sz val="12"/>
        <rFont val="新細明體"/>
        <family val="1"/>
        <charset val="136"/>
      </rPr>
      <t>萬元：反射鏡、防身噴霧器、報知器。</t>
    </r>
  </si>
  <si>
    <r>
      <rPr>
        <sz val="12"/>
        <rFont val="新細明體"/>
        <family val="1"/>
        <charset val="136"/>
      </rPr>
      <t>臺南市政府社會局</t>
    </r>
    <r>
      <rPr>
        <sz val="12"/>
        <rFont val="Times New Roman"/>
        <family val="1"/>
      </rPr>
      <t>109</t>
    </r>
    <r>
      <rPr>
        <sz val="12"/>
        <rFont val="新細明體"/>
        <family val="1"/>
        <charset val="136"/>
      </rPr>
      <t>年度社工人員執業安全保障計畫</t>
    </r>
  </si>
  <si>
    <r>
      <rPr>
        <sz val="12"/>
        <rFont val="新細明體"/>
        <family val="1"/>
        <charset val="136"/>
      </rPr>
      <t>（一）設施設備（資本門）共</t>
    </r>
    <r>
      <rPr>
        <sz val="12"/>
        <rFont val="Times New Roman"/>
        <family val="1"/>
      </rPr>
      <t>6</t>
    </r>
    <r>
      <rPr>
        <sz val="12"/>
        <rFont val="新細明體"/>
        <family val="1"/>
        <charset val="136"/>
      </rPr>
      <t>萬元：錄音錄影設備；（二）設施設備（經常門）共</t>
    </r>
    <r>
      <rPr>
        <sz val="12"/>
        <rFont val="Times New Roman"/>
        <family val="1"/>
      </rPr>
      <t>24</t>
    </r>
    <r>
      <rPr>
        <sz val="12"/>
        <rFont val="新細明體"/>
        <family val="1"/>
        <charset val="136"/>
      </rPr>
      <t>萬元：電話錄音系統、隨身警報器、防狼噴霧器、密錄器、多功能手電筒、加強照明設備、置物櫃、監視鏡頭、門禁對講機、會談室警報系統及緊急按鈕、行車紀錄器。</t>
    </r>
  </si>
  <si>
    <r>
      <rPr>
        <sz val="12"/>
        <rFont val="新細明體"/>
        <family val="1"/>
        <charset val="136"/>
      </rPr>
      <t>宜蘭縣政府</t>
    </r>
    <r>
      <rPr>
        <sz val="12"/>
        <rFont val="Times New Roman"/>
        <family val="1"/>
      </rPr>
      <t>109</t>
    </r>
    <r>
      <rPr>
        <sz val="12"/>
        <rFont val="新細明體"/>
        <family val="1"/>
        <charset val="136"/>
      </rPr>
      <t>年度提升社工人員執業安全計畫</t>
    </r>
  </si>
  <si>
    <r>
      <rPr>
        <sz val="12"/>
        <rFont val="新細明體"/>
        <family val="1"/>
        <charset val="136"/>
      </rPr>
      <t>講座鐘點費、交通費、膳費、印刷費、雜支（含攝影、茶水、文具、郵資、運費）。</t>
    </r>
  </si>
  <si>
    <r>
      <t>109</t>
    </r>
    <r>
      <rPr>
        <sz val="12"/>
        <rFont val="新細明體"/>
        <family val="1"/>
        <charset val="136"/>
      </rPr>
      <t>年度屏東縣政府強化社工人員職業安全計畫</t>
    </r>
  </si>
  <si>
    <r>
      <rPr>
        <sz val="12"/>
        <rFont val="新細明體"/>
        <family val="1"/>
        <charset val="136"/>
      </rPr>
      <t>（一）設施設備（資本門）共</t>
    </r>
    <r>
      <rPr>
        <sz val="12"/>
        <rFont val="Times New Roman"/>
        <family val="1"/>
      </rPr>
      <t>22</t>
    </r>
    <r>
      <rPr>
        <sz val="12"/>
        <rFont val="新細明體"/>
        <family val="1"/>
        <charset val="136"/>
      </rPr>
      <t>萬</t>
    </r>
    <r>
      <rPr>
        <sz val="12"/>
        <rFont val="Times New Roman"/>
        <family val="1"/>
      </rPr>
      <t>4,000</t>
    </r>
    <r>
      <rPr>
        <sz val="12"/>
        <rFont val="新細明體"/>
        <family val="1"/>
        <charset val="136"/>
      </rPr>
      <t>元：門禁設備、監視系統、數位攝影機；（二）設施設備（經常門）共</t>
    </r>
    <r>
      <rPr>
        <sz val="12"/>
        <rFont val="Times New Roman"/>
        <family val="1"/>
      </rPr>
      <t>6,000</t>
    </r>
    <r>
      <rPr>
        <sz val="12"/>
        <rFont val="新細明體"/>
        <family val="1"/>
        <charset val="136"/>
      </rPr>
      <t>元：錄音筆；（三）教育訓練共</t>
    </r>
    <r>
      <rPr>
        <sz val="12"/>
        <rFont val="Times New Roman"/>
        <family val="1"/>
      </rPr>
      <t>11</t>
    </r>
    <r>
      <rPr>
        <sz val="12"/>
        <rFont val="新細明體"/>
        <family val="1"/>
        <charset val="136"/>
      </rPr>
      <t>萬元：講座鐘點費、交通費、膳費、印刷費、雜支</t>
    </r>
    <r>
      <rPr>
        <sz val="12"/>
        <rFont val="Times New Roman"/>
        <family val="1"/>
      </rPr>
      <t>6000</t>
    </r>
    <r>
      <rPr>
        <sz val="12"/>
        <rFont val="新細明體"/>
        <family val="1"/>
        <charset val="136"/>
      </rPr>
      <t>元（含攝影、茶水、文具、郵資、運費。）</t>
    </r>
  </si>
  <si>
    <r>
      <rPr>
        <sz val="12"/>
        <rFont val="新細明體"/>
        <family val="1"/>
        <charset val="136"/>
      </rPr>
      <t>臺東縣社工人身安全訓練暨紓壓團體活動計畫</t>
    </r>
  </si>
  <si>
    <r>
      <rPr>
        <sz val="12"/>
        <rFont val="新細明體"/>
        <family val="1"/>
        <charset val="136"/>
      </rPr>
      <t>講座鐘點費、個別心理諮商、交通費、膳費、場地租借費、場地佈置費、印刷費。</t>
    </r>
  </si>
  <si>
    <r>
      <rPr>
        <sz val="12"/>
        <rFont val="新細明體"/>
        <family val="1"/>
        <charset val="136"/>
      </rPr>
      <t>講座鐘點費、個別心理諮商、交通費、膳費、場地及佈置費、印刷費。</t>
    </r>
  </si>
  <si>
    <r>
      <rPr>
        <sz val="12"/>
        <rFont val="新細明體"/>
        <family val="1"/>
        <charset val="136"/>
      </rPr>
      <t>彰化縣政府</t>
    </r>
    <r>
      <rPr>
        <sz val="12"/>
        <rFont val="Times New Roman"/>
        <family val="1"/>
      </rPr>
      <t>109</t>
    </r>
    <r>
      <rPr>
        <sz val="12"/>
        <rFont val="新細明體"/>
        <family val="1"/>
        <charset val="136"/>
      </rPr>
      <t>年度社工人身安全提升計畫</t>
    </r>
  </si>
  <si>
    <r>
      <rPr>
        <sz val="12"/>
        <rFont val="新細明體"/>
        <family val="1"/>
        <charset val="136"/>
      </rPr>
      <t>（一）設施設備（資本門）共</t>
    </r>
    <r>
      <rPr>
        <sz val="12"/>
        <rFont val="Times New Roman"/>
        <family val="1"/>
      </rPr>
      <t>30</t>
    </r>
    <r>
      <rPr>
        <sz val="12"/>
        <rFont val="新細明體"/>
        <family val="1"/>
        <charset val="136"/>
      </rPr>
      <t>萬元：監視系統、辦公室警報系統及緊急按鈕、視線死角反射鏡、電話錄音系統、車上衛星位系統、人身衛星定位協尋系統、行車紀錄器；（二）設施設備（經常門）共</t>
    </r>
    <r>
      <rPr>
        <sz val="12"/>
        <rFont val="Times New Roman"/>
        <family val="1"/>
      </rPr>
      <t>12</t>
    </r>
    <r>
      <rPr>
        <sz val="12"/>
        <rFont val="新細明體"/>
        <family val="1"/>
        <charset val="136"/>
      </rPr>
      <t>萬元：機車行車紀錄器、隨身錄音錄影筆、強光手電筒、隨身警報器、防狼噴霧器；（三）教育訓練共</t>
    </r>
    <r>
      <rPr>
        <sz val="12"/>
        <rFont val="Times New Roman"/>
        <family val="1"/>
      </rPr>
      <t>8</t>
    </r>
    <r>
      <rPr>
        <sz val="12"/>
        <rFont val="新細明體"/>
        <family val="1"/>
        <charset val="136"/>
      </rPr>
      <t>萬元：講座鐘點費、交通費、膳費、個別心理諮商、團體諮商、雜支</t>
    </r>
    <r>
      <rPr>
        <sz val="12"/>
        <rFont val="Times New Roman"/>
        <family val="1"/>
      </rPr>
      <t>6,000</t>
    </r>
    <r>
      <rPr>
        <sz val="12"/>
        <rFont val="新細明體"/>
        <family val="1"/>
        <charset val="136"/>
      </rPr>
      <t>元（含攝影、茶水、文具、郵資、運費。）</t>
    </r>
  </si>
  <si>
    <r>
      <rPr>
        <sz val="12"/>
        <rFont val="新細明體"/>
        <family val="1"/>
        <charset val="136"/>
      </rPr>
      <t>社團法人高雄市晚晴婦女協會</t>
    </r>
  </si>
  <si>
    <r>
      <rPr>
        <sz val="12"/>
        <rFont val="新細明體"/>
        <family val="1"/>
        <charset val="136"/>
      </rPr>
      <t>個別心理諮商、講座鐘點費、場地佈置費、膳費、印刷費、雜支</t>
    </r>
    <r>
      <rPr>
        <sz val="12"/>
        <rFont val="Times New Roman"/>
        <family val="1"/>
      </rPr>
      <t>6,000</t>
    </r>
    <r>
      <rPr>
        <sz val="12"/>
        <rFont val="新細明體"/>
        <family val="1"/>
        <charset val="136"/>
      </rPr>
      <t>元（含攝影、茶水、文具、郵資、運費）、執業安全保險費</t>
    </r>
    <r>
      <rPr>
        <sz val="12"/>
        <rFont val="Times New Roman"/>
        <family val="1"/>
      </rPr>
      <t>2,500</t>
    </r>
    <r>
      <rPr>
        <sz val="12"/>
        <rFont val="新細明體"/>
        <family val="1"/>
        <charset val="136"/>
      </rPr>
      <t>元（每年每人以補助新臺幣</t>
    </r>
    <r>
      <rPr>
        <sz val="12"/>
        <rFont val="Times New Roman"/>
        <family val="1"/>
      </rPr>
      <t>500</t>
    </r>
    <r>
      <rPr>
        <sz val="12"/>
        <rFont val="新細明體"/>
        <family val="1"/>
        <charset val="136"/>
      </rPr>
      <t>元為限）。</t>
    </r>
  </si>
  <si>
    <r>
      <rPr>
        <sz val="12"/>
        <rFont val="新細明體"/>
        <family val="1"/>
        <charset val="136"/>
      </rPr>
      <t>社工人身安全提升計畫</t>
    </r>
  </si>
  <si>
    <r>
      <rPr>
        <sz val="12"/>
        <rFont val="新細明體"/>
        <family val="1"/>
        <charset val="136"/>
      </rPr>
      <t>（一）設施設備（資本門）共</t>
    </r>
    <r>
      <rPr>
        <sz val="12"/>
        <rFont val="Times New Roman"/>
        <family val="1"/>
      </rPr>
      <t>12</t>
    </r>
    <r>
      <rPr>
        <sz val="12"/>
        <rFont val="新細明體"/>
        <family val="1"/>
        <charset val="136"/>
      </rPr>
      <t>萬</t>
    </r>
    <r>
      <rPr>
        <sz val="12"/>
        <rFont val="Times New Roman"/>
        <family val="1"/>
      </rPr>
      <t>2,000</t>
    </r>
    <r>
      <rPr>
        <sz val="12"/>
        <rFont val="新細明體"/>
        <family val="1"/>
        <charset val="136"/>
      </rPr>
      <t>元：門禁刷卡系統、監視系統、警報系統及緊急按鈕；（二）設施設備（經常門）共</t>
    </r>
    <r>
      <rPr>
        <sz val="12"/>
        <rFont val="Times New Roman"/>
        <family val="1"/>
      </rPr>
      <t>5</t>
    </r>
    <r>
      <rPr>
        <sz val="12"/>
        <rFont val="新細明體"/>
        <family val="1"/>
        <charset val="136"/>
      </rPr>
      <t>萬</t>
    </r>
    <r>
      <rPr>
        <sz val="12"/>
        <rFont val="Times New Roman"/>
        <family val="1"/>
      </rPr>
      <t>3,000</t>
    </r>
    <r>
      <rPr>
        <sz val="12"/>
        <rFont val="新細明體"/>
        <family val="1"/>
        <charset val="136"/>
      </rPr>
      <t>元：行車紀錄器、錄音錄影設備、微型攝影機、加強照明設備、視線死角反射鏡、防狼噴霧、安全警報器、錄音筆；（三）教育訓練共</t>
    </r>
    <r>
      <rPr>
        <sz val="12"/>
        <rFont val="Times New Roman"/>
        <family val="1"/>
      </rPr>
      <t>2</t>
    </r>
    <r>
      <rPr>
        <sz val="12"/>
        <rFont val="新細明體"/>
        <family val="1"/>
        <charset val="136"/>
      </rPr>
      <t>萬</t>
    </r>
    <r>
      <rPr>
        <sz val="12"/>
        <rFont val="Times New Roman"/>
        <family val="1"/>
      </rPr>
      <t>5,000</t>
    </r>
    <r>
      <rPr>
        <sz val="12"/>
        <rFont val="新細明體"/>
        <family val="1"/>
        <charset val="136"/>
      </rPr>
      <t>元：講座鐘點費、雜支</t>
    </r>
    <r>
      <rPr>
        <sz val="12"/>
        <rFont val="Times New Roman"/>
        <family val="1"/>
      </rPr>
      <t>6,000</t>
    </r>
    <r>
      <rPr>
        <sz val="12"/>
        <rFont val="新細明體"/>
        <family val="1"/>
        <charset val="136"/>
      </rPr>
      <t>元（含攝影、茶水、文具、郵資、運費）</t>
    </r>
  </si>
  <si>
    <r>
      <t>109</t>
    </r>
    <r>
      <rPr>
        <sz val="12"/>
        <rFont val="新細明體"/>
        <family val="1"/>
        <charset val="136"/>
      </rPr>
      <t>年度嘉義縣「推動社工人身安全及專業提升計畫」</t>
    </r>
  </si>
  <si>
    <r>
      <rPr>
        <sz val="12"/>
        <rFont val="新細明體"/>
        <family val="1"/>
        <charset val="136"/>
      </rPr>
      <t>（一）設施設備（資本門）共</t>
    </r>
    <r>
      <rPr>
        <sz val="12"/>
        <rFont val="Times New Roman"/>
        <family val="1"/>
      </rPr>
      <t>5</t>
    </r>
    <r>
      <rPr>
        <sz val="12"/>
        <rFont val="新細明體"/>
        <family val="1"/>
        <charset val="136"/>
      </rPr>
      <t>萬元：門禁刷卡系統、照相機；（二）設施設備（經常門）共</t>
    </r>
    <r>
      <rPr>
        <sz val="12"/>
        <rFont val="Times New Roman"/>
        <family val="1"/>
      </rPr>
      <t>12</t>
    </r>
    <r>
      <rPr>
        <sz val="12"/>
        <rFont val="新細明體"/>
        <family val="1"/>
        <charset val="136"/>
      </rPr>
      <t>萬元：驅狗器、防身警報器、防身口哨、防身甩棒、防狼噴霧器、強光手電筒；（三）教育訓練共</t>
    </r>
    <r>
      <rPr>
        <sz val="12"/>
        <rFont val="Times New Roman"/>
        <family val="1"/>
      </rPr>
      <t>2</t>
    </r>
    <r>
      <rPr>
        <sz val="12"/>
        <rFont val="新細明體"/>
        <family val="1"/>
        <charset val="136"/>
      </rPr>
      <t>萬</t>
    </r>
    <r>
      <rPr>
        <sz val="12"/>
        <rFont val="Times New Roman"/>
        <family val="1"/>
      </rPr>
      <t>9,000</t>
    </r>
    <r>
      <rPr>
        <sz val="12"/>
        <rFont val="新細明體"/>
        <family val="1"/>
        <charset val="136"/>
      </rPr>
      <t>元：講座鐘點費、交通費、膳費、雜支</t>
    </r>
    <r>
      <rPr>
        <sz val="12"/>
        <rFont val="Times New Roman"/>
        <family val="1"/>
      </rPr>
      <t>6000</t>
    </r>
    <r>
      <rPr>
        <sz val="12"/>
        <rFont val="新細明體"/>
        <family val="1"/>
        <charset val="136"/>
      </rPr>
      <t>元（含攝影、茶水、文具、郵資、運費）</t>
    </r>
  </si>
  <si>
    <r>
      <rPr>
        <sz val="12"/>
        <rFont val="新細明體"/>
        <family val="1"/>
        <charset val="136"/>
      </rPr>
      <t>財團法人張老師基金會桃園分事務所</t>
    </r>
  </si>
  <si>
    <r>
      <rPr>
        <sz val="12"/>
        <rFont val="新細明體"/>
        <family val="1"/>
        <charset val="136"/>
      </rPr>
      <t>「</t>
    </r>
    <r>
      <rPr>
        <sz val="12"/>
        <rFont val="Times New Roman"/>
        <family val="1"/>
      </rPr>
      <t>Love &amp; Support</t>
    </r>
    <r>
      <rPr>
        <sz val="12"/>
        <rFont val="新細明體"/>
        <family val="1"/>
        <charset val="136"/>
      </rPr>
      <t>」身心支持方案</t>
    </r>
  </si>
  <si>
    <r>
      <rPr>
        <sz val="12"/>
        <rFont val="新細明體"/>
        <family val="1"/>
        <charset val="136"/>
      </rPr>
      <t>（一）個別心理諮商、團體諮商共</t>
    </r>
    <r>
      <rPr>
        <sz val="12"/>
        <rFont val="Times New Roman"/>
        <family val="1"/>
      </rPr>
      <t>10</t>
    </r>
    <r>
      <rPr>
        <sz val="12"/>
        <rFont val="新細明體"/>
        <family val="1"/>
        <charset val="136"/>
      </rPr>
      <t>萬元；（二）教育訓練共</t>
    </r>
    <r>
      <rPr>
        <sz val="12"/>
        <rFont val="Times New Roman"/>
        <family val="1"/>
      </rPr>
      <t>6</t>
    </r>
    <r>
      <rPr>
        <sz val="12"/>
        <rFont val="新細明體"/>
        <family val="1"/>
        <charset val="136"/>
      </rPr>
      <t>萬元：講座鐘點費、印刷費、膳費、雜支</t>
    </r>
    <r>
      <rPr>
        <sz val="12"/>
        <rFont val="Times New Roman"/>
        <family val="1"/>
      </rPr>
      <t>3,000</t>
    </r>
    <r>
      <rPr>
        <sz val="12"/>
        <rFont val="新細明體"/>
        <family val="1"/>
        <charset val="136"/>
      </rPr>
      <t>元（含攝影、茶水、文具、郵資、運費）；（三）設施設備（資本門）共</t>
    </r>
    <r>
      <rPr>
        <sz val="12"/>
        <rFont val="Times New Roman"/>
        <family val="1"/>
      </rPr>
      <t>2</t>
    </r>
    <r>
      <rPr>
        <sz val="12"/>
        <rFont val="新細明體"/>
        <family val="1"/>
        <charset val="136"/>
      </rPr>
      <t>萬元：警報系統及緊急按鈕。（四）設施設備（經常門）共</t>
    </r>
    <r>
      <rPr>
        <sz val="12"/>
        <rFont val="Times New Roman"/>
        <family val="1"/>
      </rPr>
      <t>1</t>
    </r>
    <r>
      <rPr>
        <sz val="12"/>
        <rFont val="新細明體"/>
        <family val="1"/>
        <charset val="136"/>
      </rPr>
      <t>萬</t>
    </r>
    <r>
      <rPr>
        <sz val="12"/>
        <rFont val="Times New Roman"/>
        <family val="1"/>
      </rPr>
      <t>3,000</t>
    </r>
    <r>
      <rPr>
        <sz val="12"/>
        <rFont val="新細明體"/>
        <family val="1"/>
        <charset val="136"/>
      </rPr>
      <t>元：錄音設備、置物櫃；（五）執業安全保險費共</t>
    </r>
    <r>
      <rPr>
        <sz val="12"/>
        <rFont val="Times New Roman"/>
        <family val="1"/>
      </rPr>
      <t>1</t>
    </r>
    <r>
      <rPr>
        <sz val="12"/>
        <rFont val="新細明體"/>
        <family val="1"/>
        <charset val="136"/>
      </rPr>
      <t>萬</t>
    </r>
    <r>
      <rPr>
        <sz val="12"/>
        <rFont val="Times New Roman"/>
        <family val="1"/>
      </rPr>
      <t>7,000</t>
    </r>
    <r>
      <rPr>
        <sz val="12"/>
        <rFont val="新細明體"/>
        <family val="1"/>
        <charset val="136"/>
      </rPr>
      <t>元（每年每人以補助新臺幣</t>
    </r>
    <r>
      <rPr>
        <sz val="12"/>
        <rFont val="Times New Roman"/>
        <family val="1"/>
      </rPr>
      <t>500</t>
    </r>
    <r>
      <rPr>
        <sz val="12"/>
        <rFont val="新細明體"/>
        <family val="1"/>
        <charset val="136"/>
      </rPr>
      <t>元為限）。</t>
    </r>
  </si>
  <si>
    <r>
      <rPr>
        <sz val="12"/>
        <rFont val="新細明體"/>
        <family val="1"/>
        <charset val="136"/>
      </rPr>
      <t>財團法人伊甸社會福利基金會桃園市分事務所</t>
    </r>
  </si>
  <si>
    <r>
      <t>109</t>
    </r>
    <r>
      <rPr>
        <sz val="12"/>
        <rFont val="新細明體"/>
        <family val="1"/>
        <charset val="136"/>
      </rPr>
      <t>年度社工人員人身安全保護計畫</t>
    </r>
  </si>
  <si>
    <r>
      <rPr>
        <sz val="12"/>
        <rFont val="新細明體"/>
        <family val="1"/>
        <charset val="136"/>
      </rPr>
      <t>講座鐘點費、個別心理諮商、交通費、雜支（含攝影、茶水、文具、郵資、運費）。</t>
    </r>
  </si>
  <si>
    <r>
      <rPr>
        <sz val="12"/>
        <rFont val="新細明體"/>
        <family val="1"/>
        <charset val="136"/>
      </rPr>
      <t>街友服務社工人身安全計畫</t>
    </r>
  </si>
  <si>
    <r>
      <rPr>
        <sz val="12"/>
        <rFont val="新細明體"/>
        <family val="1"/>
        <charset val="136"/>
      </rPr>
      <t>（一）設施設備（資本門）共</t>
    </r>
    <r>
      <rPr>
        <sz val="12"/>
        <rFont val="Times New Roman"/>
        <family val="1"/>
      </rPr>
      <t>3</t>
    </r>
    <r>
      <rPr>
        <sz val="12"/>
        <rFont val="新細明體"/>
        <family val="1"/>
        <charset val="136"/>
      </rPr>
      <t>萬元：監視設備；（二）設施設備（經常門）共</t>
    </r>
    <r>
      <rPr>
        <sz val="12"/>
        <rFont val="Times New Roman"/>
        <family val="1"/>
      </rPr>
      <t>2</t>
    </r>
    <r>
      <rPr>
        <sz val="12"/>
        <rFont val="新細明體"/>
        <family val="1"/>
        <charset val="136"/>
      </rPr>
      <t>萬元：防身及安全維護器材（反光背心、防狼噴霧、手電简、哨子、隨身警報器、密錄器、通訊對講器材）；（三）教育訓練共</t>
    </r>
    <r>
      <rPr>
        <sz val="12"/>
        <rFont val="Times New Roman"/>
        <family val="1"/>
      </rPr>
      <t>2</t>
    </r>
    <r>
      <rPr>
        <sz val="12"/>
        <rFont val="新細明體"/>
        <family val="1"/>
        <charset val="136"/>
      </rPr>
      <t>萬</t>
    </r>
    <r>
      <rPr>
        <sz val="12"/>
        <rFont val="Times New Roman"/>
        <family val="1"/>
      </rPr>
      <t>8,000</t>
    </r>
    <r>
      <rPr>
        <sz val="12"/>
        <rFont val="新細明體"/>
        <family val="1"/>
        <charset val="136"/>
      </rPr>
      <t>元：講座鐘點費、膳費、場地布置費、印刷費、臨時酬勞、執業安全保險費共</t>
    </r>
    <r>
      <rPr>
        <sz val="12"/>
        <rFont val="Times New Roman"/>
        <family val="1"/>
      </rPr>
      <t>6,500</t>
    </r>
    <r>
      <rPr>
        <sz val="12"/>
        <rFont val="新細明體"/>
        <family val="1"/>
        <charset val="136"/>
      </rPr>
      <t>元（每年每人以補助新臺幣</t>
    </r>
    <r>
      <rPr>
        <sz val="12"/>
        <rFont val="Times New Roman"/>
        <family val="1"/>
      </rPr>
      <t>500</t>
    </r>
    <r>
      <rPr>
        <sz val="12"/>
        <rFont val="新細明體"/>
        <family val="1"/>
        <charset val="136"/>
      </rPr>
      <t>元為限）、雜支</t>
    </r>
    <r>
      <rPr>
        <sz val="12"/>
        <rFont val="Times New Roman"/>
        <family val="1"/>
      </rPr>
      <t>1,500</t>
    </r>
    <r>
      <rPr>
        <sz val="12"/>
        <rFont val="新細明體"/>
        <family val="1"/>
        <charset val="136"/>
      </rPr>
      <t>元（含攝影、茶水、文具、郵資、運費）。</t>
    </r>
  </si>
  <si>
    <r>
      <rPr>
        <sz val="12"/>
        <rFont val="新細明體"/>
        <family val="1"/>
        <charset val="136"/>
      </rPr>
      <t>財團法人中華民國兒童福利聯盟文教基金會</t>
    </r>
  </si>
  <si>
    <r>
      <rPr>
        <sz val="12"/>
        <rFont val="新細明體"/>
        <family val="1"/>
        <charset val="136"/>
      </rPr>
      <t>同心園－臺北市親子會面中心</t>
    </r>
    <r>
      <rPr>
        <sz val="12"/>
        <rFont val="Times New Roman"/>
        <family val="1"/>
      </rPr>
      <t xml:space="preserve"> </t>
    </r>
    <r>
      <rPr>
        <sz val="12"/>
        <rFont val="新細明體"/>
        <family val="1"/>
        <charset val="136"/>
      </rPr>
      <t>社工執業安全改善計畫</t>
    </r>
  </si>
  <si>
    <r>
      <rPr>
        <sz val="12"/>
        <rFont val="新細明體"/>
        <family val="1"/>
        <charset val="136"/>
      </rPr>
      <t>志願服務</t>
    </r>
  </si>
  <si>
    <r>
      <rPr>
        <sz val="12"/>
        <rFont val="新細明體"/>
        <family val="1"/>
        <charset val="136"/>
      </rPr>
      <t>中華持修積善協會</t>
    </r>
  </si>
  <si>
    <r>
      <rPr>
        <sz val="12"/>
        <rFont val="新細明體"/>
        <family val="1"/>
        <charset val="136"/>
      </rPr>
      <t>「為愛出發</t>
    </r>
    <r>
      <rPr>
        <sz val="12"/>
        <rFont val="Times New Roman"/>
        <family val="1"/>
      </rPr>
      <t xml:space="preserve"> </t>
    </r>
    <r>
      <rPr>
        <sz val="12"/>
        <rFont val="新細明體"/>
        <family val="1"/>
        <charset val="136"/>
      </rPr>
      <t>益起</t>
    </r>
    <r>
      <rPr>
        <sz val="12"/>
        <rFont val="Times New Roman"/>
        <family val="1"/>
      </rPr>
      <t>GO</t>
    </r>
    <r>
      <rPr>
        <sz val="12"/>
        <rFont val="新細明體"/>
        <family val="1"/>
        <charset val="136"/>
      </rPr>
      <t>」</t>
    </r>
    <r>
      <rPr>
        <sz val="12"/>
        <rFont val="Times New Roman"/>
        <family val="1"/>
      </rPr>
      <t xml:space="preserve"> </t>
    </r>
    <r>
      <rPr>
        <sz val="12"/>
        <rFont val="新細明體"/>
        <family val="1"/>
        <charset val="136"/>
      </rPr>
      <t>多元志工創新服務方案計畫</t>
    </r>
  </si>
  <si>
    <r>
      <rPr>
        <sz val="12"/>
        <rFont val="新細明體"/>
        <family val="1"/>
        <charset val="136"/>
      </rPr>
      <t>推動心觀念大家做伙來</t>
    </r>
    <r>
      <rPr>
        <sz val="12"/>
        <rFont val="Times New Roman"/>
        <family val="1"/>
      </rPr>
      <t>-</t>
    </r>
    <r>
      <rPr>
        <sz val="12"/>
        <rFont val="新細明體"/>
        <family val="1"/>
        <charset val="136"/>
      </rPr>
      <t>心理健康志工多元培力計劃</t>
    </r>
  </si>
  <si>
    <r>
      <rPr>
        <sz val="12"/>
        <rFont val="新細明體"/>
        <family val="1"/>
        <charset val="136"/>
      </rPr>
      <t>「愛」予社區、「志」要有你</t>
    </r>
    <r>
      <rPr>
        <sz val="12"/>
        <rFont val="Times New Roman"/>
        <family val="1"/>
      </rPr>
      <t xml:space="preserve"> </t>
    </r>
    <r>
      <rPr>
        <sz val="12"/>
        <rFont val="新細明體"/>
        <family val="1"/>
        <charset val="136"/>
      </rPr>
      <t>～</t>
    </r>
    <r>
      <rPr>
        <sz val="12"/>
        <rFont val="Times New Roman"/>
        <family val="1"/>
      </rPr>
      <t xml:space="preserve"> </t>
    </r>
    <r>
      <rPr>
        <sz val="12"/>
        <rFont val="新細明體"/>
        <family val="1"/>
        <charset val="136"/>
      </rPr>
      <t>社區共有志工服務計畫</t>
    </r>
  </si>
  <si>
    <r>
      <rPr>
        <sz val="12"/>
        <rFont val="新細明體"/>
        <family val="1"/>
        <charset val="136"/>
      </rPr>
      <t>講座鐘點費、印刷費、保險費、場地費、場地佈置費、膳費、交通費、宣導費、雜支</t>
    </r>
  </si>
  <si>
    <r>
      <rPr>
        <sz val="12"/>
        <rFont val="新細明體"/>
        <family val="1"/>
        <charset val="136"/>
      </rPr>
      <t>社團法人中華民國紅心字會</t>
    </r>
  </si>
  <si>
    <r>
      <rPr>
        <sz val="12"/>
        <rFont val="新細明體"/>
        <family val="1"/>
        <charset val="136"/>
      </rPr>
      <t>心納大小志工服務計畫</t>
    </r>
  </si>
  <si>
    <r>
      <rPr>
        <sz val="12"/>
        <rFont val="新細明體"/>
        <family val="1"/>
        <charset val="136"/>
      </rPr>
      <t>講座鐘點費、膳費、雜支</t>
    </r>
  </si>
  <si>
    <r>
      <rPr>
        <sz val="12"/>
        <rFont val="新細明體"/>
        <family val="1"/>
        <charset val="136"/>
      </rPr>
      <t>台灣身心障礙暨行動不便者產業發展聯合總會</t>
    </r>
  </si>
  <si>
    <r>
      <t>109</t>
    </r>
    <r>
      <rPr>
        <sz val="12"/>
        <rFont val="新細明體"/>
        <family val="1"/>
        <charset val="136"/>
      </rPr>
      <t>年身心障礙暨行動不便者志工及家屬培訓創新計劃</t>
    </r>
  </si>
  <si>
    <r>
      <rPr>
        <sz val="12"/>
        <rFont val="新細明體"/>
        <family val="1"/>
        <charset val="136"/>
      </rPr>
      <t>補助身心障礙暨行動不便者志工及家屬身心照顧講習會之講座鐘點費、場地費、印刷費、保險費、膳費、雜支</t>
    </r>
  </si>
  <si>
    <r>
      <t>109</t>
    </r>
    <r>
      <rPr>
        <sz val="12"/>
        <rFont val="新細明體"/>
        <family val="1"/>
        <charset val="136"/>
      </rPr>
      <t>年全國互助連線推展計劃</t>
    </r>
  </si>
  <si>
    <r>
      <rPr>
        <sz val="12"/>
        <rFont val="新細明體"/>
        <family val="1"/>
        <charset val="136"/>
      </rPr>
      <t>社團法人國際生命線台灣總會</t>
    </r>
  </si>
  <si>
    <r>
      <t>109</t>
    </r>
    <r>
      <rPr>
        <sz val="12"/>
        <rFont val="新細明體"/>
        <family val="1"/>
        <charset val="136"/>
      </rPr>
      <t>年全台生命線串聯</t>
    </r>
    <r>
      <rPr>
        <sz val="12"/>
        <rFont val="Times New Roman"/>
        <family val="1"/>
      </rPr>
      <t>-</t>
    </r>
    <r>
      <rPr>
        <sz val="12"/>
        <rFont val="新細明體"/>
        <family val="1"/>
        <charset val="136"/>
      </rPr>
      <t>服務統合及品質提升計畫</t>
    </r>
  </si>
  <si>
    <r>
      <rPr>
        <sz val="12"/>
        <rFont val="新細明體"/>
        <family val="1"/>
        <charset val="136"/>
      </rPr>
      <t>補助辦理生命線志工督導培訓課程</t>
    </r>
    <r>
      <rPr>
        <sz val="12"/>
        <rFont val="Times New Roman"/>
        <family val="1"/>
      </rPr>
      <t>-</t>
    </r>
    <r>
      <rPr>
        <sz val="12"/>
        <rFont val="新細明體"/>
        <family val="1"/>
        <charset val="136"/>
      </rPr>
      <t>進階課程、生命線志工督導在職課程、自殺防治與多元個案類型相關課程、全國生命線志工幹部傳承及世界咖啡館共識營之講座鐘點費、出席費、膳費、印刷費、場地費、場地佈置費、講師交通費、保險費、專案計畫管理費</t>
    </r>
    <phoneticPr fontId="21" type="noConversion"/>
  </si>
  <si>
    <r>
      <rPr>
        <sz val="12"/>
        <rFont val="新細明體"/>
        <family val="1"/>
        <charset val="136"/>
      </rPr>
      <t>社團法人恩物社會服務推廣協會</t>
    </r>
  </si>
  <si>
    <r>
      <rPr>
        <sz val="12"/>
        <rFont val="新細明體"/>
        <family val="1"/>
        <charset val="136"/>
      </rPr>
      <t>跨世代融合服務方案</t>
    </r>
    <r>
      <rPr>
        <sz val="12"/>
        <rFont val="Times New Roman"/>
        <family val="1"/>
      </rPr>
      <t>-</t>
    </r>
    <r>
      <rPr>
        <sz val="12"/>
        <rFont val="新細明體"/>
        <family val="1"/>
        <charset val="136"/>
      </rPr>
      <t>你我的無齡世代</t>
    </r>
  </si>
  <si>
    <r>
      <rPr>
        <sz val="12"/>
        <rFont val="新細明體"/>
        <family val="1"/>
        <charset val="136"/>
      </rPr>
      <t>講座鐘點費、印刷費、膳費、保險費、場地費、場地佈置費、雜支</t>
    </r>
    <phoneticPr fontId="21" type="noConversion"/>
  </si>
  <si>
    <r>
      <rPr>
        <sz val="12"/>
        <rFont val="新細明體"/>
        <family val="1"/>
        <charset val="136"/>
      </rPr>
      <t>宜蘭縣志願服務協會</t>
    </r>
  </si>
  <si>
    <r>
      <rPr>
        <sz val="12"/>
        <rFont val="新細明體"/>
        <family val="1"/>
        <charset val="136"/>
      </rPr>
      <t>社團法人屏東縣志願服務協會</t>
    </r>
  </si>
  <si>
    <r>
      <rPr>
        <sz val="12"/>
        <rFont val="新細明體"/>
        <family val="1"/>
        <charset val="136"/>
      </rPr>
      <t>「深耕志工</t>
    </r>
    <r>
      <rPr>
        <sz val="12"/>
        <rFont val="Times New Roman"/>
        <family val="1"/>
      </rPr>
      <t xml:space="preserve"> </t>
    </r>
    <r>
      <rPr>
        <sz val="12"/>
        <rFont val="新細明體"/>
        <family val="1"/>
        <charset val="136"/>
      </rPr>
      <t>煥新屏東」</t>
    </r>
    <r>
      <rPr>
        <sz val="12"/>
        <rFont val="Times New Roman"/>
        <family val="1"/>
      </rPr>
      <t>-109</t>
    </r>
    <r>
      <rPr>
        <sz val="12"/>
        <rFont val="新細明體"/>
        <family val="1"/>
        <charset val="136"/>
      </rPr>
      <t>年度屏東縣創新多元志工服務計畫</t>
    </r>
  </si>
  <si>
    <r>
      <rPr>
        <sz val="12"/>
        <rFont val="新細明體"/>
        <family val="1"/>
        <charset val="136"/>
      </rPr>
      <t>講座鐘點費、出席費、宣導費、印刷費、保險費、場地費、器材租金、錄影費、膳費、甲類專案管理費</t>
    </r>
  </si>
  <si>
    <r>
      <rPr>
        <sz val="12"/>
        <rFont val="新細明體"/>
        <family val="1"/>
        <charset val="136"/>
      </rPr>
      <t>社團法人新竹市生命線協會</t>
    </r>
  </si>
  <si>
    <r>
      <rPr>
        <sz val="12"/>
        <rFont val="新細明體"/>
        <family val="1"/>
        <charset val="136"/>
      </rPr>
      <t>社區關懷服務增能及社區安全網絡強化計畫</t>
    </r>
  </si>
  <si>
    <r>
      <rPr>
        <sz val="12"/>
        <rFont val="新細明體"/>
        <family val="1"/>
        <charset val="136"/>
      </rPr>
      <t>補助講師鐘點費、印刷費、佈置費、雜支</t>
    </r>
  </si>
  <si>
    <r>
      <rPr>
        <sz val="12"/>
        <rFont val="新細明體"/>
        <family val="1"/>
        <charset val="136"/>
      </rPr>
      <t>臺東縣耆蹟再現</t>
    </r>
    <r>
      <rPr>
        <sz val="12"/>
        <rFont val="Times New Roman"/>
        <family val="1"/>
      </rPr>
      <t>-</t>
    </r>
    <r>
      <rPr>
        <sz val="12"/>
        <rFont val="新細明體"/>
        <family val="1"/>
        <charset val="136"/>
      </rPr>
      <t>高齡志工服務推動計畫</t>
    </r>
  </si>
  <si>
    <r>
      <rPr>
        <sz val="12"/>
        <rFont val="新細明體"/>
        <family val="1"/>
        <charset val="136"/>
      </rPr>
      <t>高雄市燕巢區安招社區發展協會</t>
    </r>
  </si>
  <si>
    <r>
      <t>109</t>
    </r>
    <r>
      <rPr>
        <sz val="12"/>
        <rFont val="新細明體"/>
        <family val="1"/>
        <charset val="136"/>
      </rPr>
      <t>年志工培力愛連線‧在地照顧溫馨情</t>
    </r>
    <r>
      <rPr>
        <sz val="12"/>
        <rFont val="Times New Roman"/>
        <family val="1"/>
      </rPr>
      <t>~</t>
    </r>
    <r>
      <rPr>
        <sz val="12"/>
        <rFont val="新細明體"/>
        <family val="1"/>
        <charset val="136"/>
      </rPr>
      <t>社區婦女志工增能培力暨多元服務計畫</t>
    </r>
  </si>
  <si>
    <r>
      <rPr>
        <sz val="12"/>
        <rFont val="新細明體"/>
        <family val="1"/>
        <charset val="136"/>
      </rPr>
      <t>補助講座鐘點費、印刷費、膳費、雜支</t>
    </r>
  </si>
  <si>
    <r>
      <rPr>
        <sz val="12"/>
        <rFont val="新細明體"/>
        <family val="1"/>
        <charset val="136"/>
      </rPr>
      <t>社團法人中華民國牧愛生命協會</t>
    </r>
  </si>
  <si>
    <r>
      <rPr>
        <sz val="12"/>
        <rFont val="新細明體"/>
        <family val="1"/>
        <charset val="136"/>
      </rPr>
      <t>愛的鼓力</t>
    </r>
    <r>
      <rPr>
        <sz val="12"/>
        <rFont val="Times New Roman"/>
        <family val="1"/>
      </rPr>
      <t>~</t>
    </r>
    <r>
      <rPr>
        <sz val="12"/>
        <rFont val="新細明體"/>
        <family val="1"/>
        <charset val="136"/>
      </rPr>
      <t>多元志工創新服務方案計畫書</t>
    </r>
  </si>
  <si>
    <r>
      <rPr>
        <sz val="12"/>
        <rFont val="新細明體"/>
        <family val="1"/>
        <charset val="136"/>
      </rPr>
      <t>臨時酬勞費、講座鐘點費、印刷費、保險費、交通費（遊覽車）、場地佈置費、器材租金、膳費、專案計畫管理費</t>
    </r>
  </si>
  <si>
    <r>
      <rPr>
        <sz val="12"/>
        <rFont val="新細明體"/>
        <family val="1"/>
        <charset val="136"/>
      </rPr>
      <t>社團法人生命勵樂活輔健會</t>
    </r>
  </si>
  <si>
    <r>
      <t>2020</t>
    </r>
    <r>
      <rPr>
        <sz val="12"/>
        <rFont val="新細明體"/>
        <family val="1"/>
        <charset val="136"/>
      </rPr>
      <t>生命之光</t>
    </r>
    <r>
      <rPr>
        <sz val="12"/>
        <rFont val="Times New Roman"/>
        <family val="1"/>
      </rPr>
      <t xml:space="preserve">- </t>
    </r>
    <r>
      <rPr>
        <sz val="12"/>
        <rFont val="新細明體"/>
        <family val="1"/>
        <charset val="136"/>
      </rPr>
      <t>多元志工支持性創新培力方案</t>
    </r>
    <r>
      <rPr>
        <sz val="12"/>
        <rFont val="Times New Roman"/>
        <family val="1"/>
      </rPr>
      <t xml:space="preserve">   </t>
    </r>
    <r>
      <rPr>
        <sz val="12"/>
        <rFont val="新細明體"/>
        <family val="1"/>
        <charset val="136"/>
      </rPr>
      <t>【</t>
    </r>
    <r>
      <rPr>
        <sz val="12"/>
        <rFont val="Times New Roman"/>
        <family val="1"/>
      </rPr>
      <t>109</t>
    </r>
    <r>
      <rPr>
        <sz val="12"/>
        <rFont val="新細明體"/>
        <family val="1"/>
        <charset val="136"/>
      </rPr>
      <t>年</t>
    </r>
    <r>
      <rPr>
        <sz val="12"/>
        <rFont val="Times New Roman"/>
        <family val="1"/>
      </rPr>
      <t>-110</t>
    </r>
    <r>
      <rPr>
        <sz val="12"/>
        <rFont val="新細明體"/>
        <family val="1"/>
        <charset val="136"/>
      </rPr>
      <t>年延續案】</t>
    </r>
  </si>
  <si>
    <r>
      <rPr>
        <sz val="12"/>
        <rFont val="新細明體"/>
        <family val="1"/>
        <charset val="136"/>
      </rPr>
      <t>補助臨時酬勞費、講座鐘點費、印刷費、器材租金、場地及佈置費、膳費、保險費、甲類專案計畫管理費</t>
    </r>
  </si>
  <si>
    <r>
      <t>109</t>
    </r>
    <r>
      <rPr>
        <sz val="12"/>
        <rFont val="新細明體"/>
        <family val="1"/>
        <charset val="136"/>
      </rPr>
      <t>年推廣宜蘭縣志願服務的方法及社會需求活動計畫</t>
    </r>
  </si>
  <si>
    <r>
      <rPr>
        <sz val="12"/>
        <rFont val="新細明體"/>
        <family val="1"/>
        <charset val="136"/>
      </rPr>
      <t>財團法人台北市敦安社會福利基金會</t>
    </r>
  </si>
  <si>
    <r>
      <rPr>
        <sz val="12"/>
        <rFont val="新細明體"/>
        <family val="1"/>
        <charset val="136"/>
      </rPr>
      <t>青少年心理健康暨憂鬱症防治傾聽者陪伴志工服務計畫</t>
    </r>
  </si>
  <si>
    <r>
      <rPr>
        <sz val="12"/>
        <rFont val="新細明體"/>
        <family val="1"/>
        <charset val="136"/>
      </rPr>
      <t>財團法人台北市立心慈善基金會</t>
    </r>
  </si>
  <si>
    <r>
      <t>109-110</t>
    </r>
    <r>
      <rPr>
        <sz val="12"/>
        <rFont val="新細明體"/>
        <family val="1"/>
        <charset val="136"/>
      </rPr>
      <t>年多元志工創新服務方案</t>
    </r>
  </si>
  <si>
    <r>
      <rPr>
        <sz val="12"/>
        <rFont val="新細明體"/>
        <family val="1"/>
        <charset val="136"/>
      </rPr>
      <t>補助講師鐘點費</t>
    </r>
  </si>
  <si>
    <r>
      <rPr>
        <sz val="12"/>
        <rFont val="新細明體"/>
        <family val="1"/>
        <charset val="136"/>
      </rPr>
      <t>衛生福利部</t>
    </r>
  </si>
  <si>
    <r>
      <rPr>
        <sz val="12"/>
        <rFont val="新細明體"/>
        <family val="1"/>
        <charset val="136"/>
      </rPr>
      <t>實（食）物銀行全台供、需評估研究案暨縣市交流觀摩參訪會議</t>
    </r>
    <phoneticPr fontId="21" type="noConversion"/>
  </si>
  <si>
    <r>
      <rPr>
        <sz val="12"/>
        <rFont val="新細明體"/>
        <family val="1"/>
        <charset val="136"/>
      </rPr>
      <t>一、實（食）物銀行全國供、需評估研究案</t>
    </r>
    <r>
      <rPr>
        <sz val="12"/>
        <rFont val="Times New Roman"/>
        <family val="1"/>
      </rPr>
      <t>975,000</t>
    </r>
    <r>
      <rPr>
        <sz val="12"/>
        <rFont val="新細明體"/>
        <family val="1"/>
        <charset val="136"/>
      </rPr>
      <t>元。二、食物銀行交流觀摩參訪會議</t>
    </r>
    <r>
      <rPr>
        <sz val="12"/>
        <rFont val="Times New Roman"/>
        <family val="1"/>
      </rPr>
      <t>525,000</t>
    </r>
    <r>
      <rPr>
        <sz val="12"/>
        <rFont val="新細明體"/>
        <family val="1"/>
        <charset val="136"/>
      </rPr>
      <t>元。上述費用可互相勻支。</t>
    </r>
  </si>
  <si>
    <r>
      <rPr>
        <sz val="12"/>
        <rFont val="新細明體"/>
        <family val="1"/>
        <charset val="136"/>
      </rPr>
      <t>強化公私部門社政防災精進計畫</t>
    </r>
    <phoneticPr fontId="21" type="noConversion"/>
  </si>
  <si>
    <r>
      <rPr>
        <sz val="12"/>
        <rFont val="新細明體"/>
        <family val="1"/>
        <charset val="136"/>
      </rPr>
      <t>一、本司推動執行業務經費及臨時人員</t>
    </r>
    <r>
      <rPr>
        <sz val="12"/>
        <rFont val="Times New Roman"/>
        <family val="1"/>
      </rPr>
      <t>1</t>
    </r>
    <r>
      <rPr>
        <sz val="12"/>
        <rFont val="新細明體"/>
        <family val="1"/>
        <charset val="136"/>
      </rPr>
      <t>名之相關費用共</t>
    </r>
    <r>
      <rPr>
        <sz val="12"/>
        <rFont val="Times New Roman"/>
        <family val="1"/>
      </rPr>
      <t>84</t>
    </r>
    <r>
      <rPr>
        <sz val="12"/>
        <rFont val="新細明體"/>
        <family val="1"/>
        <charset val="136"/>
      </rPr>
      <t>萬元（內含電腦設備費</t>
    </r>
    <r>
      <rPr>
        <sz val="12"/>
        <rFont val="Times New Roman"/>
        <family val="1"/>
      </rPr>
      <t>4</t>
    </r>
    <r>
      <rPr>
        <sz val="12"/>
        <rFont val="新細明體"/>
        <family val="1"/>
        <charset val="136"/>
      </rPr>
      <t>萬元）。二、建構公私部門災害防救之聯繫機制</t>
    </r>
    <r>
      <rPr>
        <sz val="12"/>
        <rFont val="Times New Roman"/>
        <family val="1"/>
      </rPr>
      <t>70</t>
    </r>
    <r>
      <rPr>
        <sz val="12"/>
        <rFont val="新細明體"/>
        <family val="1"/>
        <charset val="136"/>
      </rPr>
      <t>萬元：辦理災害救助聯繫會議，補助項目含講座鐘點費、專家學者出席費、臨時酬勞費、差旅費、場地租借費、場地布置費、器材租借費、撰稿費、膳費、印刷費、交通費、住宿費、保險費、攝影費、甲類專案計畫管理費（最高不得超過核定補助總經費「不含專案計畫管理費」之</t>
    </r>
    <r>
      <rPr>
        <sz val="12"/>
        <rFont val="Times New Roman"/>
        <family val="1"/>
      </rPr>
      <t>5</t>
    </r>
    <r>
      <rPr>
        <sz val="12"/>
        <rFont val="新細明體"/>
        <family val="1"/>
        <charset val="136"/>
      </rPr>
      <t>％）或雜支（最高</t>
    </r>
    <r>
      <rPr>
        <sz val="12"/>
        <rFont val="Times New Roman"/>
        <family val="1"/>
      </rPr>
      <t>6,000</t>
    </r>
    <r>
      <rPr>
        <sz val="12"/>
        <rFont val="新細明體"/>
        <family val="1"/>
        <charset val="136"/>
      </rPr>
      <t>元）等。擬以補助或依政府採購法委外辦理。三、災害救助專業知能培力</t>
    </r>
    <r>
      <rPr>
        <sz val="12"/>
        <rFont val="Times New Roman"/>
        <family val="1"/>
      </rPr>
      <t>-</t>
    </r>
    <r>
      <rPr>
        <sz val="12"/>
        <rFont val="新細明體"/>
        <family val="1"/>
        <charset val="136"/>
      </rPr>
      <t>災害救助演練研習班</t>
    </r>
    <r>
      <rPr>
        <sz val="12"/>
        <rFont val="Times New Roman"/>
        <family val="1"/>
      </rPr>
      <t>30</t>
    </r>
    <r>
      <rPr>
        <sz val="12"/>
        <rFont val="新細明體"/>
        <family val="1"/>
        <charset val="136"/>
      </rPr>
      <t>萬元：補助項目含講座鐘點費、專家學者出席費、臨時酬勞費、差旅費、場地租借費、場地布置費、器材租借費、撰稿費、膳費、印刷費、交通費、住宿費、保險費、攝影費、甲類專案計畫管理費（最高不得超過核定補助總經費「不含專案計畫管理費」之</t>
    </r>
    <r>
      <rPr>
        <sz val="12"/>
        <rFont val="Times New Roman"/>
        <family val="1"/>
      </rPr>
      <t>5</t>
    </r>
    <r>
      <rPr>
        <sz val="12"/>
        <rFont val="新細明體"/>
        <family val="1"/>
        <charset val="136"/>
      </rPr>
      <t>％）或雜支（最高</t>
    </r>
    <r>
      <rPr>
        <sz val="12"/>
        <rFont val="Times New Roman"/>
        <family val="1"/>
      </rPr>
      <t>6,000</t>
    </r>
    <r>
      <rPr>
        <sz val="12"/>
        <rFont val="新細明體"/>
        <family val="1"/>
        <charset val="136"/>
      </rPr>
      <t>元）等。擬以補助或依政府採購法委外辦理。四、災害救助專業知能培力</t>
    </r>
    <r>
      <rPr>
        <sz val="12"/>
        <rFont val="Times New Roman"/>
        <family val="1"/>
      </rPr>
      <t>-</t>
    </r>
    <r>
      <rPr>
        <sz val="12"/>
        <rFont val="新細明體"/>
        <family val="1"/>
        <charset val="136"/>
      </rPr>
      <t>災變社會工作研習課程</t>
    </r>
    <r>
      <rPr>
        <sz val="12"/>
        <rFont val="Times New Roman"/>
        <family val="1"/>
      </rPr>
      <t>60</t>
    </r>
    <r>
      <rPr>
        <sz val="12"/>
        <rFont val="新細明體"/>
        <family val="1"/>
        <charset val="136"/>
      </rPr>
      <t>萬：辦理災變社會工作研習課程，補助項目包含講座鐘點費、專家學者出席費、場地租借費、場地布置費、器材租借費、撰稿費、膳費、印刷費、交通費、住宿費、甲類專案計畫管理費或雜支（最高</t>
    </r>
    <r>
      <rPr>
        <sz val="12"/>
        <rFont val="Times New Roman"/>
        <family val="1"/>
      </rPr>
      <t>6,000</t>
    </r>
    <r>
      <rPr>
        <sz val="12"/>
        <rFont val="新細明體"/>
        <family val="1"/>
        <charset val="136"/>
      </rPr>
      <t>元）等。擬以補助或依政府採購法委外辦理。</t>
    </r>
  </si>
  <si>
    <r>
      <rPr>
        <sz val="12"/>
        <rFont val="新細明體"/>
        <family val="1"/>
        <charset val="136"/>
      </rPr>
      <t>公益勸募</t>
    </r>
  </si>
  <si>
    <r>
      <rPr>
        <sz val="12"/>
        <rFont val="新細明體"/>
        <family val="1"/>
        <charset val="136"/>
      </rPr>
      <t>公益勸募業務監理機制改造計畫</t>
    </r>
    <phoneticPr fontId="21" type="noConversion"/>
  </si>
  <si>
    <r>
      <rPr>
        <sz val="12"/>
        <rFont val="新細明體"/>
        <family val="1"/>
        <charset val="136"/>
      </rPr>
      <t>一、本司推動執行業務所需業務費及臨時人員</t>
    </r>
    <r>
      <rPr>
        <sz val="12"/>
        <rFont val="Times New Roman"/>
        <family val="1"/>
      </rPr>
      <t>1</t>
    </r>
    <r>
      <rPr>
        <sz val="12"/>
        <rFont val="新細明體"/>
        <family val="1"/>
        <charset val="136"/>
      </rPr>
      <t>名之相關費用</t>
    </r>
    <r>
      <rPr>
        <sz val="12"/>
        <rFont val="Times New Roman"/>
        <family val="1"/>
      </rPr>
      <t>80</t>
    </r>
    <r>
      <rPr>
        <sz val="12"/>
        <rFont val="新細明體"/>
        <family val="1"/>
        <charset val="136"/>
      </rPr>
      <t>萬元。二、電腦</t>
    </r>
    <r>
      <rPr>
        <sz val="12"/>
        <rFont val="Times New Roman"/>
        <family val="1"/>
      </rPr>
      <t>1</t>
    </r>
    <r>
      <rPr>
        <sz val="12"/>
        <rFont val="新細明體"/>
        <family val="1"/>
        <charset val="136"/>
      </rPr>
      <t>台計</t>
    </r>
    <r>
      <rPr>
        <sz val="12"/>
        <rFont val="Times New Roman"/>
        <family val="1"/>
      </rPr>
      <t>4</t>
    </r>
    <r>
      <rPr>
        <sz val="12"/>
        <rFont val="新細明體"/>
        <family val="1"/>
        <charset val="136"/>
      </rPr>
      <t>萬元。三、公益勸募管理系統功能擴充</t>
    </r>
    <r>
      <rPr>
        <sz val="12"/>
        <rFont val="Times New Roman"/>
        <family val="1"/>
      </rPr>
      <t>1</t>
    </r>
    <r>
      <rPr>
        <sz val="12"/>
        <rFont val="新細明體"/>
        <family val="1"/>
        <charset val="136"/>
      </rPr>
      <t>式計</t>
    </r>
    <r>
      <rPr>
        <sz val="12"/>
        <rFont val="Times New Roman"/>
        <family val="1"/>
      </rPr>
      <t>45</t>
    </r>
    <r>
      <rPr>
        <sz val="12"/>
        <rFont val="新細明體"/>
        <family val="1"/>
        <charset val="136"/>
      </rPr>
      <t>萬元。擬依政府採購法委外辦理。四、勸募團體教育訓練，計</t>
    </r>
    <r>
      <rPr>
        <sz val="12"/>
        <rFont val="Times New Roman"/>
        <family val="1"/>
      </rPr>
      <t>30</t>
    </r>
    <r>
      <rPr>
        <sz val="12"/>
        <rFont val="新細明體"/>
        <family val="1"/>
        <charset val="136"/>
      </rPr>
      <t>萬元。項目包含臨時酬勞費、差旅費、住宿費、器材租借費、場地費、講師費、膳費、宣導費、印刷費、雜支、行政管理費或保險費等。擬補助或依政府採購法委外辦理。五、｢公益勸募條例修正草案｣規劃案</t>
    </r>
    <r>
      <rPr>
        <sz val="12"/>
        <rFont val="Times New Roman"/>
        <family val="1"/>
      </rPr>
      <t>1</t>
    </r>
    <r>
      <rPr>
        <sz val="12"/>
        <rFont val="新細明體"/>
        <family val="1"/>
        <charset val="136"/>
      </rPr>
      <t>式，計</t>
    </r>
    <r>
      <rPr>
        <sz val="12"/>
        <rFont val="Times New Roman"/>
        <family val="1"/>
      </rPr>
      <t>90</t>
    </r>
    <r>
      <rPr>
        <sz val="12"/>
        <rFont val="新細明體"/>
        <family val="1"/>
        <charset val="136"/>
      </rPr>
      <t>萬元。擬依政府採購法委外辦理。六、公益勸募業務國際交流研討會</t>
    </r>
    <r>
      <rPr>
        <sz val="12"/>
        <rFont val="Times New Roman"/>
        <family val="1"/>
      </rPr>
      <t>1</t>
    </r>
    <r>
      <rPr>
        <sz val="12"/>
        <rFont val="新細明體"/>
        <family val="1"/>
        <charset val="136"/>
      </rPr>
      <t>場次，</t>
    </r>
    <r>
      <rPr>
        <sz val="12"/>
        <rFont val="Times New Roman"/>
        <family val="1"/>
      </rPr>
      <t>200</t>
    </r>
    <r>
      <rPr>
        <sz val="12"/>
        <rFont val="新細明體"/>
        <family val="1"/>
        <charset val="136"/>
      </rPr>
      <t>萬元，項目包含臨時酬勞費、差旅費、住宿費、器材租借費、場地費、講師費、膳費、宣導費、印刷費、雜支、翻譯費、出席費、撰稿費、行政管理費或保險費等。擬補助或依政府採購法委外辦理。七、業務宣導</t>
    </r>
    <r>
      <rPr>
        <sz val="12"/>
        <rFont val="Times New Roman"/>
        <family val="1"/>
      </rPr>
      <t>1</t>
    </r>
    <r>
      <rPr>
        <sz val="12"/>
        <rFont val="新細明體"/>
        <family val="1"/>
        <charset val="136"/>
      </rPr>
      <t>式，</t>
    </r>
    <r>
      <rPr>
        <sz val="12"/>
        <rFont val="Times New Roman"/>
        <family val="1"/>
      </rPr>
      <t>100</t>
    </r>
    <r>
      <rPr>
        <sz val="12"/>
        <rFont val="新細明體"/>
        <family val="1"/>
        <charset val="136"/>
      </rPr>
      <t>萬元，擬依政府採購法委外辦理。</t>
    </r>
  </si>
  <si>
    <r>
      <rPr>
        <sz val="12"/>
        <rFont val="新細明體"/>
        <family val="1"/>
        <charset val="136"/>
      </rPr>
      <t>社工人員執業環境檢測及自我防護意識提升計畫</t>
    </r>
  </si>
  <si>
    <r>
      <rPr>
        <sz val="12"/>
        <rFont val="新細明體"/>
        <family val="1"/>
        <charset val="136"/>
      </rPr>
      <t>一、推動執行業務經費及臨時人員</t>
    </r>
    <r>
      <rPr>
        <sz val="12"/>
        <rFont val="Times New Roman"/>
        <family val="1"/>
      </rPr>
      <t>1</t>
    </r>
    <r>
      <rPr>
        <sz val="12"/>
        <rFont val="新細明體"/>
        <family val="1"/>
        <charset val="136"/>
      </rPr>
      <t>名計</t>
    </r>
    <r>
      <rPr>
        <sz val="12"/>
        <rFont val="Times New Roman"/>
        <family val="1"/>
      </rPr>
      <t>80</t>
    </r>
    <r>
      <rPr>
        <sz val="12"/>
        <rFont val="新細明體"/>
        <family val="1"/>
        <charset val="136"/>
      </rPr>
      <t>萬元（辦理本計畫之執行與管理、送件申請之行政作業、辦理補助團體、計畫審核、經費核定補助、執行、核銷及效益分析等工作所需經費。）。二、社工人員執業環境檢測計畫計</t>
    </r>
    <r>
      <rPr>
        <sz val="12"/>
        <rFont val="Times New Roman"/>
        <family val="1"/>
      </rPr>
      <t>400</t>
    </r>
    <r>
      <rPr>
        <sz val="12"/>
        <rFont val="新細明體"/>
        <family val="1"/>
        <charset val="136"/>
      </rPr>
      <t>萬元：（一）社工人員執業環境檢測計畫（經常門</t>
    </r>
    <r>
      <rPr>
        <sz val="12"/>
        <rFont val="Times New Roman"/>
        <family val="1"/>
      </rPr>
      <t>2,000,000</t>
    </r>
    <r>
      <rPr>
        <sz val="12"/>
        <rFont val="新細明體"/>
        <family val="1"/>
        <charset val="136"/>
      </rPr>
      <t>）：計畫主持人、協同主持人、研究助理、專家學者出席費、講座鐘點費、住宿費、差旅費、交通費、膳費、印刷費、撰稿費、場地布置及租借費、器材租借費、保險費、臨時酬勞費、設計費、印刷費、專業計畫管理費或雜支等；（二）補助地方政府（含民間機構、團體）設施設備（資本門</t>
    </r>
    <r>
      <rPr>
        <sz val="12"/>
        <rFont val="Times New Roman"/>
        <family val="1"/>
      </rPr>
      <t>2,000,000</t>
    </r>
    <r>
      <rPr>
        <sz val="12"/>
        <rFont val="新細明體"/>
        <family val="1"/>
        <charset val="136"/>
      </rPr>
      <t>）。三、社工人員執安研習計畫：專家學者出席費、講座鐘點費、交通費、膳費、印刷費、撰稿費、場地布置及租借費、器材租借費、保險費、臨時酬勞費、設計費、印刷費、專業計畫管理費或雜支等。</t>
    </r>
  </si>
  <si>
    <r>
      <rPr>
        <sz val="12"/>
        <rFont val="新細明體"/>
        <family val="1"/>
        <charset val="136"/>
      </rPr>
      <t>連江縣社會工作人力培育獎勵計畫（</t>
    </r>
    <r>
      <rPr>
        <sz val="12"/>
        <rFont val="Times New Roman"/>
        <family val="1"/>
      </rPr>
      <t>109</t>
    </r>
    <r>
      <rPr>
        <sz val="12"/>
        <rFont val="新細明體"/>
        <family val="1"/>
        <charset val="136"/>
      </rPr>
      <t>年</t>
    </r>
    <r>
      <rPr>
        <sz val="12"/>
        <rFont val="Times New Roman"/>
        <family val="1"/>
      </rPr>
      <t>-112</t>
    </r>
    <r>
      <rPr>
        <sz val="12"/>
        <rFont val="新細明體"/>
        <family val="1"/>
        <charset val="136"/>
      </rPr>
      <t>年）</t>
    </r>
  </si>
  <si>
    <r>
      <rPr>
        <sz val="12"/>
        <rFont val="新細明體"/>
        <family val="1"/>
        <charset val="136"/>
      </rPr>
      <t>一、業務費計</t>
    </r>
    <r>
      <rPr>
        <sz val="12"/>
        <rFont val="Times New Roman"/>
        <family val="1"/>
      </rPr>
      <t>400</t>
    </r>
    <r>
      <rPr>
        <sz val="12"/>
        <rFont val="新細明體"/>
        <family val="1"/>
        <charset val="136"/>
      </rPr>
      <t>萬元：辦理本計畫相關行政費用。二、公費生養成教育：補助</t>
    </r>
    <r>
      <rPr>
        <sz val="12"/>
        <rFont val="Times New Roman"/>
        <family val="1"/>
      </rPr>
      <t>12</t>
    </r>
    <r>
      <rPr>
        <sz val="12"/>
        <rFont val="新細明體"/>
        <family val="1"/>
        <charset val="136"/>
      </rPr>
      <t>名公費生養成教育每學期</t>
    </r>
    <r>
      <rPr>
        <sz val="12"/>
        <rFont val="Times New Roman"/>
        <family val="1"/>
      </rPr>
      <t>12</t>
    </r>
    <r>
      <rPr>
        <sz val="12"/>
        <rFont val="新細明體"/>
        <family val="1"/>
        <charset val="136"/>
      </rPr>
      <t>萬</t>
    </r>
    <r>
      <rPr>
        <sz val="12"/>
        <rFont val="Times New Roman"/>
        <family val="1"/>
      </rPr>
      <t>3,000</t>
    </r>
    <r>
      <rPr>
        <sz val="12"/>
        <rFont val="新細明體"/>
        <family val="1"/>
        <charset val="136"/>
      </rPr>
      <t>元（每人以註冊費</t>
    </r>
    <r>
      <rPr>
        <sz val="12"/>
        <rFont val="Times New Roman"/>
        <family val="1"/>
      </rPr>
      <t>5</t>
    </r>
    <r>
      <rPr>
        <sz val="12"/>
        <rFont val="新細明體"/>
        <family val="1"/>
        <charset val="136"/>
      </rPr>
      <t>萬元、生活費</t>
    </r>
    <r>
      <rPr>
        <sz val="12"/>
        <rFont val="Times New Roman"/>
        <family val="1"/>
      </rPr>
      <t>5</t>
    </r>
    <r>
      <rPr>
        <sz val="12"/>
        <rFont val="新細明體"/>
        <family val="1"/>
        <charset val="136"/>
      </rPr>
      <t>萬</t>
    </r>
    <r>
      <rPr>
        <sz val="12"/>
        <rFont val="Times New Roman"/>
        <family val="1"/>
      </rPr>
      <t>1,000</t>
    </r>
    <r>
      <rPr>
        <sz val="12"/>
        <rFont val="新細明體"/>
        <family val="1"/>
        <charset val="136"/>
      </rPr>
      <t>元及旅宿費</t>
    </r>
    <r>
      <rPr>
        <sz val="12"/>
        <rFont val="Times New Roman"/>
        <family val="1"/>
      </rPr>
      <t>2</t>
    </r>
    <r>
      <rPr>
        <sz val="12"/>
        <rFont val="新細明體"/>
        <family val="1"/>
        <charset val="136"/>
      </rPr>
      <t>萬</t>
    </r>
    <r>
      <rPr>
        <sz val="12"/>
        <rFont val="Times New Roman"/>
        <family val="1"/>
      </rPr>
      <t>2,000</t>
    </r>
    <r>
      <rPr>
        <sz val="12"/>
        <rFont val="新細明體"/>
        <family val="1"/>
        <charset val="136"/>
      </rPr>
      <t>元計）。</t>
    </r>
  </si>
  <si>
    <r>
      <rPr>
        <sz val="12"/>
        <rFont val="新細明體"/>
        <family val="1"/>
        <charset val="136"/>
      </rPr>
      <t>偏鄉離島社會工作人員進修留任獎勵計畫</t>
    </r>
  </si>
  <si>
    <r>
      <rPr>
        <sz val="12"/>
        <rFont val="新細明體"/>
        <family val="1"/>
        <charset val="136"/>
      </rPr>
      <t>補助服務於偏鄉離島地區之社福中心服務在職人員進修學分費：補助</t>
    </r>
    <r>
      <rPr>
        <sz val="12"/>
        <rFont val="Times New Roman"/>
        <family val="1"/>
      </rPr>
      <t>20</t>
    </r>
    <r>
      <rPr>
        <sz val="12"/>
        <rFont val="新細明體"/>
        <family val="1"/>
        <charset val="136"/>
      </rPr>
      <t>人，每人最多補助</t>
    </r>
    <r>
      <rPr>
        <sz val="12"/>
        <rFont val="Times New Roman"/>
        <family val="1"/>
      </rPr>
      <t>45</t>
    </r>
    <r>
      <rPr>
        <sz val="12"/>
        <rFont val="新細明體"/>
        <family val="1"/>
        <charset val="136"/>
      </rPr>
      <t>學分，每學期最高補助</t>
    </r>
    <r>
      <rPr>
        <sz val="12"/>
        <rFont val="Times New Roman"/>
        <family val="1"/>
      </rPr>
      <t>12</t>
    </r>
    <r>
      <rPr>
        <sz val="12"/>
        <rFont val="新細明體"/>
        <family val="1"/>
        <charset val="136"/>
      </rPr>
      <t>學分，每學分新臺幣</t>
    </r>
    <r>
      <rPr>
        <sz val="12"/>
        <rFont val="Times New Roman"/>
        <family val="1"/>
      </rPr>
      <t>2,500</t>
    </r>
    <r>
      <rPr>
        <sz val="12"/>
        <rFont val="新細明體"/>
        <family val="1"/>
        <charset val="136"/>
      </rPr>
      <t>元。（須修畢取得學分合格證明影本者）</t>
    </r>
  </si>
  <si>
    <r>
      <rPr>
        <sz val="12"/>
        <rFont val="新細明體"/>
        <family val="1"/>
        <charset val="136"/>
      </rPr>
      <t>社會工作人員保險及風險工作補助計畫</t>
    </r>
  </si>
  <si>
    <r>
      <rPr>
        <sz val="12"/>
        <rFont val="新細明體"/>
        <family val="1"/>
        <charset val="136"/>
      </rPr>
      <t>一、推動執行業務臨時人員</t>
    </r>
    <r>
      <rPr>
        <sz val="12"/>
        <rFont val="Times New Roman"/>
        <family val="1"/>
      </rPr>
      <t>1</t>
    </r>
    <r>
      <rPr>
        <sz val="12"/>
        <rFont val="新細明體"/>
        <family val="1"/>
        <charset val="136"/>
      </rPr>
      <t>名計</t>
    </r>
    <r>
      <rPr>
        <sz val="12"/>
        <rFont val="Times New Roman"/>
        <family val="1"/>
      </rPr>
      <t>80</t>
    </r>
    <r>
      <rPr>
        <sz val="12"/>
        <rFont val="新細明體"/>
        <family val="1"/>
        <charset val="136"/>
      </rPr>
      <t>萬元。二、業務費計</t>
    </r>
    <r>
      <rPr>
        <sz val="12"/>
        <rFont val="Times New Roman"/>
        <family val="1"/>
      </rPr>
      <t>20</t>
    </r>
    <r>
      <rPr>
        <sz val="12"/>
        <rFont val="新細明體"/>
        <family val="1"/>
        <charset val="136"/>
      </rPr>
      <t>萬元：社會工作人員保險推廣費用、相關行政作業費用、本部撥付保險費予合作之保險公司匯款相關手續費、受本計畫補助之社工人員若因轉職不具社工身份退保，依其退出時間依比例計算退還保費，所衍生之每筆匯款手續費所需經費。三、執行風險工作補助費計</t>
    </r>
    <r>
      <rPr>
        <sz val="12"/>
        <rFont val="Times New Roman"/>
        <family val="1"/>
      </rPr>
      <t>3,600</t>
    </r>
    <r>
      <rPr>
        <sz val="12"/>
        <rFont val="新細明體"/>
        <family val="1"/>
        <charset val="136"/>
      </rPr>
      <t>萬元。四、社會工作人員自費型團體意外保險費計</t>
    </r>
    <r>
      <rPr>
        <sz val="12"/>
        <rFont val="Times New Roman"/>
        <family val="1"/>
      </rPr>
      <t>500</t>
    </r>
    <r>
      <rPr>
        <sz val="12"/>
        <rFont val="新細明體"/>
        <family val="1"/>
        <charset val="136"/>
      </rPr>
      <t>萬元。</t>
    </r>
  </si>
  <si>
    <r>
      <rPr>
        <sz val="12"/>
        <rFont val="新細明體"/>
        <family val="1"/>
        <charset val="136"/>
      </rPr>
      <t>推展社會工作督導及專科社會工作制度計畫</t>
    </r>
  </si>
  <si>
    <r>
      <rPr>
        <sz val="12"/>
        <rFont val="新細明體"/>
        <family val="1"/>
        <charset val="136"/>
      </rPr>
      <t>社區發展培力育成精進計畫</t>
    </r>
    <phoneticPr fontId="21" type="noConversion"/>
  </si>
  <si>
    <r>
      <rPr>
        <sz val="12"/>
        <rFont val="新細明體"/>
        <family val="1"/>
        <charset val="136"/>
      </rPr>
      <t>一、推動執行業務經費及臨時人員</t>
    </r>
    <r>
      <rPr>
        <sz val="12"/>
        <rFont val="Times New Roman"/>
        <family val="1"/>
      </rPr>
      <t>1</t>
    </r>
    <r>
      <rPr>
        <sz val="12"/>
        <rFont val="新細明體"/>
        <family val="1"/>
        <charset val="136"/>
      </rPr>
      <t>名計</t>
    </r>
    <r>
      <rPr>
        <sz val="12"/>
        <rFont val="Times New Roman"/>
        <family val="1"/>
      </rPr>
      <t>80</t>
    </r>
    <r>
      <rPr>
        <sz val="12"/>
        <rFont val="新細明體"/>
        <family val="1"/>
        <charset val="136"/>
      </rPr>
      <t>萬元。二、建立「福利化社區旗艦型計畫」培力模式業務費計</t>
    </r>
    <r>
      <rPr>
        <sz val="12"/>
        <rFont val="Times New Roman"/>
        <family val="1"/>
      </rPr>
      <t>155</t>
    </r>
    <r>
      <rPr>
        <sz val="12"/>
        <rFont val="新細明體"/>
        <family val="1"/>
        <charset val="136"/>
      </rPr>
      <t>萬元：專家學者出席費、講座鐘點費、交通費、膳費、撰稿費、編輯費、設計費、印刷費、場地布置及租借費、器材租借費、問卷調查費、保險費、臨時酬勞費、文宣資料費、活動錄影費（含攝影剪輯後製）、租用交通車、專業計畫管理費或雜支等。三、建立「社區培力育成工作」模式業務費計</t>
    </r>
    <r>
      <rPr>
        <sz val="12"/>
        <rFont val="Times New Roman"/>
        <family val="1"/>
      </rPr>
      <t>155</t>
    </r>
    <r>
      <rPr>
        <sz val="12"/>
        <rFont val="新細明體"/>
        <family val="1"/>
        <charset val="136"/>
      </rPr>
      <t>萬元：專家學者出席費、講座鐘點費、交通費、膳費、撰稿費、編輯費、設計費、印刷費、場地布置及租借費、器材租借費、問卷調查費、保險費、臨時酬勞費、文宣資料費、活動錄影費（含攝影及剪輯）、租用交通車、專業計畫管理費或雜支等。四、推動社區發展法制化業務費計</t>
    </r>
    <r>
      <rPr>
        <sz val="12"/>
        <rFont val="Times New Roman"/>
        <family val="1"/>
      </rPr>
      <t>10</t>
    </r>
    <r>
      <rPr>
        <sz val="12"/>
        <rFont val="新細明體"/>
        <family val="1"/>
        <charset val="136"/>
      </rPr>
      <t>萬元：專家學者出席費、講座鐘點費、交通費、膳費、撰稿費、編輯費、設計費、印刷費、場地布置及租借費、器材租借費、問卷調查費、臨時酬勞費、活動錄影費（含攝影剪輯後製）、保險費、專案計畫管理費或雜支。</t>
    </r>
  </si>
  <si>
    <r>
      <rPr>
        <sz val="12"/>
        <rFont val="新細明體"/>
        <family val="1"/>
        <charset val="136"/>
      </rPr>
      <t>時間銀行多元培力推動計畫</t>
    </r>
    <phoneticPr fontId="21" type="noConversion"/>
  </si>
  <si>
    <r>
      <t>1.</t>
    </r>
    <r>
      <rPr>
        <sz val="12"/>
        <rFont val="新細明體"/>
        <family val="1"/>
        <charset val="136"/>
      </rPr>
      <t>本司推動執行業務經費及臨時人員</t>
    </r>
    <r>
      <rPr>
        <sz val="12"/>
        <rFont val="Times New Roman"/>
        <family val="1"/>
      </rPr>
      <t>2</t>
    </r>
    <r>
      <rPr>
        <sz val="12"/>
        <rFont val="新細明體"/>
        <family val="1"/>
        <charset val="136"/>
      </rPr>
      <t>名，</t>
    </r>
    <r>
      <rPr>
        <sz val="12"/>
        <rFont val="Times New Roman"/>
        <family val="1"/>
      </rPr>
      <t>150</t>
    </r>
    <r>
      <rPr>
        <sz val="12"/>
        <rFont val="新細明體"/>
        <family val="1"/>
        <charset val="136"/>
      </rPr>
      <t>萬元。</t>
    </r>
    <r>
      <rPr>
        <sz val="12"/>
        <rFont val="Times New Roman"/>
        <family val="1"/>
      </rPr>
      <t>&lt;br&gt;2.</t>
    </r>
    <r>
      <rPr>
        <sz val="12"/>
        <rFont val="新細明體"/>
        <family val="1"/>
        <charset val="136"/>
      </rPr>
      <t>補助地方政府、大專院校及民間單位推動時間銀行試辦計畫</t>
    </r>
    <r>
      <rPr>
        <sz val="12"/>
        <rFont val="Times New Roman"/>
        <family val="1"/>
      </rPr>
      <t>1000</t>
    </r>
    <r>
      <rPr>
        <sz val="12"/>
        <rFont val="新細明體"/>
        <family val="1"/>
        <charset val="136"/>
      </rPr>
      <t>萬元：講座鐘點費、場地及佈置費、設施設備費、器材租借、錄影費、媒體素材製作費、剪輯費、膳費、臨時酬勞費（以勞動部公告適用之每小時基本工資核算）、撰稿費、印刷費、出席費、交通費、保險費、排版費、編輯費、設計費、宣導費、雜支（每案最高</t>
    </r>
    <r>
      <rPr>
        <sz val="12"/>
        <rFont val="Times New Roman"/>
        <family val="1"/>
      </rPr>
      <t>6,000</t>
    </r>
    <r>
      <rPr>
        <sz val="12"/>
        <rFont val="新細明體"/>
        <family val="1"/>
        <charset val="136"/>
      </rPr>
      <t>元）、專案計畫管理費（最高不得超過核定補助總經費「不含專案計畫管理費」之</t>
    </r>
    <r>
      <rPr>
        <sz val="12"/>
        <rFont val="Times New Roman"/>
        <family val="1"/>
      </rPr>
      <t>5</t>
    </r>
    <r>
      <rPr>
        <sz val="12"/>
        <rFont val="新細明體"/>
        <family val="1"/>
        <charset val="136"/>
      </rPr>
      <t>％）及其他依計畫需求編列之項目。</t>
    </r>
    <r>
      <rPr>
        <sz val="12"/>
        <rFont val="Times New Roman"/>
        <family val="1"/>
      </rPr>
      <t>&lt;br&gt;3.</t>
    </r>
    <r>
      <rPr>
        <sz val="12"/>
        <rFont val="新細明體"/>
        <family val="1"/>
        <charset val="136"/>
      </rPr>
      <t>時間銀行計畫宣導</t>
    </r>
    <r>
      <rPr>
        <sz val="12"/>
        <rFont val="Times New Roman"/>
        <family val="1"/>
      </rPr>
      <t>65</t>
    </r>
    <r>
      <rPr>
        <sz val="12"/>
        <rFont val="新細明體"/>
        <family val="1"/>
        <charset val="136"/>
      </rPr>
      <t>萬元：講座鐘點費、場地及佈置費、器材租借、錄影費、媒體素材製作費、剪輯費、膳費、臨時酬勞費（以勞動部公告適用之每小時基本工資核算）、撰稿費、印刷費、出席費、交通費、保險費、雜支等項目，擬以補助或依政府採購法委託辦理。</t>
    </r>
    <r>
      <rPr>
        <sz val="12"/>
        <rFont val="Times New Roman"/>
        <family val="1"/>
      </rPr>
      <t>&lt;br&gt;4.</t>
    </r>
    <r>
      <rPr>
        <sz val="12"/>
        <rFont val="新細明體"/>
        <family val="1"/>
        <charset val="136"/>
      </rPr>
      <t>時間銀行計畫成效評估研究</t>
    </r>
    <r>
      <rPr>
        <sz val="12"/>
        <rFont val="Times New Roman"/>
        <family val="1"/>
      </rPr>
      <t>80</t>
    </r>
    <r>
      <rPr>
        <sz val="12"/>
        <rFont val="新細明體"/>
        <family val="1"/>
        <charset val="136"/>
      </rPr>
      <t>萬元：人事費（計畫主持人、協同主持人、研究員、專任研究助理、兼任研究助理、保險、公提離職儲金或公提退休金）、臨時酬勞費（以勞動部公告適用之每小時基本工資核算）、資料蒐集費、膳費、出席費、差旅費、印刷費、場地及佈置費、講座鐘點費、資料整理統計費、審查費、撰稿費、翻譯費、雜支、專案計畫管理費（最高不得超過核定補助總經費「不含專案計畫管理費」之</t>
    </r>
    <r>
      <rPr>
        <sz val="12"/>
        <rFont val="Times New Roman"/>
        <family val="1"/>
      </rPr>
      <t>5</t>
    </r>
    <r>
      <rPr>
        <sz val="12"/>
        <rFont val="新細明體"/>
        <family val="1"/>
        <charset val="136"/>
      </rPr>
      <t>％）及其他依計畫需求編列之項目，擬以補助或依政府採購法委託辦理。</t>
    </r>
    <phoneticPr fontId="21" type="noConversion"/>
  </si>
  <si>
    <r>
      <rPr>
        <sz val="12"/>
        <rFont val="新細明體"/>
        <family val="1"/>
        <charset val="136"/>
      </rPr>
      <t>「企」志高昂、「耆」蹟再現</t>
    </r>
    <r>
      <rPr>
        <sz val="12"/>
        <rFont val="Times New Roman"/>
        <family val="1"/>
      </rPr>
      <t>-</t>
    </r>
    <r>
      <rPr>
        <sz val="12"/>
        <rFont val="新細明體"/>
        <family val="1"/>
        <charset val="136"/>
      </rPr>
      <t>高齡暨企業志工策進計畫</t>
    </r>
    <phoneticPr fontId="21" type="noConversion"/>
  </si>
  <si>
    <r>
      <t>1.</t>
    </r>
    <r>
      <rPr>
        <sz val="12"/>
        <rFont val="新細明體"/>
        <family val="1"/>
        <charset val="136"/>
      </rPr>
      <t>本司推動執行業務經費及臨時人員</t>
    </r>
    <r>
      <rPr>
        <sz val="12"/>
        <rFont val="Times New Roman"/>
        <family val="1"/>
      </rPr>
      <t>1</t>
    </r>
    <r>
      <rPr>
        <sz val="12"/>
        <rFont val="新細明體"/>
        <family val="1"/>
        <charset val="136"/>
      </rPr>
      <t>名之相關費用共</t>
    </r>
    <r>
      <rPr>
        <sz val="12"/>
        <rFont val="Times New Roman"/>
        <family val="1"/>
      </rPr>
      <t>80</t>
    </r>
    <r>
      <rPr>
        <sz val="12"/>
        <rFont val="新細明體"/>
        <family val="1"/>
        <charset val="136"/>
      </rPr>
      <t>萬元。＜</t>
    </r>
    <r>
      <rPr>
        <sz val="12"/>
        <rFont val="Times New Roman"/>
        <family val="1"/>
      </rPr>
      <t>br</t>
    </r>
    <r>
      <rPr>
        <sz val="12"/>
        <rFont val="新細明體"/>
        <family val="1"/>
        <charset val="136"/>
      </rPr>
      <t>＞</t>
    </r>
    <r>
      <rPr>
        <sz val="12"/>
        <rFont val="Times New Roman"/>
        <family val="1"/>
      </rPr>
      <t>2.</t>
    </r>
    <r>
      <rPr>
        <sz val="12"/>
        <rFont val="新細明體"/>
        <family val="1"/>
        <charset val="136"/>
      </rPr>
      <t>補助辦理高齡志工服務方案及推動企業志工參與</t>
    </r>
    <r>
      <rPr>
        <sz val="12"/>
        <rFont val="Times New Roman"/>
        <family val="1"/>
      </rPr>
      <t>510</t>
    </r>
    <r>
      <rPr>
        <sz val="12"/>
        <rFont val="新細明體"/>
        <family val="1"/>
        <charset val="136"/>
      </rPr>
      <t>萬元：講座鐘點費、場地費、佈置費、器材租借、錄影費、媒體素材製作費、剪輯費、膳費、臨時酬勞費（以勞動部公告適用之每小時基本工資核算）、撰稿費、印刷費、出席費、交通費、保險費、雜支（每案最高</t>
    </r>
    <r>
      <rPr>
        <sz val="12"/>
        <rFont val="Times New Roman"/>
        <family val="1"/>
      </rPr>
      <t>6,000</t>
    </r>
    <r>
      <rPr>
        <sz val="12"/>
        <rFont val="新細明體"/>
        <family val="1"/>
        <charset val="136"/>
      </rPr>
      <t>元）、專案計畫管理費（最高不得超過核定補助總經費「不含專案計畫管理費」之</t>
    </r>
    <r>
      <rPr>
        <sz val="12"/>
        <rFont val="Times New Roman"/>
        <family val="1"/>
      </rPr>
      <t>5</t>
    </r>
    <r>
      <rPr>
        <sz val="12"/>
        <rFont val="新細明體"/>
        <family val="1"/>
        <charset val="136"/>
      </rPr>
      <t>％）。＜</t>
    </r>
    <r>
      <rPr>
        <sz val="12"/>
        <rFont val="Times New Roman"/>
        <family val="1"/>
      </rPr>
      <t>br</t>
    </r>
    <r>
      <rPr>
        <sz val="12"/>
        <rFont val="新細明體"/>
        <family val="1"/>
        <charset val="136"/>
      </rPr>
      <t>＞</t>
    </r>
    <r>
      <rPr>
        <sz val="12"/>
        <rFont val="Times New Roman"/>
        <family val="1"/>
      </rPr>
      <t>3.</t>
    </r>
    <r>
      <rPr>
        <sz val="12"/>
        <rFont val="新細明體"/>
        <family val="1"/>
        <charset val="136"/>
      </rPr>
      <t>全國高齡志工選拔</t>
    </r>
    <r>
      <rPr>
        <sz val="12"/>
        <rFont val="Times New Roman"/>
        <family val="1"/>
      </rPr>
      <t>50</t>
    </r>
    <r>
      <rPr>
        <sz val="12"/>
        <rFont val="新細明體"/>
        <family val="1"/>
        <charset val="136"/>
      </rPr>
      <t>萬元：場地費、場地布置、器材租借、印刷費、宣導費（應依預算法第六十二條之一規定，明確標示其為廣告且揭示辦理或贊助機關、單位名稱，並不得以置入性行銷方式進行，核銷時檢附相關佐證資料）、獎牌（座）、保險費、交通費、臨時酬勞費（以勞動部公告適用之每小時基本工資核算）、膳費、雜支（每案最高</t>
    </r>
    <r>
      <rPr>
        <sz val="12"/>
        <rFont val="Times New Roman"/>
        <family val="1"/>
      </rPr>
      <t>6,000</t>
    </r>
    <r>
      <rPr>
        <sz val="12"/>
        <rFont val="新細明體"/>
        <family val="1"/>
        <charset val="136"/>
      </rPr>
      <t>元）、專案計畫管理費（最高不得超過核定補助總經費「不含專案計畫管理費」之</t>
    </r>
    <r>
      <rPr>
        <sz val="12"/>
        <rFont val="Times New Roman"/>
        <family val="1"/>
      </rPr>
      <t>5</t>
    </r>
    <r>
      <rPr>
        <sz val="12"/>
        <rFont val="新細明體"/>
        <family val="1"/>
        <charset val="136"/>
      </rPr>
      <t>％）。＜</t>
    </r>
    <r>
      <rPr>
        <sz val="12"/>
        <rFont val="Times New Roman"/>
        <family val="1"/>
      </rPr>
      <t>br</t>
    </r>
    <r>
      <rPr>
        <sz val="12"/>
        <rFont val="新細明體"/>
        <family val="1"/>
        <charset val="136"/>
      </rPr>
      <t>＞</t>
    </r>
    <r>
      <rPr>
        <sz val="12"/>
        <rFont val="Times New Roman"/>
        <family val="1"/>
      </rPr>
      <t>4.</t>
    </r>
    <r>
      <rPr>
        <sz val="12"/>
        <rFont val="新細明體"/>
        <family val="1"/>
        <charset val="136"/>
      </rPr>
      <t>志願服務宣導方案</t>
    </r>
    <r>
      <rPr>
        <sz val="12"/>
        <rFont val="Times New Roman"/>
        <family val="1"/>
      </rPr>
      <t>100</t>
    </r>
    <r>
      <rPr>
        <sz val="12"/>
        <rFont val="新細明體"/>
        <family val="1"/>
        <charset val="136"/>
      </rPr>
      <t>萬元</t>
    </r>
    <r>
      <rPr>
        <sz val="12"/>
        <rFont val="Times New Roman"/>
        <family val="1"/>
      </rPr>
      <t>:</t>
    </r>
    <r>
      <rPr>
        <sz val="12"/>
        <rFont val="新細明體"/>
        <family val="1"/>
        <charset val="136"/>
      </rPr>
      <t>講座鐘點費、場地及佈置費、器材租借、錄影費、媒體素材製作費、剪輯費、膳費、臨時酬勞費（以勞動部公告適用之每小時基本工資核算）、撰稿費、印刷費、出席費、交通費、保險費、雜支及專案計畫管理費（最高不得超過核定補助總經費「不含專案計畫管理費」之</t>
    </r>
    <r>
      <rPr>
        <sz val="12"/>
        <rFont val="Times New Roman"/>
        <family val="1"/>
      </rPr>
      <t>5</t>
    </r>
    <r>
      <rPr>
        <sz val="12"/>
        <rFont val="新細明體"/>
        <family val="1"/>
        <charset val="136"/>
      </rPr>
      <t>％）等項目，擬以補助或依政府採購法委託辦理。＜</t>
    </r>
    <r>
      <rPr>
        <sz val="12"/>
        <rFont val="Times New Roman"/>
        <family val="1"/>
      </rPr>
      <t>br</t>
    </r>
    <r>
      <rPr>
        <sz val="12"/>
        <rFont val="新細明體"/>
        <family val="1"/>
        <charset val="136"/>
      </rPr>
      <t>＞</t>
    </r>
    <r>
      <rPr>
        <sz val="12"/>
        <rFont val="Times New Roman"/>
        <family val="1"/>
      </rPr>
      <t>5.</t>
    </r>
    <r>
      <rPr>
        <sz val="12"/>
        <rFont val="新細明體"/>
        <family val="1"/>
        <charset val="136"/>
      </rPr>
      <t>補助辦理全國績優企業志工團隊選拔活動</t>
    </r>
    <r>
      <rPr>
        <sz val="12"/>
        <rFont val="Times New Roman"/>
        <family val="1"/>
      </rPr>
      <t>80</t>
    </r>
    <r>
      <rPr>
        <sz val="12"/>
        <rFont val="新細明體"/>
        <family val="1"/>
        <charset val="136"/>
      </rPr>
      <t>萬元</t>
    </r>
    <r>
      <rPr>
        <sz val="12"/>
        <rFont val="Times New Roman"/>
        <family val="1"/>
      </rPr>
      <t>:</t>
    </r>
    <r>
      <rPr>
        <sz val="12"/>
        <rFont val="新細明體"/>
        <family val="1"/>
        <charset val="136"/>
      </rPr>
      <t>出席費、場地及佈置費、器材租借費、錄影費、媒體素材製作費、剪輯費、講座鐘點費、審查費、撰稿費、印刷費、宣導費（應依預算法第六十二條之一規定，明確標示其為廣告且揭示辦理或贊助機關、單位名稱，並不得以置入性行銷方式進行，核銷時檢附相關佐證資料）、獎牌（座）、保險費、交通費、臨時酬勞費（以勞動部公告適用之每小時基本工資核算）、膳費、雜支（每案最高</t>
    </r>
    <r>
      <rPr>
        <sz val="12"/>
        <rFont val="Times New Roman"/>
        <family val="1"/>
      </rPr>
      <t>6,000</t>
    </r>
    <r>
      <rPr>
        <sz val="12"/>
        <rFont val="新細明體"/>
        <family val="1"/>
        <charset val="136"/>
      </rPr>
      <t>元）、專案計畫管理費（最高不得超過核定補助總經費「不含專案計畫管理費」之</t>
    </r>
    <r>
      <rPr>
        <sz val="12"/>
        <rFont val="Times New Roman"/>
        <family val="1"/>
      </rPr>
      <t>5</t>
    </r>
    <r>
      <rPr>
        <sz val="12"/>
        <rFont val="新細明體"/>
        <family val="1"/>
        <charset val="136"/>
      </rPr>
      <t>％）。＜</t>
    </r>
    <r>
      <rPr>
        <sz val="12"/>
        <rFont val="Times New Roman"/>
        <family val="1"/>
      </rPr>
      <t>br</t>
    </r>
    <r>
      <rPr>
        <sz val="12"/>
        <rFont val="新細明體"/>
        <family val="1"/>
        <charset val="136"/>
      </rPr>
      <t>＞</t>
    </r>
    <r>
      <rPr>
        <sz val="12"/>
        <rFont val="Times New Roman"/>
        <family val="1"/>
      </rPr>
      <t>6.</t>
    </r>
    <r>
      <rPr>
        <sz val="12"/>
        <rFont val="新細明體"/>
        <family val="1"/>
        <charset val="136"/>
      </rPr>
      <t>強化全國志願服務資訊整合系統功能</t>
    </r>
    <r>
      <rPr>
        <sz val="12"/>
        <rFont val="Times New Roman"/>
        <family val="1"/>
      </rPr>
      <t>100</t>
    </r>
    <r>
      <rPr>
        <sz val="12"/>
        <rFont val="新細明體"/>
        <family val="1"/>
        <charset val="136"/>
      </rPr>
      <t>萬元。＜</t>
    </r>
    <r>
      <rPr>
        <sz val="12"/>
        <rFont val="Times New Roman"/>
        <family val="1"/>
      </rPr>
      <t>br</t>
    </r>
    <r>
      <rPr>
        <sz val="12"/>
        <rFont val="新細明體"/>
        <family val="1"/>
        <charset val="136"/>
      </rPr>
      <t>＞</t>
    </r>
    <r>
      <rPr>
        <sz val="12"/>
        <rFont val="Times New Roman"/>
        <family val="1"/>
      </rPr>
      <t>7.</t>
    </r>
    <r>
      <rPr>
        <sz val="12"/>
        <rFont val="新細明體"/>
        <family val="1"/>
        <charset val="136"/>
      </rPr>
      <t>推動國際志工服務</t>
    </r>
    <r>
      <rPr>
        <sz val="12"/>
        <rFont val="Times New Roman"/>
        <family val="1"/>
      </rPr>
      <t>20</t>
    </r>
    <r>
      <rPr>
        <sz val="12"/>
        <rFont val="新細明體"/>
        <family val="1"/>
        <charset val="136"/>
      </rPr>
      <t>萬元</t>
    </r>
    <r>
      <rPr>
        <sz val="12"/>
        <rFont val="Times New Roman"/>
        <family val="1"/>
      </rPr>
      <t>:</t>
    </r>
    <r>
      <rPr>
        <sz val="12"/>
        <rFont val="新細明體"/>
        <family val="1"/>
        <charset val="136"/>
      </rPr>
      <t>出席費、膳費、印刷費、講座鐘點費、場地及佈置費、臨時酬勞費、雜支、專案計畫管理費（最高不得超過核定補助總經費「不含專案計畫管理費」之</t>
    </r>
    <r>
      <rPr>
        <sz val="12"/>
        <rFont val="Times New Roman"/>
        <family val="1"/>
      </rPr>
      <t>5</t>
    </r>
    <r>
      <rPr>
        <sz val="12"/>
        <rFont val="新細明體"/>
        <family val="1"/>
        <charset val="136"/>
      </rPr>
      <t>％）。</t>
    </r>
  </si>
  <si>
    <r>
      <rPr>
        <sz val="12"/>
        <rFont val="新細明體"/>
        <family val="1"/>
        <charset val="136"/>
      </rPr>
      <t>財團法人崔媽媽基金會</t>
    </r>
  </si>
  <si>
    <r>
      <t>109</t>
    </r>
    <r>
      <rPr>
        <sz val="12"/>
        <rFont val="新細明體"/>
        <family val="1"/>
        <charset val="136"/>
      </rPr>
      <t>年度「安心居‧放心住」弱勢居住扶助計畫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</si>
  <si>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人）、講座鐘點費、印刷費、場地租金。</t>
    </r>
  </si>
  <si>
    <r>
      <rPr>
        <sz val="12"/>
        <rFont val="新細明體"/>
        <family val="1"/>
        <charset val="136"/>
      </rPr>
      <t>社團法人高雄市小鄉社造志業聯盟</t>
    </r>
  </si>
  <si>
    <r>
      <rPr>
        <sz val="12"/>
        <rFont val="新細明體"/>
        <family val="1"/>
        <charset val="136"/>
      </rPr>
      <t>小地方大鄉民─創造人力資源與自我實現舞台</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</si>
  <si>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所聘社工人員應具社會工作相關科系要件）、講座鐘點費、出席費、臨時酬勞費（以勞動部公告適用之每小時基本工資核算）、印刷費、場地及佈置費、膳費、甲類專案計畫管理費（最高不得超過核定補助總經費＜不含專案計畫管理費＞之百分之五）、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</si>
  <si>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高雄市寶來人文協會</t>
    </r>
  </si>
  <si>
    <r>
      <rPr>
        <sz val="12"/>
        <rFont val="新細明體"/>
        <family val="1"/>
        <charset val="136"/>
      </rPr>
      <t>肯定六龜的美，社區發展一定好─區域發展共學方案</t>
    </r>
  </si>
  <si>
    <r>
      <rPr>
        <sz val="12"/>
        <rFont val="新細明體"/>
        <family val="1"/>
        <charset val="136"/>
      </rPr>
      <t>照顧路上，齊心共「罩」－建構旗美九區在地互助照顧服務網絡計畫</t>
    </r>
  </si>
  <si>
    <r>
      <rPr>
        <sz val="12"/>
        <rFont val="新細明體"/>
        <family val="1"/>
        <charset val="136"/>
      </rPr>
      <t>出席費、講座鐘點費、交通費、印刷費、場地及佈置費、膳費、甲類專案計畫管理費（最高不得超過核定補助總經費之</t>
    </r>
    <r>
      <rPr>
        <sz val="12"/>
        <rFont val="Times New Roman"/>
        <family val="1"/>
      </rPr>
      <t>5</t>
    </r>
    <r>
      <rPr>
        <sz val="12"/>
        <rFont val="新細明體"/>
        <family val="1"/>
        <charset val="136"/>
      </rPr>
      <t>％）。</t>
    </r>
  </si>
  <si>
    <r>
      <rPr>
        <sz val="12"/>
        <rFont val="新細明體"/>
        <family val="1"/>
        <charset val="136"/>
      </rPr>
      <t>中華民國紅十字會連江縣支會</t>
    </r>
  </si>
  <si>
    <r>
      <rPr>
        <sz val="12"/>
        <rFont val="新細明體"/>
        <family val="1"/>
        <charset val="136"/>
      </rPr>
      <t>馬祖心靈捕手－弱勢者福利關懷</t>
    </r>
  </si>
  <si>
    <r>
      <rPr>
        <sz val="12"/>
        <rFont val="新細明體"/>
        <family val="1"/>
        <charset val="136"/>
      </rPr>
      <t>助理員</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</si>
  <si>
    <r>
      <rPr>
        <sz val="12"/>
        <rFont val="新細明體"/>
        <family val="1"/>
        <charset val="136"/>
      </rPr>
      <t>社團法人台灣公益團體自律聯盟</t>
    </r>
  </si>
  <si>
    <r>
      <t>2020</t>
    </r>
    <r>
      <rPr>
        <sz val="12"/>
        <rFont val="新細明體"/>
        <family val="1"/>
        <charset val="136"/>
      </rPr>
      <t>台灣公益團體責信度與捐款人意識初探</t>
    </r>
  </si>
  <si>
    <r>
      <rPr>
        <sz val="12"/>
        <rFont val="新細明體"/>
        <family val="1"/>
        <charset val="136"/>
      </rPr>
      <t>台灣公益團體社會影響力評估指標初探</t>
    </r>
  </si>
  <si>
    <r>
      <rPr>
        <sz val="12"/>
        <rFont val="新細明體"/>
        <family val="1"/>
        <charset val="136"/>
      </rPr>
      <t>一、社工督導支持及培力計畫計</t>
    </r>
    <r>
      <rPr>
        <sz val="12"/>
        <rFont val="Times New Roman"/>
        <family val="1"/>
      </rPr>
      <t>300</t>
    </r>
    <r>
      <rPr>
        <sz val="12"/>
        <rFont val="新細明體"/>
        <family val="1"/>
        <charset val="136"/>
      </rPr>
      <t>萬元：場租及清潔費、臨時工資、膳費、出席費、交通費、住宿費、鐘點費、印刷費、雜支費及行政管理費等。二、社工督導支持及培力計畫成效研究計</t>
    </r>
    <r>
      <rPr>
        <sz val="12"/>
        <rFont val="Times New Roman"/>
        <family val="1"/>
      </rPr>
      <t>80</t>
    </r>
    <r>
      <rPr>
        <sz val="12"/>
        <rFont val="新細明體"/>
        <family val="1"/>
        <charset val="136"/>
      </rPr>
      <t>萬元：人事費（計畫主持人、研究助理）、業務費（臨時工資、資料蒐集費、稿費、膳費、出席費、交通費、印刷費、問卷調查費、雜支、場地布置及租借費及行政管理費等。（相關編列基準應依衛生福利部社會福利政策類委託研究計畫經費編列基準表為之）。四、</t>
    </r>
    <r>
      <rPr>
        <sz val="12"/>
        <color rgb="FFFF0000"/>
        <rFont val="新細明體"/>
        <family val="1"/>
        <charset val="136"/>
      </rPr>
      <t>強</t>
    </r>
    <r>
      <rPr>
        <sz val="12"/>
        <rFont val="新細明體"/>
        <family val="1"/>
        <charset val="136"/>
      </rPr>
      <t>推動專科社工師合格訓練組織辦理專科社會工作督導訓練計</t>
    </r>
    <r>
      <rPr>
        <sz val="12"/>
        <rFont val="Times New Roman"/>
        <family val="1"/>
      </rPr>
      <t>600</t>
    </r>
    <r>
      <rPr>
        <sz val="12"/>
        <rFont val="新細明體"/>
        <family val="1"/>
        <charset val="136"/>
      </rPr>
      <t>萬元：講座鐘點費（外聘督導以每小時新臺幣</t>
    </r>
    <r>
      <rPr>
        <sz val="12"/>
        <rFont val="Times New Roman"/>
        <family val="1"/>
      </rPr>
      <t>1,600</t>
    </r>
    <r>
      <rPr>
        <sz val="12"/>
        <rFont val="新細明體"/>
        <family val="1"/>
        <charset val="136"/>
      </rPr>
      <t>元核計，內聘督導每小時</t>
    </r>
    <r>
      <rPr>
        <sz val="12"/>
        <rFont val="Times New Roman"/>
        <family val="1"/>
      </rPr>
      <t>800</t>
    </r>
    <r>
      <rPr>
        <sz val="12"/>
        <rFont val="新細明體"/>
        <family val="1"/>
        <charset val="136"/>
      </rPr>
      <t>元）、印刷費、交通費及雜支費（每單位最高</t>
    </r>
    <r>
      <rPr>
        <sz val="12"/>
        <rFont val="Times New Roman"/>
        <family val="1"/>
      </rPr>
      <t>6,000</t>
    </r>
    <r>
      <rPr>
        <sz val="12"/>
        <rFont val="新細明體"/>
        <family val="1"/>
        <charset val="136"/>
      </rPr>
      <t>元）。</t>
    </r>
    <phoneticPr fontId="21" type="noConversion"/>
  </si>
  <si>
    <t>合計</t>
    <phoneticPr fontId="21" type="noConversion"/>
  </si>
  <si>
    <r>
      <rPr>
        <sz val="12"/>
        <color rgb="FFFF0000"/>
        <rFont val="新細明體"/>
        <family val="1"/>
        <charset val="136"/>
      </rPr>
      <t>「衛生福利部運用公益彩券回饋金補助辦理」志願服務</t>
    </r>
    <r>
      <rPr>
        <sz val="12"/>
        <color rgb="FFFF0000"/>
        <rFont val="Times New Roman"/>
        <family val="1"/>
      </rPr>
      <t>–</t>
    </r>
    <r>
      <rPr>
        <sz val="12"/>
        <color rgb="FFFF0000"/>
        <rFont val="新細明體"/>
        <family val="1"/>
        <charset val="136"/>
      </rPr>
      <t>高齡志工推動計畫書</t>
    </r>
  </si>
  <si>
    <t>全年金額</t>
    <phoneticPr fontId="21" type="noConversion"/>
  </si>
  <si>
    <t>專業服務費合計</t>
    <phoneticPr fontId="21" type="noConversion"/>
  </si>
  <si>
    <r>
      <rPr>
        <sz val="10"/>
        <rFont val="新細明體"/>
        <family val="1"/>
        <charset val="136"/>
      </rPr>
      <t>單價</t>
    </r>
    <phoneticPr fontId="21" type="noConversion"/>
  </si>
  <si>
    <r>
      <rPr>
        <sz val="10"/>
        <rFont val="新細明體"/>
        <family val="1"/>
        <charset val="136"/>
      </rPr>
      <t>單價</t>
    </r>
    <r>
      <rPr>
        <sz val="10"/>
        <rFont val="Times New Roman"/>
        <family val="1"/>
      </rPr>
      <t>*13.5</t>
    </r>
    <phoneticPr fontId="21" type="noConversion"/>
  </si>
  <si>
    <r>
      <rPr>
        <sz val="10"/>
        <rFont val="新細明體"/>
        <family val="1"/>
        <charset val="136"/>
      </rPr>
      <t>人數</t>
    </r>
    <phoneticPr fontId="21" type="noConversion"/>
  </si>
  <si>
    <r>
      <rPr>
        <sz val="10"/>
        <rFont val="新細明體"/>
        <family val="1"/>
        <charset val="136"/>
      </rPr>
      <t>乙類專案計畫管理費</t>
    </r>
    <phoneticPr fontId="21" type="noConversion"/>
  </si>
  <si>
    <r>
      <rPr>
        <sz val="10"/>
        <rFont val="新細明體"/>
        <family val="1"/>
        <charset val="136"/>
      </rPr>
      <t>乙類專案計畫管理費合計</t>
    </r>
    <phoneticPr fontId="21" type="noConversion"/>
  </si>
  <si>
    <t>助理員</t>
    <phoneticPr fontId="21" type="noConversion"/>
  </si>
  <si>
    <t>沒有核職業風險加給</t>
    <phoneticPr fontId="21" type="noConversion"/>
  </si>
  <si>
    <r>
      <rPr>
        <sz val="12"/>
        <rFont val="新細明體"/>
        <family val="1"/>
        <charset val="136"/>
      </rPr>
      <t>補助專業服務費</t>
    </r>
    <r>
      <rPr>
        <sz val="12"/>
        <rFont val="Times New Roman"/>
        <family val="1"/>
      </rPr>
      <t>55</t>
    </r>
    <r>
      <rPr>
        <sz val="12"/>
        <color rgb="FFFF0000"/>
        <rFont val="新細明體"/>
        <family val="1"/>
        <charset val="136"/>
      </rPr>
      <t>萬</t>
    </r>
    <r>
      <rPr>
        <sz val="12"/>
        <rFont val="Times New Roman"/>
        <family val="1"/>
      </rPr>
      <t>2,16</t>
    </r>
    <r>
      <rPr>
        <sz val="12"/>
        <color rgb="FFFF0000"/>
        <rFont val="Times New Roman"/>
        <family val="1"/>
      </rPr>
      <t>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臨時酬勞費（以勞動部公告適用之每小時基本工資核算）、布置及場地費、講座鐘點費、出席費、印刷費、差旅費、膳費、甲類專案計畫管理費（最高不得超過核定補助總經費＜不含專案計畫管理費＞之</t>
    </r>
    <r>
      <rPr>
        <sz val="12"/>
        <rFont val="Times New Roman"/>
        <family val="1"/>
      </rPr>
      <t>5</t>
    </r>
    <r>
      <rPr>
        <sz val="12"/>
        <rFont val="新細明體"/>
        <family val="1"/>
        <charset val="136"/>
      </rPr>
      <t>％）、</t>
    </r>
    <r>
      <rPr>
        <sz val="12"/>
        <rFont val="Times New Roman"/>
        <family val="1"/>
      </rPr>
      <t xml:space="preserve"> </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</si>
  <si>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辦理座談會、成果發表推廣及交流研討會所需場地費、雜支（每案最高新臺幣</t>
    </r>
    <r>
      <rPr>
        <sz val="12"/>
        <rFont val="Times New Roman"/>
        <family val="1"/>
      </rPr>
      <t>6,000</t>
    </r>
    <r>
      <rPr>
        <sz val="12"/>
        <rFont val="新細明體"/>
        <family val="1"/>
        <charset val="136"/>
      </rPr>
      <t>元，含攝影、茶水、文具、郵資、運費）、宣導費（應依預算法第六十二條之一規定，明確標示其為廣告且揭示辦理或贊助機關、單位名稱，並不得以置入性行銷方式進行）、膳費、差旅費、專家學者出席費、講座鐘點費、印刷費、</t>
    </r>
    <r>
      <rPr>
        <sz val="12"/>
        <color rgb="FFFF0000"/>
        <rFont val="新細明體"/>
        <family val="1"/>
        <charset val="136"/>
      </rPr>
      <t>甲類專案計畫</t>
    </r>
    <r>
      <rPr>
        <sz val="12"/>
        <rFont val="新細明體"/>
        <family val="1"/>
        <charset val="136"/>
      </rPr>
      <t>管理費（最高不得超過經常門核定補助總經費（不含專案計畫管理費）之百分之五）</t>
    </r>
    <phoneticPr fontId="21" type="noConversion"/>
  </si>
  <si>
    <r>
      <rPr>
        <sz val="12"/>
        <rFont val="新細明體"/>
        <family val="1"/>
        <charset val="136"/>
      </rPr>
      <t>專業服務費</t>
    </r>
    <r>
      <rPr>
        <sz val="12"/>
        <color rgb="FFFF0000"/>
        <rFont val="Times New Roman"/>
        <family val="1"/>
      </rPr>
      <t>110</t>
    </r>
    <r>
      <rPr>
        <sz val="12"/>
        <color rgb="FFFF0000"/>
        <rFont val="新細明體"/>
        <family val="1"/>
        <charset val="136"/>
      </rPr>
      <t>萬</t>
    </r>
    <r>
      <rPr>
        <sz val="12"/>
        <color rgb="FFFF0000"/>
        <rFont val="Times New Roman"/>
        <family val="1"/>
      </rPr>
      <t>4,328</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552,164</t>
    </r>
    <r>
      <rPr>
        <sz val="12"/>
        <color rgb="FFFF0000"/>
        <rFont val="新細明體"/>
        <family val="1"/>
        <charset val="136"/>
      </rPr>
      <t>元</t>
    </r>
    <r>
      <rPr>
        <sz val="12"/>
        <color rgb="FFFF0000"/>
        <rFont val="Times New Roman"/>
        <family val="1"/>
      </rPr>
      <t>(40,901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)*2</t>
    </r>
    <r>
      <rPr>
        <sz val="12"/>
        <color rgb="FFFF0000"/>
        <rFont val="新細明體"/>
        <family val="1"/>
        <charset val="136"/>
      </rPr>
      <t>人，含碩士加給、社會工作師執業執照加給，前開補助項目依實際聘用人員資格予以給付，若僅有碩士學歷及社工師證書將以</t>
    </r>
    <r>
      <rPr>
        <sz val="12"/>
        <color rgb="FFFF0000"/>
        <rFont val="Times New Roman"/>
        <family val="1"/>
      </rPr>
      <t>38,906</t>
    </r>
    <r>
      <rPr>
        <sz val="12"/>
        <color rgb="FFFF0000"/>
        <rFont val="新細明體"/>
        <family val="1"/>
        <charset val="136"/>
      </rPr>
      <t>元</t>
    </r>
    <r>
      <rPr>
        <sz val="12"/>
        <color rgb="FFFF0000"/>
        <rFont val="Times New Roman"/>
        <family val="1"/>
      </rPr>
      <t>/</t>
    </r>
    <r>
      <rPr>
        <sz val="12"/>
        <color rgb="FFFF0000"/>
        <rFont val="新細明體"/>
        <family val="1"/>
        <charset val="136"/>
      </rPr>
      <t>月核算；無相關資格證明將以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，另應自籌</t>
    </r>
    <r>
      <rPr>
        <sz val="12"/>
        <rFont val="Times New Roman"/>
        <family val="1"/>
      </rPr>
      <t>20%</t>
    </r>
    <r>
      <rPr>
        <sz val="12"/>
        <rFont val="新細明體"/>
        <family val="1"/>
        <charset val="136"/>
      </rPr>
      <t>；乙類專案計畫管理費</t>
    </r>
    <r>
      <rPr>
        <sz val="12"/>
        <rFont val="Times New Roman"/>
        <family val="1"/>
      </rPr>
      <t>12</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</si>
  <si>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color rgb="FFFF0000"/>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元（社工員</t>
    </r>
    <r>
      <rPr>
        <sz val="12"/>
        <color rgb="FFFF0000"/>
        <rFont val="Times New Roman"/>
        <family val="1"/>
      </rPr>
      <t>40,901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人，含碩士加給、社會工作師執業執照加給，前開補助項目依實際聘用人員資格予以給付，若僅有碩士學歷及社工師證書將以</t>
    </r>
    <r>
      <rPr>
        <sz val="12"/>
        <color rgb="FFFF0000"/>
        <rFont val="Times New Roman"/>
        <family val="1"/>
      </rPr>
      <t>38,906</t>
    </r>
    <r>
      <rPr>
        <sz val="12"/>
        <color rgb="FFFF0000"/>
        <rFont val="新細明體"/>
        <family val="1"/>
        <charset val="136"/>
      </rPr>
      <t>元</t>
    </r>
    <r>
      <rPr>
        <sz val="12"/>
        <color rgb="FFFF0000"/>
        <rFont val="Times New Roman"/>
        <family val="1"/>
      </rPr>
      <t>/</t>
    </r>
    <r>
      <rPr>
        <sz val="12"/>
        <color rgb="FFFF0000"/>
        <rFont val="新細明體"/>
        <family val="1"/>
        <charset val="136"/>
      </rPr>
      <t>月核算；無相關資格證明將以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月核算）。膳費、交通費、講座鐘點費、印刷費、相對提撥款、乙類專案計畫管理費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</si>
  <si>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110</t>
    </r>
    <r>
      <rPr>
        <sz val="12"/>
        <color rgb="FFFF0000"/>
        <rFont val="新細明體"/>
        <family val="1"/>
        <charset val="136"/>
      </rPr>
      <t>萬</t>
    </r>
    <r>
      <rPr>
        <sz val="12"/>
        <color rgb="FFFF0000"/>
        <rFont val="Times New Roman"/>
        <family val="1"/>
      </rPr>
      <t>4,328</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552,164</t>
    </r>
    <r>
      <rPr>
        <sz val="12"/>
        <color rgb="FFFF0000"/>
        <rFont val="新細明體"/>
        <family val="1"/>
        <charset val="136"/>
      </rPr>
      <t>元</t>
    </r>
    <r>
      <rPr>
        <sz val="12"/>
        <color rgb="FFFF0000"/>
        <rFont val="Times New Roman"/>
        <family val="1"/>
      </rPr>
      <t>(40,901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)*2</t>
    </r>
    <r>
      <rPr>
        <sz val="12"/>
        <color rgb="FFFF0000"/>
        <rFont val="新細明體"/>
        <family val="1"/>
        <charset val="136"/>
      </rPr>
      <t>人，含碩士加給、社會工作師執業執照加給，前開補助項目依實際聘用人員資格予以給付，若僅有碩士學歷及社工師證書將以</t>
    </r>
    <r>
      <rPr>
        <sz val="12"/>
        <color rgb="FFFF0000"/>
        <rFont val="Times New Roman"/>
        <family val="1"/>
      </rPr>
      <t>38,906</t>
    </r>
    <r>
      <rPr>
        <sz val="12"/>
        <color rgb="FFFF0000"/>
        <rFont val="新細明體"/>
        <family val="1"/>
        <charset val="136"/>
      </rPr>
      <t>元</t>
    </r>
    <r>
      <rPr>
        <sz val="12"/>
        <color rgb="FFFF0000"/>
        <rFont val="Times New Roman"/>
        <family val="1"/>
      </rPr>
      <t>/</t>
    </r>
    <r>
      <rPr>
        <sz val="12"/>
        <color rgb="FFFF0000"/>
        <rFont val="新細明體"/>
        <family val="1"/>
        <charset val="136"/>
      </rPr>
      <t>月核算；無相關資格證明將以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、助理員</t>
    </r>
    <r>
      <rPr>
        <sz val="12"/>
        <rFont val="Times New Roman"/>
        <family val="1"/>
      </rPr>
      <t>75</t>
    </r>
    <r>
      <rPr>
        <sz val="12"/>
        <rFont val="新細明體"/>
        <family val="1"/>
        <charset val="136"/>
      </rPr>
      <t>萬</t>
    </r>
    <r>
      <rPr>
        <sz val="12"/>
        <rFont val="Times New Roman"/>
        <family val="1"/>
      </rPr>
      <t>6,000</t>
    </r>
    <r>
      <rPr>
        <sz val="12"/>
        <rFont val="新細明體"/>
        <family val="1"/>
        <charset val="136"/>
      </rPr>
      <t>元（</t>
    </r>
    <r>
      <rPr>
        <sz val="12"/>
        <rFont val="Times New Roman"/>
        <family val="1"/>
      </rPr>
      <t>2</t>
    </r>
    <r>
      <rPr>
        <sz val="12"/>
        <rFont val="新細明體"/>
        <family val="1"/>
        <charset val="136"/>
      </rPr>
      <t>萬</t>
    </r>
    <r>
      <rPr>
        <sz val="12"/>
        <rFont val="Times New Roman"/>
        <family val="1"/>
      </rPr>
      <t>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*13.5*2</t>
    </r>
    <r>
      <rPr>
        <sz val="12"/>
        <rFont val="新細明體"/>
        <family val="1"/>
        <charset val="136"/>
      </rPr>
      <t>人），另應自籌</t>
    </r>
    <r>
      <rPr>
        <sz val="12"/>
        <rFont val="Times New Roman"/>
        <family val="1"/>
      </rPr>
      <t>30%</t>
    </r>
    <r>
      <rPr>
        <sz val="12"/>
        <rFont val="新細明體"/>
        <family val="1"/>
        <charset val="136"/>
      </rPr>
      <t>；乙類專案計畫管理費</t>
    </r>
    <r>
      <rPr>
        <sz val="12"/>
        <rFont val="Times New Roman"/>
        <family val="1"/>
      </rPr>
      <t>24</t>
    </r>
    <r>
      <rPr>
        <sz val="12"/>
        <rFont val="新細明體"/>
        <family val="1"/>
        <charset val="136"/>
      </rPr>
      <t>萬（補助雇主應負擔之勞、健保及提撥勞退準備金費用，每人每月最高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</si>
  <si>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color rgb="FFFF0000"/>
        <rFont val="新細明體"/>
        <family val="1"/>
        <charset val="136"/>
      </rPr>
      <t>補助專業服務費</t>
    </r>
    <r>
      <rPr>
        <sz val="12"/>
        <color rgb="FFFF0000"/>
        <rFont val="Times New Roman"/>
        <family val="1"/>
      </rPr>
      <t>188</t>
    </r>
    <r>
      <rPr>
        <sz val="12"/>
        <color rgb="FFFF0000"/>
        <rFont val="新細明體"/>
        <family val="1"/>
        <charset val="136"/>
      </rPr>
      <t>萬</t>
    </r>
    <r>
      <rPr>
        <sz val="12"/>
        <color rgb="FFFF0000"/>
        <rFont val="Times New Roman"/>
        <family val="1"/>
      </rPr>
      <t>5,464</t>
    </r>
    <r>
      <rPr>
        <sz val="12"/>
        <color rgb="FFFF0000"/>
        <rFont val="新細明體"/>
        <family val="1"/>
        <charset val="136"/>
      </rPr>
      <t>元（社工員</t>
    </r>
    <r>
      <rPr>
        <sz val="12"/>
        <color rgb="FFFF0000"/>
        <rFont val="Times New Roman"/>
        <family val="1"/>
      </rPr>
      <t>47</t>
    </r>
    <r>
      <rPr>
        <sz val="12"/>
        <color rgb="FFFF0000"/>
        <rFont val="新細明體"/>
        <family val="1"/>
        <charset val="136"/>
      </rPr>
      <t>萬</t>
    </r>
    <r>
      <rPr>
        <sz val="12"/>
        <color rgb="FFFF0000"/>
        <rFont val="Times New Roman"/>
        <family val="1"/>
      </rPr>
      <t>1,366</t>
    </r>
    <r>
      <rPr>
        <sz val="12"/>
        <color rgb="FFFF0000"/>
        <rFont val="新細明體"/>
        <family val="1"/>
        <charset val="136"/>
      </rPr>
      <t>元</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)*4</t>
    </r>
    <r>
      <rPr>
        <sz val="12"/>
        <color rgb="FFFF0000"/>
        <rFont val="新細明體"/>
        <family val="1"/>
        <charset val="136"/>
      </rPr>
      <t>人），自籌經費應達</t>
    </r>
    <r>
      <rPr>
        <sz val="12"/>
        <color rgb="FFFF0000"/>
        <rFont val="Times New Roman"/>
        <family val="1"/>
      </rPr>
      <t>30%</t>
    </r>
    <r>
      <rPr>
        <sz val="12"/>
        <color rgb="FFFF0000"/>
        <rFont val="新細明體"/>
        <family val="1"/>
        <charset val="136"/>
      </rPr>
      <t>以上。</t>
    </r>
    <phoneticPr fontId="21" type="noConversion"/>
  </si>
  <si>
    <t>相對提撥款、講座鐘點費、膳費、工讀費、場地租金。</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</si>
  <si>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人）、相對提撥款</t>
    </r>
    <r>
      <rPr>
        <sz val="12"/>
        <color rgb="FFFF0000"/>
        <rFont val="新細明體"/>
        <family val="1"/>
        <charset val="136"/>
      </rPr>
      <t/>
    </r>
    <phoneticPr fontId="21" type="noConversion"/>
  </si>
  <si>
    <r>
      <rPr>
        <sz val="12"/>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t>
    </r>
    <r>
      <rPr>
        <sz val="12"/>
        <rFont val="Times New Roman"/>
        <family val="1"/>
      </rPr>
      <t>(</t>
    </r>
    <r>
      <rPr>
        <sz val="12"/>
        <rFont val="新細明體"/>
        <family val="1"/>
        <charset val="136"/>
      </rPr>
      <t>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、講座鐘點費、專家學者出席費、臨時酬勞費、膳費、印刷費、場地租金、場地佈置費。</t>
    </r>
    <phoneticPr fontId="21" type="noConversion"/>
  </si>
  <si>
    <r>
      <rPr>
        <sz val="12"/>
        <color rgb="FFFF0000"/>
        <rFont val="新細明體"/>
        <family val="1"/>
        <charset val="136"/>
      </rPr>
      <t>專業服務費</t>
    </r>
    <r>
      <rPr>
        <sz val="12"/>
        <color rgb="FFFF0000"/>
        <rFont val="Times New Roman"/>
        <family val="1"/>
      </rPr>
      <t>47</t>
    </r>
    <r>
      <rPr>
        <sz val="12"/>
        <color rgb="FFFF0000"/>
        <rFont val="新細明體"/>
        <family val="1"/>
        <charset val="136"/>
      </rPr>
      <t>萬</t>
    </r>
    <r>
      <rPr>
        <sz val="12"/>
        <color rgb="FFFF0000"/>
        <rFont val="Times New Roman"/>
        <family val="1"/>
      </rPr>
      <t>1,366</t>
    </r>
    <r>
      <rPr>
        <sz val="12"/>
        <color rgb="FFFF0000"/>
        <rFont val="新細明體"/>
        <family val="1"/>
        <charset val="136"/>
      </rPr>
      <t>元（社工員</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人）、相對提撥款、乙類專案計畫管理費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phoneticPr fontId="21" type="noConversion"/>
  </si>
  <si>
    <r>
      <rPr>
        <sz val="12"/>
        <color rgb="FFFF0000"/>
        <rFont val="新細明體"/>
        <family val="1"/>
        <charset val="136"/>
      </rPr>
      <t>專業服務費</t>
    </r>
    <r>
      <rPr>
        <sz val="12"/>
        <color rgb="FFFF0000"/>
        <rFont val="Times New Roman"/>
        <family val="1"/>
      </rPr>
      <t>110</t>
    </r>
    <r>
      <rPr>
        <sz val="12"/>
        <color rgb="FFFF0000"/>
        <rFont val="新細明體"/>
        <family val="1"/>
        <charset val="136"/>
      </rPr>
      <t>萬</t>
    </r>
    <r>
      <rPr>
        <sz val="12"/>
        <color rgb="FFFF0000"/>
        <rFont val="Times New Roman"/>
        <family val="1"/>
      </rPr>
      <t>4,328</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552,164</t>
    </r>
    <r>
      <rPr>
        <sz val="12"/>
        <color rgb="FFFF0000"/>
        <rFont val="新細明體"/>
        <family val="1"/>
        <charset val="136"/>
      </rPr>
      <t>元</t>
    </r>
    <r>
      <rPr>
        <sz val="12"/>
        <color rgb="FFFF0000"/>
        <rFont val="Times New Roman"/>
        <family val="1"/>
      </rPr>
      <t>(40,901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)*2</t>
    </r>
    <r>
      <rPr>
        <sz val="12"/>
        <color rgb="FFFF0000"/>
        <rFont val="新細明體"/>
        <family val="1"/>
        <charset val="136"/>
      </rPr>
      <t>人，含碩士加給、社會工作師執業執照加給，前開補助項目依實際聘用人員資格予以給付，若僅有碩士學歷及社工師證書將以</t>
    </r>
    <r>
      <rPr>
        <sz val="12"/>
        <color rgb="FFFF0000"/>
        <rFont val="Times New Roman"/>
        <family val="1"/>
      </rPr>
      <t>38,906</t>
    </r>
    <r>
      <rPr>
        <sz val="12"/>
        <color rgb="FFFF0000"/>
        <rFont val="新細明體"/>
        <family val="1"/>
        <charset val="136"/>
      </rPr>
      <t>元</t>
    </r>
    <r>
      <rPr>
        <sz val="12"/>
        <color rgb="FFFF0000"/>
        <rFont val="Times New Roman"/>
        <family val="1"/>
      </rPr>
      <t>/</t>
    </r>
    <r>
      <rPr>
        <sz val="12"/>
        <color rgb="FFFF0000"/>
        <rFont val="新細明體"/>
        <family val="1"/>
        <charset val="136"/>
      </rPr>
      <t>月核算；無相關資格證明將以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，另應自籌</t>
    </r>
    <r>
      <rPr>
        <sz val="12"/>
        <rFont val="Times New Roman"/>
        <family val="1"/>
      </rPr>
      <t>10%</t>
    </r>
    <r>
      <rPr>
        <sz val="12"/>
        <rFont val="新細明體"/>
        <family val="1"/>
        <charset val="136"/>
      </rPr>
      <t>；乙類專案計畫管理費</t>
    </r>
    <r>
      <rPr>
        <sz val="12"/>
        <rFont val="Times New Roman"/>
        <family val="1"/>
      </rPr>
      <t>12</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</si>
  <si>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color rgb="FFFF0000"/>
        <rFont val="新細明體"/>
        <family val="1"/>
        <charset val="136"/>
      </rPr>
      <t>專業服務費</t>
    </r>
    <r>
      <rPr>
        <sz val="12"/>
        <color rgb="FFFF0000"/>
        <rFont val="Times New Roman"/>
        <family val="1"/>
      </rPr>
      <t>49</t>
    </r>
    <r>
      <rPr>
        <sz val="12"/>
        <color rgb="FFFF0000"/>
        <rFont val="新細明體"/>
        <family val="1"/>
        <charset val="136"/>
      </rPr>
      <t>萬</t>
    </r>
    <r>
      <rPr>
        <sz val="12"/>
        <color rgb="FFFF0000"/>
        <rFont val="Times New Roman"/>
        <family val="1"/>
      </rPr>
      <t>8,299</t>
    </r>
    <r>
      <rPr>
        <sz val="12"/>
        <color rgb="FFFF0000"/>
        <rFont val="新細明體"/>
        <family val="1"/>
        <charset val="136"/>
      </rPr>
      <t>元（社工員</t>
    </r>
    <r>
      <rPr>
        <sz val="12"/>
        <color rgb="FFFF0000"/>
        <rFont val="Times New Roman"/>
        <family val="1"/>
      </rPr>
      <t>36,911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人，含碩士加給，前開補助項目依實際聘用人員資格予以給付，若無相關資格證明將以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月核算）、膳費、講座鐘點費、家教費、乙類專案計畫管理費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phoneticPr fontId="21" type="noConversion"/>
  </si>
  <si>
    <r>
      <rPr>
        <sz val="12"/>
        <color rgb="FFFF0000"/>
        <rFont val="新細明體"/>
        <family val="1"/>
        <charset val="136"/>
      </rPr>
      <t>專業服務費</t>
    </r>
    <r>
      <rPr>
        <sz val="12"/>
        <color rgb="FFFF0000"/>
        <rFont val="Times New Roman"/>
        <family val="1"/>
      </rPr>
      <t>47</t>
    </r>
    <r>
      <rPr>
        <sz val="12"/>
        <color rgb="FFFF0000"/>
        <rFont val="新細明體"/>
        <family val="1"/>
        <charset val="136"/>
      </rPr>
      <t>萬</t>
    </r>
    <r>
      <rPr>
        <sz val="12"/>
        <color rgb="FFFF0000"/>
        <rFont val="Times New Roman"/>
        <family val="1"/>
      </rPr>
      <t>1,366</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t>
    </r>
    <r>
      <rPr>
        <sz val="12"/>
        <color rgb="FFFF0000"/>
        <rFont val="Times New Roman"/>
        <family val="1"/>
      </rPr>
      <t>)</t>
    </r>
    <r>
      <rPr>
        <sz val="12"/>
        <color rgb="FFFF0000"/>
        <rFont val="新細明體"/>
        <family val="1"/>
        <charset val="136"/>
      </rPr>
      <t>、家教費（每小時新臺幣</t>
    </r>
    <r>
      <rPr>
        <sz val="12"/>
        <color rgb="FFFF0000"/>
        <rFont val="Times New Roman"/>
        <family val="1"/>
      </rPr>
      <t>150</t>
    </r>
    <r>
      <rPr>
        <sz val="12"/>
        <color rgb="FFFF0000"/>
        <rFont val="新細明體"/>
        <family val="1"/>
        <charset val="136"/>
      </rPr>
      <t>元為上限）、保險費、專家學者出席費、乙類專案計畫管理費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</si>
  <si>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t>
    </r>
    <r>
      <rPr>
        <sz val="12"/>
        <rFont val="Times New Roman"/>
        <family val="1"/>
      </rPr>
      <t>(</t>
    </r>
    <r>
      <rPr>
        <sz val="12"/>
        <rFont val="新細明體"/>
        <family val="1"/>
        <charset val="136"/>
      </rPr>
      <t>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，另應自籌</t>
    </r>
    <r>
      <rPr>
        <sz val="12"/>
        <rFont val="Times New Roman"/>
        <family val="1"/>
      </rPr>
      <t>20%</t>
    </r>
    <r>
      <rPr>
        <sz val="12"/>
        <rFont val="新細明體"/>
        <family val="1"/>
        <charset val="136"/>
      </rPr>
      <t>。</t>
    </r>
    <phoneticPr fontId="21" type="noConversion"/>
  </si>
  <si>
    <r>
      <rPr>
        <sz val="12"/>
        <rFont val="新細明體"/>
        <family val="1"/>
        <charset val="136"/>
      </rPr>
      <t>補助</t>
    </r>
    <r>
      <rPr>
        <sz val="12"/>
        <color rgb="FFFF0000"/>
        <rFont val="新細明體"/>
        <family val="1"/>
        <charset val="136"/>
      </rPr>
      <t>專業服務費</t>
    </r>
    <r>
      <rPr>
        <sz val="12"/>
        <color rgb="FFFF0000"/>
        <rFont val="Times New Roman"/>
        <family val="1"/>
      </rPr>
      <t>110</t>
    </r>
    <r>
      <rPr>
        <sz val="12"/>
        <color rgb="FFFF0000"/>
        <rFont val="新細明體"/>
        <family val="1"/>
        <charset val="136"/>
      </rPr>
      <t>萬</t>
    </r>
    <r>
      <rPr>
        <sz val="12"/>
        <color rgb="FFFF0000"/>
        <rFont val="Times New Roman"/>
        <family val="1"/>
      </rPr>
      <t>4,328</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552,164</t>
    </r>
    <r>
      <rPr>
        <sz val="12"/>
        <color rgb="FFFF0000"/>
        <rFont val="新細明體"/>
        <family val="1"/>
        <charset val="136"/>
      </rPr>
      <t>元</t>
    </r>
    <r>
      <rPr>
        <sz val="12"/>
        <color rgb="FFFF0000"/>
        <rFont val="Times New Roman"/>
        <family val="1"/>
      </rPr>
      <t>(40,901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)*2</t>
    </r>
    <r>
      <rPr>
        <sz val="12"/>
        <color rgb="FFFF0000"/>
        <rFont val="新細明體"/>
        <family val="1"/>
        <charset val="136"/>
      </rPr>
      <t>人，含碩士加給、社會工作師執業執照加給，前開補助項目依實際聘用人員資格予以給付，若僅有碩士學歷及社工師證書將以</t>
    </r>
    <r>
      <rPr>
        <sz val="12"/>
        <color rgb="FFFF0000"/>
        <rFont val="Times New Roman"/>
        <family val="1"/>
      </rPr>
      <t>38,906</t>
    </r>
    <r>
      <rPr>
        <sz val="12"/>
        <color rgb="FFFF0000"/>
        <rFont val="新細明體"/>
        <family val="1"/>
        <charset val="136"/>
      </rPr>
      <t>元</t>
    </r>
    <r>
      <rPr>
        <sz val="12"/>
        <color rgb="FFFF0000"/>
        <rFont val="Times New Roman"/>
        <family val="1"/>
      </rPr>
      <t>/</t>
    </r>
    <r>
      <rPr>
        <sz val="12"/>
        <color rgb="FFFF0000"/>
        <rFont val="新細明體"/>
        <family val="1"/>
        <charset val="136"/>
      </rPr>
      <t>月核算；無相關資格證明將以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，另應自籌</t>
    </r>
    <r>
      <rPr>
        <sz val="12"/>
        <rFont val="Times New Roman"/>
        <family val="1"/>
      </rPr>
      <t>10%</t>
    </r>
    <r>
      <rPr>
        <sz val="12"/>
        <rFont val="新細明體"/>
        <family val="1"/>
        <charset val="136"/>
      </rPr>
      <t>；乙類專案計畫管理費</t>
    </r>
    <r>
      <rPr>
        <sz val="12"/>
        <rFont val="Times New Roman"/>
        <family val="1"/>
      </rPr>
      <t>12</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</si>
  <si>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color rgb="FFFF0000"/>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元（社工員</t>
    </r>
    <r>
      <rPr>
        <sz val="12"/>
        <color rgb="FFFF0000"/>
        <rFont val="Times New Roman"/>
        <family val="1"/>
      </rPr>
      <t>40,901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人，含碩士加給、社會工作師執業執照加給，前開補助項目依實際聘用人員資格予以給付，若僅有碩士學歷及社工師證書將以</t>
    </r>
    <r>
      <rPr>
        <sz val="12"/>
        <color rgb="FFFF0000"/>
        <rFont val="Times New Roman"/>
        <family val="1"/>
      </rPr>
      <t>38,906</t>
    </r>
    <r>
      <rPr>
        <sz val="12"/>
        <color rgb="FFFF0000"/>
        <rFont val="新細明體"/>
        <family val="1"/>
        <charset val="136"/>
      </rPr>
      <t>元</t>
    </r>
    <r>
      <rPr>
        <sz val="12"/>
        <color rgb="FFFF0000"/>
        <rFont val="Times New Roman"/>
        <family val="1"/>
      </rPr>
      <t>/</t>
    </r>
    <r>
      <rPr>
        <sz val="12"/>
        <color rgb="FFFF0000"/>
        <rFont val="新細明體"/>
        <family val="1"/>
        <charset val="136"/>
      </rPr>
      <t>月核算；無相關資格證明將以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月核算）、相對提撥款、講師鐘點費、乙類專案計畫管理費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r>
      <rPr>
        <sz val="12"/>
        <color rgb="FFFF0000"/>
        <rFont val="Times New Roman"/>
        <family val="1"/>
      </rPr>
      <t>br/</t>
    </r>
    <r>
      <rPr>
        <sz val="12"/>
        <color rgb="FFFF0000"/>
        <rFont val="新細明體"/>
        <family val="1"/>
        <charset val="136"/>
      </rPr>
      <t>＞</t>
    </r>
    <phoneticPr fontId="21" type="noConversion"/>
  </si>
  <si>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color rgb="FFFF0000"/>
        <rFont val="新細明體"/>
        <family val="1"/>
        <charset val="136"/>
      </rPr>
      <t>相對提撥款</t>
    </r>
    <r>
      <rPr>
        <sz val="12"/>
        <rFont val="新細明體"/>
        <family val="1"/>
        <charset val="136"/>
      </rPr>
      <t>。</t>
    </r>
    <phoneticPr fontId="21" type="noConversion"/>
  </si>
  <si>
    <r>
      <rPr>
        <sz val="12"/>
        <rFont val="新細明體"/>
        <family val="1"/>
        <charset val="136"/>
      </rPr>
      <t>補助專業服務費</t>
    </r>
    <r>
      <rPr>
        <sz val="12"/>
        <rFont val="Times New Roman"/>
        <family val="1"/>
      </rPr>
      <t>157</t>
    </r>
    <r>
      <rPr>
        <sz val="12"/>
        <rFont val="新細明體"/>
        <family val="1"/>
        <charset val="136"/>
      </rPr>
      <t>萬</t>
    </r>
    <r>
      <rPr>
        <sz val="12"/>
        <rFont val="Times New Roman"/>
        <family val="1"/>
      </rPr>
      <t>5,693</t>
    </r>
    <r>
      <rPr>
        <sz val="12"/>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52</t>
    </r>
    <r>
      <rPr>
        <sz val="12"/>
        <color rgb="FFFF0000"/>
        <rFont val="新細明體"/>
        <family val="1"/>
        <charset val="136"/>
      </rPr>
      <t>萬</t>
    </r>
    <r>
      <rPr>
        <sz val="12"/>
        <color rgb="FFFF0000"/>
        <rFont val="Times New Roman"/>
        <family val="1"/>
      </rPr>
      <t>5,231</t>
    </r>
    <r>
      <rPr>
        <sz val="12"/>
        <color rgb="FFFF0000"/>
        <rFont val="新細明體"/>
        <family val="1"/>
        <charset val="136"/>
      </rPr>
      <t>元</t>
    </r>
    <r>
      <rPr>
        <sz val="12"/>
        <color rgb="FFFF0000"/>
        <rFont val="Times New Roman"/>
        <family val="1"/>
      </rPr>
      <t>(38,906</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)*3</t>
    </r>
    <r>
      <rPr>
        <sz val="12"/>
        <color rgb="FFFF0000"/>
        <rFont val="新細明體"/>
        <family val="1"/>
        <charset val="136"/>
      </rPr>
      <t>人，含社會工作師執業執照加給，前開補助項目依實際聘用人員資格予以給付，若僅有社工師證書將以</t>
    </r>
    <r>
      <rPr>
        <sz val="12"/>
        <color rgb="FFFF0000"/>
        <rFont val="Times New Roman"/>
        <family val="1"/>
      </rPr>
      <t>36,911</t>
    </r>
    <r>
      <rPr>
        <sz val="12"/>
        <color rgb="FFFF0000"/>
        <rFont val="新細明體"/>
        <family val="1"/>
        <charset val="136"/>
      </rPr>
      <t>元</t>
    </r>
    <r>
      <rPr>
        <sz val="12"/>
        <color rgb="FFFF0000"/>
        <rFont val="Times New Roman"/>
        <family val="1"/>
      </rPr>
      <t>/</t>
    </r>
    <r>
      <rPr>
        <sz val="12"/>
        <color rgb="FFFF0000"/>
        <rFont val="新細明體"/>
        <family val="1"/>
        <charset val="136"/>
      </rPr>
      <t>月核算；無相關資格證明將以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，另應自籌</t>
    </r>
    <r>
      <rPr>
        <sz val="12"/>
        <rFont val="Times New Roman"/>
        <family val="1"/>
      </rPr>
      <t>30%</t>
    </r>
    <r>
      <rPr>
        <sz val="12"/>
        <rFont val="新細明體"/>
        <family val="1"/>
        <charset val="136"/>
      </rPr>
      <t>。</t>
    </r>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</si>
  <si>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color rgb="FFFF0000"/>
        <rFont val="新細明體"/>
        <family val="1"/>
        <charset val="136"/>
      </rPr>
      <t>相對提撥款</t>
    </r>
    <r>
      <rPr>
        <sz val="12"/>
        <rFont val="新細明體"/>
        <family val="1"/>
        <charset val="136"/>
      </rPr>
      <t>、講座鐘點費、保險費</t>
    </r>
    <r>
      <rPr>
        <sz val="12"/>
        <color rgb="FFFF0000"/>
        <rFont val="新細明體"/>
        <family val="1"/>
        <charset val="136"/>
      </rPr>
      <t>、</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r>
      <rPr>
        <sz val="12"/>
        <rFont val="Times New Roman"/>
        <family val="1"/>
      </rPr>
      <t>br/</t>
    </r>
    <r>
      <rPr>
        <sz val="12"/>
        <rFont val="新細明體"/>
        <family val="1"/>
        <charset val="136"/>
      </rPr>
      <t>＞</t>
    </r>
    <phoneticPr fontId="21" type="noConversion"/>
  </si>
  <si>
    <r>
      <rPr>
        <sz val="12"/>
        <color rgb="FFFF0000"/>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元（社工員</t>
    </r>
    <r>
      <rPr>
        <sz val="12"/>
        <color rgb="FFFF0000"/>
        <rFont val="Times New Roman"/>
        <family val="1"/>
      </rPr>
      <t>40,901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人，含碩士加給、社會工作師執業執照加給，前開補助項目依實際聘用人員資格予以給付，若僅有碩士學歷及社工師證書將以</t>
    </r>
    <r>
      <rPr>
        <sz val="12"/>
        <color rgb="FFFF0000"/>
        <rFont val="Times New Roman"/>
        <family val="1"/>
      </rPr>
      <t>38,906</t>
    </r>
    <r>
      <rPr>
        <sz val="12"/>
        <color rgb="FFFF0000"/>
        <rFont val="新細明體"/>
        <family val="1"/>
        <charset val="136"/>
      </rPr>
      <t>元</t>
    </r>
    <r>
      <rPr>
        <sz val="12"/>
        <color rgb="FFFF0000"/>
        <rFont val="Times New Roman"/>
        <family val="1"/>
      </rPr>
      <t>/</t>
    </r>
    <r>
      <rPr>
        <sz val="12"/>
        <color rgb="FFFF0000"/>
        <rFont val="新細明體"/>
        <family val="1"/>
        <charset val="136"/>
      </rPr>
      <t>月核算；無相關資格證明將以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phoneticPr fontId="21" type="noConversion"/>
  </si>
  <si>
    <r>
      <rPr>
        <sz val="12"/>
        <color rgb="FFFF0000"/>
        <rFont val="新細明體"/>
        <family val="1"/>
        <charset val="136"/>
      </rPr>
      <t>專業服務費</t>
    </r>
    <r>
      <rPr>
        <sz val="12"/>
        <color rgb="FFFF0000"/>
        <rFont val="Times New Roman"/>
        <family val="1"/>
      </rPr>
      <t>94</t>
    </r>
    <r>
      <rPr>
        <sz val="12"/>
        <color rgb="FFFF0000"/>
        <rFont val="新細明體"/>
        <family val="1"/>
        <charset val="136"/>
      </rPr>
      <t>萬</t>
    </r>
    <r>
      <rPr>
        <sz val="12"/>
        <color rgb="FFFF0000"/>
        <rFont val="Times New Roman"/>
        <family val="1"/>
      </rPr>
      <t>2,732</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47</t>
    </r>
    <r>
      <rPr>
        <sz val="12"/>
        <color rgb="FFFF0000"/>
        <rFont val="新細明體"/>
        <family val="1"/>
        <charset val="136"/>
      </rPr>
      <t>萬</t>
    </r>
    <r>
      <rPr>
        <sz val="12"/>
        <color rgb="FFFF0000"/>
        <rFont val="Times New Roman"/>
        <family val="1"/>
      </rPr>
      <t>1,366</t>
    </r>
    <r>
      <rPr>
        <sz val="12"/>
        <color rgb="FFFF0000"/>
        <rFont val="新細明體"/>
        <family val="1"/>
        <charset val="136"/>
      </rPr>
      <t>元(</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*2</t>
    </r>
    <r>
      <rPr>
        <sz val="12"/>
        <color rgb="FFFF0000"/>
        <rFont val="新細明體"/>
        <family val="1"/>
        <charset val="136"/>
      </rPr>
      <t>人</t>
    </r>
    <r>
      <rPr>
        <sz val="12"/>
        <color rgb="FFFF0000"/>
        <rFont val="Times New Roman"/>
        <family val="1"/>
      </rPr>
      <t>)</t>
    </r>
    <r>
      <rPr>
        <sz val="12"/>
        <color rgb="FFFF0000"/>
        <rFont val="新細明體"/>
        <family val="1"/>
        <charset val="136"/>
      </rPr>
      <t>；助理員</t>
    </r>
    <r>
      <rPr>
        <sz val="12"/>
        <color rgb="FFFF0000"/>
        <rFont val="Times New Roman"/>
        <family val="1"/>
      </rPr>
      <t>72</t>
    </r>
    <r>
      <rPr>
        <sz val="12"/>
        <color rgb="FFFF0000"/>
        <rFont val="新細明體"/>
        <family val="1"/>
        <charset val="136"/>
      </rPr>
      <t>萬</t>
    </r>
    <r>
      <rPr>
        <sz val="12"/>
        <color rgb="FFFF0000"/>
        <rFont val="Times New Roman"/>
        <family val="1"/>
      </rPr>
      <t>9,000</t>
    </r>
    <r>
      <rPr>
        <sz val="12"/>
        <color rgb="FFFF0000"/>
        <rFont val="新細明體"/>
        <family val="1"/>
        <charset val="136"/>
      </rPr>
      <t>元</t>
    </r>
    <r>
      <rPr>
        <sz val="12"/>
        <color rgb="FFFF0000"/>
        <rFont val="Times New Roman"/>
        <family val="1"/>
      </rPr>
      <t>(2</t>
    </r>
    <r>
      <rPr>
        <sz val="12"/>
        <color rgb="FFFF0000"/>
        <rFont val="新細明體"/>
        <family val="1"/>
        <charset val="136"/>
      </rPr>
      <t>萬</t>
    </r>
    <r>
      <rPr>
        <sz val="12"/>
        <color rgb="FFFF0000"/>
        <rFont val="Times New Roman"/>
        <family val="1"/>
      </rPr>
      <t>7,000</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*13.5*2</t>
    </r>
    <r>
      <rPr>
        <sz val="12"/>
        <color rgb="FFFF0000"/>
        <rFont val="新細明體"/>
        <family val="1"/>
        <charset val="136"/>
      </rPr>
      <t>人），另應自籌</t>
    </r>
    <r>
      <rPr>
        <sz val="12"/>
        <color rgb="FFFF0000"/>
        <rFont val="Times New Roman"/>
        <family val="1"/>
      </rPr>
      <t>30%</t>
    </r>
    <r>
      <rPr>
        <sz val="12"/>
        <color rgb="FFFF0000"/>
        <rFont val="新細明體"/>
        <family val="1"/>
        <charset val="136"/>
      </rPr>
      <t>；乙類專案計畫管理費</t>
    </r>
    <r>
      <rPr>
        <sz val="12"/>
        <color rgb="FFFF0000"/>
        <rFont val="Times New Roman"/>
        <family val="1"/>
      </rPr>
      <t>24</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phoneticPr fontId="21" type="noConversion"/>
  </si>
  <si>
    <r>
      <rPr>
        <sz val="12"/>
        <color rgb="FFFF0000"/>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元（社工員</t>
    </r>
    <r>
      <rPr>
        <sz val="12"/>
        <color rgb="FFFF0000"/>
        <rFont val="Times New Roman"/>
        <family val="1"/>
      </rPr>
      <t>40,901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人，含碩士加給、社會工作師執業執照加給，前開補助項目依實際聘用人員資格予以給付，若僅有碩士學歷及社工師證書將以</t>
    </r>
    <r>
      <rPr>
        <sz val="12"/>
        <color rgb="FFFF0000"/>
        <rFont val="Times New Roman"/>
        <family val="1"/>
      </rPr>
      <t>38,906</t>
    </r>
    <r>
      <rPr>
        <sz val="12"/>
        <color rgb="FFFF0000"/>
        <rFont val="新細明體"/>
        <family val="1"/>
        <charset val="136"/>
      </rPr>
      <t>元</t>
    </r>
    <r>
      <rPr>
        <sz val="12"/>
        <color rgb="FFFF0000"/>
        <rFont val="Times New Roman"/>
        <family val="1"/>
      </rPr>
      <t>/</t>
    </r>
    <r>
      <rPr>
        <sz val="12"/>
        <color rgb="FFFF0000"/>
        <rFont val="新細明體"/>
        <family val="1"/>
        <charset val="136"/>
      </rPr>
      <t>月核算；無相關資格證明將以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元，且不列入甲類百分之五額度計算、講師鐘點費、技能獎勵金。</t>
    </r>
    <phoneticPr fontId="21" type="noConversion"/>
  </si>
  <si>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、助理員</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*13.5*1</t>
    </r>
    <r>
      <rPr>
        <sz val="12"/>
        <rFont val="新細明體"/>
        <family val="1"/>
        <charset val="136"/>
      </rPr>
      <t>人〉、講座鐘點費、穩定就業儲蓄獎勵金、膳費、乙類專案計畫管理費</t>
    </r>
    <r>
      <rPr>
        <sz val="12"/>
        <rFont val="Times New Roman"/>
        <family val="1"/>
      </rPr>
      <t>12</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元，且不列入甲類百分之五額度計算）。另應自籌</t>
    </r>
    <r>
      <rPr>
        <sz val="12"/>
        <rFont val="Times New Roman"/>
        <family val="1"/>
      </rPr>
      <t>30%</t>
    </r>
    <r>
      <rPr>
        <sz val="12"/>
        <rFont val="新細明體"/>
        <family val="1"/>
        <charset val="136"/>
      </rPr>
      <t>。＜</t>
    </r>
    <r>
      <rPr>
        <sz val="12"/>
        <rFont val="Times New Roman"/>
        <family val="1"/>
      </rPr>
      <t>br/</t>
    </r>
    <r>
      <rPr>
        <sz val="12"/>
        <rFont val="新細明體"/>
        <family val="1"/>
        <charset val="136"/>
      </rPr>
      <t>＞</t>
    </r>
    <phoneticPr fontId="21" type="noConversion"/>
  </si>
  <si>
    <r>
      <rPr>
        <sz val="12"/>
        <color rgb="FFFF0000"/>
        <rFont val="新細明體"/>
        <family val="1"/>
        <charset val="136"/>
      </rPr>
      <t>專業服務費</t>
    </r>
    <r>
      <rPr>
        <sz val="12"/>
        <color rgb="FFFF0000"/>
        <rFont val="Times New Roman"/>
        <family val="1"/>
      </rPr>
      <t>47</t>
    </r>
    <r>
      <rPr>
        <sz val="12"/>
        <color rgb="FFFF0000"/>
        <rFont val="新細明體"/>
        <family val="1"/>
        <charset val="136"/>
      </rPr>
      <t>萬</t>
    </r>
    <r>
      <rPr>
        <sz val="12"/>
        <color rgb="FFFF0000"/>
        <rFont val="Times New Roman"/>
        <family val="1"/>
      </rPr>
      <t>1,366</t>
    </r>
    <r>
      <rPr>
        <sz val="12"/>
        <color rgb="FFFF0000"/>
        <rFont val="新細明體"/>
        <family val="1"/>
        <charset val="136"/>
      </rPr>
      <t>元（社工員</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人）、相對提撥款、講座鐘點費、乙類專案計畫管理費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</si>
  <si>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t>
    </r>
    <r>
      <rPr>
        <sz val="12"/>
        <rFont val="Times New Roman"/>
        <family val="1"/>
      </rPr>
      <t>(</t>
    </r>
    <r>
      <rPr>
        <sz val="12"/>
        <rFont val="新細明體"/>
        <family val="1"/>
        <charset val="136"/>
      </rPr>
      <t>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、推介求職交通費補助、乙類專案計畫管理費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元，且不列入甲類百分之五額度計算）。另應自籌</t>
    </r>
    <r>
      <rPr>
        <sz val="12"/>
        <rFont val="Times New Roman"/>
        <family val="1"/>
      </rPr>
      <t>10%</t>
    </r>
    <r>
      <rPr>
        <sz val="12"/>
        <rFont val="新細明體"/>
        <family val="1"/>
        <charset val="136"/>
      </rPr>
      <t>。</t>
    </r>
    <phoneticPr fontId="21" type="noConversion"/>
  </si>
  <si>
    <t>澎湖縣政府</t>
    <phoneticPr fontId="21" type="noConversion"/>
  </si>
  <si>
    <r>
      <rPr>
        <sz val="12"/>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t>
    </r>
    <r>
      <rPr>
        <sz val="12"/>
        <rFont val="Times New Roman"/>
        <family val="1"/>
      </rPr>
      <t>(</t>
    </r>
    <r>
      <rPr>
        <sz val="12"/>
        <rFont val="新細明體"/>
        <family val="1"/>
        <charset val="136"/>
      </rPr>
      <t>社工員</t>
    </r>
    <r>
      <rPr>
        <sz val="12"/>
        <color rgb="FFFF0000"/>
        <rFont val="Times New Roman"/>
        <family val="1"/>
      </rPr>
      <t>40,901</t>
    </r>
    <r>
      <rPr>
        <sz val="12"/>
        <color rgb="FFFF0000"/>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color rgb="FFFF0000"/>
        <rFont val="新細明體"/>
        <family val="1"/>
        <charset val="136"/>
      </rPr>
      <t>含社會工作師執業執照加給及執行高度風險業務加給，前開補助項目依實際聘用人員資格予以給付，執行高度風險業務加給限原接受各直轄市及縣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、租屋補貼、生活補助、安置費、出勤費、乙類專案計畫管理費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</si>
  <si>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49</t>
    </r>
    <r>
      <rPr>
        <sz val="12"/>
        <color rgb="FFFF0000"/>
        <rFont val="新細明體"/>
        <family val="1"/>
        <charset val="136"/>
      </rPr>
      <t>萬</t>
    </r>
    <r>
      <rPr>
        <sz val="12"/>
        <color rgb="FFFF0000"/>
        <rFont val="Times New Roman"/>
        <family val="1"/>
      </rPr>
      <t>8,299</t>
    </r>
    <r>
      <rPr>
        <sz val="12"/>
        <color rgb="FFFF0000"/>
        <rFont val="新細明體"/>
        <family val="1"/>
        <charset val="136"/>
      </rPr>
      <t>元</t>
    </r>
    <r>
      <rPr>
        <sz val="12"/>
        <rFont val="Times New Roman"/>
        <family val="1"/>
      </rPr>
      <t>(</t>
    </r>
    <r>
      <rPr>
        <sz val="12"/>
        <rFont val="新細明體"/>
        <family val="1"/>
        <charset val="136"/>
      </rPr>
      <t>社工員</t>
    </r>
    <r>
      <rPr>
        <sz val="12"/>
        <color rgb="FFFF0000"/>
        <rFont val="Times New Roman"/>
        <family val="1"/>
      </rPr>
      <t>36,911</t>
    </r>
    <r>
      <rPr>
        <sz val="12"/>
        <color rgb="FFFF0000"/>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color rgb="FFFF0000"/>
        <rFont val="新細明體"/>
        <family val="1"/>
        <charset val="136"/>
      </rPr>
      <t>，含執行高度風險業務加給，前開補助項目依實際聘用人員資格予以給付，執行高度風險業務加給限原接受各直轄市及縣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、講座鐘點費、場地租金、印刷費、甲類專案管理費（含協助遊民申辦證件之規費）、乙類專案計畫管理費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</si>
  <si>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49</t>
    </r>
    <r>
      <rPr>
        <sz val="12"/>
        <color rgb="FFFF0000"/>
        <rFont val="新細明體"/>
        <family val="1"/>
        <charset val="136"/>
      </rPr>
      <t>萬</t>
    </r>
    <r>
      <rPr>
        <sz val="12"/>
        <color rgb="FFFF0000"/>
        <rFont val="Times New Roman"/>
        <family val="1"/>
      </rPr>
      <t>8,299</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36,911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color rgb="FFFF0000"/>
        <rFont val="新細明體"/>
        <family val="1"/>
        <charset val="136"/>
      </rPr>
      <t>、講座鐘點費、場地租金、印刷費、甲類專案管理費（含協助遊民申辦證件之規費）</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</si>
  <si>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t>
    </r>
    <r>
      <rPr>
        <sz val="12"/>
        <rFont val="新細明體"/>
        <family val="1"/>
        <charset val="136"/>
      </rPr>
      <t>（社工員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月核算）、租金補助、租屋補貼、生活補助、心理諮商費、出勤費、講座鐘點費、乙類專案計畫管理費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</si>
  <si>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49</t>
    </r>
    <r>
      <rPr>
        <sz val="12"/>
        <color rgb="FFFF0000"/>
        <rFont val="新細明體"/>
        <family val="1"/>
        <charset val="136"/>
      </rPr>
      <t>萬</t>
    </r>
    <r>
      <rPr>
        <sz val="12"/>
        <color rgb="FFFF0000"/>
        <rFont val="Times New Roman"/>
        <family val="1"/>
      </rPr>
      <t>8,299</t>
    </r>
    <r>
      <rPr>
        <sz val="12"/>
        <color rgb="FFFF0000"/>
        <rFont val="新細明體"/>
        <family val="1"/>
        <charset val="136"/>
      </rPr>
      <t>元</t>
    </r>
    <r>
      <rPr>
        <sz val="12"/>
        <color rgb="FFFF0000"/>
        <rFont val="Times New Roman"/>
        <family val="1"/>
      </rPr>
      <t>(</t>
    </r>
    <r>
      <rPr>
        <sz val="12"/>
        <rFont val="新細明體"/>
        <family val="1"/>
        <charset val="136"/>
      </rPr>
      <t>社工員</t>
    </r>
    <r>
      <rPr>
        <sz val="12"/>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color rgb="FFFF0000"/>
        <rFont val="新細明體"/>
        <family val="1"/>
        <charset val="136"/>
      </rPr>
      <t>含執行高度風險業務加給，前開補助項目依實際聘用人員資格予以給付，執行高度風險業務加給限原接受各直轄市及縣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租屋補貼、生活補助、出勤費、職前準備費、臨時酬勞費（以勞動部公告適用之每小時基本工資核算。但每人每月補助款不得超過基本工資，受補助單位之專職並領有薪給者，不得支領臨時酬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</si>
  <si>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60</t>
    </r>
    <r>
      <rPr>
        <sz val="12"/>
        <color rgb="FFFF0000"/>
        <rFont val="新細明體"/>
        <family val="1"/>
        <charset val="136"/>
      </rPr>
      <t>萬</t>
    </r>
    <r>
      <rPr>
        <sz val="12"/>
        <color rgb="FFFF0000"/>
        <rFont val="Times New Roman"/>
        <family val="1"/>
      </rPr>
      <t>6,042</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44,892</t>
    </r>
    <r>
      <rPr>
        <sz val="12"/>
        <color rgb="FFFF0000"/>
        <rFont val="新細明體"/>
        <family val="1"/>
        <charset val="136"/>
      </rPr>
      <t>元</t>
    </r>
    <r>
      <rPr>
        <sz val="12"/>
        <color rgb="FFFF0000"/>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人，含碩士加給、社會工作師執業執照加給、專科社工師加給</t>
    </r>
    <r>
      <rPr>
        <sz val="12"/>
        <color rgb="FFFF0000"/>
        <rFont val="新細明體"/>
        <family val="1"/>
        <charset val="136"/>
      </rPr>
      <t>及執行高度風險業務加給</t>
    </r>
    <r>
      <rPr>
        <sz val="12"/>
        <rFont val="新細明體"/>
        <family val="1"/>
        <charset val="136"/>
      </rPr>
      <t>，</t>
    </r>
    <r>
      <rPr>
        <sz val="12"/>
        <color rgb="FFFF0000"/>
        <rFont val="新細明體"/>
        <family val="1"/>
        <charset val="136"/>
      </rPr>
      <t>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、生活補助、租屋補貼、安置費、乙類專案計畫管理費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</si>
  <si>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40,901</t>
    </r>
    <r>
      <rPr>
        <sz val="12"/>
        <color rgb="FFFF0000"/>
        <rFont val="新細明體"/>
        <family val="1"/>
        <charset val="136"/>
      </rPr>
      <t>元</t>
    </r>
    <r>
      <rPr>
        <sz val="12"/>
        <color rgb="FFFF0000"/>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t>
    </r>
    <r>
      <rPr>
        <sz val="12"/>
        <color rgb="FFFF0000"/>
        <rFont val="新細明體"/>
        <family val="1"/>
        <charset val="136"/>
      </rPr>
      <t>及執行高度風險業務加給</t>
    </r>
    <r>
      <rPr>
        <sz val="12"/>
        <rFont val="新細明體"/>
        <family val="1"/>
        <charset val="136"/>
      </rPr>
      <t>，前開補助項目依實際聘用人員資格予以給付，若僅有社工師證書將以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color rgb="FFFF0000"/>
        <rFont val="新細明體"/>
        <family val="1"/>
        <charset val="136"/>
      </rPr>
      <t>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t>
    </r>
    <r>
      <rPr>
        <sz val="12"/>
        <rFont val="Times New Roman"/>
        <family val="1"/>
      </rPr>
      <t>)</t>
    </r>
    <r>
      <rPr>
        <sz val="12"/>
        <rFont val="新細明體"/>
        <family val="1"/>
        <charset val="136"/>
      </rPr>
      <t>、專家學者出席費、出勤費、膳費、甲類專案計畫管理費、乙類專案計畫管理費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</si>
  <si>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元（社工員</t>
    </r>
    <r>
      <rPr>
        <sz val="12"/>
        <color rgb="FFFF0000"/>
        <rFont val="Times New Roman"/>
        <family val="1"/>
      </rPr>
      <t>40,901</t>
    </r>
    <r>
      <rPr>
        <sz val="12"/>
        <color rgb="FFFF0000"/>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color rgb="FFFF0000"/>
        <rFont val="新細明體"/>
        <family val="1"/>
        <charset val="136"/>
      </rPr>
      <t>含社會工作師執業執照加給及執行高度風險業務加給，前開補助項目依實際聘用人員資格予以給付，執行高度風險業務加給限原接受各直轄市及縣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</si>
  <si>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t>
    </r>
    <r>
      <rPr>
        <sz val="12"/>
        <color rgb="FFFF0000"/>
        <rFont val="新細明體"/>
        <family val="1"/>
        <charset val="136"/>
      </rPr>
      <t>社工員</t>
    </r>
    <r>
      <rPr>
        <sz val="12"/>
        <color rgb="FFFF0000"/>
        <rFont val="Times New Roman"/>
        <family val="1"/>
      </rPr>
      <t>4</t>
    </r>
    <r>
      <rPr>
        <sz val="12"/>
        <color rgb="FFFF0000"/>
        <rFont val="新細明體"/>
        <family val="1"/>
        <charset val="136"/>
      </rPr>
      <t>萬</t>
    </r>
    <r>
      <rPr>
        <sz val="12"/>
        <color rgb="FFFF0000"/>
        <rFont val="Times New Roman"/>
        <family val="1"/>
      </rPr>
      <t>2,896</t>
    </r>
    <r>
      <rPr>
        <sz val="12"/>
        <color rgb="FFFF0000"/>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t>
    </r>
    <r>
      <rPr>
        <sz val="12"/>
        <color rgb="FFFF0000"/>
        <rFont val="新細明體"/>
        <family val="1"/>
        <charset val="136"/>
      </rPr>
      <t>及執行高度風險業務加給</t>
    </r>
    <r>
      <rPr>
        <sz val="12"/>
        <rFont val="新細明體"/>
        <family val="1"/>
        <charset val="136"/>
      </rPr>
      <t>，前開補助項目依實際聘用人員資格予以給付，若僅有碩士學歷及社工師證書將以</t>
    </r>
    <r>
      <rPr>
        <sz val="12"/>
        <rFont val="Times New Roman"/>
        <family val="1"/>
      </rPr>
      <t>3</t>
    </r>
    <r>
      <rPr>
        <sz val="12"/>
        <rFont val="新細明體"/>
        <family val="1"/>
        <charset val="136"/>
      </rPr>
      <t>萬</t>
    </r>
    <r>
      <rPr>
        <sz val="12"/>
        <rFont val="Times New Roman"/>
        <family val="1"/>
      </rPr>
      <t>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t>
    </r>
    <r>
      <rPr>
        <sz val="12"/>
        <rFont val="新細明體"/>
        <family val="1"/>
        <charset val="136"/>
      </rPr>
      <t>萬</t>
    </r>
    <r>
      <rPr>
        <sz val="12"/>
        <rFont val="Times New Roman"/>
        <family val="1"/>
      </rPr>
      <t>4,916</t>
    </r>
    <r>
      <rPr>
        <sz val="12"/>
        <rFont val="新細明體"/>
        <family val="1"/>
        <charset val="136"/>
      </rPr>
      <t>元</t>
    </r>
    <r>
      <rPr>
        <sz val="12"/>
        <rFont val="Times New Roman"/>
        <family val="1"/>
      </rPr>
      <t>/</t>
    </r>
    <r>
      <rPr>
        <sz val="12"/>
        <rFont val="新細明體"/>
        <family val="1"/>
        <charset val="136"/>
      </rPr>
      <t>月核算，</t>
    </r>
    <r>
      <rPr>
        <sz val="12"/>
        <color rgb="FFFF0000"/>
        <rFont val="新細明體"/>
        <family val="1"/>
        <charset val="136"/>
      </rPr>
      <t>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</si>
  <si>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生活輔導服務費</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t>
    </r>
    <r>
      <rPr>
        <sz val="12"/>
        <rFont val="新細明體"/>
        <family val="1"/>
        <charset val="136"/>
      </rPr>
      <t>萬</t>
    </r>
    <r>
      <rPr>
        <sz val="12"/>
        <rFont val="Times New Roman"/>
        <family val="1"/>
      </rPr>
      <t>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月）、租屋補貼、生活補助費、心理諮商費</t>
    </r>
    <r>
      <rPr>
        <sz val="12"/>
        <color rgb="FFFF0000"/>
        <rFont val="新細明體"/>
        <family val="1"/>
        <charset val="136"/>
      </rPr>
      <t>、乙類專案計畫管理費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phoneticPr fontId="21" type="noConversion"/>
  </si>
  <si>
    <r>
      <rPr>
        <sz val="12"/>
        <rFont val="新細明體"/>
        <family val="1"/>
        <charset val="136"/>
      </rPr>
      <t>生活輔導服務費</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t>
    </r>
    <r>
      <rPr>
        <sz val="12"/>
        <rFont val="新細明體"/>
        <family val="1"/>
        <charset val="136"/>
      </rPr>
      <t>萬</t>
    </r>
    <r>
      <rPr>
        <sz val="12"/>
        <rFont val="Times New Roman"/>
        <family val="1"/>
      </rPr>
      <t>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月）、租屋補貼、生活補助費、心理諮商費、</t>
    </r>
    <r>
      <rPr>
        <sz val="12"/>
        <color rgb="FFFF0000"/>
        <rFont val="新細明體"/>
        <family val="1"/>
        <charset val="136"/>
      </rPr>
      <t>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phoneticPr fontId="21" type="noConversion"/>
  </si>
  <si>
    <r>
      <rPr>
        <sz val="12"/>
        <color rgb="FFFF0000"/>
        <rFont val="新細明體"/>
        <family val="1"/>
        <charset val="136"/>
      </rPr>
      <t>專業服務費</t>
    </r>
    <r>
      <rPr>
        <sz val="12"/>
        <color rgb="FFFF0000"/>
        <rFont val="Times New Roman"/>
        <family val="1"/>
      </rPr>
      <t>49</t>
    </r>
    <r>
      <rPr>
        <sz val="12"/>
        <color rgb="FFFF0000"/>
        <rFont val="新細明體"/>
        <family val="1"/>
        <charset val="136"/>
      </rPr>
      <t>萬</t>
    </r>
    <r>
      <rPr>
        <sz val="12"/>
        <color rgb="FFFF0000"/>
        <rFont val="Times New Roman"/>
        <family val="1"/>
      </rPr>
      <t>8,299</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36,911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color rgb="FFFF0000"/>
        <rFont val="新細明體"/>
        <family val="1"/>
        <charset val="136"/>
      </rPr>
      <t>、租屋補貼、生活補助、安置費、出勤費、乙類專案計畫管理費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</si>
  <si>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49</t>
    </r>
    <r>
      <rPr>
        <sz val="12"/>
        <color rgb="FFFF0000"/>
        <rFont val="新細明體"/>
        <family val="1"/>
        <charset val="136"/>
      </rPr>
      <t>萬</t>
    </r>
    <r>
      <rPr>
        <sz val="12"/>
        <color rgb="FFFF0000"/>
        <rFont val="Times New Roman"/>
        <family val="1"/>
      </rPr>
      <t>8,299</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36,911</t>
    </r>
    <r>
      <rPr>
        <sz val="12"/>
        <color rgb="FFFF0000"/>
        <rFont val="新細明體"/>
        <family val="1"/>
        <charset val="136"/>
      </rPr>
      <t>元</t>
    </r>
    <r>
      <rPr>
        <sz val="12"/>
        <color rgb="FFFF0000"/>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color rgb="FFFF0000"/>
        <rFont val="新細明體"/>
        <family val="1"/>
        <charset val="136"/>
      </rPr>
      <t>，含執行高度風險業務加給，前開補助項目依實際聘用人員資格予以給付，執行高度風險業務加給限原接受各直轄市及縣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、租屋補貼、生活補助費、乙類專案計畫管理費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</si>
  <si>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rFont val="Times New Roman"/>
        <family val="1"/>
      </rPr>
      <t>49</t>
    </r>
    <r>
      <rPr>
        <sz val="12"/>
        <rFont val="新細明體"/>
        <family val="1"/>
        <charset val="136"/>
      </rPr>
      <t>萬</t>
    </r>
    <r>
      <rPr>
        <sz val="12"/>
        <rFont val="Times New Roman"/>
        <family val="1"/>
      </rPr>
      <t>8,298</t>
    </r>
    <r>
      <rPr>
        <sz val="12"/>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36,911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、租屋補貼、生活補助費、乙類專案計畫管理費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</si>
  <si>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57</t>
    </r>
    <r>
      <rPr>
        <sz val="12"/>
        <color rgb="FFFF0000"/>
        <rFont val="新細明體"/>
        <family val="1"/>
        <charset val="136"/>
      </rPr>
      <t>萬</t>
    </r>
    <r>
      <rPr>
        <sz val="12"/>
        <color rgb="FFFF0000"/>
        <rFont val="Times New Roman"/>
        <family val="1"/>
      </rPr>
      <t>9,096</t>
    </r>
    <r>
      <rPr>
        <sz val="12"/>
        <color rgb="FFFF0000"/>
        <rFont val="新細明體"/>
        <family val="1"/>
        <charset val="136"/>
      </rPr>
      <t>元（</t>
    </r>
    <r>
      <rPr>
        <sz val="12"/>
        <rFont val="新細明體"/>
        <family val="1"/>
        <charset val="136"/>
      </rPr>
      <t>社工員</t>
    </r>
    <r>
      <rPr>
        <sz val="12"/>
        <color rgb="FFFF0000"/>
        <rFont val="Times New Roman"/>
        <family val="1"/>
      </rPr>
      <t>4</t>
    </r>
    <r>
      <rPr>
        <sz val="12"/>
        <color rgb="FFFF0000"/>
        <rFont val="新細明體"/>
        <family val="1"/>
        <charset val="136"/>
      </rPr>
      <t>萬</t>
    </r>
    <r>
      <rPr>
        <sz val="12"/>
        <color rgb="FFFF0000"/>
        <rFont val="Times New Roman"/>
        <family val="1"/>
      </rPr>
      <t>2,896</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t>
    </r>
    <r>
      <rPr>
        <sz val="12"/>
        <color rgb="FFFF0000"/>
        <rFont val="新細明體"/>
        <family val="1"/>
        <charset val="136"/>
      </rPr>
      <t>及執行高度風險業務加給</t>
    </r>
    <r>
      <rPr>
        <sz val="12"/>
        <rFont val="新細明體"/>
        <family val="1"/>
        <charset val="136"/>
      </rPr>
      <t>，</t>
    </r>
    <r>
      <rPr>
        <sz val="12"/>
        <color rgb="FFFF0000"/>
        <rFont val="新細明體"/>
        <family val="1"/>
        <charset val="136"/>
      </rPr>
      <t>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、遊民急難救助金</t>
    </r>
    <r>
      <rPr>
        <sz val="12"/>
        <rFont val="新細明體"/>
        <family val="1"/>
        <charset val="136"/>
      </rPr>
      <t>。</t>
    </r>
    <phoneticPr fontId="21" type="noConversion"/>
  </si>
  <si>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42,896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t>
    </r>
    <r>
      <rPr>
        <sz val="12"/>
        <color rgb="FFFF0000"/>
        <rFont val="新細明體"/>
        <family val="1"/>
        <charset val="136"/>
      </rPr>
      <t>及執行高度風險業務加給，前開補助項目依實際聘用人員資格予以給付，執行高度風險業務加給限原接受各直轄市及縣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、出勤費、講師鐘點費、乙類專案計畫管理費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</si>
  <si>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color rgb="FFFF0000"/>
        <rFont val="Times New Roman"/>
        <family val="1"/>
      </rPr>
      <t>49</t>
    </r>
    <r>
      <rPr>
        <sz val="12"/>
        <color rgb="FFFF0000"/>
        <rFont val="新細明體"/>
        <family val="1"/>
        <charset val="136"/>
      </rPr>
      <t>萬</t>
    </r>
    <r>
      <rPr>
        <sz val="12"/>
        <color rgb="FFFF0000"/>
        <rFont val="Times New Roman"/>
        <family val="1"/>
      </rPr>
      <t>8,299</t>
    </r>
    <r>
      <rPr>
        <sz val="12"/>
        <color rgb="FFFF0000"/>
        <rFont val="新細明體"/>
        <family val="1"/>
        <charset val="136"/>
      </rPr>
      <t>元（社工員</t>
    </r>
    <r>
      <rPr>
        <sz val="12"/>
        <color rgb="FFFF0000"/>
        <rFont val="Times New Roman"/>
        <family val="1"/>
      </rPr>
      <t>36,911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color rgb="FFFF0000"/>
        <rFont val="新細明體"/>
        <family val="1"/>
        <charset val="136"/>
      </rPr>
      <t>）</t>
    </r>
    <r>
      <rPr>
        <sz val="12"/>
        <rFont val="新細明體"/>
        <family val="1"/>
        <charset val="136"/>
      </rPr>
      <t>、出勤費、租屋補貼。</t>
    </r>
    <phoneticPr fontId="21" type="noConversion"/>
  </si>
  <si>
    <r>
      <rPr>
        <sz val="12"/>
        <rFont val="新細明體"/>
        <family val="1"/>
        <charset val="136"/>
      </rPr>
      <t>專業服務費</t>
    </r>
    <r>
      <rPr>
        <sz val="12"/>
        <color rgb="FFFF0000"/>
        <rFont val="Times New Roman"/>
        <family val="1"/>
      </rPr>
      <t>57</t>
    </r>
    <r>
      <rPr>
        <sz val="12"/>
        <color rgb="FFFF0000"/>
        <rFont val="新細明體"/>
        <family val="1"/>
        <charset val="136"/>
      </rPr>
      <t>萬</t>
    </r>
    <r>
      <rPr>
        <sz val="12"/>
        <color rgb="FFFF0000"/>
        <rFont val="Times New Roman"/>
        <family val="1"/>
      </rPr>
      <t>9,096</t>
    </r>
    <r>
      <rPr>
        <sz val="12"/>
        <color rgb="FFFF0000"/>
        <rFont val="新細明體"/>
        <family val="1"/>
        <charset val="136"/>
      </rPr>
      <t>元（社工員</t>
    </r>
    <r>
      <rPr>
        <sz val="12"/>
        <color rgb="FFFF0000"/>
        <rFont val="Times New Roman"/>
        <family val="1"/>
      </rPr>
      <t>4</t>
    </r>
    <r>
      <rPr>
        <sz val="12"/>
        <color rgb="FFFF0000"/>
        <rFont val="新細明體"/>
        <family val="1"/>
        <charset val="136"/>
      </rPr>
      <t>萬</t>
    </r>
    <r>
      <rPr>
        <sz val="12"/>
        <color rgb="FFFF0000"/>
        <rFont val="Times New Roman"/>
        <family val="1"/>
      </rPr>
      <t>2,896</t>
    </r>
    <r>
      <rPr>
        <sz val="12"/>
        <color rgb="FFFF0000"/>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t>
    </r>
    <r>
      <rPr>
        <sz val="12"/>
        <color rgb="FFFF0000"/>
        <rFont val="新細明體"/>
        <family val="1"/>
        <charset val="136"/>
      </rPr>
      <t>及執行高度風險業務加給，前開補助項目依實際聘用人員資格予以給付，執行高度風險業務加給限原接受各直轄市及縣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。租屋補貼、生活補助。</t>
    </r>
    <phoneticPr fontId="21" type="noConversion"/>
  </si>
  <si>
    <r>
      <rPr>
        <sz val="12"/>
        <rFont val="新細明體"/>
        <family val="1"/>
        <charset val="136"/>
      </rPr>
      <t>專業服務費</t>
    </r>
    <r>
      <rPr>
        <sz val="12"/>
        <color rgb="FFFF0000"/>
        <rFont val="Times New Roman"/>
        <family val="1"/>
      </rPr>
      <t>49</t>
    </r>
    <r>
      <rPr>
        <sz val="12"/>
        <color rgb="FFFF0000"/>
        <rFont val="新細明體"/>
        <family val="1"/>
        <charset val="136"/>
      </rPr>
      <t>萬</t>
    </r>
    <r>
      <rPr>
        <sz val="12"/>
        <color rgb="FFFF0000"/>
        <rFont val="Times New Roman"/>
        <family val="1"/>
      </rPr>
      <t>8,299</t>
    </r>
    <r>
      <rPr>
        <sz val="12"/>
        <color rgb="FFFF0000"/>
        <rFont val="新細明體"/>
        <family val="1"/>
        <charset val="136"/>
      </rPr>
      <t>元</t>
    </r>
    <r>
      <rPr>
        <sz val="12"/>
        <color rgb="FFFF0000"/>
        <rFont val="Times New Roman"/>
        <family val="1"/>
      </rPr>
      <t>(</t>
    </r>
    <r>
      <rPr>
        <sz val="12"/>
        <color rgb="FFFF0000"/>
        <rFont val="新細明體"/>
        <family val="1"/>
        <charset val="136"/>
      </rPr>
      <t>社工員</t>
    </r>
    <r>
      <rPr>
        <sz val="12"/>
        <color rgb="FFFF0000"/>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color rgb="FFFF0000"/>
        <rFont val="新細明體"/>
        <family val="1"/>
        <charset val="136"/>
      </rPr>
      <t>，含執行高度風險業務加給，前開補助項目依實際聘用人員資格予以給付，執行高度風險業務加給限原接受各直轄市及縣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政府核定有案並領有風險工作補助之委託方案，得經各直轄市及縣</t>
    </r>
    <r>
      <rPr>
        <sz val="12"/>
        <color rgb="FFFF0000"/>
        <rFont val="Times New Roman"/>
        <family val="1"/>
      </rPr>
      <t>(</t>
    </r>
    <r>
      <rPr>
        <sz val="12"/>
        <color rgb="FFFF0000"/>
        <rFont val="新細明體"/>
        <family val="1"/>
        <charset val="136"/>
      </rPr>
      <t>市</t>
    </r>
    <r>
      <rPr>
        <sz val="12"/>
        <color rgb="FFFF0000"/>
        <rFont val="Times New Roman"/>
        <family val="1"/>
      </rPr>
      <t>)</t>
    </r>
    <r>
      <rPr>
        <sz val="12"/>
        <color rgb="FFFF0000"/>
        <rFont val="新細明體"/>
        <family val="1"/>
        <charset val="136"/>
      </rPr>
      <t>政府評估後依風險業務等級申請核予薪點。若無相關資格證明將以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t>
    </r>
    <r>
      <rPr>
        <sz val="12"/>
        <rFont val="新細明體"/>
        <family val="1"/>
        <charset val="136"/>
      </rPr>
      <t>、出勤費、講師鐘點費、生活補助、乙類專案計畫管理費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</si>
  <si>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color rgb="FFFF0000"/>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元（社工員</t>
    </r>
    <r>
      <rPr>
        <sz val="12"/>
        <color rgb="FFFF0000"/>
        <rFont val="Times New Roman"/>
        <family val="1"/>
      </rPr>
      <t>40,901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人，含碩士加給、社會工作師執業執照加給，前開補助項目依實際聘用人員資格予以給付，若僅有碩士學歷及社工師證書將以</t>
    </r>
    <r>
      <rPr>
        <sz val="12"/>
        <color rgb="FFFF0000"/>
        <rFont val="Times New Roman"/>
        <family val="1"/>
      </rPr>
      <t>38,906</t>
    </r>
    <r>
      <rPr>
        <sz val="12"/>
        <color rgb="FFFF0000"/>
        <rFont val="新細明體"/>
        <family val="1"/>
        <charset val="136"/>
      </rPr>
      <t>元</t>
    </r>
    <r>
      <rPr>
        <sz val="12"/>
        <color rgb="FFFF0000"/>
        <rFont val="Times New Roman"/>
        <family val="1"/>
      </rPr>
      <t>/</t>
    </r>
    <r>
      <rPr>
        <sz val="12"/>
        <color rgb="FFFF0000"/>
        <rFont val="新細明體"/>
        <family val="1"/>
        <charset val="136"/>
      </rPr>
      <t>月核算；無相關資格證明將以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r>
      <rPr>
        <sz val="12"/>
        <color rgb="FFFF0000"/>
        <rFont val="Times New Roman"/>
        <family val="1"/>
      </rPr>
      <t>br/</t>
    </r>
    <r>
      <rPr>
        <sz val="12"/>
        <color rgb="FFFF0000"/>
        <rFont val="新細明體"/>
        <family val="1"/>
        <charset val="136"/>
      </rPr>
      <t>＞</t>
    </r>
    <phoneticPr fontId="21" type="noConversion"/>
  </si>
  <si>
    <r>
      <rPr>
        <sz val="12"/>
        <color rgb="FFFF0000"/>
        <rFont val="新細明體"/>
        <family val="1"/>
        <charset val="136"/>
      </rPr>
      <t>專業服務費</t>
    </r>
    <r>
      <rPr>
        <sz val="12"/>
        <color rgb="FFFF0000"/>
        <rFont val="Times New Roman"/>
        <family val="1"/>
      </rPr>
      <t>55</t>
    </r>
    <r>
      <rPr>
        <sz val="12"/>
        <color rgb="FFFF0000"/>
        <rFont val="新細明體"/>
        <family val="1"/>
        <charset val="136"/>
      </rPr>
      <t>萬</t>
    </r>
    <r>
      <rPr>
        <sz val="12"/>
        <color rgb="FFFF0000"/>
        <rFont val="Times New Roman"/>
        <family val="1"/>
      </rPr>
      <t>2,164</t>
    </r>
    <r>
      <rPr>
        <sz val="12"/>
        <color rgb="FFFF0000"/>
        <rFont val="新細明體"/>
        <family val="1"/>
        <charset val="136"/>
      </rPr>
      <t>元（社工員</t>
    </r>
    <r>
      <rPr>
        <sz val="12"/>
        <color rgb="FFFF0000"/>
        <rFont val="Times New Roman"/>
        <family val="1"/>
      </rPr>
      <t>40,901</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人，含碩士加給、社會工作師執業執照加給，前開補助項目依實際聘用人員資格予以給付，若僅有碩士學歷及社工師證書將以</t>
    </r>
    <r>
      <rPr>
        <sz val="12"/>
        <color rgb="FFFF0000"/>
        <rFont val="Times New Roman"/>
        <family val="1"/>
      </rPr>
      <t>38,906</t>
    </r>
    <r>
      <rPr>
        <sz val="12"/>
        <color rgb="FFFF0000"/>
        <rFont val="新細明體"/>
        <family val="1"/>
        <charset val="136"/>
      </rPr>
      <t>元</t>
    </r>
    <r>
      <rPr>
        <sz val="12"/>
        <color rgb="FFFF0000"/>
        <rFont val="Times New Roman"/>
        <family val="1"/>
      </rPr>
      <t>/</t>
    </r>
    <r>
      <rPr>
        <sz val="12"/>
        <color rgb="FFFF0000"/>
        <rFont val="新細明體"/>
        <family val="1"/>
        <charset val="136"/>
      </rPr>
      <t>月核算；無相關資格證明將以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color rgb="FFFF0000"/>
        <rFont val="Times New Roman"/>
        <family val="1"/>
      </rPr>
      <t>br/</t>
    </r>
    <r>
      <rPr>
        <sz val="12"/>
        <color rgb="FFFF0000"/>
        <rFont val="新細明體"/>
        <family val="1"/>
        <charset val="136"/>
      </rPr>
      <t>＞</t>
    </r>
    <phoneticPr fontId="21" type="noConversion"/>
  </si>
  <si>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元（社工員</t>
    </r>
    <r>
      <rPr>
        <sz val="12"/>
        <rFont val="Times New Roman"/>
        <family val="1"/>
      </rPr>
      <t>42,896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人，含碩士加給、社會工作師執業執照加給及專科社工師加給，前開補助項目依實際聘用人員資格予以給付，若無相關資格證明將以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月核算）、相對提撥款、講師鐘點費、專家學者出席費、印刷費、膳費、乙類專案計畫管理費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</si>
  <si>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rFont val="Times New Roman"/>
        <family val="1"/>
      </rPr>
      <t>552,16</t>
    </r>
    <r>
      <rPr>
        <sz val="12"/>
        <color rgb="FFFF0000"/>
        <rFont val="Times New Roman"/>
        <family val="1"/>
      </rPr>
      <t>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月核算）及辦理責信推廣服務、評估指標建立及工作坊所需場地費、雜支（每案最高新臺幣</t>
    </r>
    <r>
      <rPr>
        <sz val="12"/>
        <rFont val="Times New Roman"/>
        <family val="1"/>
      </rPr>
      <t>6,000</t>
    </r>
    <r>
      <rPr>
        <sz val="12"/>
        <rFont val="新細明體"/>
        <family val="1"/>
        <charset val="136"/>
      </rPr>
      <t>元，含攝影、茶水、文具、郵資、運費）、膳費、差旅費、專家學者出席費、講座鐘點費、印刷費、撰稿費、</t>
    </r>
    <r>
      <rPr>
        <sz val="12"/>
        <color rgb="FFFF0000"/>
        <rFont val="新細明體"/>
        <family val="1"/>
        <charset val="136"/>
      </rPr>
      <t>甲類專案計畫</t>
    </r>
    <r>
      <rPr>
        <sz val="12"/>
        <rFont val="新細明體"/>
        <family val="1"/>
        <charset val="136"/>
      </rPr>
      <t>管理費（最高不得超過經常門核定補助總經費（不含專案計畫管理費）之百分之五）</t>
    </r>
    <phoneticPr fontId="21" type="noConversion"/>
  </si>
  <si>
    <r>
      <t>專業服務費47萬1,366元（3萬4,916元*13.5月*1人，所聘社工人員應具社會工作相關科系要件）、印刷費、膳費、講</t>
    </r>
    <r>
      <rPr>
        <sz val="12"/>
        <color rgb="FFFF0000"/>
        <rFont val="新細明體"/>
        <family val="1"/>
        <charset val="136"/>
        <scheme val="minor"/>
      </rPr>
      <t>座鐘點費、雜支</t>
    </r>
    <phoneticPr fontId="21" type="noConversion"/>
  </si>
  <si>
    <t>1091B1005A</t>
    <phoneticPr fontId="21" type="noConversion"/>
  </si>
  <si>
    <r>
      <rPr>
        <sz val="12"/>
        <color rgb="FFFF0000"/>
        <rFont val="新細明體"/>
        <family val="1"/>
        <charset val="136"/>
      </rPr>
      <t>（一）專業服務費</t>
    </r>
    <r>
      <rPr>
        <sz val="12"/>
        <color rgb="FFFF0000"/>
        <rFont val="Times New Roman"/>
        <family val="1"/>
      </rPr>
      <t>65</t>
    </r>
    <r>
      <rPr>
        <sz val="12"/>
        <color rgb="FFFF0000"/>
        <rFont val="新細明體"/>
        <family val="1"/>
        <charset val="136"/>
      </rPr>
      <t>萬</t>
    </r>
    <r>
      <rPr>
        <sz val="12"/>
        <color rgb="FFFF0000"/>
        <rFont val="Times New Roman"/>
        <family val="1"/>
      </rPr>
      <t>9,907</t>
    </r>
    <r>
      <rPr>
        <sz val="12"/>
        <color rgb="FFFF0000"/>
        <rFont val="新細明體"/>
        <family val="1"/>
        <charset val="136"/>
      </rPr>
      <t>元（社工督導</t>
    </r>
    <r>
      <rPr>
        <sz val="12"/>
        <color rgb="FFFF0000"/>
        <rFont val="Times New Roman"/>
        <family val="1"/>
      </rPr>
      <t>4</t>
    </r>
    <r>
      <rPr>
        <sz val="12"/>
        <color rgb="FFFF0000"/>
        <rFont val="新細明體"/>
        <family val="1"/>
        <charset val="136"/>
      </rPr>
      <t>萬</t>
    </r>
    <r>
      <rPr>
        <sz val="12"/>
        <color rgb="FFFF0000"/>
        <rFont val="Times New Roman"/>
        <family val="1"/>
      </rPr>
      <t>8,882</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人，含碩士加給、社會工作師執業執照加給及專科社工師加給，前開補助項目依實際聘用人員資格予以給付，若無相關資格證明將以</t>
    </r>
    <r>
      <rPr>
        <sz val="12"/>
        <color rgb="FFFF0000"/>
        <rFont val="Times New Roman"/>
        <family val="1"/>
      </rPr>
      <t>3</t>
    </r>
    <r>
      <rPr>
        <sz val="12"/>
        <color rgb="FFFF0000"/>
        <rFont val="新細明體"/>
        <family val="1"/>
        <charset val="136"/>
      </rPr>
      <t>萬</t>
    </r>
    <r>
      <rPr>
        <sz val="12"/>
        <color rgb="FFFF0000"/>
        <rFont val="Times New Roman"/>
        <family val="1"/>
      </rPr>
      <t>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rFont val="新細明體"/>
        <family val="1"/>
        <charset val="136"/>
      </rPr>
      <t>；（二）「</t>
    </r>
    <r>
      <rPr>
        <sz val="12"/>
        <rFont val="Times New Roman"/>
        <family val="1"/>
      </rPr>
      <t>2020</t>
    </r>
    <r>
      <rPr>
        <sz val="12"/>
        <rFont val="新細明體"/>
        <family val="1"/>
        <charset val="136"/>
      </rPr>
      <t>年社會工作、教育與社會發展國際會議</t>
    </r>
    <r>
      <rPr>
        <sz val="12"/>
        <rFont val="Times New Roman"/>
        <family val="1"/>
      </rPr>
      <t xml:space="preserve"> </t>
    </r>
    <r>
      <rPr>
        <sz val="12"/>
        <rFont val="新細明體"/>
        <family val="1"/>
        <charset val="136"/>
      </rPr>
      <t>（</t>
    </r>
    <r>
      <rPr>
        <sz val="12"/>
        <rFont val="Times New Roman"/>
        <family val="1"/>
      </rPr>
      <t>SWESD</t>
    </r>
    <r>
      <rPr>
        <sz val="12"/>
        <rFont val="新細明體"/>
        <family val="1"/>
        <charset val="136"/>
      </rPr>
      <t>）」出國補助計畫：實務工作者出國補助費</t>
    </r>
    <r>
      <rPr>
        <sz val="12"/>
        <rFont val="Times New Roman"/>
        <family val="1"/>
      </rPr>
      <t>60</t>
    </r>
    <r>
      <rPr>
        <sz val="12"/>
        <rFont val="新細明體"/>
        <family val="1"/>
        <charset val="136"/>
      </rPr>
      <t>萬元（</t>
    </r>
    <r>
      <rPr>
        <sz val="12"/>
        <rFont val="Times New Roman"/>
        <family val="1"/>
      </rPr>
      <t>6</t>
    </r>
    <r>
      <rPr>
        <sz val="12"/>
        <rFont val="新細明體"/>
        <family val="1"/>
        <charset val="136"/>
      </rPr>
      <t>萬元</t>
    </r>
    <r>
      <rPr>
        <sz val="12"/>
        <rFont val="Times New Roman"/>
        <family val="1"/>
      </rPr>
      <t>×10</t>
    </r>
    <r>
      <rPr>
        <sz val="12"/>
        <rFont val="新細明體"/>
        <family val="1"/>
        <charset val="136"/>
      </rPr>
      <t>人，含機票費、住宿費、交通費）、學者出國補助費</t>
    </r>
    <r>
      <rPr>
        <sz val="12"/>
        <rFont val="Times New Roman"/>
        <family val="1"/>
      </rPr>
      <t>25</t>
    </r>
    <r>
      <rPr>
        <sz val="12"/>
        <rFont val="新細明體"/>
        <family val="1"/>
        <charset val="136"/>
      </rPr>
      <t>萬元，以學者與實務工作者共同發表為原則（</t>
    </r>
    <r>
      <rPr>
        <sz val="12"/>
        <rFont val="Times New Roman"/>
        <family val="1"/>
      </rPr>
      <t>5</t>
    </r>
    <r>
      <rPr>
        <sz val="12"/>
        <rFont val="新細明體"/>
        <family val="1"/>
        <charset val="136"/>
      </rPr>
      <t>萬元</t>
    </r>
    <r>
      <rPr>
        <sz val="12"/>
        <rFont val="Times New Roman"/>
        <family val="1"/>
      </rPr>
      <t>×5</t>
    </r>
    <r>
      <rPr>
        <sz val="12"/>
        <rFont val="新細明體"/>
        <family val="1"/>
        <charset val="136"/>
      </rPr>
      <t>人，含機票費、住宿費、交通費）、印刷費；（三）出席</t>
    </r>
    <r>
      <rPr>
        <sz val="12"/>
        <rFont val="Times New Roman"/>
        <family val="1"/>
      </rPr>
      <t xml:space="preserve"> </t>
    </r>
    <r>
      <rPr>
        <sz val="12"/>
        <rFont val="新細明體"/>
        <family val="1"/>
        <charset val="136"/>
      </rPr>
      <t>「</t>
    </r>
    <r>
      <rPr>
        <sz val="12"/>
        <rFont val="Times New Roman"/>
        <family val="1"/>
      </rPr>
      <t>2020</t>
    </r>
    <r>
      <rPr>
        <sz val="12"/>
        <rFont val="新細明體"/>
        <family val="1"/>
        <charset val="136"/>
      </rPr>
      <t>年台日韓三國國際社會福利研討會」補助計畫：實務工作者出國補助費</t>
    </r>
    <r>
      <rPr>
        <sz val="12"/>
        <rFont val="Times New Roman"/>
        <family val="1"/>
      </rPr>
      <t>30</t>
    </r>
    <r>
      <rPr>
        <sz val="12"/>
        <rFont val="新細明體"/>
        <family val="1"/>
        <charset val="136"/>
      </rPr>
      <t>萬元（</t>
    </r>
    <r>
      <rPr>
        <sz val="12"/>
        <rFont val="Times New Roman"/>
        <family val="1"/>
      </rPr>
      <t>3</t>
    </r>
    <r>
      <rPr>
        <sz val="12"/>
        <rFont val="新細明體"/>
        <family val="1"/>
        <charset val="136"/>
      </rPr>
      <t>萬元</t>
    </r>
    <r>
      <rPr>
        <sz val="12"/>
        <rFont val="Times New Roman"/>
        <family val="1"/>
      </rPr>
      <t>×10</t>
    </r>
    <r>
      <rPr>
        <sz val="12"/>
        <rFont val="新細明體"/>
        <family val="1"/>
        <charset val="136"/>
      </rPr>
      <t>人，含機票費、住宿費、交通費）、學者出國補助費</t>
    </r>
    <r>
      <rPr>
        <sz val="12"/>
        <rFont val="Times New Roman"/>
        <family val="1"/>
      </rPr>
      <t>15</t>
    </r>
    <r>
      <rPr>
        <sz val="12"/>
        <rFont val="新細明體"/>
        <family val="1"/>
        <charset val="136"/>
      </rPr>
      <t>萬元，以學者與實務工作者共同發表為原則（</t>
    </r>
    <r>
      <rPr>
        <sz val="12"/>
        <rFont val="Times New Roman"/>
        <family val="1"/>
      </rPr>
      <t>3</t>
    </r>
    <r>
      <rPr>
        <sz val="12"/>
        <rFont val="新細明體"/>
        <family val="1"/>
        <charset val="136"/>
      </rPr>
      <t>萬元</t>
    </r>
    <r>
      <rPr>
        <sz val="12"/>
        <rFont val="Times New Roman"/>
        <family val="1"/>
      </rPr>
      <t>×5</t>
    </r>
    <r>
      <rPr>
        <sz val="12"/>
        <rFont val="新細明體"/>
        <family val="1"/>
        <charset val="136"/>
      </rPr>
      <t>人，含機票費、住宿費、交通費）、印刷費；（四）</t>
    </r>
    <r>
      <rPr>
        <sz val="12"/>
        <rFont val="Times New Roman"/>
        <family val="1"/>
      </rPr>
      <t>2020</t>
    </r>
    <r>
      <rPr>
        <sz val="12"/>
        <rFont val="新細明體"/>
        <family val="1"/>
        <charset val="136"/>
      </rPr>
      <t>年國際社會福利事務參與培力工作坊：講師費、交通費、場地及佈置費、印刷費、臨時酬勞費（以勞動部公告適用之每小時基本工資核算；（五）甲類專案計畫管理費（最高不得超過經常門核定補助總經費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之5%）；（六）乙類專案計畫管理費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r>
      <rPr>
        <sz val="12"/>
        <color rgb="FFFF0000"/>
        <rFont val="新細明體"/>
        <family val="1"/>
        <charset val="136"/>
      </rPr>
      <t>（七）本案出國人選之選派原則或標準請事先函報本部同意後，貴會再依該標準將審查後錄取名單送本部備查。</t>
    </r>
    <phoneticPr fontId="21" type="noConversion"/>
  </si>
  <si>
    <t>（一）專業服務費65萬9,907元（社工督導4萬8,882元/月*13.5月*1人，含碩士加給、社會工作師執業執照加給及專科社工師加給，前開補助項目依實際聘用人員資格予以給付，若無相關資格證明將以3萬4,916元/月核算）；（二）「 2021年國際社會福利協會東北亞區域會議」出國補助計畫：實務工作者出國補助費30萬元（3萬元×10人，含機票費、住宿費、交通費）、學者出國補助費10萬元，以學者與實務工作者共同發表為原則（2萬元×5人，含機票費、住宿費、交通費）；（三）2021年老人實務社會工作者國際交流與增能計畫：實務工作者出國補助費60萬元（3萬元×20人，含機票費、住宿費、交通費）、翻譯費、印刷費、機構參訪費用；（四）2021年青年社工實務人員國際事務參與培力工作坊：講師費、交通費、場地費、出席費、印刷費；（五）甲類專案計畫管理費（最高不得超過經常門核定補助總經費(不含專案計畫管理費)之5%）；（六）乙類專案計畫管理費6萬元（補助雇主應負擔之勞、健保及提撥勞退準備金費用，每人每月最高5,000元，且不列入甲類百分之五額度計算）。</t>
    <phoneticPr fontId="21" type="noConversion"/>
  </si>
  <si>
    <t>1091B1010A</t>
    <phoneticPr fontId="21" type="noConversion"/>
  </si>
  <si>
    <t>出席費、講座鐘點費、交通費、膳費、印刷費、臨時酬勞費（以勞動部公告適用之每小時基本工資核算）、場地及佈置費、甲類專案計畫管理費（最高不得超過經常門核定補助總經費(不含專案計畫管理費)之5%）</t>
    <phoneticPr fontId="21" type="noConversion"/>
  </si>
  <si>
    <t>1091B1012A</t>
    <phoneticPr fontId="21" type="noConversion"/>
  </si>
  <si>
    <t>出席費、交通費、膳費、場地及佈置費、印刷費、甲類專案計畫管理費（最高不得超過經常門核定補助總經費(不含專案計畫管理費)之5%）</t>
    <phoneticPr fontId="21" type="noConversion"/>
  </si>
  <si>
    <t>1091B1017A</t>
    <phoneticPr fontId="21" type="noConversion"/>
  </si>
  <si>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元（社工員</t>
    </r>
    <r>
      <rPr>
        <sz val="12"/>
        <color rgb="FFFF0000"/>
        <rFont val="Times New Roman"/>
        <family val="1"/>
      </rPr>
      <t>4</t>
    </r>
    <r>
      <rPr>
        <sz val="12"/>
        <color rgb="FFFF0000"/>
        <rFont val="新細明體"/>
        <family val="1"/>
        <charset val="136"/>
      </rPr>
      <t>萬</t>
    </r>
    <r>
      <rPr>
        <sz val="12"/>
        <color rgb="FFFF0000"/>
        <rFont val="Times New Roman"/>
        <family val="1"/>
      </rPr>
      <t>2,896</t>
    </r>
    <r>
      <rPr>
        <sz val="12"/>
        <color rgb="FFFF0000"/>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人，含碩士加給、社會工作師執業執照加給及專科社工師加給，前開補助項目依實際聘用人員資格予以給付，若無相關資格證明將以</t>
    </r>
    <r>
      <rPr>
        <sz val="12"/>
        <rFont val="Times New Roman"/>
        <family val="1"/>
      </rPr>
      <t>3</t>
    </r>
    <r>
      <rPr>
        <sz val="12"/>
        <rFont val="新細明體"/>
        <family val="1"/>
        <charset val="136"/>
      </rPr>
      <t>萬</t>
    </r>
    <r>
      <rPr>
        <sz val="12"/>
        <rFont val="Times New Roman"/>
        <family val="1"/>
      </rPr>
      <t>4,916</t>
    </r>
    <r>
      <rPr>
        <sz val="12"/>
        <rFont val="新細明體"/>
        <family val="1"/>
        <charset val="136"/>
      </rPr>
      <t>元</t>
    </r>
    <r>
      <rPr>
        <sz val="12"/>
        <rFont val="Times New Roman"/>
        <family val="1"/>
      </rPr>
      <t>/</t>
    </r>
    <r>
      <rPr>
        <sz val="12"/>
        <rFont val="新細明體"/>
        <family val="1"/>
        <charset val="136"/>
      </rPr>
      <t>月核算）、臨時酬勞費、出席費、膳費、講座鐘點費、問卷資料整理與統計費、平台建置費、設計費、錄影費、剪輯費、媒體素材製作費、印刷費、差旅費、場地及佈置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</si>
  <si>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t>1091B1018A</t>
    <phoneticPr fontId="21" type="noConversion"/>
  </si>
  <si>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color rgb="FFFF0000"/>
        <rFont val="Times New Roman"/>
        <family val="1"/>
      </rPr>
      <t>4</t>
    </r>
    <r>
      <rPr>
        <sz val="12"/>
        <color rgb="FFFF0000"/>
        <rFont val="新細明體"/>
        <family val="1"/>
        <charset val="136"/>
      </rPr>
      <t>萬</t>
    </r>
    <r>
      <rPr>
        <sz val="12"/>
        <color rgb="FFFF0000"/>
        <rFont val="Times New Roman"/>
        <family val="1"/>
      </rPr>
      <t>901</t>
    </r>
    <r>
      <rPr>
        <sz val="12"/>
        <color rgb="FFFF0000"/>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t>
    </r>
    <r>
      <rPr>
        <sz val="12"/>
        <rFont val="新細明體"/>
        <family val="1"/>
        <charset val="136"/>
      </rPr>
      <t>萬</t>
    </r>
    <r>
      <rPr>
        <sz val="12"/>
        <rFont val="Times New Roman"/>
        <family val="1"/>
      </rPr>
      <t>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t>
    </r>
    <r>
      <rPr>
        <sz val="12"/>
        <rFont val="新細明體"/>
        <family val="1"/>
        <charset val="136"/>
      </rPr>
      <t>萬</t>
    </r>
    <r>
      <rPr>
        <sz val="12"/>
        <rFont val="Times New Roman"/>
        <family val="1"/>
      </rPr>
      <t>4,916</t>
    </r>
    <r>
      <rPr>
        <sz val="12"/>
        <rFont val="新細明體"/>
        <family val="1"/>
        <charset val="136"/>
      </rPr>
      <t>元</t>
    </r>
    <r>
      <rPr>
        <sz val="12"/>
        <rFont val="Times New Roman"/>
        <family val="1"/>
      </rPr>
      <t>/</t>
    </r>
    <r>
      <rPr>
        <sz val="12"/>
        <rFont val="新細明體"/>
        <family val="1"/>
        <charset val="136"/>
      </rPr>
      <t>月核算）、主持人費、膳費、臨時酬勞費、資料蒐集費、問卷資料整理及統計費、訪問調查費、講座鐘點費、出席費、印刷費、差旅費、場地及佈置費、甲類專案計畫管理費（最高不得超過經常門核定補助總經費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</si>
  <si>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t>外籍講師生活費（依「各機關聘請國外顧問、專家及學者來臺工作期間支付費用最高標準表」規定辦理，不另核給講座鐘點費、主持費）、課程設計費、講座鐘點費、交通費、翻譯費、口譯費、場地費、膳費、甲類專案計畫管理費（最高不得超過經常門核定補助總經費(不含專案計畫管理費)之5%）。</t>
    <phoneticPr fontId="21" type="noConversion"/>
  </si>
  <si>
    <t>1091B1020A</t>
    <phoneticPr fontId="21" type="noConversion"/>
  </si>
  <si>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color rgb="FFFF0000"/>
        <rFont val="Times New Roman"/>
        <family val="1"/>
      </rPr>
      <t>4</t>
    </r>
    <r>
      <rPr>
        <sz val="12"/>
        <color rgb="FFFF0000"/>
        <rFont val="新細明體"/>
        <family val="1"/>
        <charset val="136"/>
      </rPr>
      <t>萬</t>
    </r>
    <r>
      <rPr>
        <sz val="12"/>
        <color rgb="FFFF0000"/>
        <rFont val="Times New Roman"/>
        <family val="1"/>
      </rPr>
      <t>901</t>
    </r>
    <r>
      <rPr>
        <sz val="12"/>
        <color rgb="FFFF0000"/>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t>
    </r>
    <r>
      <rPr>
        <sz val="12"/>
        <rFont val="新細明體"/>
        <family val="1"/>
        <charset val="136"/>
      </rPr>
      <t>萬</t>
    </r>
    <r>
      <rPr>
        <sz val="12"/>
        <rFont val="Times New Roman"/>
        <family val="1"/>
      </rPr>
      <t>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t>
    </r>
    <r>
      <rPr>
        <sz val="12"/>
        <rFont val="新細明體"/>
        <family val="1"/>
        <charset val="136"/>
      </rPr>
      <t>萬</t>
    </r>
    <r>
      <rPr>
        <sz val="12"/>
        <rFont val="Times New Roman"/>
        <family val="1"/>
      </rPr>
      <t>4,916</t>
    </r>
    <r>
      <rPr>
        <sz val="12"/>
        <rFont val="新細明體"/>
        <family val="1"/>
        <charset val="136"/>
      </rPr>
      <t>元</t>
    </r>
    <r>
      <rPr>
        <sz val="12"/>
        <rFont val="Times New Roman"/>
        <family val="1"/>
      </rPr>
      <t>/</t>
    </r>
    <r>
      <rPr>
        <sz val="12"/>
        <rFont val="新細明體"/>
        <family val="1"/>
        <charset val="136"/>
      </rPr>
      <t>月核算）、講座鐘點費、交通費、膳費、場地費、臨時酬勞費、口譯費、翻譯費、印刷費、甲類專案計畫管理費（最高不得超過經常門核定補助總經費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</si>
  <si>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t>1091B1021A</t>
    <phoneticPr fontId="21" type="noConversion"/>
  </si>
  <si>
    <t>出席費、交通費、講座鐘點費、膳費、印刷費、場地及佈置費、錄影費、撰稿費、甲類專案計畫管理費（最高不得超過經常門核定補助總經費(不含專案計畫管理費)之5%）。</t>
    <phoneticPr fontId="21" type="noConversion"/>
  </si>
  <si>
    <t>1091B1022A</t>
    <phoneticPr fontId="21" type="noConversion"/>
  </si>
  <si>
    <r>
      <rPr>
        <sz val="12"/>
        <rFont val="新細明體"/>
        <family val="1"/>
        <charset val="136"/>
      </rPr>
      <t>（一）專業服務費</t>
    </r>
    <r>
      <rPr>
        <sz val="12"/>
        <rFont val="Times New Roman"/>
        <family val="1"/>
      </rPr>
      <t>471,366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人）；（二）開發</t>
    </r>
    <r>
      <rPr>
        <sz val="12"/>
        <rFont val="Times New Roman"/>
        <family val="1"/>
      </rPr>
      <t>NPO</t>
    </r>
    <r>
      <rPr>
        <sz val="12"/>
        <rFont val="新細明體"/>
        <family val="1"/>
        <charset val="136"/>
      </rPr>
      <t>社工服務平台</t>
    </r>
    <r>
      <rPr>
        <sz val="12"/>
        <rFont val="Times New Roman"/>
        <family val="1"/>
      </rPr>
      <t>:</t>
    </r>
    <r>
      <rPr>
        <sz val="12"/>
        <rFont val="新細明體"/>
        <family val="1"/>
        <charset val="136"/>
      </rPr>
      <t>智能化社工專業系統設施設備費（</t>
    </r>
    <r>
      <rPr>
        <sz val="12"/>
        <color rgb="FFFF0000"/>
        <rFont val="Times New Roman"/>
        <family val="1"/>
      </rPr>
      <t>50</t>
    </r>
    <r>
      <rPr>
        <sz val="12"/>
        <color rgb="FFFF0000"/>
        <rFont val="新細明體"/>
        <family val="1"/>
        <charset val="136"/>
      </rPr>
      <t>萬元</t>
    </r>
    <r>
      <rPr>
        <sz val="12"/>
        <rFont val="新細明體"/>
        <family val="1"/>
        <charset val="136"/>
      </rPr>
      <t>）、講座鐘點費、場地及佈置費、膳費、印刷費、交通費；（三）社會工作實務智慧數位典藏：媒體素材製作費、交通費、膳費；（四）臨時酬勞費（以勞動部公告適用之每小時基本工資核算）；（五）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）；（六）乙類專案計畫管理費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</si>
  <si>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t>1091B1023A</t>
    <phoneticPr fontId="21" type="noConversion"/>
  </si>
  <si>
    <r>
      <rPr>
        <sz val="12"/>
        <rFont val="新細明體"/>
        <family val="1"/>
        <charset val="136"/>
      </rPr>
      <t>（一）專業服務費</t>
    </r>
    <r>
      <rPr>
        <sz val="12"/>
        <rFont val="Times New Roman"/>
        <family val="1"/>
      </rPr>
      <t>552,164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二）文化能力與跨域專業實務研討會暨國際工作坊：出席費、外籍講師生活費（依「各機關聘請國外顧問、專家及學者來臺工作期間支付費用最高標準表」規定辦理，不另核給講座鐘點費、主持費）、翻譯費、口譯費、場地及佈置費、印刷費、膳費、差旅費、臨時酬勞費（以勞動部公告適用之每小時基本工資核算）；（三）倫理素養提升課程：講座鐘點費、場地及佈置費、印刷費、差旅費、膳費、臨時酬勞費（以勞動部公告適用之每小時基本工資核算）；（四）社區深耕在地生根工作坊：講座鐘點費、場地及佈置費、印刷費、差旅費、膳費、臨時酬勞費（以勞動部公告適用之每小時基本工資核算）；（五）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）；（六）</t>
    </r>
    <r>
      <rPr>
        <sz val="12"/>
        <rFont val="Times New Roman"/>
        <family val="1"/>
      </rPr>
      <t xml:space="preserve"> </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</si>
  <si>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t>1091B1024A</t>
    <phoneticPr fontId="21" type="noConversion"/>
  </si>
  <si>
    <t>1091B1025A</t>
    <phoneticPr fontId="21" type="noConversion"/>
  </si>
  <si>
    <t>（一）辦理社會工作督導培訓制度課程：講座鐘點費、場地及佈置費、印刷費、差旅費、膳費、臨時酬勞費（以勞動部公告適用之每小時基本工資核算）；（二）督導繼續教育課程：講座鐘點費、場地及佈置費、印刷費、差旅費、膳費、臨時酬勞費（以勞動部公告適用之每小時基本工資核算）；（三）提供偏鄉區域與孤星社工督導資源：講座鐘點費、差旅費、臨時酬勞費（以勞動部公告適用之每小時基本工資核算）；（四）督導培訓制度演練效能研究：出席費、資料蒐集費、調查訪問費、差旅費、臨時酬勞費（以勞動部公告適用之每小時基本工資核算）；（五）甲類專案計畫管理費（最高不得超過經常門核定補助總經費(不含專案計畫管理費)之5%）。</t>
    <phoneticPr fontId="21" type="noConversion"/>
  </si>
  <si>
    <t>臨時酬勞費（以勞動部公告適用之每小時基本工資核算）、印刷費、場地費、資料蒐集費、出席費、交通費、膳費、甲類專案計畫管理費（最高不得超過經常門核定補助總經費(不含專案計畫管理費)之5%）。</t>
    <phoneticPr fontId="21" type="noConversion"/>
  </si>
  <si>
    <t>1091B1029A</t>
    <phoneticPr fontId="21" type="noConversion"/>
  </si>
  <si>
    <r>
      <rPr>
        <sz val="12"/>
        <rFont val="新細明體"/>
        <family val="1"/>
        <charset val="136"/>
      </rPr>
      <t>專業服務費</t>
    </r>
    <r>
      <rPr>
        <sz val="12"/>
        <rFont val="Times New Roman"/>
        <family val="1"/>
      </rPr>
      <t>498,299</t>
    </r>
    <r>
      <rPr>
        <sz val="12"/>
        <rFont val="新細明體"/>
        <family val="1"/>
        <charset val="136"/>
      </rPr>
      <t>元（社工員</t>
    </r>
    <r>
      <rPr>
        <sz val="12"/>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人，含碩士加給，前開補助項目依實際聘用人員資格予以給付，若無相關資格證明將以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月核算）、出席費、講座鐘點費、印刷費、膳費、交通費、臨時酬勞費（以勞動部公告適用之每小時基本工資核算）、場地及佈置費、甲類專案計畫管理費（最高不得超過經常門核定補助總經費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</si>
  <si>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t>1091BU031A</t>
    <phoneticPr fontId="21" type="noConversion"/>
  </si>
  <si>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color rgb="FFFF0000"/>
        <rFont val="Times New Roman"/>
        <family val="1"/>
      </rPr>
      <t>4</t>
    </r>
    <r>
      <rPr>
        <sz val="12"/>
        <color rgb="FFFF0000"/>
        <rFont val="新細明體"/>
        <family val="1"/>
        <charset val="136"/>
      </rPr>
      <t>萬</t>
    </r>
    <r>
      <rPr>
        <sz val="12"/>
        <color rgb="FFFF0000"/>
        <rFont val="Times New Roman"/>
        <family val="1"/>
      </rPr>
      <t>901</t>
    </r>
    <r>
      <rPr>
        <sz val="12"/>
        <color rgb="FFFF0000"/>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t>
    </r>
    <r>
      <rPr>
        <sz val="12"/>
        <rFont val="新細明體"/>
        <family val="1"/>
        <charset val="136"/>
      </rPr>
      <t>萬</t>
    </r>
    <r>
      <rPr>
        <sz val="12"/>
        <rFont val="Times New Roman"/>
        <family val="1"/>
      </rPr>
      <t>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t>
    </r>
    <r>
      <rPr>
        <sz val="12"/>
        <rFont val="新細明體"/>
        <family val="1"/>
        <charset val="136"/>
      </rPr>
      <t>萬</t>
    </r>
    <r>
      <rPr>
        <sz val="12"/>
        <rFont val="Times New Roman"/>
        <family val="1"/>
      </rPr>
      <t>4,916</t>
    </r>
    <r>
      <rPr>
        <sz val="12"/>
        <rFont val="新細明體"/>
        <family val="1"/>
        <charset val="136"/>
      </rPr>
      <t>元</t>
    </r>
    <r>
      <rPr>
        <sz val="12"/>
        <rFont val="Times New Roman"/>
        <family val="1"/>
      </rPr>
      <t>/</t>
    </r>
    <r>
      <rPr>
        <sz val="12"/>
        <rFont val="新細明體"/>
        <family val="1"/>
        <charset val="136"/>
      </rPr>
      <t>月核算）、講座鐘點費、交通費、撰稿費、印刷費、臨時酬勞費、膳費、場地及佈置費、甲類專案計畫管理費（最高不得超過經常門核定補助總經費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</si>
  <si>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t>1091B1033A</t>
    <phoneticPr fontId="21" type="noConversion"/>
  </si>
  <si>
    <r>
      <rPr>
        <sz val="12"/>
        <color rgb="FFFF0000"/>
        <rFont val="新細明體"/>
        <family val="1"/>
        <charset val="136"/>
      </rPr>
      <t>專業服務費</t>
    </r>
    <r>
      <rPr>
        <sz val="12"/>
        <color rgb="FFFF0000"/>
        <rFont val="Times New Roman"/>
        <family val="1"/>
      </rPr>
      <t>57</t>
    </r>
    <r>
      <rPr>
        <sz val="12"/>
        <color rgb="FFFF0000"/>
        <rFont val="新細明體"/>
        <family val="1"/>
        <charset val="136"/>
      </rPr>
      <t>萬</t>
    </r>
    <r>
      <rPr>
        <sz val="12"/>
        <color rgb="FFFF0000"/>
        <rFont val="Times New Roman"/>
        <family val="1"/>
      </rPr>
      <t>9,096</t>
    </r>
    <r>
      <rPr>
        <sz val="12"/>
        <color rgb="FFFF0000"/>
        <rFont val="新細明體"/>
        <family val="1"/>
        <charset val="136"/>
      </rPr>
      <t>元（社工督導</t>
    </r>
    <r>
      <rPr>
        <sz val="12"/>
        <color rgb="FFFF0000"/>
        <rFont val="Times New Roman"/>
        <family val="1"/>
      </rPr>
      <t>4</t>
    </r>
    <r>
      <rPr>
        <sz val="12"/>
        <color rgb="FFFF0000"/>
        <rFont val="新細明體"/>
        <family val="1"/>
        <charset val="136"/>
      </rPr>
      <t>萬</t>
    </r>
    <r>
      <rPr>
        <sz val="12"/>
        <color rgb="FFFF0000"/>
        <rFont val="Times New Roman"/>
        <family val="1"/>
      </rPr>
      <t>2,896</t>
    </r>
    <r>
      <rPr>
        <sz val="12"/>
        <color rgb="FFFF0000"/>
        <rFont val="新細明體"/>
        <family val="1"/>
        <charset val="136"/>
      </rPr>
      <t>元</t>
    </r>
    <r>
      <rPr>
        <sz val="12"/>
        <color rgb="FFFF0000"/>
        <rFont val="Times New Roman"/>
        <family val="1"/>
      </rPr>
      <t>×13.5</t>
    </r>
    <r>
      <rPr>
        <sz val="12"/>
        <color rgb="FFFF0000"/>
        <rFont val="新細明體"/>
        <family val="1"/>
        <charset val="136"/>
      </rPr>
      <t>個月</t>
    </r>
    <r>
      <rPr>
        <sz val="12"/>
        <color rgb="FFFF0000"/>
        <rFont val="Times New Roman"/>
        <family val="1"/>
      </rPr>
      <t>×1</t>
    </r>
    <r>
      <rPr>
        <sz val="12"/>
        <color rgb="FFFF0000"/>
        <rFont val="新細明體"/>
        <family val="1"/>
        <charset val="136"/>
      </rPr>
      <t>人，含碩士加給，前開補助項目依實際聘用人員資格予以給付，若無相關資格證明將以</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月核算）</t>
    </r>
    <r>
      <rPr>
        <sz val="12"/>
        <rFont val="新細明體"/>
        <family val="1"/>
        <charset val="136"/>
      </rPr>
      <t>、臨時酬勞費、講座鐘點費、出席費、印刷費、材料費、交通費、場地及佈置費、膳費、甲類專案計畫管理費（最高不得超過經常門核定補助總經費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</si>
  <si>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t>1091BN036A</t>
    <phoneticPr fontId="21" type="noConversion"/>
  </si>
  <si>
    <t>1091B1001B</t>
    <phoneticPr fontId="21" type="noConversion"/>
  </si>
  <si>
    <t>1091B1002B</t>
    <phoneticPr fontId="21" type="noConversion"/>
  </si>
  <si>
    <t>1091B1003B</t>
    <phoneticPr fontId="21" type="noConversion"/>
  </si>
  <si>
    <t>1091BO004B</t>
    <phoneticPr fontId="21" type="noConversion"/>
  </si>
  <si>
    <t>1091B1006B</t>
    <phoneticPr fontId="21" type="noConversion"/>
  </si>
  <si>
    <t>1091BU007B</t>
    <phoneticPr fontId="21" type="noConversion"/>
  </si>
  <si>
    <t>1091B1008B</t>
    <phoneticPr fontId="21" type="noConversion"/>
  </si>
  <si>
    <r>
      <rPr>
        <sz val="12"/>
        <rFont val="新細明體"/>
        <family val="1"/>
        <charset val="136"/>
      </rPr>
      <t>（一）設施設備（資本門）共</t>
    </r>
    <r>
      <rPr>
        <sz val="12"/>
        <rFont val="Times New Roman"/>
        <family val="1"/>
      </rPr>
      <t>2</t>
    </r>
    <r>
      <rPr>
        <sz val="12"/>
        <rFont val="新細明體"/>
        <family val="1"/>
        <charset val="136"/>
      </rPr>
      <t>萬</t>
    </r>
    <r>
      <rPr>
        <sz val="12"/>
        <rFont val="Times New Roman"/>
        <family val="1"/>
      </rPr>
      <t>8,000</t>
    </r>
    <r>
      <rPr>
        <sz val="12"/>
        <rFont val="新細明體"/>
        <family val="1"/>
        <charset val="136"/>
      </rPr>
      <t>元：錄音錄影設備、警報系統；（二）教育訓練共</t>
    </r>
    <r>
      <rPr>
        <sz val="12"/>
        <rFont val="Times New Roman"/>
        <family val="1"/>
      </rPr>
      <t>10</t>
    </r>
    <r>
      <rPr>
        <sz val="12"/>
        <rFont val="新細明體"/>
        <family val="1"/>
        <charset val="136"/>
      </rPr>
      <t>萬元：講座鐘點費、印刷費、膳費；（三）心理諮商共</t>
    </r>
    <r>
      <rPr>
        <sz val="12"/>
        <rFont val="Times New Roman"/>
        <family val="1"/>
      </rPr>
      <t>4</t>
    </r>
    <r>
      <rPr>
        <sz val="12"/>
        <rFont val="新細明體"/>
        <family val="1"/>
        <charset val="136"/>
      </rPr>
      <t>萬元：個別心理諮商；（四）甲類專案計畫管理費共</t>
    </r>
    <r>
      <rPr>
        <sz val="12"/>
        <rFont val="Times New Roman"/>
        <family val="1"/>
      </rPr>
      <t>7,000</t>
    </r>
    <r>
      <rPr>
        <sz val="12"/>
        <rFont val="新細明體"/>
        <family val="1"/>
        <charset val="136"/>
      </rPr>
      <t>元（最高不得超過經常門核定補助總經費（不含專案計畫管理費）之百分之五。所稱總經費係實際支出補助總經費）。</t>
    </r>
    <phoneticPr fontId="21" type="noConversion"/>
  </si>
  <si>
    <t>1091B1009B</t>
    <phoneticPr fontId="21" type="noConversion"/>
  </si>
  <si>
    <t>1091B1011B</t>
    <phoneticPr fontId="21" type="noConversion"/>
  </si>
  <si>
    <t>出席費、講座鐘點費、個別心理諮商、交通費、膳費、場地租借費、臨時酬勞費、印刷費、甲類專案計畫管理費（最高不得超過經常門核定補助總經費（不含專案計畫管理費）之百分之五。所稱總經費係實際支出補助總經費）。</t>
    <phoneticPr fontId="21" type="noConversion"/>
  </si>
  <si>
    <t>1091BE013B</t>
    <phoneticPr fontId="21" type="noConversion"/>
  </si>
  <si>
    <t>1091B1014B</t>
    <phoneticPr fontId="21" type="noConversion"/>
  </si>
  <si>
    <t>1091B1015B</t>
    <phoneticPr fontId="21" type="noConversion"/>
  </si>
  <si>
    <t>1091B1016B</t>
    <phoneticPr fontId="21" type="noConversion"/>
  </si>
  <si>
    <t>1091BI026B</t>
    <phoneticPr fontId="21" type="noConversion"/>
  </si>
  <si>
    <t>1091BI027B</t>
    <phoneticPr fontId="21" type="noConversion"/>
  </si>
  <si>
    <t>1091BU030B</t>
    <phoneticPr fontId="21" type="noConversion"/>
  </si>
  <si>
    <t>1091BB032B</t>
    <phoneticPr fontId="21" type="noConversion"/>
  </si>
  <si>
    <t>1091BM034B</t>
    <phoneticPr fontId="21" type="noConversion"/>
  </si>
  <si>
    <t>1091BN035B</t>
    <phoneticPr fontId="21" type="noConversion"/>
  </si>
  <si>
    <t>1091BG037B</t>
    <phoneticPr fontId="21" type="noConversion"/>
  </si>
  <si>
    <t>1091B4038B</t>
    <phoneticPr fontId="21" type="noConversion"/>
  </si>
  <si>
    <t>1091B4039B</t>
    <phoneticPr fontId="21" type="noConversion"/>
  </si>
  <si>
    <t>1091BJ040B</t>
    <phoneticPr fontId="21" type="noConversion"/>
  </si>
  <si>
    <t>1091BC041B</t>
    <phoneticPr fontId="21" type="noConversion"/>
  </si>
  <si>
    <t>1091BC042B</t>
    <phoneticPr fontId="21" type="noConversion"/>
  </si>
  <si>
    <t>1091BX043B</t>
    <phoneticPr fontId="21" type="noConversion"/>
  </si>
  <si>
    <t>1091B3044B</t>
    <phoneticPr fontId="21" type="noConversion"/>
  </si>
  <si>
    <r>
      <rPr>
        <sz val="12"/>
        <rFont val="新細明體"/>
        <family val="1"/>
        <charset val="136"/>
      </rPr>
      <t>（一）設施設備（資本門）共</t>
    </r>
    <r>
      <rPr>
        <sz val="12"/>
        <rFont val="Times New Roman"/>
        <family val="1"/>
      </rPr>
      <t>46</t>
    </r>
    <r>
      <rPr>
        <sz val="12"/>
        <rFont val="新細明體"/>
        <family val="1"/>
        <charset val="136"/>
      </rPr>
      <t>萬元：監視器、門禁刷卡進出（電梯刷卡機、中央樓梯門禁）、走廊擴音設備；（二）設施設備（經常門）共</t>
    </r>
    <r>
      <rPr>
        <sz val="12"/>
        <rFont val="Times New Roman"/>
        <family val="1"/>
      </rPr>
      <t>8,000</t>
    </r>
    <r>
      <rPr>
        <sz val="12"/>
        <rFont val="新細明體"/>
        <family val="1"/>
        <charset val="136"/>
      </rPr>
      <t>元：蜂鳴器；（三）教育訓練共</t>
    </r>
    <r>
      <rPr>
        <sz val="12"/>
        <rFont val="Times New Roman"/>
        <family val="1"/>
      </rPr>
      <t>5</t>
    </r>
    <r>
      <rPr>
        <sz val="12"/>
        <rFont val="新細明體"/>
        <family val="1"/>
        <charset val="136"/>
      </rPr>
      <t>萬</t>
    </r>
    <r>
      <rPr>
        <sz val="12"/>
        <rFont val="Times New Roman"/>
        <family val="1"/>
      </rPr>
      <t>5,000</t>
    </r>
    <r>
      <rPr>
        <sz val="12"/>
        <rFont val="新細明體"/>
        <family val="1"/>
        <charset val="136"/>
      </rPr>
      <t>元：講座鐘點費、個別心理諮商、團體諮商、執業安全保險費</t>
    </r>
    <r>
      <rPr>
        <sz val="12"/>
        <rFont val="Times New Roman"/>
        <family val="1"/>
      </rPr>
      <t>4,000</t>
    </r>
    <r>
      <rPr>
        <sz val="12"/>
        <rFont val="新細明體"/>
        <family val="1"/>
        <charset val="136"/>
      </rPr>
      <t>元（每年每人以補助新臺幣</t>
    </r>
    <r>
      <rPr>
        <sz val="12"/>
        <rFont val="Times New Roman"/>
        <family val="1"/>
      </rPr>
      <t>500</t>
    </r>
    <r>
      <rPr>
        <sz val="12"/>
        <rFont val="新細明體"/>
        <family val="1"/>
        <charset val="136"/>
      </rPr>
      <t>元為限）、甲類專案管理費</t>
    </r>
    <r>
      <rPr>
        <sz val="12"/>
        <rFont val="Times New Roman"/>
        <family val="1"/>
      </rPr>
      <t>3,150</t>
    </r>
    <r>
      <rPr>
        <sz val="12"/>
        <rFont val="新細明體"/>
        <family val="1"/>
        <charset val="136"/>
      </rPr>
      <t>元（最高不得超過經常門核定補助總經費（不含專案計畫管理費）之百分之五。所稱總經費係實際支出補助總經費）。</t>
    </r>
    <phoneticPr fontId="21" type="noConversion"/>
  </si>
  <si>
    <t>1091IH001F</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</si>
  <si>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人）、講座鐘點費、專家學者出席費、臨時酬勞費（以勞動部公告適用之每小時基本工資核算）、印刷費、場地及佈置費、器材租金、膳費、交通費、甲類專案計畫管理費（最高不得超過經常門核定補助總經費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</si>
  <si>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1091IE003F</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</si>
  <si>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人）、講座鐘點費、交通費、臨時酬勞費（以勞動部公告適用之每小時基本工資核算）、場地及佈置費、膳費、印刷費、甲類專案計畫管理費（最高不得超過經常門核定補助總經費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</si>
  <si>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1091II004F</t>
    <phoneticPr fontId="21" type="noConversion"/>
  </si>
  <si>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月核算）、講座鐘點費、專家學者出席費、印刷費、差旅費、場地及佈置費、膳費、甲類專案計畫管理費（最高不得超過經常門核定補助總經費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</si>
  <si>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1091IT005F</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</si>
  <si>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人）、講座鐘點費、專家學者出席費、臨時酬勞費（以勞動部公告適用之每小時基本工資核算）、印刷費、交通費、場地及佈置費、器材租金、膳費、甲類專案計畫管理費（最高不得超過經常門核定補助總經費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</si>
  <si>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1091IU006F</t>
    <phoneticPr fontId="21" type="noConversion"/>
  </si>
  <si>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月核算）、講座鐘點費、專家學者出席費、印刷費、交通費、場地及佈置費、器材租金、膳費、甲類專案計畫管理費（最高不得超過經常門核定補助總經費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</si>
  <si>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1091IB007F</t>
    <phoneticPr fontId="21" type="noConversion"/>
  </si>
  <si>
    <r>
      <rPr>
        <sz val="12"/>
        <color rgb="FFFF0000"/>
        <rFont val="新細明體"/>
        <family val="1"/>
        <charset val="136"/>
      </rPr>
      <t>專業服務費</t>
    </r>
    <r>
      <rPr>
        <sz val="12"/>
        <color rgb="FFFF0000"/>
        <rFont val="Times New Roman"/>
        <family val="1"/>
      </rPr>
      <t>47</t>
    </r>
    <r>
      <rPr>
        <sz val="12"/>
        <color rgb="FFFF0000"/>
        <rFont val="新細明體"/>
        <family val="1"/>
        <charset val="136"/>
      </rPr>
      <t>萬</t>
    </r>
    <r>
      <rPr>
        <sz val="12"/>
        <color rgb="FFFF0000"/>
        <rFont val="Times New Roman"/>
        <family val="1"/>
      </rPr>
      <t>1,366</t>
    </r>
    <r>
      <rPr>
        <sz val="12"/>
        <color rgb="FFFF0000"/>
        <rFont val="新細明體"/>
        <family val="1"/>
        <charset val="136"/>
      </rPr>
      <t>元（社工員</t>
    </r>
    <r>
      <rPr>
        <sz val="12"/>
        <color rgb="FFFF0000"/>
        <rFont val="Times New Roman"/>
        <family val="1"/>
      </rPr>
      <t>34,916</t>
    </r>
    <r>
      <rPr>
        <sz val="12"/>
        <color rgb="FFFF0000"/>
        <rFont val="新細明體"/>
        <family val="1"/>
        <charset val="136"/>
      </rPr>
      <t>元</t>
    </r>
    <r>
      <rPr>
        <sz val="12"/>
        <color rgb="FFFF0000"/>
        <rFont val="Times New Roman"/>
        <family val="1"/>
      </rPr>
      <t>/</t>
    </r>
    <r>
      <rPr>
        <sz val="12"/>
        <color rgb="FFFF0000"/>
        <rFont val="新細明體"/>
        <family val="1"/>
        <charset val="136"/>
      </rPr>
      <t>月</t>
    </r>
    <r>
      <rPr>
        <sz val="12"/>
        <color rgb="FFFF0000"/>
        <rFont val="Times New Roman"/>
        <family val="1"/>
      </rPr>
      <t>*13.5</t>
    </r>
    <r>
      <rPr>
        <sz val="12"/>
        <color rgb="FFFF0000"/>
        <rFont val="新細明體"/>
        <family val="1"/>
        <charset val="136"/>
      </rPr>
      <t>月</t>
    </r>
    <r>
      <rPr>
        <sz val="12"/>
        <color rgb="FFFF0000"/>
        <rFont val="Times New Roman"/>
        <family val="1"/>
      </rPr>
      <t>*1</t>
    </r>
    <r>
      <rPr>
        <sz val="12"/>
        <color rgb="FFFF0000"/>
        <rFont val="新細明體"/>
        <family val="1"/>
        <charset val="136"/>
      </rPr>
      <t>人）</t>
    </r>
    <r>
      <rPr>
        <sz val="12"/>
        <rFont val="新細明體"/>
        <family val="1"/>
        <charset val="136"/>
      </rPr>
      <t>、講座鐘點費、專家學者出席費、</t>
    </r>
    <r>
      <rPr>
        <sz val="12"/>
        <color rgb="FFFF0000"/>
        <rFont val="新細明體"/>
        <family val="1"/>
        <charset val="136"/>
      </rPr>
      <t>甲類專案計畫管理費（最高不得超過經常門核定補助總經費</t>
    </r>
    <r>
      <rPr>
        <sz val="12"/>
        <color rgb="FFFF0000"/>
        <rFont val="Times New Roman"/>
        <family val="1"/>
      </rPr>
      <t>(</t>
    </r>
    <r>
      <rPr>
        <sz val="12"/>
        <color rgb="FFFF0000"/>
        <rFont val="新細明體"/>
        <family val="1"/>
        <charset val="136"/>
      </rPr>
      <t>不含專案計畫管理費</t>
    </r>
    <r>
      <rPr>
        <sz val="12"/>
        <color rgb="FFFF0000"/>
        <rFont val="Times New Roman"/>
        <family val="1"/>
      </rPr>
      <t>)</t>
    </r>
    <r>
      <rPr>
        <sz val="12"/>
        <color rgb="FFFF0000"/>
        <rFont val="新細明體"/>
        <family val="1"/>
        <charset val="136"/>
      </rPr>
      <t>之</t>
    </r>
    <r>
      <rPr>
        <sz val="12"/>
        <color rgb="FFFF0000"/>
        <rFont val="Times New Roman"/>
        <family val="1"/>
      </rPr>
      <t>5%</t>
    </r>
    <r>
      <rPr>
        <sz val="12"/>
        <color rgb="FFFF0000"/>
        <rFont val="新細明體"/>
        <family val="1"/>
        <charset val="136"/>
      </rPr>
      <t>）、乙類專案計畫管理費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r>
      <rPr>
        <sz val="12"/>
        <rFont val="新細明體"/>
        <family val="1"/>
        <charset val="136"/>
      </rPr>
      <t>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</si>
  <si>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1091IM008F</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</si>
  <si>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人）、講座鐘點費、專家學者出席費、膳費、場地租借費、場地及佈置費、交通費、印刷費、甲類專案計畫管理費（最高不得超過經常門核定補助總經費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</si>
  <si>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1091IV009F</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</si>
  <si>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人）、講座鐘點費、專家學者出席費、差旅費、膳費、印刷費、場地及佈置費、器材租金、甲類專案計畫管理費（最高不得超過經常門核定補助總經費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</si>
  <si>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1091IR010F</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</si>
  <si>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膳費、印刷費、交通費、場地及佈置費、器材租金。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</si>
  <si>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1091IN011F</t>
    <phoneticPr fontId="21" type="noConversion"/>
  </si>
  <si>
    <t>1091I4012F</t>
    <phoneticPr fontId="21" type="noConversion"/>
  </si>
  <si>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月核算）、講座鐘點費、專家學者出席費、印刷費、場地及佈置費、交通費、器材租金、膳費、甲類專案計畫管理費（最高不得超過經常門核定補助總經費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</si>
  <si>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1091IX016F</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</si>
  <si>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人）、專業人員意外保險費、講座鐘點費、專家學者出席費、膳費、交通費、場地及佈置費、印刷費、器材租金、甲類專案計畫管理費（最高不得超過經常門核定補助總經費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</si>
  <si>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1091IC017F</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</si>
  <si>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×13.5</t>
    </r>
    <r>
      <rPr>
        <sz val="12"/>
        <rFont val="新細明體"/>
        <family val="1"/>
        <charset val="136"/>
      </rPr>
      <t>個月</t>
    </r>
    <r>
      <rPr>
        <sz val="12"/>
        <rFont val="Times New Roman"/>
        <family val="1"/>
      </rPr>
      <t>×1</t>
    </r>
    <r>
      <rPr>
        <sz val="12"/>
        <rFont val="新細明體"/>
        <family val="1"/>
        <charset val="136"/>
      </rPr>
      <t>人）、講座鐘點費、專家學者出席費、印刷費、交通費、場地及佈置費、膳費、甲類專案計畫管理費（最高不得超過經常門核定補助總經費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</si>
  <si>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1091ID018F</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</si>
  <si>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人，不含雇主應負擔之勞保、健保及勞退準備金）、講座鐘點費、印刷費、場地及佈置費、膳費、交通費、專家學者出席費、甲類專案計畫管理費（最高不得超過經常門核定補助總經費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</si>
  <si>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1091IJ019F</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</si>
  <si>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人）、交通費、講座鐘點費、專家學者出席費、印刷費、場地及佈置費、膳費、甲類專案計畫管理費（最高不得超過經常門核定補助總經費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</si>
  <si>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1091IQ020F</t>
    <phoneticPr fontId="21" type="noConversion"/>
  </si>
  <si>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月核算）、專家學者出席費、講座鐘點費、場地及佈置費、膳費、甲類專案計畫管理費（最高不得超過經常門核定補助總經費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</si>
  <si>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t>1091B2045</t>
    <phoneticPr fontId="21" type="noConversion"/>
  </si>
  <si>
    <t>1091I4014</t>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</si>
  <si>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人，所聘社工人員應具社會工作相關科系要件）、臨時酬勞費、出席費、交通費、講座鐘點費、印刷費、場地及佈置費、膳費、</t>
    </r>
    <r>
      <rPr>
        <sz val="12"/>
        <color rgb="FFFF0000"/>
        <rFont val="新細明體"/>
        <family val="1"/>
        <charset val="136"/>
      </rPr>
      <t>甲類專案計畫管理費（最高不得超過經常門核定補助總經費</t>
    </r>
    <r>
      <rPr>
        <sz val="12"/>
        <color rgb="FFFF0000"/>
        <rFont val="Times New Roman"/>
        <family val="1"/>
      </rPr>
      <t>(</t>
    </r>
    <r>
      <rPr>
        <sz val="12"/>
        <color rgb="FFFF0000"/>
        <rFont val="新細明體"/>
        <family val="1"/>
        <charset val="136"/>
      </rPr>
      <t>不含專案計畫管理費</t>
    </r>
    <r>
      <rPr>
        <sz val="12"/>
        <color rgb="FFFF0000"/>
        <rFont val="Times New Roman"/>
        <family val="1"/>
      </rPr>
      <t>)</t>
    </r>
    <r>
      <rPr>
        <sz val="12"/>
        <color rgb="FFFF0000"/>
        <rFont val="新細明體"/>
        <family val="1"/>
        <charset val="136"/>
      </rPr>
      <t>之</t>
    </r>
    <r>
      <rPr>
        <sz val="12"/>
        <color rgb="FFFF0000"/>
        <rFont val="Times New Roman"/>
        <family val="1"/>
      </rPr>
      <t>5%</t>
    </r>
    <r>
      <rPr>
        <sz val="12"/>
        <color rgb="FFFF0000"/>
        <rFont val="新細明體"/>
        <family val="1"/>
        <charset val="136"/>
      </rPr>
      <t>）、乙類專案計畫管理費</t>
    </r>
    <r>
      <rPr>
        <sz val="12"/>
        <color rgb="FFFF0000"/>
        <rFont val="Times New Roman"/>
        <family val="1"/>
      </rPr>
      <t>6</t>
    </r>
    <r>
      <rPr>
        <sz val="12"/>
        <color rgb="FFFF0000"/>
        <rFont val="新細明體"/>
        <family val="1"/>
        <charset val="136"/>
      </rPr>
      <t>萬元（補助雇主應負擔之勞、健保及提撥勞退準備金費用，每人每月最高</t>
    </r>
    <r>
      <rPr>
        <sz val="12"/>
        <color rgb="FFFF0000"/>
        <rFont val="Times New Roman"/>
        <family val="1"/>
      </rPr>
      <t>5,000</t>
    </r>
    <r>
      <rPr>
        <sz val="12"/>
        <color rgb="FFFF0000"/>
        <rFont val="新細明體"/>
        <family val="1"/>
        <charset val="136"/>
      </rPr>
      <t>元，且不列入甲類百分之五額度計算）。</t>
    </r>
    <phoneticPr fontId="21" type="noConversion"/>
  </si>
  <si>
    <t>0</t>
    <phoneticPr fontId="21" type="noConversion"/>
  </si>
  <si>
    <r>
      <rPr>
        <sz val="12"/>
        <rFont val="新細明體"/>
        <family val="1"/>
        <charset val="136"/>
      </rPr>
      <t>一、本司推動執行業務經費及臨時人員</t>
    </r>
    <r>
      <rPr>
        <sz val="12"/>
        <rFont val="Times New Roman"/>
        <family val="1"/>
      </rPr>
      <t>1</t>
    </r>
    <r>
      <rPr>
        <sz val="12"/>
        <rFont val="新細明體"/>
        <family val="1"/>
        <charset val="136"/>
      </rPr>
      <t>名之相關費用共</t>
    </r>
    <r>
      <rPr>
        <sz val="12"/>
        <rFont val="Times New Roman"/>
        <family val="1"/>
      </rPr>
      <t>84</t>
    </r>
    <r>
      <rPr>
        <sz val="12"/>
        <rFont val="新細明體"/>
        <family val="1"/>
        <charset val="136"/>
      </rPr>
      <t>萬元（內含電腦設備費</t>
    </r>
    <r>
      <rPr>
        <sz val="12"/>
        <rFont val="Times New Roman"/>
        <family val="1"/>
      </rPr>
      <t>4</t>
    </r>
    <r>
      <rPr>
        <sz val="12"/>
        <rFont val="新細明體"/>
        <family val="1"/>
        <charset val="136"/>
      </rPr>
      <t>萬元）。二、建構公私部門災害防救之聯繫機制</t>
    </r>
    <r>
      <rPr>
        <sz val="12"/>
        <rFont val="Times New Roman"/>
        <family val="1"/>
      </rPr>
      <t>70</t>
    </r>
    <r>
      <rPr>
        <sz val="12"/>
        <rFont val="新細明體"/>
        <family val="1"/>
        <charset val="136"/>
      </rPr>
      <t>萬元：辦理災害救助聯繫會議，補助項目含講座鐘點費、專家學者出席費、臨時酬勞費、差旅費、場地租借費、場地布置費、器材租借費、撰稿費、膳費、印刷費、交通費、住宿費、保險費、攝影費、甲類專案計畫管理費（最高不得超過核定補助總經費「不含專案計畫管理費」之</t>
    </r>
    <r>
      <rPr>
        <sz val="12"/>
        <rFont val="Times New Roman"/>
        <family val="1"/>
      </rPr>
      <t>5</t>
    </r>
    <r>
      <rPr>
        <sz val="12"/>
        <rFont val="新細明體"/>
        <family val="1"/>
        <charset val="136"/>
      </rPr>
      <t>％）或雜支（最高</t>
    </r>
    <r>
      <rPr>
        <sz val="12"/>
        <rFont val="Times New Roman"/>
        <family val="1"/>
      </rPr>
      <t>6,000</t>
    </r>
    <r>
      <rPr>
        <sz val="12"/>
        <rFont val="新細明體"/>
        <family val="1"/>
        <charset val="136"/>
      </rPr>
      <t>元）等。擬以補助或依政府採購法委外辦理。三、災害救助專業知能培力</t>
    </r>
    <r>
      <rPr>
        <sz val="12"/>
        <rFont val="Times New Roman"/>
        <family val="1"/>
      </rPr>
      <t>-</t>
    </r>
    <r>
      <rPr>
        <sz val="12"/>
        <rFont val="新細明體"/>
        <family val="1"/>
        <charset val="136"/>
      </rPr>
      <t>災害救助演練研習班</t>
    </r>
    <r>
      <rPr>
        <sz val="12"/>
        <rFont val="Times New Roman"/>
        <family val="1"/>
      </rPr>
      <t>30</t>
    </r>
    <r>
      <rPr>
        <sz val="12"/>
        <rFont val="新細明體"/>
        <family val="1"/>
        <charset val="136"/>
      </rPr>
      <t>萬元：補助項目含講座鐘點費、專家學者出席費、臨時酬勞費、差旅費、場地租借費、場地布置費、器材租借費、撰稿費、膳費、印刷費、交通費、住宿費、保險費、攝影費、甲類專案計畫管理費（最高不得超過核定補助總經費「不含專案計畫管理費」之</t>
    </r>
    <r>
      <rPr>
        <sz val="12"/>
        <rFont val="Times New Roman"/>
        <family val="1"/>
      </rPr>
      <t>5</t>
    </r>
    <r>
      <rPr>
        <sz val="12"/>
        <rFont val="新細明體"/>
        <family val="1"/>
        <charset val="136"/>
      </rPr>
      <t>％）或雜支（最高</t>
    </r>
    <r>
      <rPr>
        <sz val="12"/>
        <rFont val="Times New Roman"/>
        <family val="1"/>
      </rPr>
      <t>6,000</t>
    </r>
    <r>
      <rPr>
        <sz val="12"/>
        <rFont val="新細明體"/>
        <family val="1"/>
        <charset val="136"/>
      </rPr>
      <t>元）等。擬以補助或依政府採購法委外辦理。四、災害救助專業知能培力</t>
    </r>
    <r>
      <rPr>
        <sz val="12"/>
        <rFont val="Times New Roman"/>
        <family val="1"/>
      </rPr>
      <t>-</t>
    </r>
    <r>
      <rPr>
        <sz val="12"/>
        <rFont val="新細明體"/>
        <family val="1"/>
        <charset val="136"/>
      </rPr>
      <t>災變社會工作研習課程</t>
    </r>
    <r>
      <rPr>
        <sz val="12"/>
        <rFont val="Times New Roman"/>
        <family val="1"/>
      </rPr>
      <t>60</t>
    </r>
    <r>
      <rPr>
        <sz val="12"/>
        <rFont val="新細明體"/>
        <family val="1"/>
        <charset val="136"/>
      </rPr>
      <t>萬：辦理災變社會工作研習課程，補助項目包含講座鐘點費、專家學者出席費、臨時酬勞費、差旅費、場地租借費、場地布置費、器材租借費、撰稿費、膳費、印刷費、交通費、住宿費、保險費、攝影費、甲類專案計畫管理費（最高不得超過核定補助總經費「不含專案計畫管理費」之</t>
    </r>
    <r>
      <rPr>
        <sz val="12"/>
        <rFont val="Times New Roman"/>
        <family val="1"/>
      </rPr>
      <t>5</t>
    </r>
    <r>
      <rPr>
        <sz val="12"/>
        <rFont val="新細明體"/>
        <family val="1"/>
        <charset val="136"/>
      </rPr>
      <t>％）或雜支（最高</t>
    </r>
    <r>
      <rPr>
        <sz val="12"/>
        <rFont val="Times New Roman"/>
        <family val="1"/>
      </rPr>
      <t>6,000</t>
    </r>
    <r>
      <rPr>
        <sz val="12"/>
        <rFont val="新細明體"/>
        <family val="1"/>
        <charset val="136"/>
      </rPr>
      <t>元）等。擬以補助或依政府採購法委外辦理。</t>
    </r>
  </si>
  <si>
    <t>辦理推動防救災工作及災害救助專業研習訓練所需講座鐘點費、差旅費、膳費、場地及布置費、印刷費、雜支（含攝影、茶水、文具、郵資、運費，最高6,000元）。</t>
    <phoneticPr fontId="21" type="noConversion"/>
  </si>
  <si>
    <t>補助講座鐘點費、印刷費、膳費、雜支。</t>
    <phoneticPr fontId="21" type="noConversion"/>
  </si>
  <si>
    <t>補助講座鐘點費、印刷費、佈置費、雜支。</t>
    <phoneticPr fontId="21" type="noConversion"/>
  </si>
  <si>
    <t>臨時酬勞費、講座鐘點費、印刷費、器材租金、場地及佈置費、膳費、保險費、甲類專案計畫管理費。</t>
    <phoneticPr fontId="21" type="noConversion"/>
  </si>
  <si>
    <t>講座鐘點費、出席費、宣導費、印刷費、保險費、場地費、器材租金、錄影費、膳費、甲類專案管理費。</t>
    <phoneticPr fontId="21" type="noConversion"/>
  </si>
  <si>
    <t>講座鐘點費。</t>
    <phoneticPr fontId="21" type="noConversion"/>
  </si>
  <si>
    <t>相對提撥款、講座鐘點費、膳費、場地租金。</t>
    <phoneticPr fontId="21" type="noConversion"/>
  </si>
  <si>
    <t>兼任研究助理費、講座鐘點費、場地租金、印刷費、膳費。</t>
    <phoneticPr fontId="21" type="noConversion"/>
  </si>
  <si>
    <t>金門縣</t>
    <phoneticPr fontId="21" type="noConversion"/>
  </si>
  <si>
    <r>
      <rPr>
        <b/>
        <sz val="16"/>
        <rFont val="新細明體"/>
        <family val="1"/>
        <charset val="136"/>
      </rPr>
      <t>臺北市政府、團體及機構申請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</si>
  <si>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t>補助講師鐘點費。</t>
    <phoneticPr fontId="21" type="noConversion"/>
  </si>
  <si>
    <r>
      <rPr>
        <sz val="12"/>
        <rFont val="新細明體"/>
        <family val="1"/>
        <charset val="136"/>
      </rPr>
      <t>金額單位：新臺幣元</t>
    </r>
  </si>
  <si>
    <r>
      <rPr>
        <sz val="12"/>
        <rFont val="新細明體"/>
        <family val="1"/>
        <charset val="136"/>
      </rPr>
      <t>計畫編號</t>
    </r>
    <phoneticPr fontId="21" type="noConversion"/>
  </si>
  <si>
    <r>
      <rPr>
        <sz val="12"/>
        <rFont val="新細明體"/>
        <family val="1"/>
        <charset val="136"/>
      </rPr>
      <t>地區別</t>
    </r>
  </si>
  <si>
    <r>
      <rPr>
        <sz val="12"/>
        <rFont val="新細明體"/>
        <family val="1"/>
        <charset val="136"/>
      </rPr>
      <t>福利別</t>
    </r>
  </si>
  <si>
    <r>
      <rPr>
        <sz val="12"/>
        <rFont val="新細明體"/>
        <family val="1"/>
        <charset val="136"/>
      </rPr>
      <t>申請單位</t>
    </r>
  </si>
  <si>
    <r>
      <rPr>
        <sz val="12"/>
        <rFont val="新細明體"/>
        <family val="1"/>
        <charset val="136"/>
      </rPr>
      <t>申請補助計畫名稱</t>
    </r>
  </si>
  <si>
    <r>
      <rPr>
        <sz val="12"/>
        <rFont val="新細明體"/>
        <family val="1"/>
        <charset val="136"/>
      </rPr>
      <t>年度</t>
    </r>
  </si>
  <si>
    <r>
      <rPr>
        <sz val="12"/>
        <rFont val="新細明體"/>
        <family val="1"/>
        <charset val="136"/>
      </rPr>
      <t>申請及審查結果</t>
    </r>
    <phoneticPr fontId="21" type="noConversion"/>
  </si>
  <si>
    <r>
      <rPr>
        <sz val="12"/>
        <rFont val="新細明體"/>
        <family val="1"/>
        <charset val="136"/>
      </rPr>
      <t>核定內容</t>
    </r>
    <phoneticPr fontId="21" type="noConversion"/>
  </si>
  <si>
    <r>
      <rPr>
        <sz val="12"/>
        <rFont val="新細明體"/>
        <family val="1"/>
        <charset val="136"/>
      </rPr>
      <t>申請總經費</t>
    </r>
  </si>
  <si>
    <r>
      <rPr>
        <sz val="12"/>
        <rFont val="新細明體"/>
        <family val="1"/>
        <charset val="136"/>
      </rPr>
      <t>核定經常門</t>
    </r>
    <phoneticPr fontId="21" type="noConversion"/>
  </si>
  <si>
    <r>
      <rPr>
        <sz val="12"/>
        <rFont val="新細明體"/>
        <family val="1"/>
        <charset val="136"/>
      </rPr>
      <t>核定資本門</t>
    </r>
    <phoneticPr fontId="21" type="noConversion"/>
  </si>
  <si>
    <r>
      <rPr>
        <sz val="12"/>
        <rFont val="新細明體"/>
        <family val="1"/>
        <charset val="136"/>
      </rPr>
      <t>核定總金額</t>
    </r>
    <phoneticPr fontId="21" type="noConversion"/>
  </si>
  <si>
    <r>
      <rPr>
        <sz val="12"/>
        <rFont val="新細明體"/>
        <family val="1"/>
        <charset val="136"/>
      </rPr>
      <t>臺北市</t>
    </r>
  </si>
  <si>
    <r>
      <rPr>
        <sz val="12"/>
        <rFont val="新細明體"/>
        <family val="1"/>
        <charset val="136"/>
      </rPr>
      <t>社會救助</t>
    </r>
  </si>
  <si>
    <r>
      <rPr>
        <sz val="12"/>
        <rFont val="新細明體"/>
        <family val="1"/>
        <charset val="136"/>
      </rPr>
      <t>臺北市政府社會局</t>
    </r>
  </si>
  <si>
    <r>
      <rPr>
        <sz val="12"/>
        <rFont val="新細明體"/>
        <family val="1"/>
        <charset val="136"/>
      </rPr>
      <t>臺北市政府辦理低收入戶及中低收入戶家庭自立脫貧服務方案及促進就業服務方案計畫</t>
    </r>
  </si>
  <si>
    <r>
      <t>109</t>
    </r>
    <r>
      <rPr>
        <sz val="12"/>
        <rFont val="新細明體"/>
        <family val="1"/>
        <charset val="136"/>
      </rPr>
      <t>年度</t>
    </r>
  </si>
  <si>
    <r>
      <rPr>
        <sz val="12"/>
        <rFont val="新細明體"/>
        <family val="1"/>
        <charset val="136"/>
      </rPr>
      <t>補助專業服務費</t>
    </r>
    <r>
      <rPr>
        <sz val="12"/>
        <rFont val="Times New Roman"/>
        <family val="1"/>
      </rPr>
      <t>188</t>
    </r>
    <r>
      <rPr>
        <sz val="12"/>
        <rFont val="新細明體"/>
        <family val="1"/>
        <charset val="136"/>
      </rPr>
      <t>萬</t>
    </r>
    <r>
      <rPr>
        <sz val="12"/>
        <rFont val="Times New Roman"/>
        <family val="1"/>
      </rPr>
      <t>5,464</t>
    </r>
    <r>
      <rPr>
        <sz val="12"/>
        <rFont val="新細明體"/>
        <family val="1"/>
        <charset val="136"/>
      </rPr>
      <t>元（社工員</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)*4</t>
    </r>
    <r>
      <rPr>
        <sz val="12"/>
        <rFont val="新細明體"/>
        <family val="1"/>
        <charset val="136"/>
      </rPr>
      <t>人），自籌經費應達</t>
    </r>
    <r>
      <rPr>
        <sz val="12"/>
        <rFont val="Times New Roman"/>
        <family val="1"/>
      </rPr>
      <t>30%</t>
    </r>
    <r>
      <rPr>
        <sz val="12"/>
        <rFont val="新細明體"/>
        <family val="1"/>
        <charset val="136"/>
      </rPr>
      <t>以上。</t>
    </r>
    <phoneticPr fontId="21" type="noConversion"/>
  </si>
  <si>
    <r>
      <rPr>
        <sz val="12"/>
        <rFont val="新細明體"/>
        <family val="1"/>
        <charset val="136"/>
      </rPr>
      <t>社團法人中華牧人關懷協會</t>
    </r>
  </si>
  <si>
    <r>
      <rPr>
        <sz val="12"/>
        <rFont val="新細明體"/>
        <family val="1"/>
        <charset val="136"/>
      </rPr>
      <t>「點亮未來星」以教育投資模式辦理經濟弱勢家戶脫貧自立服務方案</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</si>
  <si>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月核算）、膳費、家教費、乙類專案計畫管理費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</si>
  <si>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財團法人天愛之光教育基金會</t>
    </r>
  </si>
  <si>
    <r>
      <t>109</t>
    </r>
    <r>
      <rPr>
        <sz val="12"/>
        <rFont val="新細明體"/>
        <family val="1"/>
        <charset val="136"/>
      </rPr>
      <t>弱勢女性培力暨生活重建輔導計畫</t>
    </r>
  </si>
  <si>
    <r>
      <rPr>
        <sz val="12"/>
        <rFont val="新細明體"/>
        <family val="1"/>
        <charset val="136"/>
      </rPr>
      <t>本案衡酌經費有限及整體資源配置，請自籌經費辦理。</t>
    </r>
  </si>
  <si>
    <r>
      <rPr>
        <sz val="12"/>
        <rFont val="新細明體"/>
        <family val="1"/>
        <charset val="136"/>
      </rPr>
      <t>社團法人人生百味文化建構協會</t>
    </r>
  </si>
  <si>
    <r>
      <rPr>
        <sz val="12"/>
        <rFont val="新細明體"/>
        <family val="1"/>
        <charset val="136"/>
      </rPr>
      <t>自助助人清潔隊</t>
    </r>
  </si>
  <si>
    <r>
      <rPr>
        <sz val="12"/>
        <rFont val="新細明體"/>
        <family val="1"/>
        <charset val="136"/>
      </rPr>
      <t>生活輔導服務費</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28,000</t>
    </r>
    <r>
      <rPr>
        <sz val="12"/>
        <rFont val="新細明體"/>
        <family val="1"/>
        <charset val="136"/>
      </rPr>
      <t>元</t>
    </r>
    <r>
      <rPr>
        <sz val="12"/>
        <rFont val="Times New Roman"/>
        <family val="1"/>
      </rPr>
      <t>*13.5</t>
    </r>
    <r>
      <rPr>
        <sz val="12"/>
        <rFont val="新細明體"/>
        <family val="1"/>
        <charset val="136"/>
      </rPr>
      <t>月）、生活補助費、講座鐘點費、清潔用具費、清潔耗材費、交通費、膳費。</t>
    </r>
  </si>
  <si>
    <r>
      <rPr>
        <sz val="12"/>
        <rFont val="新細明體"/>
        <family val="1"/>
        <charset val="136"/>
      </rPr>
      <t>臺北市臻佶祥社會服務協會</t>
    </r>
  </si>
  <si>
    <r>
      <t>109</t>
    </r>
    <r>
      <rPr>
        <sz val="12"/>
        <rFont val="新細明體"/>
        <family val="1"/>
        <charset val="136"/>
      </rPr>
      <t>年南機場幸福食物銀行社區支援網絡計畫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</si>
  <si>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</si>
  <si>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社團法人台北市脊髓損傷者協會</t>
    </r>
  </si>
  <si>
    <r>
      <rPr>
        <sz val="12"/>
        <rFont val="新細明體"/>
        <family val="1"/>
        <charset val="136"/>
      </rPr>
      <t>幸福延續</t>
    </r>
    <r>
      <rPr>
        <sz val="12"/>
        <rFont val="Times New Roman"/>
        <family val="1"/>
      </rPr>
      <t>-</t>
    </r>
    <r>
      <rPr>
        <sz val="12"/>
        <rFont val="新細明體"/>
        <family val="1"/>
        <charset val="136"/>
      </rPr>
      <t>資源共享</t>
    </r>
    <r>
      <rPr>
        <sz val="12"/>
        <rFont val="Times New Roman"/>
        <family val="1"/>
      </rPr>
      <t xml:space="preserve"> </t>
    </r>
    <r>
      <rPr>
        <sz val="12"/>
        <rFont val="新細明體"/>
        <family val="1"/>
        <charset val="136"/>
      </rPr>
      <t>服務計畫</t>
    </r>
  </si>
  <si>
    <r>
      <rPr>
        <sz val="12"/>
        <rFont val="新細明體"/>
        <family val="1"/>
        <charset val="136"/>
      </rPr>
      <t>衡酌經費有限及整體資源配置，本案請自籌經費辦理。</t>
    </r>
  </si>
  <si>
    <r>
      <rPr>
        <sz val="12"/>
        <rFont val="新細明體"/>
        <family val="1"/>
        <charset val="136"/>
      </rPr>
      <t>社會工作</t>
    </r>
  </si>
  <si>
    <r>
      <rPr>
        <sz val="12"/>
        <rFont val="新細明體"/>
        <family val="1"/>
        <charset val="136"/>
      </rPr>
      <t>財團法人中華民國兒童福利聯盟文教基金會</t>
    </r>
  </si>
  <si>
    <r>
      <rPr>
        <sz val="12"/>
        <rFont val="新細明體"/>
        <family val="1"/>
        <charset val="136"/>
      </rPr>
      <t>同心園－臺北市親子會面中心</t>
    </r>
    <r>
      <rPr>
        <sz val="12"/>
        <rFont val="Times New Roman"/>
        <family val="1"/>
      </rPr>
      <t xml:space="preserve"> </t>
    </r>
    <r>
      <rPr>
        <sz val="12"/>
        <rFont val="新細明體"/>
        <family val="1"/>
        <charset val="136"/>
      </rPr>
      <t>社工執業安全改善計畫</t>
    </r>
  </si>
  <si>
    <r>
      <rPr>
        <sz val="12"/>
        <rFont val="新細明體"/>
        <family val="1"/>
        <charset val="136"/>
      </rPr>
      <t>（一）設施設備（資本門）共</t>
    </r>
    <r>
      <rPr>
        <sz val="12"/>
        <rFont val="Times New Roman"/>
        <family val="1"/>
      </rPr>
      <t>46</t>
    </r>
    <r>
      <rPr>
        <sz val="12"/>
        <rFont val="新細明體"/>
        <family val="1"/>
        <charset val="136"/>
      </rPr>
      <t>萬元：監視器、門禁刷卡進出（電梯刷卡機、中央樓梯門禁）、走廊擴音設備；（二）設施設備（經常門）共</t>
    </r>
    <r>
      <rPr>
        <sz val="12"/>
        <rFont val="Times New Roman"/>
        <family val="1"/>
      </rPr>
      <t>8,000</t>
    </r>
    <r>
      <rPr>
        <sz val="12"/>
        <rFont val="新細明體"/>
        <family val="1"/>
        <charset val="136"/>
      </rPr>
      <t>元：蜂鳴器；（三）教育訓練共</t>
    </r>
    <r>
      <rPr>
        <sz val="12"/>
        <rFont val="Times New Roman"/>
        <family val="1"/>
      </rPr>
      <t>5</t>
    </r>
    <r>
      <rPr>
        <sz val="12"/>
        <rFont val="新細明體"/>
        <family val="1"/>
        <charset val="136"/>
      </rPr>
      <t>萬</t>
    </r>
    <r>
      <rPr>
        <sz val="12"/>
        <rFont val="Times New Roman"/>
        <family val="1"/>
      </rPr>
      <t>5,000</t>
    </r>
    <r>
      <rPr>
        <sz val="12"/>
        <rFont val="新細明體"/>
        <family val="1"/>
        <charset val="136"/>
      </rPr>
      <t>元：講座鐘點費、個別心理諮商、團體諮商、執業安全保險費</t>
    </r>
    <r>
      <rPr>
        <sz val="12"/>
        <rFont val="Times New Roman"/>
        <family val="1"/>
      </rPr>
      <t>4,000</t>
    </r>
    <r>
      <rPr>
        <sz val="12"/>
        <rFont val="新細明體"/>
        <family val="1"/>
        <charset val="136"/>
      </rPr>
      <t>元（每年每人以補助新臺幣</t>
    </r>
    <r>
      <rPr>
        <sz val="12"/>
        <rFont val="Times New Roman"/>
        <family val="1"/>
      </rPr>
      <t>500</t>
    </r>
    <r>
      <rPr>
        <sz val="12"/>
        <rFont val="新細明體"/>
        <family val="1"/>
        <charset val="136"/>
      </rPr>
      <t>元為限）、甲類專案計畫管理費</t>
    </r>
    <r>
      <rPr>
        <sz val="12"/>
        <rFont val="Times New Roman"/>
        <family val="1"/>
      </rPr>
      <t>3,150</t>
    </r>
    <r>
      <rPr>
        <sz val="12"/>
        <rFont val="新細明體"/>
        <family val="1"/>
        <charset val="136"/>
      </rPr>
      <t>元（最高不得超過經常門核定補助總經費（不含專案計畫管理費）之百分之五。所稱總經費係實際支出補助總經費）。</t>
    </r>
    <phoneticPr fontId="21" type="noConversion"/>
  </si>
  <si>
    <r>
      <rPr>
        <sz val="12"/>
        <rFont val="新細明體"/>
        <family val="1"/>
        <charset val="136"/>
      </rPr>
      <t>志願服務</t>
    </r>
  </si>
  <si>
    <r>
      <rPr>
        <sz val="12"/>
        <rFont val="新細明體"/>
        <family val="1"/>
        <charset val="136"/>
      </rPr>
      <t>財團法人台北市敦安社會福利基金會</t>
    </r>
  </si>
  <si>
    <r>
      <rPr>
        <sz val="12"/>
        <rFont val="新細明體"/>
        <family val="1"/>
        <charset val="136"/>
      </rPr>
      <t>青少年心理健康暨憂鬱症防治傾聽者陪伴志工服務計畫</t>
    </r>
  </si>
  <si>
    <r>
      <rPr>
        <sz val="12"/>
        <rFont val="新細明體"/>
        <family val="1"/>
        <charset val="136"/>
      </rPr>
      <t>衡酌經費有限及整體資源配置，本案請自籌經費辦理。</t>
    </r>
    <phoneticPr fontId="21" type="noConversion"/>
  </si>
  <si>
    <r>
      <rPr>
        <sz val="12"/>
        <rFont val="新細明體"/>
        <family val="1"/>
        <charset val="136"/>
      </rPr>
      <t>財團法人台北市立心慈善基金會</t>
    </r>
  </si>
  <si>
    <r>
      <t>109-110</t>
    </r>
    <r>
      <rPr>
        <sz val="12"/>
        <rFont val="新細明體"/>
        <family val="1"/>
        <charset val="136"/>
      </rPr>
      <t>年多元志工創新服務方案</t>
    </r>
  </si>
  <si>
    <r>
      <rPr>
        <b/>
        <sz val="16"/>
        <rFont val="新細明體"/>
        <family val="1"/>
        <charset val="136"/>
      </rPr>
      <t>新北市政府、團體及機構申請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</si>
  <si>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新北市</t>
    </r>
  </si>
  <si>
    <r>
      <rPr>
        <sz val="12"/>
        <rFont val="新細明體"/>
        <family val="1"/>
        <charset val="136"/>
      </rPr>
      <t>新北市政府社會局</t>
    </r>
  </si>
  <si>
    <r>
      <t>109</t>
    </r>
    <r>
      <rPr>
        <sz val="12"/>
        <rFont val="新細明體"/>
        <family val="1"/>
        <charset val="136"/>
      </rPr>
      <t>年度公益彩券回饋金補助新北市政府辦理低收入戶及中低收入戶家庭自立脫貧服務方案及促進就業服務方案</t>
    </r>
  </si>
  <si>
    <r>
      <rPr>
        <sz val="12"/>
        <rFont val="新細明體"/>
        <family val="1"/>
        <charset val="136"/>
      </rPr>
      <t>專業服務費</t>
    </r>
    <r>
      <rPr>
        <sz val="12"/>
        <rFont val="Times New Roman"/>
        <family val="1"/>
      </rPr>
      <t>94</t>
    </r>
    <r>
      <rPr>
        <sz val="12"/>
        <rFont val="新細明體"/>
        <family val="1"/>
        <charset val="136"/>
      </rPr>
      <t>萬</t>
    </r>
    <r>
      <rPr>
        <sz val="12"/>
        <rFont val="Times New Roman"/>
        <family val="1"/>
      </rPr>
      <t>2,732</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*2</t>
    </r>
    <r>
      <rPr>
        <sz val="12"/>
        <rFont val="新細明體"/>
        <family val="1"/>
        <charset val="136"/>
      </rPr>
      <t>人</t>
    </r>
    <r>
      <rPr>
        <sz val="12"/>
        <rFont val="Times New Roman"/>
        <family val="1"/>
      </rPr>
      <t>)</t>
    </r>
    <r>
      <rPr>
        <sz val="12"/>
        <rFont val="新細明體"/>
        <family val="1"/>
        <charset val="136"/>
      </rPr>
      <t>；助理員</t>
    </r>
    <r>
      <rPr>
        <sz val="12"/>
        <rFont val="Times New Roman"/>
        <family val="1"/>
      </rPr>
      <t>72</t>
    </r>
    <r>
      <rPr>
        <sz val="12"/>
        <rFont val="新細明體"/>
        <family val="1"/>
        <charset val="136"/>
      </rPr>
      <t>萬</t>
    </r>
    <r>
      <rPr>
        <sz val="12"/>
        <rFont val="Times New Roman"/>
        <family val="1"/>
      </rPr>
      <t>9,000</t>
    </r>
    <r>
      <rPr>
        <sz val="12"/>
        <rFont val="新細明體"/>
        <family val="1"/>
        <charset val="136"/>
      </rPr>
      <t>元</t>
    </r>
    <r>
      <rPr>
        <sz val="12"/>
        <rFont val="Times New Roman"/>
        <family val="1"/>
      </rPr>
      <t>(2</t>
    </r>
    <r>
      <rPr>
        <sz val="12"/>
        <rFont val="新細明體"/>
        <family val="1"/>
        <charset val="136"/>
      </rPr>
      <t>萬</t>
    </r>
    <r>
      <rPr>
        <sz val="12"/>
        <rFont val="Times New Roman"/>
        <family val="1"/>
      </rPr>
      <t>7,000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*13.5*2</t>
    </r>
    <r>
      <rPr>
        <sz val="12"/>
        <rFont val="新細明體"/>
        <family val="1"/>
        <charset val="136"/>
      </rPr>
      <t>人），另應自籌</t>
    </r>
    <r>
      <rPr>
        <sz val="12"/>
        <rFont val="Times New Roman"/>
        <family val="1"/>
      </rPr>
      <t>30%</t>
    </r>
    <r>
      <rPr>
        <sz val="12"/>
        <rFont val="新細明體"/>
        <family val="1"/>
        <charset val="136"/>
      </rPr>
      <t>；乙類專案計畫管理費</t>
    </r>
    <r>
      <rPr>
        <sz val="12"/>
        <rFont val="Times New Roman"/>
        <family val="1"/>
      </rPr>
      <t>24</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</si>
  <si>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社團法人新北市志願服務協會</t>
    </r>
  </si>
  <si>
    <r>
      <rPr>
        <sz val="12"/>
        <rFont val="新細明體"/>
        <family val="1"/>
        <charset val="136"/>
      </rPr>
      <t>新北市街友工作暨生活重建扶助計畫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</si>
  <si>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人）、租屋補貼、生活補助。</t>
    </r>
  </si>
  <si>
    <r>
      <rPr>
        <sz val="12"/>
        <rFont val="新細明體"/>
        <family val="1"/>
        <charset val="136"/>
      </rPr>
      <t>社團法人台灣樂知公益慈善協會</t>
    </r>
  </si>
  <si>
    <r>
      <rPr>
        <sz val="12"/>
        <rFont val="新細明體"/>
        <family val="1"/>
        <charset val="136"/>
      </rPr>
      <t>樂志送暖街友關懷計畫</t>
    </r>
  </si>
  <si>
    <r>
      <rPr>
        <sz val="12"/>
        <rFont val="新細明體"/>
        <family val="1"/>
        <charset val="136"/>
      </rPr>
      <t>甘蔗園準備性職場</t>
    </r>
    <r>
      <rPr>
        <sz val="12"/>
        <rFont val="Times New Roman"/>
        <family val="1"/>
      </rPr>
      <t>-</t>
    </r>
    <r>
      <rPr>
        <sz val="12"/>
        <rFont val="新細明體"/>
        <family val="1"/>
        <charset val="136"/>
      </rPr>
      <t>街友職能重建方案</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</si>
  <si>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人）、講座鐘點費、材料費、甲類專案計畫管理費、乙類專案計畫管理費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</si>
  <si>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社區發展</t>
    </r>
  </si>
  <si>
    <r>
      <rPr>
        <sz val="12"/>
        <rFont val="新細明體"/>
        <family val="1"/>
        <charset val="136"/>
      </rPr>
      <t>新北市</t>
    </r>
    <r>
      <rPr>
        <sz val="12"/>
        <rFont val="Times New Roman"/>
        <family val="1"/>
      </rPr>
      <t>109</t>
    </r>
    <r>
      <rPr>
        <sz val="12"/>
        <rFont val="新細明體"/>
        <family val="1"/>
        <charset val="136"/>
      </rPr>
      <t>年度社區培力育成中心實施計畫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</si>
  <si>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人）、專業人員意外保險費、講座鐘點費、專家學者出席費、膳費、交通費、場地及佈置費、印刷費、器材租金、甲類專案計畫管理費（最高不得超過經常門核定補助總經費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</si>
  <si>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sz val="12"/>
        <rFont val="新細明體"/>
        <family val="1"/>
        <charset val="136"/>
      </rPr>
      <t>街友服務社工人身安全計畫</t>
    </r>
  </si>
  <si>
    <r>
      <rPr>
        <sz val="12"/>
        <rFont val="新細明體"/>
        <family val="1"/>
        <charset val="136"/>
      </rPr>
      <t>（一）設施設備（資本門）共</t>
    </r>
    <r>
      <rPr>
        <sz val="12"/>
        <rFont val="Times New Roman"/>
        <family val="1"/>
      </rPr>
      <t>3</t>
    </r>
    <r>
      <rPr>
        <sz val="12"/>
        <rFont val="新細明體"/>
        <family val="1"/>
        <charset val="136"/>
      </rPr>
      <t>萬元：監視設備；（二）設施設備（經常門）共</t>
    </r>
    <r>
      <rPr>
        <sz val="12"/>
        <rFont val="Times New Roman"/>
        <family val="1"/>
      </rPr>
      <t>2</t>
    </r>
    <r>
      <rPr>
        <sz val="12"/>
        <rFont val="新細明體"/>
        <family val="1"/>
        <charset val="136"/>
      </rPr>
      <t>萬元：防身及安全維護器材（反光背心、防狼噴霧、手電简、哨子、隨身警報器、密錄器、通訊對講器材）；（三）教育訓練共</t>
    </r>
    <r>
      <rPr>
        <sz val="12"/>
        <rFont val="Times New Roman"/>
        <family val="1"/>
      </rPr>
      <t>2</t>
    </r>
    <r>
      <rPr>
        <sz val="12"/>
        <rFont val="新細明體"/>
        <family val="1"/>
        <charset val="136"/>
      </rPr>
      <t>萬</t>
    </r>
    <r>
      <rPr>
        <sz val="12"/>
        <rFont val="Times New Roman"/>
        <family val="1"/>
      </rPr>
      <t>8,000</t>
    </r>
    <r>
      <rPr>
        <sz val="12"/>
        <rFont val="新細明體"/>
        <family val="1"/>
        <charset val="136"/>
      </rPr>
      <t>元：講座鐘點費、膳費、場地布置費、印刷費、臨時酬勞、執業安全保險費共</t>
    </r>
    <r>
      <rPr>
        <sz val="12"/>
        <rFont val="Times New Roman"/>
        <family val="1"/>
      </rPr>
      <t>6,500</t>
    </r>
    <r>
      <rPr>
        <sz val="12"/>
        <rFont val="新細明體"/>
        <family val="1"/>
        <charset val="136"/>
      </rPr>
      <t>元（每年每人以補助新臺幣</t>
    </r>
    <r>
      <rPr>
        <sz val="12"/>
        <rFont val="Times New Roman"/>
        <family val="1"/>
      </rPr>
      <t>500</t>
    </r>
    <r>
      <rPr>
        <sz val="12"/>
        <rFont val="新細明體"/>
        <family val="1"/>
        <charset val="136"/>
      </rPr>
      <t>元為限）、雜支</t>
    </r>
    <r>
      <rPr>
        <sz val="12"/>
        <rFont val="Times New Roman"/>
        <family val="1"/>
      </rPr>
      <t>1,500</t>
    </r>
    <r>
      <rPr>
        <sz val="12"/>
        <rFont val="新細明體"/>
        <family val="1"/>
        <charset val="136"/>
      </rPr>
      <t>元（含攝影、茶水、文具、郵資、運費）。</t>
    </r>
  </si>
  <si>
    <r>
      <rPr>
        <b/>
        <sz val="16"/>
        <rFont val="新細明體"/>
        <family val="1"/>
        <charset val="136"/>
      </rPr>
      <t>桃園市政府、團體及機構申請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</si>
  <si>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桃園市</t>
    </r>
  </si>
  <si>
    <r>
      <rPr>
        <sz val="12"/>
        <rFont val="新細明體"/>
        <family val="1"/>
        <charset val="136"/>
      </rPr>
      <t>桃園市政府社會局</t>
    </r>
  </si>
  <si>
    <r>
      <t>109</t>
    </r>
    <r>
      <rPr>
        <sz val="12"/>
        <rFont val="新細明體"/>
        <family val="1"/>
        <charset val="136"/>
      </rPr>
      <t>年度公益彩券回饋金補助桃園市辦理桃園市政府社會局自立脫貧服務</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</si>
  <si>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元，且不列入甲類百分之五額度計算、講座鐘點費。</t>
    </r>
    <phoneticPr fontId="21" type="noConversion"/>
  </si>
  <si>
    <r>
      <t>109</t>
    </r>
    <r>
      <rPr>
        <sz val="12"/>
        <rFont val="新細明體"/>
        <family val="1"/>
        <charset val="136"/>
      </rPr>
      <t>年度公益彩券回饋金補助桃園市政府辦理</t>
    </r>
    <r>
      <rPr>
        <sz val="12"/>
        <rFont val="Times New Roman"/>
        <family val="1"/>
      </rPr>
      <t xml:space="preserve"> </t>
    </r>
    <r>
      <rPr>
        <sz val="12"/>
        <rFont val="新細明體"/>
        <family val="1"/>
        <charset val="136"/>
      </rPr>
      <t>低收入戶及中低收入戶促進就業服務計畫</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</si>
  <si>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、助理員</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*13.5*1</t>
    </r>
    <r>
      <rPr>
        <sz val="12"/>
        <rFont val="新細明體"/>
        <family val="1"/>
        <charset val="136"/>
      </rPr>
      <t>人〉、講座鐘點費、膳費、乙類專案計畫管理費</t>
    </r>
    <r>
      <rPr>
        <sz val="12"/>
        <rFont val="Times New Roman"/>
        <family val="1"/>
      </rPr>
      <t>12</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元，且不列入甲類百分之五額度計算）。另應自籌</t>
    </r>
    <r>
      <rPr>
        <sz val="12"/>
        <rFont val="Times New Roman"/>
        <family val="1"/>
      </rPr>
      <t>30%</t>
    </r>
    <r>
      <rPr>
        <sz val="12"/>
        <rFont val="新細明體"/>
        <family val="1"/>
        <charset val="136"/>
      </rPr>
      <t>。</t>
    </r>
    <phoneticPr fontId="21" type="noConversion"/>
  </si>
  <si>
    <r>
      <t>109</t>
    </r>
    <r>
      <rPr>
        <sz val="12"/>
        <rFont val="新細明體"/>
        <family val="1"/>
        <charset val="136"/>
      </rPr>
      <t>年度桃園市社區培力育成中心</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</si>
  <si>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×13.5</t>
    </r>
    <r>
      <rPr>
        <sz val="12"/>
        <rFont val="新細明體"/>
        <family val="1"/>
        <charset val="136"/>
      </rPr>
      <t>個月</t>
    </r>
    <r>
      <rPr>
        <sz val="12"/>
        <rFont val="Times New Roman"/>
        <family val="1"/>
      </rPr>
      <t>×1</t>
    </r>
    <r>
      <rPr>
        <sz val="12"/>
        <rFont val="新細明體"/>
        <family val="1"/>
        <charset val="136"/>
      </rPr>
      <t>人）、講座鐘點費、專家學者出席費、印刷費、交通費、場地及佈置費、膳費、甲類專案計畫管理費（最高不得超過經常門核定補助總經費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</si>
  <si>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sz val="12"/>
        <rFont val="新細明體"/>
        <family val="1"/>
        <charset val="136"/>
      </rPr>
      <t>財團法人張老師基金會桃園分事務所</t>
    </r>
  </si>
  <si>
    <r>
      <rPr>
        <sz val="12"/>
        <rFont val="新細明體"/>
        <family val="1"/>
        <charset val="136"/>
      </rPr>
      <t>「</t>
    </r>
    <r>
      <rPr>
        <sz val="12"/>
        <rFont val="Times New Roman"/>
        <family val="1"/>
      </rPr>
      <t>Love &amp; Support</t>
    </r>
    <r>
      <rPr>
        <sz val="12"/>
        <rFont val="新細明體"/>
        <family val="1"/>
        <charset val="136"/>
      </rPr>
      <t>」身心支持方案</t>
    </r>
  </si>
  <si>
    <r>
      <rPr>
        <sz val="12"/>
        <rFont val="新細明體"/>
        <family val="1"/>
        <charset val="136"/>
      </rPr>
      <t>（一）個別心理諮商、團體諮商共</t>
    </r>
    <r>
      <rPr>
        <sz val="12"/>
        <rFont val="Times New Roman"/>
        <family val="1"/>
      </rPr>
      <t>10</t>
    </r>
    <r>
      <rPr>
        <sz val="12"/>
        <rFont val="新細明體"/>
        <family val="1"/>
        <charset val="136"/>
      </rPr>
      <t>萬元；（二）教育訓練共</t>
    </r>
    <r>
      <rPr>
        <sz val="12"/>
        <rFont val="Times New Roman"/>
        <family val="1"/>
      </rPr>
      <t>6</t>
    </r>
    <r>
      <rPr>
        <sz val="12"/>
        <rFont val="新細明體"/>
        <family val="1"/>
        <charset val="136"/>
      </rPr>
      <t>萬元：講座鐘點費、印刷費、膳費、雜支</t>
    </r>
    <r>
      <rPr>
        <sz val="12"/>
        <rFont val="Times New Roman"/>
        <family val="1"/>
      </rPr>
      <t>3,000</t>
    </r>
    <r>
      <rPr>
        <sz val="12"/>
        <rFont val="新細明體"/>
        <family val="1"/>
        <charset val="136"/>
      </rPr>
      <t>元（含攝影、茶水、文具、郵資、運費）；（三）設施設備（資本門）共</t>
    </r>
    <r>
      <rPr>
        <sz val="12"/>
        <rFont val="Times New Roman"/>
        <family val="1"/>
      </rPr>
      <t>2</t>
    </r>
    <r>
      <rPr>
        <sz val="12"/>
        <rFont val="新細明體"/>
        <family val="1"/>
        <charset val="136"/>
      </rPr>
      <t>萬元：警報系統及緊急按鈕。（四）設施設備（經常門）共</t>
    </r>
    <r>
      <rPr>
        <sz val="12"/>
        <rFont val="Times New Roman"/>
        <family val="1"/>
      </rPr>
      <t>1</t>
    </r>
    <r>
      <rPr>
        <sz val="12"/>
        <rFont val="新細明體"/>
        <family val="1"/>
        <charset val="136"/>
      </rPr>
      <t>萬</t>
    </r>
    <r>
      <rPr>
        <sz val="12"/>
        <rFont val="Times New Roman"/>
        <family val="1"/>
      </rPr>
      <t>3,000</t>
    </r>
    <r>
      <rPr>
        <sz val="12"/>
        <rFont val="新細明體"/>
        <family val="1"/>
        <charset val="136"/>
      </rPr>
      <t>元：錄音設備、置物櫃；（五）執業安全保險費共</t>
    </r>
    <r>
      <rPr>
        <sz val="12"/>
        <rFont val="Times New Roman"/>
        <family val="1"/>
      </rPr>
      <t>1</t>
    </r>
    <r>
      <rPr>
        <sz val="12"/>
        <rFont val="新細明體"/>
        <family val="1"/>
        <charset val="136"/>
      </rPr>
      <t>萬</t>
    </r>
    <r>
      <rPr>
        <sz val="12"/>
        <rFont val="Times New Roman"/>
        <family val="1"/>
      </rPr>
      <t>7,000</t>
    </r>
    <r>
      <rPr>
        <sz val="12"/>
        <rFont val="新細明體"/>
        <family val="1"/>
        <charset val="136"/>
      </rPr>
      <t>元（每年每人以補助新臺幣</t>
    </r>
    <r>
      <rPr>
        <sz val="12"/>
        <rFont val="Times New Roman"/>
        <family val="1"/>
      </rPr>
      <t>500</t>
    </r>
    <r>
      <rPr>
        <sz val="12"/>
        <rFont val="新細明體"/>
        <family val="1"/>
        <charset val="136"/>
      </rPr>
      <t>元為限）。</t>
    </r>
  </si>
  <si>
    <r>
      <rPr>
        <sz val="12"/>
        <rFont val="新細明體"/>
        <family val="1"/>
        <charset val="136"/>
      </rPr>
      <t>財團法人伊甸社會福利基金會桃園市分事務所</t>
    </r>
  </si>
  <si>
    <r>
      <t>109</t>
    </r>
    <r>
      <rPr>
        <sz val="12"/>
        <rFont val="新細明體"/>
        <family val="1"/>
        <charset val="136"/>
      </rPr>
      <t>年度社工人員人身安全保護計畫</t>
    </r>
  </si>
  <si>
    <r>
      <rPr>
        <sz val="12"/>
        <rFont val="新細明體"/>
        <family val="1"/>
        <charset val="136"/>
      </rPr>
      <t>講座鐘點費、個別心理諮商、交通費、雜支（含攝影、茶水、文具、郵資、運費）。</t>
    </r>
  </si>
  <si>
    <r>
      <rPr>
        <sz val="12"/>
        <rFont val="新細明體"/>
        <family val="1"/>
        <charset val="136"/>
      </rPr>
      <t>臺中市</t>
    </r>
  </si>
  <si>
    <r>
      <rPr>
        <sz val="12"/>
        <rFont val="新細明體"/>
        <family val="1"/>
        <charset val="136"/>
      </rPr>
      <t>臺中市政府社會局</t>
    </r>
    <phoneticPr fontId="21" type="noConversion"/>
  </si>
  <si>
    <r>
      <rPr>
        <sz val="12"/>
        <rFont val="新細明體"/>
        <family val="1"/>
        <charset val="136"/>
      </rPr>
      <t>臺中市政府執行低收入戶及中低收入戶促進就業服務方案人力充實計畫</t>
    </r>
    <phoneticPr fontId="21" type="noConversion"/>
  </si>
  <si>
    <r>
      <rPr>
        <sz val="12"/>
        <rFont val="新細明體"/>
        <family val="1"/>
        <charset val="136"/>
      </rPr>
      <t>專業服務費</t>
    </r>
    <r>
      <rPr>
        <sz val="12"/>
        <rFont val="Times New Roman"/>
        <family val="1"/>
      </rPr>
      <t>110</t>
    </r>
    <r>
      <rPr>
        <sz val="12"/>
        <rFont val="新細明體"/>
        <family val="1"/>
        <charset val="136"/>
      </rPr>
      <t>萬</t>
    </r>
    <r>
      <rPr>
        <sz val="12"/>
        <rFont val="Times New Roman"/>
        <family val="1"/>
      </rPr>
      <t>4,328</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552,164</t>
    </r>
    <r>
      <rPr>
        <sz val="12"/>
        <rFont val="新細明體"/>
        <family val="1"/>
        <charset val="136"/>
      </rPr>
      <t>元</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)*2</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、助理員</t>
    </r>
    <r>
      <rPr>
        <sz val="12"/>
        <rFont val="Times New Roman"/>
        <family val="1"/>
      </rPr>
      <t>75</t>
    </r>
    <r>
      <rPr>
        <sz val="12"/>
        <rFont val="新細明體"/>
        <family val="1"/>
        <charset val="136"/>
      </rPr>
      <t>萬</t>
    </r>
    <r>
      <rPr>
        <sz val="12"/>
        <rFont val="Times New Roman"/>
        <family val="1"/>
      </rPr>
      <t>6,000</t>
    </r>
    <r>
      <rPr>
        <sz val="12"/>
        <rFont val="新細明體"/>
        <family val="1"/>
        <charset val="136"/>
      </rPr>
      <t>元（</t>
    </r>
    <r>
      <rPr>
        <sz val="12"/>
        <rFont val="Times New Roman"/>
        <family val="1"/>
      </rPr>
      <t>2</t>
    </r>
    <r>
      <rPr>
        <sz val="12"/>
        <rFont val="新細明體"/>
        <family val="1"/>
        <charset val="136"/>
      </rPr>
      <t>萬</t>
    </r>
    <r>
      <rPr>
        <sz val="12"/>
        <rFont val="Times New Roman"/>
        <family val="1"/>
      </rPr>
      <t>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*13.5*2</t>
    </r>
    <r>
      <rPr>
        <sz val="12"/>
        <rFont val="新細明體"/>
        <family val="1"/>
        <charset val="136"/>
      </rPr>
      <t>人），另應自籌</t>
    </r>
    <r>
      <rPr>
        <sz val="12"/>
        <rFont val="Times New Roman"/>
        <family val="1"/>
      </rPr>
      <t>30%</t>
    </r>
    <r>
      <rPr>
        <sz val="12"/>
        <rFont val="新細明體"/>
        <family val="1"/>
        <charset val="136"/>
      </rPr>
      <t>；乙類專案計畫管理費</t>
    </r>
    <r>
      <rPr>
        <sz val="12"/>
        <rFont val="Times New Roman"/>
        <family val="1"/>
      </rPr>
      <t>24</t>
    </r>
    <r>
      <rPr>
        <sz val="12"/>
        <rFont val="新細明體"/>
        <family val="1"/>
        <charset val="136"/>
      </rPr>
      <t>萬（補助雇主應負擔之勞、健保及提撥勞退準備金費用，每人每月最高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</si>
  <si>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社團法人台中市婦幼關懷成長協會</t>
    </r>
  </si>
  <si>
    <r>
      <rPr>
        <sz val="12"/>
        <rFont val="新細明體"/>
        <family val="1"/>
        <charset val="136"/>
      </rPr>
      <t>種子奇蹟</t>
    </r>
    <r>
      <rPr>
        <sz val="12"/>
        <rFont val="Times New Roman"/>
        <family val="1"/>
      </rPr>
      <t>-</t>
    </r>
    <r>
      <rPr>
        <sz val="12"/>
        <rFont val="新細明體"/>
        <family val="1"/>
        <charset val="136"/>
      </rPr>
      <t>自立脫貧計畫</t>
    </r>
  </si>
  <si>
    <r>
      <rPr>
        <sz val="12"/>
        <rFont val="新細明體"/>
        <family val="1"/>
        <charset val="136"/>
      </rPr>
      <t>社團法人台中市街友關懷協會</t>
    </r>
  </si>
  <si>
    <r>
      <rPr>
        <sz val="12"/>
        <rFont val="新細明體"/>
        <family val="1"/>
        <charset val="136"/>
      </rPr>
      <t>「街友歇腳之處」</t>
    </r>
    <r>
      <rPr>
        <sz val="12"/>
        <rFont val="Times New Roman"/>
        <family val="1"/>
      </rPr>
      <t xml:space="preserve"> -</t>
    </r>
    <r>
      <rPr>
        <sz val="12"/>
        <rFont val="新細明體"/>
        <family val="1"/>
        <charset val="136"/>
      </rPr>
      <t>庇護安置輔導計畫書</t>
    </r>
  </si>
  <si>
    <r>
      <rPr>
        <sz val="12"/>
        <rFont val="新細明體"/>
        <family val="1"/>
        <charset val="136"/>
      </rPr>
      <t>社團法人台灣喜信家庭關懷協會</t>
    </r>
  </si>
  <si>
    <r>
      <t>109</t>
    </r>
    <r>
      <rPr>
        <sz val="12"/>
        <rFont val="新細明體"/>
        <family val="1"/>
        <charset val="136"/>
      </rPr>
      <t>年至</t>
    </r>
    <r>
      <rPr>
        <sz val="12"/>
        <rFont val="Times New Roman"/>
        <family val="1"/>
      </rPr>
      <t>112</t>
    </r>
    <r>
      <rPr>
        <sz val="12"/>
        <rFont val="新細明體"/>
        <family val="1"/>
        <charset val="136"/>
      </rPr>
      <t>年臺中市街友穩定就業生活重建生活重建中心</t>
    </r>
  </si>
  <si>
    <r>
      <rPr>
        <sz val="12"/>
        <rFont val="新細明體"/>
        <family val="1"/>
        <charset val="136"/>
      </rPr>
      <t>生活輔導服務費</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t>
    </r>
    <r>
      <rPr>
        <sz val="12"/>
        <rFont val="新細明體"/>
        <family val="1"/>
        <charset val="136"/>
      </rPr>
      <t>萬</t>
    </r>
    <r>
      <rPr>
        <sz val="12"/>
        <rFont val="Times New Roman"/>
        <family val="1"/>
      </rPr>
      <t>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月）、租屋補貼、生活補助費、心理諮商費、乙類專案計畫管理費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</si>
  <si>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社團法人台中市慈善撒瑪黎雅婦女關懷協會</t>
    </r>
  </si>
  <si>
    <r>
      <rPr>
        <sz val="12"/>
        <rFont val="新細明體"/>
        <family val="1"/>
        <charset val="136"/>
      </rPr>
      <t>女性無家者「以愛唯家」安置庇護家園計畫</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</si>
  <si>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、生活輔導員</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月）、生活補助、租屋補貼、乙類專案計畫管理費</t>
    </r>
    <r>
      <rPr>
        <sz val="12"/>
        <rFont val="Times New Roman"/>
        <family val="1"/>
      </rPr>
      <t>12</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</si>
  <si>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臺中市政府社會局</t>
    </r>
  </si>
  <si>
    <r>
      <rPr>
        <sz val="12"/>
        <rFont val="新細明體"/>
        <family val="1"/>
        <charset val="136"/>
      </rPr>
      <t>臺中市社會救助服務站</t>
    </r>
    <r>
      <rPr>
        <sz val="12"/>
        <rFont val="Times New Roman"/>
        <family val="1"/>
      </rPr>
      <t>-6</t>
    </r>
    <r>
      <rPr>
        <sz val="12"/>
        <rFont val="新細明體"/>
        <family val="1"/>
        <charset val="136"/>
      </rPr>
      <t>號合作社實施計畫</t>
    </r>
  </si>
  <si>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42,896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、出勤費、講師鐘點費、乙類專案計畫管理費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</si>
  <si>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台灣社區家庭關懷協會</t>
    </r>
  </si>
  <si>
    <r>
      <t>109</t>
    </r>
    <r>
      <rPr>
        <sz val="12"/>
        <rFont val="新細明體"/>
        <family val="1"/>
        <charset val="136"/>
      </rPr>
      <t>年遊民生活自立輔導方案</t>
    </r>
    <r>
      <rPr>
        <sz val="12"/>
        <rFont val="Times New Roman"/>
        <family val="1"/>
      </rPr>
      <t>—</t>
    </r>
    <r>
      <rPr>
        <sz val="12"/>
        <rFont val="新細明體"/>
        <family val="1"/>
        <charset val="136"/>
      </rPr>
      <t>培力商店暨弱勢女性安心居</t>
    </r>
    <r>
      <rPr>
        <sz val="12"/>
        <rFont val="Times New Roman"/>
        <family val="1"/>
      </rPr>
      <t xml:space="preserve"> </t>
    </r>
    <r>
      <rPr>
        <sz val="12"/>
        <rFont val="新細明體"/>
        <family val="1"/>
        <charset val="136"/>
      </rPr>
      <t>計畫</t>
    </r>
  </si>
  <si>
    <r>
      <rPr>
        <sz val="12"/>
        <rFont val="新細明體"/>
        <family val="1"/>
        <charset val="136"/>
      </rPr>
      <t>社團法人中華民國紅十字會台灣省台中市支會</t>
    </r>
  </si>
  <si>
    <r>
      <rPr>
        <sz val="12"/>
        <rFont val="新細明體"/>
        <family val="1"/>
        <charset val="136"/>
      </rPr>
      <t>「無飢餓網絡」弱勢家庭食物援助自立</t>
    </r>
  </si>
  <si>
    <r>
      <rPr>
        <sz val="12"/>
        <rFont val="新細明體"/>
        <family val="1"/>
        <charset val="136"/>
      </rPr>
      <t>社團法人台灣陽光婦女協會</t>
    </r>
  </si>
  <si>
    <r>
      <rPr>
        <sz val="12"/>
        <rFont val="新細明體"/>
        <family val="1"/>
        <charset val="136"/>
      </rPr>
      <t>陽光實體食物銀行</t>
    </r>
    <r>
      <rPr>
        <sz val="12"/>
        <rFont val="Times New Roman"/>
        <family val="1"/>
      </rPr>
      <t xml:space="preserve"> - </t>
    </r>
    <r>
      <rPr>
        <sz val="12"/>
        <rFont val="新細明體"/>
        <family val="1"/>
        <charset val="136"/>
      </rPr>
      <t>守護「愛讓微光亮起來」計畫</t>
    </r>
  </si>
  <si>
    <r>
      <rPr>
        <sz val="12"/>
        <rFont val="新細明體"/>
        <family val="1"/>
        <charset val="136"/>
      </rPr>
      <t>社團法人台灣基督教好牧人全人關顧協會</t>
    </r>
  </si>
  <si>
    <r>
      <rPr>
        <sz val="12"/>
        <rFont val="新細明體"/>
        <family val="1"/>
        <charset val="136"/>
      </rPr>
      <t>糧膳坊創新實驗計畫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</si>
  <si>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人）、講座鐘點費、印刷費、乙類專案計畫管理費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</si>
  <si>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t>
    </r>
    <r>
      <rPr>
        <sz val="12"/>
        <rFont val="新細明體"/>
        <family val="1"/>
        <charset val="136"/>
      </rPr>
      <t>安置費。</t>
    </r>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</si>
  <si>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、生活補助、租屋補貼、租金補助、乙類專案計畫管理費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</si>
  <si>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</si>
  <si>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phoneticPr fontId="21" type="noConversion"/>
  </si>
  <si>
    <r>
      <rPr>
        <b/>
        <sz val="16"/>
        <rFont val="新細明體"/>
        <family val="1"/>
        <charset val="136"/>
      </rPr>
      <t>臺中市政府、團體及機構申請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</si>
  <si>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b/>
        <sz val="16"/>
        <rFont val="新細明體"/>
        <family val="1"/>
        <charset val="136"/>
      </rPr>
      <t>臺南市政府、團體及機構申請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</si>
  <si>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臺南市</t>
    </r>
  </si>
  <si>
    <r>
      <rPr>
        <sz val="12"/>
        <rFont val="新細明體"/>
        <family val="1"/>
        <charset val="136"/>
      </rPr>
      <t>臺南市政府社會局</t>
    </r>
  </si>
  <si>
    <r>
      <rPr>
        <sz val="12"/>
        <rFont val="新細明體"/>
        <family val="1"/>
        <charset val="136"/>
      </rPr>
      <t>臺南市政府社會局辦理低收入戶及中低收入戶家庭社會參與及促進就業輔導方案人力充實計畫</t>
    </r>
    <phoneticPr fontId="21" type="noConversion"/>
  </si>
  <si>
    <r>
      <rPr>
        <sz val="12"/>
        <rFont val="新細明體"/>
        <family val="1"/>
        <charset val="136"/>
      </rPr>
      <t>專業服務費</t>
    </r>
    <r>
      <rPr>
        <sz val="12"/>
        <rFont val="Times New Roman"/>
        <family val="1"/>
      </rPr>
      <t>110</t>
    </r>
    <r>
      <rPr>
        <sz val="12"/>
        <rFont val="新細明體"/>
        <family val="1"/>
        <charset val="136"/>
      </rPr>
      <t>萬</t>
    </r>
    <r>
      <rPr>
        <sz val="12"/>
        <rFont val="Times New Roman"/>
        <family val="1"/>
      </rPr>
      <t>4,328</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552,164</t>
    </r>
    <r>
      <rPr>
        <sz val="12"/>
        <rFont val="新細明體"/>
        <family val="1"/>
        <charset val="136"/>
      </rPr>
      <t>元</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)*2</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，另應自籌</t>
    </r>
    <r>
      <rPr>
        <sz val="12"/>
        <rFont val="Times New Roman"/>
        <family val="1"/>
      </rPr>
      <t>20%</t>
    </r>
    <r>
      <rPr>
        <sz val="12"/>
        <rFont val="新細明體"/>
        <family val="1"/>
        <charset val="136"/>
      </rPr>
      <t>；乙類專案計畫管理費</t>
    </r>
    <r>
      <rPr>
        <sz val="12"/>
        <rFont val="Times New Roman"/>
        <family val="1"/>
      </rPr>
      <t>12</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</si>
  <si>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臺南市政府社會局辦理脫貧自立服務方案</t>
    </r>
    <phoneticPr fontId="21" type="noConversion"/>
  </si>
  <si>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月核算）。膳費、交通費、講座鐘點費、印刷費、相對提撥款、乙類專案計畫管理費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</si>
  <si>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t>109</t>
    </r>
    <r>
      <rPr>
        <sz val="12"/>
        <rFont val="新細明體"/>
        <family val="1"/>
        <charset val="136"/>
      </rPr>
      <t>年度辦理臺南市街友生活重建服務計畫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</si>
  <si>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人，含社會工作師執業執照加給及執行高度風險業務加給，前開補助項目依實際聘用人員資格予以給付，若僅有社工師證書將以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t>
    </r>
    <r>
      <rPr>
        <sz val="12"/>
        <rFont val="Times New Roman"/>
        <family val="1"/>
      </rPr>
      <t>)</t>
    </r>
    <r>
      <rPr>
        <sz val="12"/>
        <rFont val="新細明體"/>
        <family val="1"/>
        <charset val="136"/>
      </rPr>
      <t>、專家學者出席費、出勤費、膳費、甲類專案計畫管理費、乙類專案計畫管理費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</si>
  <si>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t>109</t>
    </r>
    <r>
      <rPr>
        <sz val="12"/>
        <rFont val="新細明體"/>
        <family val="1"/>
        <charset val="136"/>
      </rPr>
      <t>年度辦理臺南市街友輔導服務計畫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</si>
  <si>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人，含社會工作師執業執照加給及執行高度風險業務加給，前開補助項目依實際聘用人員資格予以給付，執行高度風險業務加給限原接受各直轄市及縣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</si>
  <si>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財團法人高雄市私立慈聯社會福利基金會</t>
    </r>
  </si>
  <si>
    <r>
      <rPr>
        <sz val="12"/>
        <rFont val="新細明體"/>
        <family val="1"/>
        <charset val="136"/>
      </rPr>
      <t>台南市遊民自立生活支持創新方案服務計畫</t>
    </r>
  </si>
  <si>
    <r>
      <rPr>
        <sz val="12"/>
        <rFont val="新細明體"/>
        <family val="1"/>
        <charset val="136"/>
      </rPr>
      <t>生活輔導服務費</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28,000</t>
    </r>
    <r>
      <rPr>
        <sz val="12"/>
        <rFont val="新細明體"/>
        <family val="1"/>
        <charset val="136"/>
      </rPr>
      <t>元</t>
    </r>
    <r>
      <rPr>
        <sz val="12"/>
        <rFont val="Times New Roman"/>
        <family val="1"/>
      </rPr>
      <t>*13.5</t>
    </r>
    <r>
      <rPr>
        <sz val="12"/>
        <rFont val="新細明體"/>
        <family val="1"/>
        <charset val="136"/>
      </rPr>
      <t>月）、房屋補貼、生活補助、講座鐘點費、乙類專案計畫管理費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</si>
  <si>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臺南市政府社會局辦理溫暖大臺南</t>
    </r>
    <r>
      <rPr>
        <sz val="12"/>
        <rFont val="Times New Roman"/>
        <family val="1"/>
      </rPr>
      <t>~</t>
    </r>
    <r>
      <rPr>
        <sz val="12"/>
        <rFont val="新細明體"/>
        <family val="1"/>
        <charset val="136"/>
      </rPr>
      <t>實物愛心銀行服務方案人力充實計畫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</si>
  <si>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</si>
  <si>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社團法人台南縣酵母關懷協進會</t>
    </r>
  </si>
  <si>
    <r>
      <rPr>
        <sz val="12"/>
        <rFont val="新細明體"/>
        <family val="1"/>
        <charset val="136"/>
      </rPr>
      <t>酵母</t>
    </r>
    <r>
      <rPr>
        <sz val="12"/>
        <rFont val="Times New Roman"/>
        <family val="1"/>
      </rPr>
      <t xml:space="preserve"> </t>
    </r>
    <r>
      <rPr>
        <sz val="12"/>
        <rFont val="新細明體"/>
        <family val="1"/>
        <charset val="136"/>
      </rPr>
      <t>「實</t>
    </r>
    <r>
      <rPr>
        <sz val="12"/>
        <rFont val="Times New Roman"/>
        <family val="1"/>
      </rPr>
      <t xml:space="preserve"> </t>
    </r>
    <r>
      <rPr>
        <sz val="12"/>
        <rFont val="新細明體"/>
        <family val="1"/>
        <charset val="136"/>
      </rPr>
      <t>（食</t>
    </r>
    <r>
      <rPr>
        <sz val="12"/>
        <rFont val="Times New Roman"/>
        <family val="1"/>
      </rPr>
      <t xml:space="preserve"> </t>
    </r>
    <r>
      <rPr>
        <sz val="12"/>
        <rFont val="新細明體"/>
        <family val="1"/>
        <charset val="136"/>
      </rPr>
      <t>）物銀行」</t>
    </r>
  </si>
  <si>
    <r>
      <rPr>
        <sz val="12"/>
        <rFont val="新細明體"/>
        <family val="1"/>
        <charset val="136"/>
      </rPr>
      <t>臺南市阿縟婦幼關懷協會</t>
    </r>
  </si>
  <si>
    <r>
      <rPr>
        <sz val="12"/>
        <rFont val="新細明體"/>
        <family val="1"/>
        <charset val="136"/>
      </rPr>
      <t>臺南市永康區惜食傳愛關懷弱勢－實（食）物給付扶助弱勢方案</t>
    </r>
  </si>
  <si>
    <r>
      <rPr>
        <sz val="12"/>
        <rFont val="新細明體"/>
        <family val="1"/>
        <charset val="136"/>
      </rPr>
      <t>社團法人中華民國全球關懷長期照顧協會</t>
    </r>
  </si>
  <si>
    <r>
      <rPr>
        <sz val="12"/>
        <rFont val="新細明體"/>
        <family val="1"/>
        <charset val="136"/>
      </rPr>
      <t>臺南市地區食傳愛心關懷弱勢－實（食）物給付扶助弱勢方案</t>
    </r>
  </si>
  <si>
    <r>
      <t>109</t>
    </r>
    <r>
      <rPr>
        <sz val="12"/>
        <rFont val="新細明體"/>
        <family val="1"/>
        <charset val="136"/>
      </rPr>
      <t>年臺南市社區培力育成中心計畫</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</si>
  <si>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月核算）、講座鐘點費、專家學者出席費、印刷費、交通費、場地及佈置費、器材租金、膳費、甲類專案計畫管理費（最高不得超過經常門核定補助總經費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</si>
  <si>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sz val="12"/>
        <rFont val="新細明體"/>
        <family val="1"/>
        <charset val="136"/>
      </rPr>
      <t>財團法人現代婦女教育基金會</t>
    </r>
  </si>
  <si>
    <r>
      <rPr>
        <sz val="12"/>
        <rFont val="新細明體"/>
        <family val="1"/>
        <charset val="136"/>
      </rPr>
      <t>美好的夢想與實踐</t>
    </r>
    <r>
      <rPr>
        <sz val="12"/>
        <rFont val="Times New Roman"/>
        <family val="1"/>
      </rPr>
      <t xml:space="preserve">~ </t>
    </r>
    <r>
      <rPr>
        <sz val="12"/>
        <rFont val="新細明體"/>
        <family val="1"/>
        <charset val="136"/>
      </rPr>
      <t>建構社工多元文化能力、提升執業人身安全與紓壓自我照顧複合計畫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</si>
  <si>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t>
    </r>
    <r>
      <rPr>
        <sz val="12"/>
        <rFont val="新細明體"/>
        <family val="1"/>
        <charset val="136"/>
      </rPr>
      <t>萬</t>
    </r>
    <r>
      <rPr>
        <sz val="12"/>
        <rFont val="Times New Roman"/>
        <family val="1"/>
      </rPr>
      <t>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t>
    </r>
    <r>
      <rPr>
        <sz val="12"/>
        <rFont val="新細明體"/>
        <family val="1"/>
        <charset val="136"/>
      </rPr>
      <t>萬</t>
    </r>
    <r>
      <rPr>
        <sz val="12"/>
        <rFont val="Times New Roman"/>
        <family val="1"/>
      </rPr>
      <t>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t>
    </r>
    <r>
      <rPr>
        <sz val="12"/>
        <rFont val="新細明體"/>
        <family val="1"/>
        <charset val="136"/>
      </rPr>
      <t>萬</t>
    </r>
    <r>
      <rPr>
        <sz val="12"/>
        <rFont val="Times New Roman"/>
        <family val="1"/>
      </rPr>
      <t>4,916</t>
    </r>
    <r>
      <rPr>
        <sz val="12"/>
        <rFont val="新細明體"/>
        <family val="1"/>
        <charset val="136"/>
      </rPr>
      <t>元</t>
    </r>
    <r>
      <rPr>
        <sz val="12"/>
        <rFont val="Times New Roman"/>
        <family val="1"/>
      </rPr>
      <t>/</t>
    </r>
    <r>
      <rPr>
        <sz val="12"/>
        <rFont val="新細明體"/>
        <family val="1"/>
        <charset val="136"/>
      </rPr>
      <t>月核算）、講座鐘點費、交通費、撰稿費、印刷費、臨時酬勞費、膳費、場地及佈置費、甲類專案計畫管理費（最高不得超過經常門核定補助總經費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</si>
  <si>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社團法人中華民國耶底底亞家庭關顧協會</t>
    </r>
  </si>
  <si>
    <r>
      <rPr>
        <sz val="12"/>
        <rFont val="新細明體"/>
        <family val="1"/>
        <charset val="136"/>
      </rPr>
      <t>助人工作者自我療癒工作坊</t>
    </r>
  </si>
  <si>
    <r>
      <rPr>
        <sz val="12"/>
        <rFont val="新細明體"/>
        <family val="1"/>
        <charset val="136"/>
      </rPr>
      <t>臺南市政府社會局</t>
    </r>
    <r>
      <rPr>
        <sz val="12"/>
        <rFont val="Times New Roman"/>
        <family val="1"/>
      </rPr>
      <t>109</t>
    </r>
    <r>
      <rPr>
        <sz val="12"/>
        <rFont val="新細明體"/>
        <family val="1"/>
        <charset val="136"/>
      </rPr>
      <t>年度社工人員執業安全保障計畫</t>
    </r>
  </si>
  <si>
    <r>
      <rPr>
        <sz val="12"/>
        <rFont val="新細明體"/>
        <family val="1"/>
        <charset val="136"/>
      </rPr>
      <t>（一）設施設備（資本門）共</t>
    </r>
    <r>
      <rPr>
        <sz val="12"/>
        <rFont val="Times New Roman"/>
        <family val="1"/>
      </rPr>
      <t>6</t>
    </r>
    <r>
      <rPr>
        <sz val="12"/>
        <rFont val="新細明體"/>
        <family val="1"/>
        <charset val="136"/>
      </rPr>
      <t>萬元：錄音錄影設備；（二）設施設備（經常門）共</t>
    </r>
    <r>
      <rPr>
        <sz val="12"/>
        <rFont val="Times New Roman"/>
        <family val="1"/>
      </rPr>
      <t>24</t>
    </r>
    <r>
      <rPr>
        <sz val="12"/>
        <rFont val="新細明體"/>
        <family val="1"/>
        <charset val="136"/>
      </rPr>
      <t>萬元：電話錄音系統、隨身警報器、防狼噴霧器、密錄器、多功能手電筒、加強照明設備、置物櫃、監視鏡頭、門禁對講機、會談室警報系統及緊急按鈕、行車紀錄器。</t>
    </r>
  </si>
  <si>
    <r>
      <rPr>
        <b/>
        <sz val="16"/>
        <rFont val="新細明體"/>
        <family val="1"/>
        <charset val="136"/>
      </rPr>
      <t>高雄市政府、團體及機構申請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</si>
  <si>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高雄市</t>
    </r>
  </si>
  <si>
    <r>
      <rPr>
        <sz val="12"/>
        <rFont val="新細明體"/>
        <family val="1"/>
        <charset val="136"/>
      </rPr>
      <t>社團法人高雄市慈善團體聯合總會</t>
    </r>
  </si>
  <si>
    <r>
      <rPr>
        <sz val="12"/>
        <rFont val="新細明體"/>
        <family val="1"/>
        <charset val="136"/>
      </rPr>
      <t>港都聯合助學暨展翅工程服務方案</t>
    </r>
  </si>
  <si>
    <r>
      <rPr>
        <sz val="12"/>
        <rFont val="新細明體"/>
        <family val="1"/>
        <charset val="136"/>
      </rPr>
      <t>高雄市政府社會局</t>
    </r>
  </si>
  <si>
    <r>
      <rPr>
        <sz val="12"/>
        <rFont val="新細明體"/>
        <family val="1"/>
        <charset val="136"/>
      </rPr>
      <t>夢翔啟動</t>
    </r>
    <r>
      <rPr>
        <sz val="12"/>
        <rFont val="Times New Roman"/>
        <family val="1"/>
      </rPr>
      <t xml:space="preserve"> </t>
    </r>
    <r>
      <rPr>
        <sz val="12"/>
        <rFont val="新細明體"/>
        <family val="1"/>
        <charset val="136"/>
      </rPr>
      <t>青年自立計畫</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</si>
  <si>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月核算）、相對提撥款。</t>
    </r>
    <phoneticPr fontId="21" type="noConversion"/>
  </si>
  <si>
    <r>
      <rPr>
        <sz val="12"/>
        <rFont val="新細明體"/>
        <family val="1"/>
        <charset val="136"/>
      </rPr>
      <t>社團法人高雄市社福慈善總會</t>
    </r>
  </si>
  <si>
    <r>
      <rPr>
        <sz val="12"/>
        <rFont val="新細明體"/>
        <family val="1"/>
        <charset val="136"/>
      </rPr>
      <t>多方圓助學方案</t>
    </r>
  </si>
  <si>
    <r>
      <rPr>
        <sz val="12"/>
        <rFont val="新細明體"/>
        <family val="1"/>
        <charset val="136"/>
      </rPr>
      <t>中低、低收入戶促進就業服務方案</t>
    </r>
  </si>
  <si>
    <r>
      <rPr>
        <sz val="12"/>
        <rFont val="新細明體"/>
        <family val="1"/>
        <charset val="136"/>
      </rPr>
      <t>補助專業服務費</t>
    </r>
    <r>
      <rPr>
        <sz val="12"/>
        <rFont val="Times New Roman"/>
        <family val="1"/>
      </rPr>
      <t>157</t>
    </r>
    <r>
      <rPr>
        <sz val="12"/>
        <rFont val="新細明體"/>
        <family val="1"/>
        <charset val="136"/>
      </rPr>
      <t>萬</t>
    </r>
    <r>
      <rPr>
        <sz val="12"/>
        <rFont val="Times New Roman"/>
        <family val="1"/>
      </rPr>
      <t>5,693</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)*3</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，另應自籌</t>
    </r>
    <r>
      <rPr>
        <sz val="12"/>
        <rFont val="Times New Roman"/>
        <family val="1"/>
      </rPr>
      <t>30%</t>
    </r>
    <r>
      <rPr>
        <sz val="12"/>
        <rFont val="新細明體"/>
        <family val="1"/>
        <charset val="136"/>
      </rPr>
      <t>。</t>
    </r>
    <phoneticPr fontId="21" type="noConversion"/>
  </si>
  <si>
    <r>
      <t>109</t>
    </r>
    <r>
      <rPr>
        <sz val="12"/>
        <rFont val="新細明體"/>
        <family val="1"/>
        <charset val="136"/>
      </rPr>
      <t>年高雄市「促進街友就業－社區住宅服務計畫」</t>
    </r>
  </si>
  <si>
    <r>
      <rPr>
        <sz val="12"/>
        <rFont val="新細明體"/>
        <family val="1"/>
        <charset val="136"/>
      </rPr>
      <t>租金補助、生活補助費</t>
    </r>
  </si>
  <si>
    <r>
      <t>109</t>
    </r>
    <r>
      <rPr>
        <sz val="12"/>
        <rFont val="新細明體"/>
        <family val="1"/>
        <charset val="136"/>
      </rPr>
      <t>年高雄市「加強街友關懷服務計畫」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</si>
  <si>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人）、出勤費、講座鐘點費、生活補助、租屋補貼、心理諮商費。</t>
    </r>
  </si>
  <si>
    <r>
      <t>109</t>
    </r>
    <r>
      <rPr>
        <sz val="12"/>
        <rFont val="新細明體"/>
        <family val="1"/>
        <charset val="136"/>
      </rPr>
      <t>年高雄市「街續希望，友你相伴」街友職能強化培力計畫</t>
    </r>
  </si>
  <si>
    <r>
      <rPr>
        <sz val="12"/>
        <rFont val="新細明體"/>
        <family val="1"/>
        <charset val="136"/>
      </rPr>
      <t>社團法人高雄市街友關懷協會</t>
    </r>
  </si>
  <si>
    <r>
      <rPr>
        <sz val="12"/>
        <rFont val="新細明體"/>
        <family val="1"/>
        <charset val="136"/>
      </rPr>
      <t>「重返人生跑道，從跌倒再出發」街友及中高齡待業者扶持就業自立重建計畫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</si>
  <si>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人）、租屋補貼、租金補助、生活補助費及講座鐘點費。</t>
    </r>
  </si>
  <si>
    <r>
      <rPr>
        <sz val="12"/>
        <rFont val="新細明體"/>
        <family val="1"/>
        <charset val="136"/>
      </rPr>
      <t>高雄市街友就業輔導與關懷服務計畫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</si>
  <si>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人）、租屋補貼、生活補助、講座鐘點費、出勤費、心理諮商費。</t>
    </r>
  </si>
  <si>
    <r>
      <t>~</t>
    </r>
    <r>
      <rPr>
        <sz val="12"/>
        <rFont val="新細明體"/>
        <family val="1"/>
        <charset val="136"/>
      </rPr>
      <t>溫飽萬歲</t>
    </r>
    <r>
      <rPr>
        <sz val="12"/>
        <rFont val="Times New Roman"/>
        <family val="1"/>
      </rPr>
      <t xml:space="preserve">~ </t>
    </r>
    <r>
      <rPr>
        <sz val="12"/>
        <rFont val="新細明體"/>
        <family val="1"/>
        <charset val="136"/>
      </rPr>
      <t>「攜手傳愛</t>
    </r>
    <r>
      <rPr>
        <sz val="12"/>
        <rFont val="Times New Roman"/>
        <family val="1"/>
      </rPr>
      <t xml:space="preserve"> </t>
    </r>
    <r>
      <rPr>
        <sz val="12"/>
        <rFont val="新細明體"/>
        <family val="1"/>
        <charset val="136"/>
      </rPr>
      <t>溫馨宅急便</t>
    </r>
    <r>
      <rPr>
        <sz val="12"/>
        <rFont val="Times New Roman"/>
        <family val="1"/>
      </rPr>
      <t>-</t>
    </r>
    <r>
      <rPr>
        <sz val="12"/>
        <rFont val="新細明體"/>
        <family val="1"/>
        <charset val="136"/>
      </rPr>
      <t>食物劵服務方案」計畫</t>
    </r>
  </si>
  <si>
    <r>
      <rPr>
        <sz val="12"/>
        <rFont val="新細明體"/>
        <family val="1"/>
        <charset val="136"/>
      </rPr>
      <t>點食成金</t>
    </r>
    <r>
      <rPr>
        <sz val="12"/>
        <rFont val="Times New Roman"/>
        <family val="1"/>
      </rPr>
      <t xml:space="preserve"> </t>
    </r>
    <r>
      <rPr>
        <sz val="12"/>
        <rFont val="新細明體"/>
        <family val="1"/>
        <charset val="136"/>
      </rPr>
      <t>食足暖心─實物給付服務計畫</t>
    </r>
  </si>
  <si>
    <r>
      <rPr>
        <sz val="12"/>
        <rFont val="新細明體"/>
        <family val="1"/>
        <charset val="136"/>
      </rPr>
      <t>高雄市社區培力育成（願景）中心計畫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</si>
  <si>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月核算）、講座鐘點費、專家學者出席費、印刷費、場地及佈置費、交通費、器材租金、膳費、甲類專案計畫管理費（最高不得超過經常門核定補助總經費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</si>
  <si>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sz val="12"/>
        <rFont val="新細明體"/>
        <family val="1"/>
        <charset val="136"/>
      </rPr>
      <t>社團法人高雄市晚晴婦女協會</t>
    </r>
  </si>
  <si>
    <r>
      <t>109</t>
    </r>
    <r>
      <rPr>
        <sz val="12"/>
        <rFont val="新細明體"/>
        <family val="1"/>
        <charset val="136"/>
      </rPr>
      <t>年度提升社工人員執業安全計畫</t>
    </r>
  </si>
  <si>
    <r>
      <rPr>
        <sz val="12"/>
        <rFont val="新細明體"/>
        <family val="1"/>
        <charset val="136"/>
      </rPr>
      <t>個別心理諮商、講座鐘點費、場地佈置費、膳費、印刷費、雜支</t>
    </r>
    <r>
      <rPr>
        <sz val="12"/>
        <rFont val="Times New Roman"/>
        <family val="1"/>
      </rPr>
      <t>6,000</t>
    </r>
    <r>
      <rPr>
        <sz val="12"/>
        <rFont val="新細明體"/>
        <family val="1"/>
        <charset val="136"/>
      </rPr>
      <t>元（含攝影、茶水、文具、郵資、運費）、執業安全保險費</t>
    </r>
    <r>
      <rPr>
        <sz val="12"/>
        <rFont val="Times New Roman"/>
        <family val="1"/>
      </rPr>
      <t>2,500</t>
    </r>
    <r>
      <rPr>
        <sz val="12"/>
        <rFont val="新細明體"/>
        <family val="1"/>
        <charset val="136"/>
      </rPr>
      <t>元（每年每人以補助新臺幣</t>
    </r>
    <r>
      <rPr>
        <sz val="12"/>
        <rFont val="Times New Roman"/>
        <family val="1"/>
      </rPr>
      <t>500</t>
    </r>
    <r>
      <rPr>
        <sz val="12"/>
        <rFont val="新細明體"/>
        <family val="1"/>
        <charset val="136"/>
      </rPr>
      <t>元為限）。</t>
    </r>
  </si>
  <si>
    <r>
      <rPr>
        <sz val="12"/>
        <rFont val="新細明體"/>
        <family val="1"/>
        <charset val="136"/>
      </rPr>
      <t>社工人身安全提升計畫</t>
    </r>
  </si>
  <si>
    <r>
      <rPr>
        <sz val="12"/>
        <rFont val="新細明體"/>
        <family val="1"/>
        <charset val="136"/>
      </rPr>
      <t>高雄市燕巢區安招社區發展協會</t>
    </r>
  </si>
  <si>
    <r>
      <t>109</t>
    </r>
    <r>
      <rPr>
        <sz val="12"/>
        <rFont val="新細明體"/>
        <family val="1"/>
        <charset val="136"/>
      </rPr>
      <t>年志工培力愛連線‧在地照顧溫馨情</t>
    </r>
    <r>
      <rPr>
        <sz val="12"/>
        <rFont val="Times New Roman"/>
        <family val="1"/>
      </rPr>
      <t>~</t>
    </r>
    <r>
      <rPr>
        <sz val="12"/>
        <rFont val="新細明體"/>
        <family val="1"/>
        <charset val="136"/>
      </rPr>
      <t>社區婦女志工增能培力暨多元服務計畫</t>
    </r>
  </si>
  <si>
    <r>
      <rPr>
        <sz val="12"/>
        <rFont val="新細明體"/>
        <family val="1"/>
        <charset val="136"/>
      </rPr>
      <t>社團法人中華民國牧愛生命協會</t>
    </r>
  </si>
  <si>
    <r>
      <rPr>
        <sz val="12"/>
        <rFont val="新細明體"/>
        <family val="1"/>
        <charset val="136"/>
      </rPr>
      <t>愛的鼓力</t>
    </r>
    <r>
      <rPr>
        <sz val="12"/>
        <rFont val="Times New Roman"/>
        <family val="1"/>
      </rPr>
      <t>~</t>
    </r>
    <r>
      <rPr>
        <sz val="12"/>
        <rFont val="新細明體"/>
        <family val="1"/>
        <charset val="136"/>
      </rPr>
      <t>多元志工創新服務方案計畫書</t>
    </r>
  </si>
  <si>
    <r>
      <t>臨時酬勞費、講座鐘點費、印刷費、保險費、交通費（</t>
    </r>
    <r>
      <rPr>
        <sz val="12"/>
        <rFont val="新細明體"/>
        <family val="1"/>
        <charset val="136"/>
      </rPr>
      <t>含遊覽車租金）、場地佈置費、器材租金、膳費、甲類專案計畫管理費。</t>
    </r>
    <phoneticPr fontId="21" type="noConversion"/>
  </si>
  <si>
    <r>
      <rPr>
        <sz val="12"/>
        <rFont val="新細明體"/>
        <family val="1"/>
        <charset val="136"/>
      </rPr>
      <t>社團法人高雄市小鄉社造志業聯盟</t>
    </r>
  </si>
  <si>
    <r>
      <rPr>
        <sz val="12"/>
        <rFont val="新細明體"/>
        <family val="1"/>
        <charset val="136"/>
      </rPr>
      <t>小地方大鄉民─創造人力資源與自我實現舞台</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</si>
  <si>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所聘社工人員應具社會工作相關科系要件）、講座鐘點費、出席費、臨時酬勞費（以勞動部公告適用之每小時基本工資核算）、印刷費、場地及佈置費、膳費、甲類專案計畫管理費（最高不得超過核定補助總經費＜不含專案計畫管理費＞之百分之五）、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</si>
  <si>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高雄市寶來人文協會</t>
    </r>
  </si>
  <si>
    <r>
      <rPr>
        <sz val="12"/>
        <rFont val="新細明體"/>
        <family val="1"/>
        <charset val="136"/>
      </rPr>
      <t>肯定六龜的美，社區發展一定好─區域發展共學方案</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</si>
  <si>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人，所聘社工人員應具社會工作相關科系要件）、臨時酬勞費、出席費、交通費、講座鐘點費、印刷費、場地及佈置費、膳費、甲類專案計畫管理費（最高不得超過經常門核定補助總經費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</si>
  <si>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照顧路上，齊心共「罩」－建構旗美九區在地互助照顧服務網絡計畫</t>
    </r>
  </si>
  <si>
    <r>
      <rPr>
        <sz val="12"/>
        <rFont val="新細明體"/>
        <family val="1"/>
        <charset val="136"/>
      </rPr>
      <t>出席費、講座鐘點費、交通費、印刷費、場地及佈置費、膳費、甲類專案計畫管理費（最高不得超過核定補助總經費之</t>
    </r>
    <r>
      <rPr>
        <sz val="12"/>
        <rFont val="Times New Roman"/>
        <family val="1"/>
      </rPr>
      <t>5</t>
    </r>
    <r>
      <rPr>
        <sz val="12"/>
        <rFont val="新細明體"/>
        <family val="1"/>
        <charset val="136"/>
      </rPr>
      <t>％）。</t>
    </r>
  </si>
  <si>
    <r>
      <t>講座鐘點費、就業扶助費</t>
    </r>
    <r>
      <rPr>
        <sz val="12"/>
        <rFont val="新細明體"/>
        <family val="1"/>
        <charset val="136"/>
      </rPr>
      <t>(依勞動部公告適用之每小時基本工資核算，掣據核實報支)、有機培養土、種苗器材、種苗。</t>
    </r>
    <phoneticPr fontId="21" type="noConversion"/>
  </si>
  <si>
    <r>
      <rPr>
        <sz val="12"/>
        <rFont val="新細明體"/>
        <family val="1"/>
        <charset val="136"/>
      </rPr>
      <t>（一）設施設備（資本門）共</t>
    </r>
    <r>
      <rPr>
        <sz val="12"/>
        <rFont val="Times New Roman"/>
        <family val="1"/>
      </rPr>
      <t>12</t>
    </r>
    <r>
      <rPr>
        <sz val="12"/>
        <rFont val="新細明體"/>
        <family val="1"/>
        <charset val="136"/>
      </rPr>
      <t>萬</t>
    </r>
    <r>
      <rPr>
        <sz val="12"/>
        <rFont val="Times New Roman"/>
        <family val="1"/>
      </rPr>
      <t>2,000</t>
    </r>
    <r>
      <rPr>
        <sz val="12"/>
        <rFont val="新細明體"/>
        <family val="1"/>
        <charset val="136"/>
      </rPr>
      <t>元：門禁刷卡系統、監視系統、警報系統及緊急按鈕；（二）設施設備（經常門）共</t>
    </r>
    <r>
      <rPr>
        <sz val="12"/>
        <rFont val="Times New Roman"/>
        <family val="1"/>
      </rPr>
      <t>5</t>
    </r>
    <r>
      <rPr>
        <sz val="12"/>
        <rFont val="新細明體"/>
        <family val="1"/>
        <charset val="136"/>
      </rPr>
      <t>萬</t>
    </r>
    <r>
      <rPr>
        <sz val="12"/>
        <rFont val="Times New Roman"/>
        <family val="1"/>
      </rPr>
      <t>3,000</t>
    </r>
    <r>
      <rPr>
        <sz val="12"/>
        <rFont val="新細明體"/>
        <family val="1"/>
        <charset val="136"/>
      </rPr>
      <t>元：行車紀錄器、錄音錄影設備、微型攝影機、加強照明設備、視線死角反射鏡、防狼噴霧、安全警報器、錄音筆；（三）教育訓練共</t>
    </r>
    <r>
      <rPr>
        <sz val="12"/>
        <rFont val="Times New Roman"/>
        <family val="1"/>
      </rPr>
      <t>2</t>
    </r>
    <r>
      <rPr>
        <sz val="12"/>
        <rFont val="新細明體"/>
        <family val="1"/>
        <charset val="136"/>
      </rPr>
      <t>萬</t>
    </r>
    <r>
      <rPr>
        <sz val="12"/>
        <rFont val="Times New Roman"/>
        <family val="1"/>
      </rPr>
      <t>5,000</t>
    </r>
    <r>
      <rPr>
        <sz val="12"/>
        <rFont val="新細明體"/>
        <family val="1"/>
        <charset val="136"/>
      </rPr>
      <t>元：講座鐘點費、雜支</t>
    </r>
    <r>
      <rPr>
        <sz val="12"/>
        <rFont val="Times New Roman"/>
        <family val="1"/>
      </rPr>
      <t>6,000</t>
    </r>
    <r>
      <rPr>
        <sz val="12"/>
        <rFont val="新細明體"/>
        <family val="1"/>
        <charset val="136"/>
      </rPr>
      <t>元（含攝影、茶水、文具、郵資、運費）。</t>
    </r>
    <phoneticPr fontId="21" type="noConversion"/>
  </si>
  <si>
    <r>
      <t>110</t>
    </r>
    <r>
      <rPr>
        <sz val="12"/>
        <rFont val="新細明體"/>
        <family val="1"/>
        <charset val="136"/>
      </rPr>
      <t>年度</t>
    </r>
  </si>
  <si>
    <r>
      <t>111</t>
    </r>
    <r>
      <rPr>
        <sz val="12"/>
        <rFont val="新細明體"/>
        <family val="1"/>
        <charset val="136"/>
      </rPr>
      <t>年度</t>
    </r>
  </si>
  <si>
    <r>
      <t>112</t>
    </r>
    <r>
      <rPr>
        <sz val="12"/>
        <rFont val="新細明體"/>
        <family val="1"/>
        <charset val="136"/>
      </rPr>
      <t>年度</t>
    </r>
  </si>
  <si>
    <r>
      <rPr>
        <sz val="12"/>
        <rFont val="新細明體"/>
        <family val="1"/>
        <charset val="136"/>
      </rPr>
      <t>合計</t>
    </r>
  </si>
  <si>
    <r>
      <rPr>
        <b/>
        <sz val="16"/>
        <rFont val="新細明體"/>
        <family val="1"/>
        <charset val="136"/>
      </rPr>
      <t>新竹市政府、團體及機構申請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</si>
  <si>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新竹市</t>
    </r>
  </si>
  <si>
    <r>
      <rPr>
        <sz val="12"/>
        <rFont val="新細明體"/>
        <family val="1"/>
        <charset val="136"/>
      </rPr>
      <t>新竹市政府</t>
    </r>
  </si>
  <si>
    <r>
      <rPr>
        <sz val="12"/>
        <rFont val="新細明體"/>
        <family val="1"/>
        <charset val="136"/>
      </rPr>
      <t>新竹市希望存摺脫貧服務方案計畫</t>
    </r>
    <r>
      <rPr>
        <sz val="12"/>
        <rFont val="Times New Roman"/>
        <family val="1"/>
      </rPr>
      <t>-</t>
    </r>
    <r>
      <rPr>
        <sz val="12"/>
        <rFont val="新細明體"/>
        <family val="1"/>
        <charset val="136"/>
      </rPr>
      <t>第</t>
    </r>
    <r>
      <rPr>
        <sz val="12"/>
        <rFont val="Times New Roman"/>
        <family val="1"/>
      </rPr>
      <t>1</t>
    </r>
    <r>
      <rPr>
        <sz val="12"/>
        <rFont val="新細明體"/>
        <family val="1"/>
        <charset val="136"/>
      </rPr>
      <t>年計畫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</si>
  <si>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、家教費（每小時新臺幣</t>
    </r>
    <r>
      <rPr>
        <sz val="12"/>
        <rFont val="Times New Roman"/>
        <family val="1"/>
      </rPr>
      <t>150</t>
    </r>
    <r>
      <rPr>
        <sz val="12"/>
        <rFont val="新細明體"/>
        <family val="1"/>
        <charset val="136"/>
      </rPr>
      <t>元為上限）、專家學者出席費、乙類專案計畫管理費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</si>
  <si>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新竹市低收入戶及中低收入戶促進就業服務計畫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</si>
  <si>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，另應自籌</t>
    </r>
    <r>
      <rPr>
        <sz val="12"/>
        <rFont val="Times New Roman"/>
        <family val="1"/>
      </rPr>
      <t>20%</t>
    </r>
    <r>
      <rPr>
        <sz val="12"/>
        <rFont val="新細明體"/>
        <family val="1"/>
        <charset val="136"/>
      </rPr>
      <t>。</t>
    </r>
    <phoneticPr fontId="21" type="noConversion"/>
  </si>
  <si>
    <r>
      <rPr>
        <sz val="12"/>
        <rFont val="新細明體"/>
        <family val="1"/>
        <charset val="136"/>
      </rPr>
      <t>新竹市政府申請公益彩券回饋金辦理</t>
    </r>
    <r>
      <rPr>
        <sz val="12"/>
        <rFont val="Times New Roman"/>
        <family val="1"/>
      </rPr>
      <t>109</t>
    </r>
    <r>
      <rPr>
        <sz val="12"/>
        <rFont val="新細明體"/>
        <family val="1"/>
        <charset val="136"/>
      </rPr>
      <t>年「遊民生活暨工作重建」計畫</t>
    </r>
  </si>
  <si>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元（社工員</t>
    </r>
    <r>
      <rPr>
        <sz val="12"/>
        <rFont val="Times New Roman"/>
        <family val="1"/>
      </rPr>
      <t>4</t>
    </r>
    <r>
      <rPr>
        <sz val="12"/>
        <rFont val="新細明體"/>
        <family val="1"/>
        <charset val="136"/>
      </rPr>
      <t>萬</t>
    </r>
    <r>
      <rPr>
        <sz val="12"/>
        <rFont val="Times New Roman"/>
        <family val="1"/>
      </rPr>
      <t>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。租屋補貼、生活補助。</t>
    </r>
    <phoneticPr fontId="21" type="noConversion"/>
  </si>
  <si>
    <r>
      <t>109</t>
    </r>
    <r>
      <rPr>
        <sz val="12"/>
        <rFont val="新細明體"/>
        <family val="1"/>
        <charset val="136"/>
      </rPr>
      <t>年新竹市政府辦理愛心福利社計畫</t>
    </r>
  </si>
  <si>
    <r>
      <rPr>
        <sz val="12"/>
        <rFont val="新細明體"/>
        <family val="1"/>
        <charset val="136"/>
      </rPr>
      <t>新竹市</t>
    </r>
    <r>
      <rPr>
        <sz val="12"/>
        <rFont val="Times New Roman"/>
        <family val="1"/>
      </rPr>
      <t>109</t>
    </r>
    <r>
      <rPr>
        <sz val="12"/>
        <rFont val="新細明體"/>
        <family val="1"/>
        <charset val="136"/>
      </rPr>
      <t>年度社區培力育成中心實施計畫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</si>
  <si>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膳費、印刷費、交通費、場地及佈置費、器材租金。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</si>
  <si>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sz val="12"/>
        <rFont val="新細明體"/>
        <family val="1"/>
        <charset val="136"/>
      </rPr>
      <t>社團法人新竹市生命線協會</t>
    </r>
  </si>
  <si>
    <r>
      <rPr>
        <sz val="12"/>
        <rFont val="新細明體"/>
        <family val="1"/>
        <charset val="136"/>
      </rPr>
      <t>社區關懷服務增能及社區安全網絡強化計畫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</si>
  <si>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phoneticPr fontId="21" type="noConversion"/>
  </si>
  <si>
    <r>
      <rPr>
        <b/>
        <sz val="16"/>
        <rFont val="新細明體"/>
        <family val="1"/>
        <charset val="136"/>
      </rPr>
      <t>新竹縣政府、團體及機構申請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</si>
  <si>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新竹縣</t>
    </r>
  </si>
  <si>
    <r>
      <rPr>
        <sz val="12"/>
        <rFont val="新細明體"/>
        <family val="1"/>
        <charset val="136"/>
      </rPr>
      <t>新竹縣政府</t>
    </r>
  </si>
  <si>
    <r>
      <rPr>
        <sz val="12"/>
        <rFont val="新細明體"/>
        <family val="1"/>
        <charset val="136"/>
      </rPr>
      <t>新竹縣政府辦理閃耀青春‧家庭夢想啟飛希望存摺投資方案服務計畫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</si>
  <si>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人）、相對提撥款、講座鐘點費、乙類專案計畫管理費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</si>
  <si>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伴你同行‧啟動未來</t>
    </r>
    <r>
      <rPr>
        <sz val="12"/>
        <rFont val="Times New Roman"/>
        <family val="1"/>
      </rPr>
      <t xml:space="preserve"> </t>
    </r>
    <r>
      <rPr>
        <sz val="12"/>
        <rFont val="新細明體"/>
        <family val="1"/>
        <charset val="136"/>
      </rPr>
      <t>弱勢家庭促進就業方案服務計畫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</si>
  <si>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、推介求職交通費</t>
    </r>
    <r>
      <rPr>
        <sz val="12"/>
        <rFont val="Times New Roman"/>
        <family val="1"/>
      </rPr>
      <t>(</t>
    </r>
    <r>
      <rPr>
        <sz val="12"/>
        <rFont val="新細明體"/>
        <family val="1"/>
        <charset val="136"/>
      </rPr>
      <t>核實報支</t>
    </r>
    <r>
      <rPr>
        <sz val="12"/>
        <rFont val="Times New Roman"/>
        <family val="1"/>
      </rPr>
      <t>)</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元，且不列入甲類百分之五額度計算）。另應自籌</t>
    </r>
    <r>
      <rPr>
        <sz val="12"/>
        <rFont val="Times New Roman"/>
        <family val="1"/>
      </rPr>
      <t>10%</t>
    </r>
    <r>
      <rPr>
        <sz val="12"/>
        <rFont val="新細明體"/>
        <family val="1"/>
        <charset val="136"/>
      </rPr>
      <t>。</t>
    </r>
    <phoneticPr fontId="21" type="noConversion"/>
  </si>
  <si>
    <r>
      <rPr>
        <sz val="12"/>
        <rFont val="新細明體"/>
        <family val="1"/>
        <charset val="136"/>
      </rPr>
      <t>新竹縣辦理遊民收容輔導計畫</t>
    </r>
  </si>
  <si>
    <r>
      <rPr>
        <sz val="12"/>
        <rFont val="新細明體"/>
        <family val="1"/>
        <charset val="136"/>
      </rPr>
      <t>專業服務費</t>
    </r>
    <r>
      <rPr>
        <sz val="12"/>
        <rFont val="Times New Roman"/>
        <family val="1"/>
      </rPr>
      <t>49</t>
    </r>
    <r>
      <rPr>
        <sz val="12"/>
        <rFont val="新細明體"/>
        <family val="1"/>
        <charset val="136"/>
      </rPr>
      <t>萬</t>
    </r>
    <r>
      <rPr>
        <sz val="12"/>
        <rFont val="Times New Roman"/>
        <family val="1"/>
      </rPr>
      <t>8,299</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、講座鐘點費、場地租金、印刷費、甲類專案管理費（含協助遊民申辦證件之規費）、乙類專案計畫管理費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</si>
  <si>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社團法人新竹市竹安公益慈善服務協會</t>
    </r>
  </si>
  <si>
    <r>
      <rPr>
        <sz val="12"/>
        <rFont val="新細明體"/>
        <family val="1"/>
        <charset val="136"/>
      </rPr>
      <t>遊民夜宿暨外展服務計畫</t>
    </r>
  </si>
  <si>
    <r>
      <rPr>
        <sz val="12"/>
        <rFont val="新細明體"/>
        <family val="1"/>
        <charset val="136"/>
      </rPr>
      <t>新竹縣政府辦理實物給付方案計畫</t>
    </r>
  </si>
  <si>
    <r>
      <rPr>
        <sz val="12"/>
        <rFont val="新細明體"/>
        <family val="1"/>
        <charset val="136"/>
      </rPr>
      <t>新竹縣社區培力育成中心設立輔導方案</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</si>
  <si>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人，不含雇主應負擔之勞保、健保及勞退準備金）、講座鐘點費、印刷費、場地及佈置費、膳費、交通費、專家學者出席費、甲類專案計畫管理費（最高不得超過經常門核定補助總經費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</si>
  <si>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b/>
        <sz val="16"/>
        <rFont val="新細明體"/>
        <family val="1"/>
        <charset val="136"/>
      </rPr>
      <t>苗栗縣政府、團體及機構申請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</si>
  <si>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苗栗縣</t>
    </r>
  </si>
  <si>
    <r>
      <rPr>
        <sz val="12"/>
        <rFont val="新細明體"/>
        <family val="1"/>
        <charset val="136"/>
      </rPr>
      <t>苗栗縣政府</t>
    </r>
  </si>
  <si>
    <r>
      <t>109</t>
    </r>
    <r>
      <rPr>
        <sz val="12"/>
        <rFont val="新細明體"/>
        <family val="1"/>
        <charset val="136"/>
      </rPr>
      <t>年度苗栗縣弱勢家庭子女幸福存款資產累積脫貧方案</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</si>
  <si>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人）、相對提撥款、乙類專案計畫管理費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</si>
  <si>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財團法人人安社會福利慈善事業基金會</t>
    </r>
  </si>
  <si>
    <r>
      <t>109</t>
    </r>
    <r>
      <rPr>
        <sz val="12"/>
        <rFont val="新細明體"/>
        <family val="1"/>
        <charset val="136"/>
      </rPr>
      <t>年度人安基金會街友夜間短期安置計畫書</t>
    </r>
  </si>
  <si>
    <r>
      <rPr>
        <sz val="12"/>
        <rFont val="新細明體"/>
        <family val="1"/>
        <charset val="136"/>
      </rPr>
      <t>安置費。</t>
    </r>
  </si>
  <si>
    <r>
      <rPr>
        <sz val="12"/>
        <rFont val="新細明體"/>
        <family val="1"/>
        <charset val="136"/>
      </rPr>
      <t>苗栗縣</t>
    </r>
    <r>
      <rPr>
        <sz val="12"/>
        <rFont val="Times New Roman"/>
        <family val="1"/>
      </rPr>
      <t>109</t>
    </r>
    <r>
      <rPr>
        <sz val="12"/>
        <rFont val="新細明體"/>
        <family val="1"/>
        <charset val="136"/>
      </rPr>
      <t>年度遊民生活重建服務躍升方案</t>
    </r>
  </si>
  <si>
    <r>
      <rPr>
        <sz val="12"/>
        <rFont val="新細明體"/>
        <family val="1"/>
        <charset val="136"/>
      </rPr>
      <t>專業服務費</t>
    </r>
    <r>
      <rPr>
        <sz val="12"/>
        <rFont val="Times New Roman"/>
        <family val="1"/>
      </rPr>
      <t>49</t>
    </r>
    <r>
      <rPr>
        <sz val="12"/>
        <rFont val="新細明體"/>
        <family val="1"/>
        <charset val="136"/>
      </rPr>
      <t>萬</t>
    </r>
    <r>
      <rPr>
        <sz val="12"/>
        <rFont val="Times New Roman"/>
        <family val="1"/>
      </rPr>
      <t>8,299</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</si>
  <si>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「苗栗縣實物銀行」關懷訪視社工人力補助計畫</t>
    </r>
  </si>
  <si>
    <r>
      <rPr>
        <sz val="12"/>
        <rFont val="新細明體"/>
        <family val="1"/>
        <charset val="136"/>
      </rPr>
      <t>苗栗縣</t>
    </r>
    <r>
      <rPr>
        <sz val="12"/>
        <rFont val="Times New Roman"/>
        <family val="1"/>
      </rPr>
      <t>109</t>
    </r>
    <r>
      <rPr>
        <sz val="12"/>
        <rFont val="新細明體"/>
        <family val="1"/>
        <charset val="136"/>
      </rPr>
      <t>年度福栗社區化育成中心計畫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</si>
  <si>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人）、講座鐘點費、交通費、臨時酬勞費（以勞動部公告適用之每小時基本工資核算）、場地及佈置費、膳費、印刷費、甲類專案計畫管理費（最高不得超過經常門核定補助總經費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</si>
  <si>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sz val="12"/>
        <rFont val="新細明體"/>
        <family val="1"/>
        <charset val="136"/>
      </rPr>
      <t>社團法人苗栗縣生命線協會</t>
    </r>
  </si>
  <si>
    <r>
      <rPr>
        <sz val="12"/>
        <rFont val="新細明體"/>
        <family val="1"/>
        <charset val="136"/>
      </rPr>
      <t>（一）設施設備（資本門）共</t>
    </r>
    <r>
      <rPr>
        <sz val="12"/>
        <rFont val="Times New Roman"/>
        <family val="1"/>
      </rPr>
      <t>4</t>
    </r>
    <r>
      <rPr>
        <sz val="12"/>
        <rFont val="新細明體"/>
        <family val="1"/>
        <charset val="136"/>
      </rPr>
      <t>萬元：門禁系統；（二）教育訓練共</t>
    </r>
    <r>
      <rPr>
        <sz val="12"/>
        <rFont val="Times New Roman"/>
        <family val="1"/>
      </rPr>
      <t>1</t>
    </r>
    <r>
      <rPr>
        <sz val="12"/>
        <rFont val="新細明體"/>
        <family val="1"/>
        <charset val="136"/>
      </rPr>
      <t>萬元：講座鐘點費、印刷費、交通費、雜支</t>
    </r>
    <r>
      <rPr>
        <sz val="12"/>
        <rFont val="Times New Roman"/>
        <family val="1"/>
      </rPr>
      <t>2,000</t>
    </r>
    <r>
      <rPr>
        <sz val="12"/>
        <rFont val="新細明體"/>
        <family val="1"/>
        <charset val="136"/>
      </rPr>
      <t>元（含攝影、茶水、文具、郵資、運費）；（三）舒壓課程共</t>
    </r>
    <r>
      <rPr>
        <sz val="12"/>
        <rFont val="Times New Roman"/>
        <family val="1"/>
      </rPr>
      <t>1</t>
    </r>
    <r>
      <rPr>
        <sz val="12"/>
        <rFont val="新細明體"/>
        <family val="1"/>
        <charset val="136"/>
      </rPr>
      <t>萬元：講座鐘點費、場地租借費、印刷費、交通費、雜支</t>
    </r>
    <r>
      <rPr>
        <sz val="12"/>
        <rFont val="Times New Roman"/>
        <family val="1"/>
      </rPr>
      <t>2,000</t>
    </r>
    <r>
      <rPr>
        <sz val="12"/>
        <rFont val="新細明體"/>
        <family val="1"/>
        <charset val="136"/>
      </rPr>
      <t>元（含攝影、茶水、文具、郵資、運費）；（四）個別心理諮商及律師諮詢及法律訴訟共</t>
    </r>
    <r>
      <rPr>
        <sz val="12"/>
        <rFont val="Times New Roman"/>
        <family val="1"/>
      </rPr>
      <t>9</t>
    </r>
    <r>
      <rPr>
        <sz val="12"/>
        <rFont val="新細明體"/>
        <family val="1"/>
        <charset val="136"/>
      </rPr>
      <t>萬元；（五）執業安全保險費共</t>
    </r>
    <r>
      <rPr>
        <sz val="12"/>
        <rFont val="Times New Roman"/>
        <family val="1"/>
      </rPr>
      <t>5,000</t>
    </r>
    <r>
      <rPr>
        <sz val="12"/>
        <rFont val="新細明體"/>
        <family val="1"/>
        <charset val="136"/>
      </rPr>
      <t>元（每人每年以補助</t>
    </r>
    <r>
      <rPr>
        <sz val="12"/>
        <rFont val="Times New Roman"/>
        <family val="1"/>
      </rPr>
      <t>500</t>
    </r>
    <r>
      <rPr>
        <sz val="12"/>
        <rFont val="新細明體"/>
        <family val="1"/>
        <charset val="136"/>
      </rPr>
      <t>元為上限）。</t>
    </r>
  </si>
  <si>
    <r>
      <rPr>
        <sz val="12"/>
        <rFont val="新細明體"/>
        <family val="1"/>
        <charset val="136"/>
      </rPr>
      <t>彰化縣</t>
    </r>
  </si>
  <si>
    <r>
      <rPr>
        <sz val="12"/>
        <rFont val="新細明體"/>
        <family val="1"/>
        <charset val="136"/>
      </rPr>
      <t>彰化縣政府</t>
    </r>
  </si>
  <si>
    <r>
      <rPr>
        <sz val="12"/>
        <rFont val="新細明體"/>
        <family val="1"/>
        <charset val="136"/>
      </rPr>
      <t>彰化縣政府辦理低收入戶及中低收入戶促進就業服務方案人力充實計畫</t>
    </r>
  </si>
  <si>
    <r>
      <rPr>
        <sz val="12"/>
        <rFont val="新細明體"/>
        <family val="1"/>
        <charset val="136"/>
      </rPr>
      <t>補助專業服務費</t>
    </r>
    <r>
      <rPr>
        <sz val="12"/>
        <rFont val="Times New Roman"/>
        <family val="1"/>
      </rPr>
      <t>110</t>
    </r>
    <r>
      <rPr>
        <sz val="12"/>
        <rFont val="新細明體"/>
        <family val="1"/>
        <charset val="136"/>
      </rPr>
      <t>萬</t>
    </r>
    <r>
      <rPr>
        <sz val="12"/>
        <rFont val="Times New Roman"/>
        <family val="1"/>
      </rPr>
      <t>4,328</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552,164</t>
    </r>
    <r>
      <rPr>
        <sz val="12"/>
        <rFont val="新細明體"/>
        <family val="1"/>
        <charset val="136"/>
      </rPr>
      <t>元</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)*2</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，另應自籌</t>
    </r>
    <r>
      <rPr>
        <sz val="12"/>
        <rFont val="Times New Roman"/>
        <family val="1"/>
      </rPr>
      <t>10%</t>
    </r>
    <r>
      <rPr>
        <sz val="12"/>
        <rFont val="新細明體"/>
        <family val="1"/>
        <charset val="136"/>
      </rPr>
      <t>；乙類專案計畫管理費</t>
    </r>
    <r>
      <rPr>
        <sz val="12"/>
        <rFont val="Times New Roman"/>
        <family val="1"/>
      </rPr>
      <t>12</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</si>
  <si>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平安社會、幸福彰化─脫貧計畫</t>
    </r>
  </si>
  <si>
    <r>
      <rPr>
        <sz val="12"/>
        <rFont val="新細明體"/>
        <family val="1"/>
        <charset val="136"/>
      </rPr>
      <t>彰化縣「資產累積、築夢心希望」家庭發展帳戶脫貧計畫</t>
    </r>
  </si>
  <si>
    <r>
      <t>109</t>
    </r>
    <r>
      <rPr>
        <sz val="12"/>
        <rFont val="新細明體"/>
        <family val="1"/>
        <charset val="136"/>
      </rPr>
      <t>年把愛找回來</t>
    </r>
    <r>
      <rPr>
        <sz val="12"/>
        <rFont val="Times New Roman"/>
        <family val="1"/>
      </rPr>
      <t>-</t>
    </r>
    <r>
      <rPr>
        <sz val="12"/>
        <rFont val="新細明體"/>
        <family val="1"/>
        <charset val="136"/>
      </rPr>
      <t>街友身心靈輔導計畫</t>
    </r>
  </si>
  <si>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元（社工員</t>
    </r>
    <r>
      <rPr>
        <sz val="12"/>
        <rFont val="Times New Roman"/>
        <family val="1"/>
      </rPr>
      <t>4</t>
    </r>
    <r>
      <rPr>
        <sz val="12"/>
        <rFont val="新細明體"/>
        <family val="1"/>
        <charset val="136"/>
      </rPr>
      <t>萬</t>
    </r>
    <r>
      <rPr>
        <sz val="12"/>
        <rFont val="Times New Roman"/>
        <family val="1"/>
      </rPr>
      <t>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、遊民以工代賑費用</t>
    </r>
    <r>
      <rPr>
        <sz val="12"/>
        <rFont val="Times New Roman"/>
        <family val="1"/>
      </rPr>
      <t>(</t>
    </r>
    <r>
      <rPr>
        <sz val="12"/>
        <rFont val="新細明體"/>
        <family val="1"/>
        <charset val="136"/>
      </rPr>
      <t>依勞動部公告適用之每小時基本工資核算，掣據核實報支</t>
    </r>
    <r>
      <rPr>
        <sz val="12"/>
        <rFont val="Times New Roman"/>
        <family val="1"/>
      </rPr>
      <t>)</t>
    </r>
    <r>
      <rPr>
        <sz val="12"/>
        <rFont val="新細明體"/>
        <family val="1"/>
        <charset val="136"/>
      </rPr>
      <t>。</t>
    </r>
    <phoneticPr fontId="21" type="noConversion"/>
  </si>
  <si>
    <r>
      <rPr>
        <sz val="12"/>
        <rFont val="新細明體"/>
        <family val="1"/>
        <charset val="136"/>
      </rPr>
      <t>社團法人彰化縣關懷弱勢社會服務協會</t>
    </r>
  </si>
  <si>
    <r>
      <t>109</t>
    </r>
    <r>
      <rPr>
        <sz val="12"/>
        <rFont val="新細明體"/>
        <family val="1"/>
        <charset val="136"/>
      </rPr>
      <t>年從漂泊到安定</t>
    </r>
    <r>
      <rPr>
        <sz val="12"/>
        <rFont val="Times New Roman"/>
        <family val="1"/>
      </rPr>
      <t>-</t>
    </r>
    <r>
      <rPr>
        <sz val="12"/>
        <rFont val="新細明體"/>
        <family val="1"/>
        <charset val="136"/>
      </rPr>
      <t>南彰化遊民身心與社會技能重建暨收容服務計畫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</si>
  <si>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人）、安置費。</t>
    </r>
  </si>
  <si>
    <r>
      <t>109</t>
    </r>
    <r>
      <rPr>
        <sz val="12"/>
        <rFont val="新細明體"/>
        <family val="1"/>
        <charset val="136"/>
      </rPr>
      <t>年彰化縣遊民收容輔導與生活重建服務</t>
    </r>
  </si>
  <si>
    <r>
      <rPr>
        <sz val="12"/>
        <rFont val="新細明體"/>
        <family val="1"/>
        <charset val="136"/>
      </rPr>
      <t>社團法人彰化縣愛加倍社區服務協會</t>
    </r>
  </si>
  <si>
    <r>
      <rPr>
        <sz val="12"/>
        <rFont val="新細明體"/>
        <family val="1"/>
        <charset val="136"/>
      </rPr>
      <t>溫暖街友</t>
    </r>
    <r>
      <rPr>
        <sz val="12"/>
        <rFont val="Times New Roman"/>
        <family val="1"/>
      </rPr>
      <t>-</t>
    </r>
    <r>
      <rPr>
        <sz val="12"/>
        <rFont val="新細明體"/>
        <family val="1"/>
        <charset val="136"/>
      </rPr>
      <t>共生家園暨遊民收容安置生活重建</t>
    </r>
  </si>
  <si>
    <r>
      <rPr>
        <sz val="12"/>
        <rFont val="新細明體"/>
        <family val="1"/>
        <charset val="136"/>
      </rPr>
      <t>整合資源</t>
    </r>
    <r>
      <rPr>
        <sz val="12"/>
        <rFont val="Times New Roman"/>
        <family val="1"/>
      </rPr>
      <t xml:space="preserve">  </t>
    </r>
    <r>
      <rPr>
        <sz val="12"/>
        <rFont val="新細明體"/>
        <family val="1"/>
        <charset val="136"/>
      </rPr>
      <t>及時援助－彰化縣「實物給付」計畫</t>
    </r>
  </si>
  <si>
    <r>
      <rPr>
        <sz val="12"/>
        <rFont val="新細明體"/>
        <family val="1"/>
        <charset val="136"/>
      </rPr>
      <t>災害救助</t>
    </r>
  </si>
  <si>
    <r>
      <rPr>
        <sz val="12"/>
        <rFont val="新細明體"/>
        <family val="1"/>
        <charset val="136"/>
      </rPr>
      <t>中華民國紅十字會台灣省彰化縣支會</t>
    </r>
  </si>
  <si>
    <r>
      <rPr>
        <sz val="12"/>
        <rFont val="新細明體"/>
        <family val="1"/>
        <charset val="136"/>
      </rPr>
      <t>彰化縣提升社政防救災能量培育計畫</t>
    </r>
  </si>
  <si>
    <r>
      <rPr>
        <sz val="12"/>
        <rFont val="新細明體"/>
        <family val="1"/>
        <charset val="136"/>
      </rPr>
      <t>彰化縣政府</t>
    </r>
    <r>
      <rPr>
        <sz val="12"/>
        <rFont val="Times New Roman"/>
        <family val="1"/>
      </rPr>
      <t>109</t>
    </r>
    <r>
      <rPr>
        <sz val="12"/>
        <rFont val="新細明體"/>
        <family val="1"/>
        <charset val="136"/>
      </rPr>
      <t>年度社工人身安全提升計畫</t>
    </r>
  </si>
  <si>
    <r>
      <rPr>
        <b/>
        <sz val="16"/>
        <rFont val="新細明體"/>
        <family val="1"/>
        <charset val="136"/>
      </rPr>
      <t>彰化縣政府、團體及機構申請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</si>
  <si>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家教費</t>
    </r>
    <r>
      <rPr>
        <sz val="12"/>
        <rFont val="Times New Roman"/>
        <family val="1"/>
      </rPr>
      <t>15</t>
    </r>
    <r>
      <rPr>
        <sz val="12"/>
        <rFont val="新細明體"/>
        <family val="1"/>
        <charset val="136"/>
      </rPr>
      <t>萬（</t>
    </r>
    <r>
      <rPr>
        <sz val="12"/>
        <rFont val="Times New Roman"/>
        <family val="1"/>
      </rPr>
      <t>150</t>
    </r>
    <r>
      <rPr>
        <sz val="12"/>
        <rFont val="新細明體"/>
        <family val="1"/>
        <charset val="136"/>
      </rPr>
      <t>元</t>
    </r>
    <r>
      <rPr>
        <sz val="12"/>
        <rFont val="Times New Roman"/>
        <family val="1"/>
      </rPr>
      <t>*1,000</t>
    </r>
    <r>
      <rPr>
        <sz val="12"/>
        <rFont val="新細明體"/>
        <family val="1"/>
        <charset val="136"/>
      </rPr>
      <t>小時）、講座鐘點費、膳費、交通費、印刷費、甲類專案管理費。</t>
    </r>
    <phoneticPr fontId="21" type="noConversion"/>
  </si>
  <si>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月核算）、相對提撥款、講師鐘點費、乙類專案計畫管理費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</si>
  <si>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t>租屋補貼、生活補助。</t>
    <phoneticPr fontId="21" type="noConversion"/>
  </si>
  <si>
    <r>
      <rPr>
        <sz val="12"/>
        <rFont val="新細明體"/>
        <family val="1"/>
        <charset val="136"/>
      </rPr>
      <t>（一）設施設備（資本門）共</t>
    </r>
    <r>
      <rPr>
        <sz val="12"/>
        <rFont val="Times New Roman"/>
        <family val="1"/>
      </rPr>
      <t>30</t>
    </r>
    <r>
      <rPr>
        <sz val="12"/>
        <rFont val="新細明體"/>
        <family val="1"/>
        <charset val="136"/>
      </rPr>
      <t>萬元：監視系統、辦公室警報系統及緊急按鈕、視線死角反射鏡、電話錄音系統、車上衛星位系統、人身衛星定位協尋系統、行車紀錄器；（二）設施設備（經常門）共</t>
    </r>
    <r>
      <rPr>
        <sz val="12"/>
        <rFont val="Times New Roman"/>
        <family val="1"/>
      </rPr>
      <t>12</t>
    </r>
    <r>
      <rPr>
        <sz val="12"/>
        <rFont val="新細明體"/>
        <family val="1"/>
        <charset val="136"/>
      </rPr>
      <t>萬元：機車行車紀錄器、隨身錄音錄影筆、強光手電筒、隨身警報器、防狼噴霧器；（三）教育訓練共</t>
    </r>
    <r>
      <rPr>
        <sz val="12"/>
        <rFont val="Times New Roman"/>
        <family val="1"/>
      </rPr>
      <t>8</t>
    </r>
    <r>
      <rPr>
        <sz val="12"/>
        <rFont val="新細明體"/>
        <family val="1"/>
        <charset val="136"/>
      </rPr>
      <t>萬元：講座鐘點費、交通費、膳費、個別心理諮商、團體諮商、雜支</t>
    </r>
    <r>
      <rPr>
        <sz val="12"/>
        <rFont val="Times New Roman"/>
        <family val="1"/>
      </rPr>
      <t>6,000</t>
    </r>
    <r>
      <rPr>
        <sz val="12"/>
        <rFont val="新細明體"/>
        <family val="1"/>
        <charset val="136"/>
      </rPr>
      <t>元（含攝影、茶水、文具、郵資、運費）。</t>
    </r>
    <phoneticPr fontId="21" type="noConversion"/>
  </si>
  <si>
    <r>
      <rPr>
        <sz val="12"/>
        <rFont val="新細明體"/>
        <family val="1"/>
        <charset val="136"/>
      </rPr>
      <t>講座鐘點費、差旅費、印刷費、膳費、場地及布置費、撰稿費、雜支（最高</t>
    </r>
    <r>
      <rPr>
        <sz val="12"/>
        <rFont val="Times New Roman"/>
        <family val="1"/>
      </rPr>
      <t>6,000</t>
    </r>
    <r>
      <rPr>
        <sz val="12"/>
        <rFont val="新細明體"/>
        <family val="1"/>
        <charset val="136"/>
      </rPr>
      <t>元）或甲類專案計畫管理費（最高不得超過核定補助總經費之</t>
    </r>
    <r>
      <rPr>
        <sz val="12"/>
        <rFont val="Times New Roman"/>
        <family val="1"/>
      </rPr>
      <t>5</t>
    </r>
    <r>
      <rPr>
        <sz val="12"/>
        <rFont val="新細明體"/>
        <family val="1"/>
        <charset val="136"/>
      </rPr>
      <t>％）。</t>
    </r>
    <phoneticPr fontId="21" type="noConversion"/>
  </si>
  <si>
    <r>
      <rPr>
        <b/>
        <sz val="16"/>
        <rFont val="新細明體"/>
        <family val="1"/>
        <charset val="136"/>
      </rPr>
      <t>南投縣政府、團體及機構申請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</si>
  <si>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南投縣</t>
    </r>
  </si>
  <si>
    <r>
      <rPr>
        <sz val="12"/>
        <rFont val="新細明體"/>
        <family val="1"/>
        <charset val="136"/>
      </rPr>
      <t>南投縣政府</t>
    </r>
  </si>
  <si>
    <r>
      <rPr>
        <sz val="12"/>
        <rFont val="新細明體"/>
        <family val="1"/>
        <charset val="136"/>
      </rPr>
      <t>南投縣社會救助自立脫貧服務社工人力計畫暨低收入戶家庭資產累積發展個人帳戶</t>
    </r>
    <r>
      <rPr>
        <sz val="12"/>
        <rFont val="Times New Roman"/>
        <family val="1"/>
      </rPr>
      <t>-</t>
    </r>
    <r>
      <rPr>
        <sz val="12"/>
        <rFont val="新細明體"/>
        <family val="1"/>
        <charset val="136"/>
      </rPr>
      <t>脫貧方案</t>
    </r>
  </si>
  <si>
    <r>
      <rPr>
        <sz val="12"/>
        <rFont val="新細明體"/>
        <family val="1"/>
        <charset val="136"/>
      </rPr>
      <t>社團法人南投縣青年返鄉服務協會</t>
    </r>
  </si>
  <si>
    <r>
      <t>109</t>
    </r>
    <r>
      <rPr>
        <sz val="12"/>
        <rFont val="新細明體"/>
        <family val="1"/>
        <charset val="136"/>
      </rPr>
      <t>年度「關懷弱勢</t>
    </r>
    <r>
      <rPr>
        <sz val="12"/>
        <rFont val="Times New Roman"/>
        <family val="1"/>
      </rPr>
      <t>~</t>
    </r>
    <r>
      <rPr>
        <sz val="12"/>
        <rFont val="新細明體"/>
        <family val="1"/>
        <charset val="136"/>
      </rPr>
      <t>溫暖你我心</t>
    </r>
    <r>
      <rPr>
        <sz val="12"/>
        <rFont val="Times New Roman"/>
        <family val="1"/>
      </rPr>
      <t>-</t>
    </r>
    <r>
      <rPr>
        <sz val="12"/>
        <rFont val="新細明體"/>
        <family val="1"/>
        <charset val="136"/>
      </rPr>
      <t>弱勢家庭自立支持性服務計畫」</t>
    </r>
  </si>
  <si>
    <r>
      <rPr>
        <sz val="12"/>
        <rFont val="新細明體"/>
        <family val="1"/>
        <charset val="136"/>
      </rPr>
      <t>南投縣政府辦理</t>
    </r>
    <r>
      <rPr>
        <sz val="12"/>
        <rFont val="Times New Roman"/>
        <family val="1"/>
      </rPr>
      <t>109</t>
    </r>
    <r>
      <rPr>
        <sz val="12"/>
        <rFont val="新細明體"/>
        <family val="1"/>
        <charset val="136"/>
      </rPr>
      <t>年度低收入戶及中低收入戶促進就業服務充實人力方案計畫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</si>
  <si>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，另應自籌</t>
    </r>
    <r>
      <rPr>
        <sz val="12"/>
        <rFont val="Times New Roman"/>
        <family val="1"/>
      </rPr>
      <t>10%</t>
    </r>
    <r>
      <rPr>
        <sz val="12"/>
        <rFont val="新細明體"/>
        <family val="1"/>
        <charset val="136"/>
      </rPr>
      <t>。</t>
    </r>
  </si>
  <si>
    <r>
      <rPr>
        <sz val="12"/>
        <rFont val="新細明體"/>
        <family val="1"/>
        <charset val="136"/>
      </rPr>
      <t>社團法人南投縣協助失業者協進會</t>
    </r>
  </si>
  <si>
    <r>
      <rPr>
        <sz val="12"/>
        <rFont val="新細明體"/>
        <family val="1"/>
        <charset val="136"/>
      </rPr>
      <t>運轉人生，重啟職涯</t>
    </r>
    <r>
      <rPr>
        <sz val="12"/>
        <rFont val="Times New Roman"/>
        <family val="1"/>
      </rPr>
      <t>~</t>
    </r>
    <r>
      <rPr>
        <sz val="12"/>
        <rFont val="新細明體"/>
        <family val="1"/>
        <charset val="136"/>
      </rPr>
      <t>社會邊緣弱勢失業者培力整合計畫</t>
    </r>
  </si>
  <si>
    <r>
      <rPr>
        <sz val="12"/>
        <rFont val="新細明體"/>
        <family val="1"/>
        <charset val="136"/>
      </rPr>
      <t>南投縣食（實）物銀行援助計畫</t>
    </r>
  </si>
  <si>
    <r>
      <t>109</t>
    </r>
    <r>
      <rPr>
        <sz val="12"/>
        <rFont val="新細明體"/>
        <family val="1"/>
        <charset val="136"/>
      </rPr>
      <t>年度「愛惜福實物銀行」弱勢家庭資源轉贈計畫</t>
    </r>
  </si>
  <si>
    <r>
      <t>109</t>
    </r>
    <r>
      <rPr>
        <sz val="12"/>
        <rFont val="新細明體"/>
        <family val="1"/>
        <charset val="136"/>
      </rPr>
      <t>年度「社區食物冰箱分享」計畫</t>
    </r>
  </si>
  <si>
    <r>
      <t>109</t>
    </r>
    <r>
      <rPr>
        <sz val="12"/>
        <rFont val="新細明體"/>
        <family val="1"/>
        <charset val="136"/>
      </rPr>
      <t>年度南投縣社區培力育成中心輔導方案</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</si>
  <si>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人）、講座鐘點費、專家學者出席費、臨時酬勞費（以勞動部公告適用之每小時基本工資核算）、印刷費、場地及佈置費、器材租金、膳費、交通費、甲類專案計畫管理費（最高不得超過經常門核定補助總經費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</si>
  <si>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人）、相對提撥款。</t>
    </r>
    <phoneticPr fontId="21" type="noConversion"/>
  </si>
  <si>
    <r>
      <rPr>
        <b/>
        <sz val="16"/>
        <rFont val="新細明體"/>
        <family val="1"/>
        <charset val="136"/>
      </rPr>
      <t>雲林縣政府、團體及機構申請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</si>
  <si>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雲林縣</t>
    </r>
  </si>
  <si>
    <r>
      <rPr>
        <sz val="12"/>
        <rFont val="新細明體"/>
        <family val="1"/>
        <charset val="136"/>
      </rPr>
      <t>雲林縣政府</t>
    </r>
  </si>
  <si>
    <r>
      <rPr>
        <sz val="12"/>
        <rFont val="新細明體"/>
        <family val="1"/>
        <charset val="136"/>
      </rPr>
      <t>雲林縣政府</t>
    </r>
    <r>
      <rPr>
        <sz val="12"/>
        <rFont val="Times New Roman"/>
        <family val="1"/>
      </rPr>
      <t>109</t>
    </r>
    <r>
      <rPr>
        <sz val="12"/>
        <rFont val="新細明體"/>
        <family val="1"/>
        <charset val="136"/>
      </rPr>
      <t>年辦理低收入戶及中低收入戶促進就業服務方案</t>
    </r>
    <phoneticPr fontId="21" type="noConversion"/>
  </si>
  <si>
    <r>
      <rPr>
        <sz val="12"/>
        <rFont val="新細明體"/>
        <family val="1"/>
        <charset val="136"/>
      </rPr>
      <t>雲林縣弱勢家庭幸福存款資產累積脫貧方案</t>
    </r>
    <phoneticPr fontId="21" type="noConversion"/>
  </si>
  <si>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元（社工員</t>
    </r>
    <r>
      <rPr>
        <sz val="12"/>
        <rFont val="Times New Roman"/>
        <family val="1"/>
      </rPr>
      <t>42,896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人，含碩士加給、社會工作師執業執照加給及專科社工師加給，前開補助項目依實際聘用人員資格予以給付，若無相關資格證明將以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月核算）。相對提撥款、專家學者出席費、講座鐘點費、印刷費、膳費、乙類專案計畫管理費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</si>
  <si>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雲林縣基督教女青年會</t>
    </r>
  </si>
  <si>
    <r>
      <rPr>
        <sz val="12"/>
        <rFont val="新細明體"/>
        <family val="1"/>
        <charset val="136"/>
      </rPr>
      <t>雲林縣「枯樹生花生生不息培力計畫」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</si>
  <si>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人）、講座鐘點費、家教費、印刷費、膳費及甲類專案管理費。</t>
    </r>
  </si>
  <si>
    <r>
      <rPr>
        <sz val="12"/>
        <rFont val="新細明體"/>
        <family val="1"/>
        <charset val="136"/>
      </rPr>
      <t>雲林縣政府遊民業務人力充實及遊民服務計畫</t>
    </r>
  </si>
  <si>
    <r>
      <rPr>
        <sz val="12"/>
        <rFont val="新細明體"/>
        <family val="1"/>
        <charset val="136"/>
      </rPr>
      <t>專業服務費</t>
    </r>
    <r>
      <rPr>
        <sz val="12"/>
        <rFont val="Times New Roman"/>
        <family val="1"/>
      </rPr>
      <t>60</t>
    </r>
    <r>
      <rPr>
        <sz val="12"/>
        <rFont val="新細明體"/>
        <family val="1"/>
        <charset val="136"/>
      </rPr>
      <t>萬</t>
    </r>
    <r>
      <rPr>
        <sz val="12"/>
        <rFont val="Times New Roman"/>
        <family val="1"/>
      </rPr>
      <t>6,042</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44,892</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人，含碩士加給、社會工作師執業執照加給、專科社工師加給及執行高度風險業務加給，前開補助項目依實際聘用人員資格予以給付，執行高度風險業務加給限原接受各直轄市及縣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、生活補助、租屋補貼、安置費、乙類專案計畫管理費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</si>
  <si>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雲林縣實物銀行關懷訪視社工人力補助計畫</t>
    </r>
  </si>
  <si>
    <r>
      <rPr>
        <sz val="12"/>
        <rFont val="新細明體"/>
        <family val="1"/>
        <charset val="136"/>
      </rPr>
      <t>社團法人雲林縣沐馨服務協會</t>
    </r>
  </si>
  <si>
    <r>
      <rPr>
        <sz val="12"/>
        <rFont val="新細明體"/>
        <family val="1"/>
        <charset val="136"/>
      </rPr>
      <t>讓物循環</t>
    </r>
    <r>
      <rPr>
        <sz val="12"/>
        <rFont val="Times New Roman"/>
        <family val="1"/>
      </rPr>
      <t>-</t>
    </r>
    <r>
      <rPr>
        <sz val="12"/>
        <rFont val="新細明體"/>
        <family val="1"/>
        <charset val="136"/>
      </rPr>
      <t>沐馨食物銀行計畫</t>
    </r>
  </si>
  <si>
    <r>
      <rPr>
        <sz val="12"/>
        <rFont val="新細明體"/>
        <family val="1"/>
        <charset val="136"/>
      </rPr>
      <t>雲林縣社區培力育成中心設立計畫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</si>
  <si>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月核算）、講座鐘點費、專家學者出席費、印刷費、差旅費、場地及佈置費、膳費、甲類專案計畫管理費（最高不得超過經常門核定補助總經費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</si>
  <si>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sz val="12"/>
        <rFont val="新細明體"/>
        <family val="1"/>
        <charset val="136"/>
      </rPr>
      <t>財團法人勵馨社會福利事業基金會</t>
    </r>
  </si>
  <si>
    <r>
      <rPr>
        <sz val="12"/>
        <rFont val="新細明體"/>
        <family val="1"/>
        <charset val="136"/>
      </rPr>
      <t>提升家庭暴力及性侵害防治社工人員人身安全計畫</t>
    </r>
  </si>
  <si>
    <r>
      <rPr>
        <sz val="12"/>
        <rFont val="新細明體"/>
        <family val="1"/>
        <charset val="136"/>
      </rPr>
      <t>（一）設施設備（資本門）共</t>
    </r>
    <r>
      <rPr>
        <sz val="12"/>
        <rFont val="Times New Roman"/>
        <family val="1"/>
      </rPr>
      <t>8</t>
    </r>
    <r>
      <rPr>
        <sz val="12"/>
        <rFont val="新細明體"/>
        <family val="1"/>
        <charset val="136"/>
      </rPr>
      <t>萬</t>
    </r>
    <r>
      <rPr>
        <sz val="12"/>
        <rFont val="Times New Roman"/>
        <family val="1"/>
      </rPr>
      <t>5,000</t>
    </r>
    <r>
      <rPr>
        <sz val="12"/>
        <rFont val="新細明體"/>
        <family val="1"/>
        <charset val="136"/>
      </rPr>
      <t>元：門禁管理系統、監視系統、錄音設備；（二）設施設備（經常門）共</t>
    </r>
    <r>
      <rPr>
        <sz val="12"/>
        <rFont val="Times New Roman"/>
        <family val="1"/>
      </rPr>
      <t>1</t>
    </r>
    <r>
      <rPr>
        <sz val="12"/>
        <rFont val="新細明體"/>
        <family val="1"/>
        <charset val="136"/>
      </rPr>
      <t>萬</t>
    </r>
    <r>
      <rPr>
        <sz val="12"/>
        <rFont val="Times New Roman"/>
        <family val="1"/>
      </rPr>
      <t>1,000</t>
    </r>
    <r>
      <rPr>
        <sz val="12"/>
        <rFont val="新細明體"/>
        <family val="1"/>
        <charset val="136"/>
      </rPr>
      <t>元：隨身警報器、隨身防狼噴霧器、行車紀錄器。</t>
    </r>
  </si>
  <si>
    <r>
      <t>109</t>
    </r>
    <r>
      <rPr>
        <sz val="12"/>
        <rFont val="新細明體"/>
        <family val="1"/>
        <charset val="136"/>
      </rPr>
      <t>年度雲林縣政府社工人身安全提升計畫</t>
    </r>
  </si>
  <si>
    <r>
      <rPr>
        <sz val="12"/>
        <rFont val="新細明體"/>
        <family val="1"/>
        <charset val="136"/>
      </rPr>
      <t>（一）設施設備（資本門）共</t>
    </r>
    <r>
      <rPr>
        <sz val="12"/>
        <rFont val="Times New Roman"/>
        <family val="1"/>
      </rPr>
      <t>28</t>
    </r>
    <r>
      <rPr>
        <sz val="12"/>
        <rFont val="新細明體"/>
        <family val="1"/>
        <charset val="136"/>
      </rPr>
      <t>萬元：門禁系統、緊急按鈕、監視系統、電話錄音系統；（二）設施設備（經常門）共</t>
    </r>
    <r>
      <rPr>
        <sz val="12"/>
        <rFont val="Times New Roman"/>
        <family val="1"/>
      </rPr>
      <t>2</t>
    </r>
    <r>
      <rPr>
        <sz val="12"/>
        <rFont val="新細明體"/>
        <family val="1"/>
        <charset val="136"/>
      </rPr>
      <t>萬元：反射鏡、防身噴霧器、報知器。</t>
    </r>
  </si>
  <si>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42,896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人，含碩士加給、社會工作師執業執照加給及專科社工師加給，前開補助項目依實際聘用人員資格予以給付，若無相關資格證明將以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</si>
  <si>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嘉義市</t>
    </r>
  </si>
  <si>
    <r>
      <rPr>
        <sz val="12"/>
        <rFont val="新細明體"/>
        <family val="1"/>
        <charset val="136"/>
      </rPr>
      <t>嘉義市政府</t>
    </r>
  </si>
  <si>
    <r>
      <rPr>
        <sz val="12"/>
        <rFont val="新細明體"/>
        <family val="1"/>
        <charset val="136"/>
      </rPr>
      <t>希望</t>
    </r>
    <r>
      <rPr>
        <sz val="12"/>
        <rFont val="Times New Roman"/>
        <family val="1"/>
      </rPr>
      <t>N</t>
    </r>
    <r>
      <rPr>
        <sz val="12"/>
        <rFont val="新細明體"/>
        <family val="1"/>
        <charset val="136"/>
      </rPr>
      <t>次方青少年築夢專案計畫</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</si>
  <si>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月核算）、講座鐘點費、交通費、印刷費、場地租金、膳費。</t>
    </r>
  </si>
  <si>
    <r>
      <rPr>
        <sz val="12"/>
        <rFont val="新細明體"/>
        <family val="1"/>
        <charset val="136"/>
      </rPr>
      <t>嘉義市</t>
    </r>
    <r>
      <rPr>
        <sz val="12"/>
        <rFont val="Times New Roman"/>
        <family val="1"/>
      </rPr>
      <t>109</t>
    </r>
    <r>
      <rPr>
        <sz val="12"/>
        <rFont val="新細明體"/>
        <family val="1"/>
        <charset val="136"/>
      </rPr>
      <t>年度低收入戶及中低收入戶促進就業服務計畫</t>
    </r>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</si>
  <si>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，另應自籌</t>
    </r>
    <r>
      <rPr>
        <sz val="12"/>
        <rFont val="Times New Roman"/>
        <family val="1"/>
      </rPr>
      <t>20%</t>
    </r>
    <r>
      <rPr>
        <sz val="12"/>
        <rFont val="新細明體"/>
        <family val="1"/>
        <charset val="136"/>
      </rPr>
      <t>。</t>
    </r>
  </si>
  <si>
    <r>
      <t>109</t>
    </r>
    <r>
      <rPr>
        <sz val="12"/>
        <rFont val="新細明體"/>
        <family val="1"/>
        <charset val="136"/>
      </rPr>
      <t>年度嘉義市強化遊民輔導暨個案管理服務計畫</t>
    </r>
  </si>
  <si>
    <r>
      <rPr>
        <sz val="12"/>
        <rFont val="新細明體"/>
        <family val="1"/>
        <charset val="136"/>
      </rPr>
      <t>專業服務費</t>
    </r>
    <r>
      <rPr>
        <sz val="12"/>
        <rFont val="Times New Roman"/>
        <family val="1"/>
      </rPr>
      <t>49</t>
    </r>
    <r>
      <rPr>
        <sz val="12"/>
        <rFont val="新細明體"/>
        <family val="1"/>
        <charset val="136"/>
      </rPr>
      <t>萬</t>
    </r>
    <r>
      <rPr>
        <sz val="12"/>
        <rFont val="Times New Roman"/>
        <family val="1"/>
      </rPr>
      <t>8,299</t>
    </r>
    <r>
      <rPr>
        <sz val="12"/>
        <rFont val="新細明體"/>
        <family val="1"/>
        <charset val="136"/>
      </rPr>
      <t>元（社工員</t>
    </r>
    <r>
      <rPr>
        <sz val="12"/>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）、出勤費、租屋補貼。</t>
    </r>
    <phoneticPr fontId="21" type="noConversion"/>
  </si>
  <si>
    <r>
      <rPr>
        <sz val="12"/>
        <rFont val="新細明體"/>
        <family val="1"/>
        <charset val="136"/>
      </rPr>
      <t>嘉義市政府</t>
    </r>
    <r>
      <rPr>
        <sz val="12"/>
        <rFont val="Times New Roman"/>
        <family val="1"/>
      </rPr>
      <t>109</t>
    </r>
    <r>
      <rPr>
        <sz val="12"/>
        <rFont val="新細明體"/>
        <family val="1"/>
        <charset val="136"/>
      </rPr>
      <t>年度社區培力育成中心設立輔導計畫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</si>
  <si>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人）、講座鐘點費、專家學者出席費、臨時酬勞費（以勞動部公告適用之每小時基本工資核算）、印刷費、交通費、場地及佈置費、器材租金、膳費、甲類專案計畫管理費（最高不得超過經常門核定補助總經費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</si>
  <si>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b/>
        <sz val="16"/>
        <rFont val="新細明體"/>
        <family val="1"/>
        <charset val="136"/>
      </rPr>
      <t>嘉義市政府、團體及機構申請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</si>
  <si>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b/>
        <sz val="16"/>
        <rFont val="新細明體"/>
        <family val="1"/>
        <charset val="136"/>
      </rPr>
      <t>嘉義縣政府、團體及機構申請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</si>
  <si>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嘉義縣</t>
    </r>
  </si>
  <si>
    <r>
      <rPr>
        <sz val="12"/>
        <rFont val="新細明體"/>
        <family val="1"/>
        <charset val="136"/>
      </rPr>
      <t>嘉義縣社會局</t>
    </r>
  </si>
  <si>
    <r>
      <rPr>
        <sz val="12"/>
        <rFont val="新細明體"/>
        <family val="1"/>
        <charset val="136"/>
      </rPr>
      <t>打造夢想存摺－嘉義縣弱勢家庭資產累積脫貧方案</t>
    </r>
  </si>
  <si>
    <r>
      <rPr>
        <sz val="12"/>
        <rFont val="新細明體"/>
        <family val="1"/>
        <charset val="136"/>
      </rPr>
      <t>辦理社會救助法低收入戶及中低收入戶促進就業方案</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</si>
  <si>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</si>
  <si>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t>109</t>
    </r>
    <r>
      <rPr>
        <sz val="12"/>
        <rFont val="新細明體"/>
        <family val="1"/>
        <charset val="136"/>
      </rPr>
      <t>年度嘉義縣遊民收容輔導及生活重建服務計畫</t>
    </r>
  </si>
  <si>
    <r>
      <rPr>
        <sz val="12"/>
        <rFont val="新細明體"/>
        <family val="1"/>
        <charset val="136"/>
      </rPr>
      <t>專業服務費</t>
    </r>
    <r>
      <rPr>
        <sz val="12"/>
        <rFont val="Times New Roman"/>
        <family val="1"/>
      </rPr>
      <t>49</t>
    </r>
    <r>
      <rPr>
        <sz val="12"/>
        <rFont val="新細明體"/>
        <family val="1"/>
        <charset val="136"/>
      </rPr>
      <t>萬</t>
    </r>
    <r>
      <rPr>
        <sz val="12"/>
        <rFont val="Times New Roman"/>
        <family val="1"/>
      </rPr>
      <t>8,299</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、出勤費、講師鐘點費、生活補助、乙類專案計畫管理費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</si>
  <si>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社團法人嘉義縣慈善團體聯合協會</t>
    </r>
  </si>
  <si>
    <r>
      <rPr>
        <sz val="12"/>
        <rFont val="新細明體"/>
        <family val="1"/>
        <charset val="136"/>
      </rPr>
      <t>嘉義縣物資銀行</t>
    </r>
    <r>
      <rPr>
        <sz val="12"/>
        <rFont val="Times New Roman"/>
        <family val="1"/>
      </rPr>
      <t>109</t>
    </r>
    <r>
      <rPr>
        <sz val="12"/>
        <rFont val="新細明體"/>
        <family val="1"/>
        <charset val="136"/>
      </rPr>
      <t>年度執行計畫</t>
    </r>
  </si>
  <si>
    <r>
      <rPr>
        <sz val="12"/>
        <rFont val="新細明體"/>
        <family val="1"/>
        <charset val="136"/>
      </rPr>
      <t>中華民國紅十字會台灣省嘉義縣支會</t>
    </r>
  </si>
  <si>
    <r>
      <rPr>
        <sz val="12"/>
        <rFont val="新細明體"/>
        <family val="1"/>
        <charset val="136"/>
      </rPr>
      <t>嘉義縣</t>
    </r>
    <r>
      <rPr>
        <sz val="12"/>
        <rFont val="Times New Roman"/>
        <family val="1"/>
      </rPr>
      <t>109</t>
    </r>
    <r>
      <rPr>
        <sz val="12"/>
        <rFont val="新細明體"/>
        <family val="1"/>
        <charset val="136"/>
      </rPr>
      <t>年度強化政府、民間組織提升社政防救災量能方案</t>
    </r>
  </si>
  <si>
    <r>
      <rPr>
        <sz val="12"/>
        <rFont val="新細明體"/>
        <family val="1"/>
        <charset val="136"/>
      </rPr>
      <t>專家學者出席費、交通費、講座鐘點費、膳費、印刷費、場地及布置費、宣導費（應依預算法第六十二條之一規定，明確標示其為廣告且揭示辦理或贊助機關、單位名稱，並不得以置入性行銷方式進行，核銷時檢附相關佐證資料）、雜支（最高</t>
    </r>
    <r>
      <rPr>
        <sz val="12"/>
        <rFont val="Times New Roman"/>
        <family val="1"/>
      </rPr>
      <t>6,000</t>
    </r>
    <r>
      <rPr>
        <sz val="12"/>
        <rFont val="新細明體"/>
        <family val="1"/>
        <charset val="136"/>
      </rPr>
      <t>元）或甲類專案計畫管理費（最高不得超過核定補助總經費＜不含專案計畫管理費＞之</t>
    </r>
    <r>
      <rPr>
        <sz val="12"/>
        <rFont val="Times New Roman"/>
        <family val="1"/>
      </rPr>
      <t>5</t>
    </r>
    <r>
      <rPr>
        <sz val="12"/>
        <rFont val="新細明體"/>
        <family val="1"/>
        <charset val="136"/>
      </rPr>
      <t>％）。</t>
    </r>
    <phoneticPr fontId="21" type="noConversion"/>
  </si>
  <si>
    <r>
      <rPr>
        <sz val="12"/>
        <rFont val="新細明體"/>
        <family val="1"/>
        <charset val="136"/>
      </rPr>
      <t>嘉義縣</t>
    </r>
    <r>
      <rPr>
        <sz val="12"/>
        <rFont val="Times New Roman"/>
        <family val="1"/>
      </rPr>
      <t>109</t>
    </r>
    <r>
      <rPr>
        <sz val="12"/>
        <rFont val="新細明體"/>
        <family val="1"/>
        <charset val="136"/>
      </rPr>
      <t>年度社區培力育成中心計畫書</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</si>
  <si>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人）、交通費、講座鐘點費、專家學者出席費、印刷費、場地及佈置費、膳費、甲類專案計畫管理費（最高不得超過經常門核定補助總經費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</si>
  <si>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t>109</t>
    </r>
    <r>
      <rPr>
        <sz val="12"/>
        <rFont val="新細明體"/>
        <family val="1"/>
        <charset val="136"/>
      </rPr>
      <t>年度嘉義縣「推動社工人身安全及專業提升計畫」</t>
    </r>
  </si>
  <si>
    <r>
      <rPr>
        <sz val="12"/>
        <rFont val="新細明體"/>
        <family val="1"/>
        <charset val="136"/>
      </rPr>
      <t>（一）設施設備（資本門）共</t>
    </r>
    <r>
      <rPr>
        <sz val="12"/>
        <rFont val="Times New Roman"/>
        <family val="1"/>
      </rPr>
      <t>5</t>
    </r>
    <r>
      <rPr>
        <sz val="12"/>
        <rFont val="新細明體"/>
        <family val="1"/>
        <charset val="136"/>
      </rPr>
      <t>萬元：門禁刷卡系統、照相機；（二）設施設備（經常門）共</t>
    </r>
    <r>
      <rPr>
        <sz val="12"/>
        <rFont val="Times New Roman"/>
        <family val="1"/>
      </rPr>
      <t>12</t>
    </r>
    <r>
      <rPr>
        <sz val="12"/>
        <rFont val="新細明體"/>
        <family val="1"/>
        <charset val="136"/>
      </rPr>
      <t>萬元：驅狗器、防身警報器、防身口哨、防身甩棒、防狼噴霧器、強光手電筒；（三）教育訓練共</t>
    </r>
    <r>
      <rPr>
        <sz val="12"/>
        <rFont val="Times New Roman"/>
        <family val="1"/>
      </rPr>
      <t>2</t>
    </r>
    <r>
      <rPr>
        <sz val="12"/>
        <rFont val="新細明體"/>
        <family val="1"/>
        <charset val="136"/>
      </rPr>
      <t>萬</t>
    </r>
    <r>
      <rPr>
        <sz val="12"/>
        <rFont val="Times New Roman"/>
        <family val="1"/>
      </rPr>
      <t>9,000</t>
    </r>
    <r>
      <rPr>
        <sz val="12"/>
        <rFont val="新細明體"/>
        <family val="1"/>
        <charset val="136"/>
      </rPr>
      <t>元：講座鐘點費、交通費、膳費、雜支</t>
    </r>
    <r>
      <rPr>
        <sz val="12"/>
        <rFont val="Times New Roman"/>
        <family val="1"/>
      </rPr>
      <t>6000</t>
    </r>
    <r>
      <rPr>
        <sz val="12"/>
        <rFont val="新細明體"/>
        <family val="1"/>
        <charset val="136"/>
      </rPr>
      <t>元（含攝影、茶水、文具、郵資、運費）</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</si>
  <si>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人）、相對提撥款、講座鐘點費、保險費、乙類專案計畫管理費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</si>
  <si>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b/>
        <sz val="16"/>
        <rFont val="新細明體"/>
        <family val="1"/>
        <charset val="136"/>
      </rPr>
      <t>屏東縣政府、團體及機構申請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</si>
  <si>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屏東縣</t>
    </r>
  </si>
  <si>
    <r>
      <rPr>
        <sz val="12"/>
        <rFont val="新細明體"/>
        <family val="1"/>
        <charset val="136"/>
      </rPr>
      <t>社團法人屏東縣慈善團體聯合協會</t>
    </r>
  </si>
  <si>
    <r>
      <t>109</t>
    </r>
    <r>
      <rPr>
        <sz val="12"/>
        <rFont val="新細明體"/>
        <family val="1"/>
        <charset val="136"/>
      </rPr>
      <t>年度屏東縣弱勢助學攜手服務方案</t>
    </r>
  </si>
  <si>
    <r>
      <rPr>
        <sz val="12"/>
        <rFont val="新細明體"/>
        <family val="1"/>
        <charset val="136"/>
      </rPr>
      <t>屏東縣政府</t>
    </r>
  </si>
  <si>
    <r>
      <rPr>
        <sz val="12"/>
        <rFont val="新細明體"/>
        <family val="1"/>
        <charset val="136"/>
      </rPr>
      <t>屏東縣經濟弱勢家庭自立發展多元整合服務計畫</t>
    </r>
  </si>
  <si>
    <r>
      <rPr>
        <sz val="12"/>
        <rFont val="新細明體"/>
        <family val="1"/>
        <charset val="136"/>
      </rPr>
      <t>屏東縣政府低收入戶及中低收入戶</t>
    </r>
    <r>
      <rPr>
        <sz val="12"/>
        <rFont val="Times New Roman"/>
        <family val="1"/>
      </rPr>
      <t>2</t>
    </r>
    <r>
      <rPr>
        <sz val="12"/>
        <rFont val="新細明體"/>
        <family val="1"/>
        <charset val="136"/>
      </rPr>
      <t>代子女課後輔導及交通補助實施計畫</t>
    </r>
  </si>
  <si>
    <r>
      <rPr>
        <sz val="12"/>
        <rFont val="新細明體"/>
        <family val="1"/>
        <charset val="136"/>
      </rPr>
      <t>家教費、交通費（每人每月補助上限</t>
    </r>
    <r>
      <rPr>
        <sz val="12"/>
        <rFont val="Times New Roman"/>
        <family val="1"/>
      </rPr>
      <t>1,000</t>
    </r>
    <r>
      <rPr>
        <sz val="12"/>
        <rFont val="新細明體"/>
        <family val="1"/>
        <charset val="136"/>
      </rPr>
      <t>元）。</t>
    </r>
    <phoneticPr fontId="21" type="noConversion"/>
  </si>
  <si>
    <r>
      <rPr>
        <sz val="12"/>
        <rFont val="新細明體"/>
        <family val="1"/>
        <charset val="136"/>
      </rPr>
      <t>「農耕培力，互益共利」</t>
    </r>
    <r>
      <rPr>
        <sz val="12"/>
        <rFont val="Times New Roman"/>
        <family val="1"/>
      </rPr>
      <t>-109</t>
    </r>
    <r>
      <rPr>
        <sz val="12"/>
        <rFont val="新細明體"/>
        <family val="1"/>
        <charset val="136"/>
      </rPr>
      <t>年度屏東縣街友農務培力計畫方案</t>
    </r>
  </si>
  <si>
    <r>
      <rPr>
        <sz val="12"/>
        <rFont val="新細明體"/>
        <family val="1"/>
        <charset val="136"/>
      </rPr>
      <t>「行動關懷，讓愛發光」</t>
    </r>
    <r>
      <rPr>
        <sz val="12"/>
        <rFont val="Times New Roman"/>
        <family val="1"/>
      </rPr>
      <t>-109</t>
    </r>
    <r>
      <rPr>
        <sz val="12"/>
        <rFont val="新細明體"/>
        <family val="1"/>
        <charset val="136"/>
      </rPr>
      <t>年度屏東縣社區型街友生活照顧服務方案</t>
    </r>
  </si>
  <si>
    <r>
      <rPr>
        <sz val="12"/>
        <rFont val="新細明體"/>
        <family val="1"/>
        <charset val="136"/>
      </rPr>
      <t>專業服務費</t>
    </r>
    <r>
      <rPr>
        <sz val="12"/>
        <rFont val="Times New Roman"/>
        <family val="1"/>
      </rPr>
      <t>49</t>
    </r>
    <r>
      <rPr>
        <sz val="12"/>
        <rFont val="新細明體"/>
        <family val="1"/>
        <charset val="136"/>
      </rPr>
      <t>萬</t>
    </r>
    <r>
      <rPr>
        <sz val="12"/>
        <rFont val="Times New Roman"/>
        <family val="1"/>
      </rPr>
      <t>8,299</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、租屋補貼、生活補助、安置費、出勤費、乙類專案計畫管理費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</si>
  <si>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屏東縣政府辦理遊民收容關懷實施計畫</t>
    </r>
  </si>
  <si>
    <r>
      <rPr>
        <sz val="12"/>
        <rFont val="新細明體"/>
        <family val="1"/>
        <charset val="136"/>
      </rPr>
      <t>社團法人屏東縣海口人社區經營協會</t>
    </r>
  </si>
  <si>
    <r>
      <rPr>
        <sz val="12"/>
        <rFont val="新細明體"/>
        <family val="1"/>
        <charset val="136"/>
      </rPr>
      <t>讓愛揚起來</t>
    </r>
    <r>
      <rPr>
        <sz val="12"/>
        <rFont val="Times New Roman"/>
        <family val="1"/>
      </rPr>
      <t>~</t>
    </r>
    <r>
      <rPr>
        <sz val="12"/>
        <rFont val="新細明體"/>
        <family val="1"/>
        <charset val="136"/>
      </rPr>
      <t>海口人社區食物銀行暨物資轉運站</t>
    </r>
  </si>
  <si>
    <r>
      <t>109</t>
    </r>
    <r>
      <rPr>
        <sz val="12"/>
        <rFont val="新細明體"/>
        <family val="1"/>
        <charset val="136"/>
      </rPr>
      <t>年度屏東縣實（食）物銀行愛心服務關懷方案</t>
    </r>
  </si>
  <si>
    <r>
      <rPr>
        <sz val="12"/>
        <rFont val="新細明體"/>
        <family val="1"/>
        <charset val="136"/>
      </rPr>
      <t>屏東縣政府辦理社政防救災實施計畫</t>
    </r>
  </si>
  <si>
    <r>
      <rPr>
        <sz val="12"/>
        <rFont val="新細明體"/>
        <family val="1"/>
        <charset val="136"/>
      </rPr>
      <t>講座鐘點費、印刷費、膳費、場地及佈置費、保險費、雜支（最高</t>
    </r>
    <r>
      <rPr>
        <sz val="12"/>
        <rFont val="Times New Roman"/>
        <family val="1"/>
      </rPr>
      <t>6,000</t>
    </r>
    <r>
      <rPr>
        <sz val="12"/>
        <rFont val="新細明體"/>
        <family val="1"/>
        <charset val="136"/>
      </rPr>
      <t>元）。</t>
    </r>
    <phoneticPr fontId="21" type="noConversion"/>
  </si>
  <si>
    <r>
      <rPr>
        <sz val="12"/>
        <rFont val="新細明體"/>
        <family val="1"/>
        <charset val="136"/>
      </rPr>
      <t>屏東縣</t>
    </r>
    <r>
      <rPr>
        <sz val="12"/>
        <rFont val="Times New Roman"/>
        <family val="1"/>
      </rPr>
      <t>109</t>
    </r>
    <r>
      <rPr>
        <sz val="12"/>
        <rFont val="新細明體"/>
        <family val="1"/>
        <charset val="136"/>
      </rPr>
      <t>年度社區培力育成中心執行計畫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</si>
  <si>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人）、講座鐘點費、專家學者出席費、膳費、場地租借費、場地及佈置費、交通費、印刷費、甲類專案計畫管理費（最高不得超過經常門核定補助總經費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</si>
  <si>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t>109</t>
    </r>
    <r>
      <rPr>
        <sz val="12"/>
        <rFont val="新細明體"/>
        <family val="1"/>
        <charset val="136"/>
      </rPr>
      <t>年度屏東縣政府強化社工人員職業安全計畫</t>
    </r>
  </si>
  <si>
    <r>
      <rPr>
        <sz val="12"/>
        <rFont val="新細明體"/>
        <family val="1"/>
        <charset val="136"/>
      </rPr>
      <t>（一）設施設備（資本門）共</t>
    </r>
    <r>
      <rPr>
        <sz val="12"/>
        <rFont val="Times New Roman"/>
        <family val="1"/>
      </rPr>
      <t>22</t>
    </r>
    <r>
      <rPr>
        <sz val="12"/>
        <rFont val="新細明體"/>
        <family val="1"/>
        <charset val="136"/>
      </rPr>
      <t>萬</t>
    </r>
    <r>
      <rPr>
        <sz val="12"/>
        <rFont val="Times New Roman"/>
        <family val="1"/>
      </rPr>
      <t>4,000</t>
    </r>
    <r>
      <rPr>
        <sz val="12"/>
        <rFont val="新細明體"/>
        <family val="1"/>
        <charset val="136"/>
      </rPr>
      <t>元：門禁設備、監視系統、數位攝影機；（二）設施設備（經常門）共</t>
    </r>
    <r>
      <rPr>
        <sz val="12"/>
        <rFont val="Times New Roman"/>
        <family val="1"/>
      </rPr>
      <t>6,000</t>
    </r>
    <r>
      <rPr>
        <sz val="12"/>
        <rFont val="新細明體"/>
        <family val="1"/>
        <charset val="136"/>
      </rPr>
      <t>元：錄音筆；（三）教育訓練共</t>
    </r>
    <r>
      <rPr>
        <sz val="12"/>
        <rFont val="Times New Roman"/>
        <family val="1"/>
      </rPr>
      <t>11</t>
    </r>
    <r>
      <rPr>
        <sz val="12"/>
        <rFont val="新細明體"/>
        <family val="1"/>
        <charset val="136"/>
      </rPr>
      <t>萬元：講座鐘點費、交通費、膳費、印刷費、雜支</t>
    </r>
    <r>
      <rPr>
        <sz val="12"/>
        <rFont val="Times New Roman"/>
        <family val="1"/>
      </rPr>
      <t>6000</t>
    </r>
    <r>
      <rPr>
        <sz val="12"/>
        <rFont val="新細明體"/>
        <family val="1"/>
        <charset val="136"/>
      </rPr>
      <t>元（含攝影、茶水、文具、郵資、運費。）</t>
    </r>
  </si>
  <si>
    <r>
      <rPr>
        <sz val="12"/>
        <rFont val="新細明體"/>
        <family val="1"/>
        <charset val="136"/>
      </rPr>
      <t>社團法人屏東縣志願服務協會</t>
    </r>
  </si>
  <si>
    <r>
      <rPr>
        <sz val="12"/>
        <rFont val="新細明體"/>
        <family val="1"/>
        <charset val="136"/>
      </rPr>
      <t>「深耕志工</t>
    </r>
    <r>
      <rPr>
        <sz val="12"/>
        <rFont val="Times New Roman"/>
        <family val="1"/>
      </rPr>
      <t xml:space="preserve"> </t>
    </r>
    <r>
      <rPr>
        <sz val="12"/>
        <rFont val="新細明體"/>
        <family val="1"/>
        <charset val="136"/>
      </rPr>
      <t>煥新屏東」</t>
    </r>
    <r>
      <rPr>
        <sz val="12"/>
        <rFont val="Times New Roman"/>
        <family val="1"/>
      </rPr>
      <t>-109</t>
    </r>
    <r>
      <rPr>
        <sz val="12"/>
        <rFont val="新細明體"/>
        <family val="1"/>
        <charset val="136"/>
      </rPr>
      <t>年度屏東縣創新多元志工服務計畫</t>
    </r>
  </si>
  <si>
    <r>
      <rPr>
        <sz val="12"/>
        <rFont val="新細明體"/>
        <family val="1"/>
        <charset val="136"/>
      </rPr>
      <t>專業服務費</t>
    </r>
    <r>
      <rPr>
        <sz val="12"/>
        <rFont val="Times New Roman"/>
        <family val="1"/>
      </rPr>
      <t>165</t>
    </r>
    <r>
      <rPr>
        <sz val="12"/>
        <rFont val="新細明體"/>
        <family val="1"/>
        <charset val="136"/>
      </rPr>
      <t>萬</t>
    </r>
    <r>
      <rPr>
        <sz val="12"/>
        <rFont val="Times New Roman"/>
        <family val="1"/>
      </rPr>
      <t>6,492</t>
    </r>
    <r>
      <rPr>
        <sz val="12"/>
        <rFont val="新細明體"/>
        <family val="1"/>
        <charset val="136"/>
      </rPr>
      <t>元（社工員</t>
    </r>
    <r>
      <rPr>
        <sz val="12"/>
        <rFont val="Times New Roman"/>
        <family val="1"/>
      </rPr>
      <t>552,164</t>
    </r>
    <r>
      <rPr>
        <sz val="12"/>
        <rFont val="新細明體"/>
        <family val="1"/>
        <charset val="136"/>
      </rPr>
      <t>元</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)*3</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月核算）、講座鐘點費、場地租金、印刷費、保險費、乙類專案計畫管理費</t>
    </r>
    <r>
      <rPr>
        <sz val="12"/>
        <rFont val="Times New Roman"/>
        <family val="1"/>
      </rPr>
      <t>18</t>
    </r>
    <r>
      <rPr>
        <sz val="12"/>
        <rFont val="新細明體"/>
        <family val="1"/>
        <charset val="136"/>
      </rPr>
      <t>萬元（</t>
    </r>
    <r>
      <rPr>
        <sz val="12"/>
        <rFont val="Times New Roman"/>
        <family val="1"/>
      </rPr>
      <t>5,000</t>
    </r>
    <r>
      <rPr>
        <sz val="12"/>
        <rFont val="新細明體"/>
        <family val="1"/>
        <charset val="136"/>
      </rPr>
      <t>元</t>
    </r>
    <r>
      <rPr>
        <sz val="12"/>
        <rFont val="Times New Roman"/>
        <family val="1"/>
      </rPr>
      <t>*12</t>
    </r>
    <r>
      <rPr>
        <sz val="12"/>
        <rFont val="新細明體"/>
        <family val="1"/>
        <charset val="136"/>
      </rPr>
      <t>月</t>
    </r>
    <r>
      <rPr>
        <sz val="12"/>
        <rFont val="Times New Roman"/>
        <family val="1"/>
      </rPr>
      <t>*3</t>
    </r>
    <r>
      <rPr>
        <sz val="12"/>
        <rFont val="新細明體"/>
        <family val="1"/>
        <charset val="136"/>
      </rPr>
      <t>人，補助雇主應負擔之勞、健保及提撥勞退準備金費用，每人每月最高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</si>
  <si>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t>租金補助、農用材料費、講座鐘點費。</t>
    <phoneticPr fontId="21" type="noConversion"/>
  </si>
  <si>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</si>
  <si>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b/>
        <sz val="16"/>
        <rFont val="新細明體"/>
        <family val="1"/>
        <charset val="136"/>
      </rPr>
      <t>基隆市政府、團體及機構申請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</si>
  <si>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基隆市</t>
    </r>
  </si>
  <si>
    <r>
      <rPr>
        <sz val="12"/>
        <rFont val="新細明體"/>
        <family val="1"/>
        <charset val="136"/>
      </rPr>
      <t>基隆市政府</t>
    </r>
  </si>
  <si>
    <r>
      <rPr>
        <sz val="12"/>
        <rFont val="新細明體"/>
        <family val="1"/>
        <charset val="136"/>
      </rPr>
      <t>基隆市政府辦理「脫貧自立特攻隊」創新實驗性方案</t>
    </r>
  </si>
  <si>
    <r>
      <rPr>
        <sz val="12"/>
        <rFont val="新細明體"/>
        <family val="1"/>
        <charset val="136"/>
      </rPr>
      <t>基隆市</t>
    </r>
    <r>
      <rPr>
        <sz val="12"/>
        <rFont val="Times New Roman"/>
        <family val="1"/>
      </rPr>
      <t>109</t>
    </r>
    <r>
      <rPr>
        <sz val="12"/>
        <rFont val="新細明體"/>
        <family val="1"/>
        <charset val="136"/>
      </rPr>
      <t>年低所得家戶青年學子「啟鑰卓越</t>
    </r>
    <r>
      <rPr>
        <sz val="12"/>
        <rFont val="Times New Roman"/>
        <family val="1"/>
      </rPr>
      <t>—</t>
    </r>
    <r>
      <rPr>
        <sz val="12"/>
        <rFont val="新細明體"/>
        <family val="1"/>
        <charset val="136"/>
      </rPr>
      <t>夢想續航」脫貧方案</t>
    </r>
  </si>
  <si>
    <r>
      <t>109</t>
    </r>
    <r>
      <rPr>
        <sz val="12"/>
        <rFont val="新細明體"/>
        <family val="1"/>
        <charset val="136"/>
      </rPr>
      <t>年度公益彩券回饋金補助基隆市政府辦理低收入戶及中低收入戶促進就業輔導方案</t>
    </r>
    <phoneticPr fontId="21" type="noConversion"/>
  </si>
  <si>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r>
      <rPr>
        <sz val="12"/>
        <rFont val="Times New Roman"/>
        <family val="1"/>
      </rPr>
      <t>)</t>
    </r>
    <r>
      <rPr>
        <sz val="12"/>
        <rFont val="新細明體"/>
        <family val="1"/>
        <charset val="136"/>
      </rPr>
      <t>，另應自籌</t>
    </r>
    <r>
      <rPr>
        <sz val="12"/>
        <rFont val="Times New Roman"/>
        <family val="1"/>
      </rPr>
      <t>10%</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</si>
  <si>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t>109</t>
    </r>
    <r>
      <rPr>
        <sz val="12"/>
        <rFont val="新細明體"/>
        <family val="1"/>
        <charset val="136"/>
      </rPr>
      <t>年遊民安置輔導暨生活重建計畫</t>
    </r>
  </si>
  <si>
    <r>
      <rPr>
        <sz val="12"/>
        <rFont val="新細明體"/>
        <family val="1"/>
        <charset val="136"/>
      </rPr>
      <t>專業服務費</t>
    </r>
    <r>
      <rPr>
        <sz val="12"/>
        <rFont val="Times New Roman"/>
        <family val="1"/>
      </rPr>
      <t>49</t>
    </r>
    <r>
      <rPr>
        <sz val="12"/>
        <rFont val="新細明體"/>
        <family val="1"/>
        <charset val="136"/>
      </rPr>
      <t>萬</t>
    </r>
    <r>
      <rPr>
        <sz val="12"/>
        <rFont val="Times New Roman"/>
        <family val="1"/>
      </rPr>
      <t>8,299</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租屋補貼、生活補助、出勤費、職前準備費、臨時酬勞費（以勞動部公告適用之每小時基本工資核算。但每人每月補助款不得超過基本工資，受補助單位之專職並領有薪給者，不得支領臨時酬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</si>
  <si>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基隆市八方緣婦幼協會</t>
    </r>
  </si>
  <si>
    <r>
      <rPr>
        <sz val="12"/>
        <rFont val="新細明體"/>
        <family val="1"/>
        <charset val="136"/>
      </rPr>
      <t>基隆市八方緣實物銀行方案</t>
    </r>
  </si>
  <si>
    <r>
      <rPr>
        <sz val="12"/>
        <rFont val="新細明體"/>
        <family val="1"/>
        <charset val="136"/>
      </rPr>
      <t>基隆市</t>
    </r>
    <r>
      <rPr>
        <sz val="12"/>
        <rFont val="Times New Roman"/>
        <family val="1"/>
      </rPr>
      <t>109</t>
    </r>
    <r>
      <rPr>
        <sz val="12"/>
        <rFont val="新細明體"/>
        <family val="1"/>
        <charset val="136"/>
      </rPr>
      <t>年社區培力學堂計畫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</si>
  <si>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月核算）、專家學者出席費、講座鐘點費、場地及佈置費、膳費、甲類專案計畫管理費（最高不得超過經常門核定補助總經費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</si>
  <si>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b/>
        <sz val="16"/>
        <rFont val="新細明體"/>
        <family val="1"/>
        <charset val="136"/>
      </rPr>
      <t>宜蘭縣政府、團體及機構申請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</si>
  <si>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t>安置費。</t>
    <phoneticPr fontId="21" type="noConversion"/>
  </si>
  <si>
    <r>
      <rPr>
        <sz val="12"/>
        <rFont val="新細明體"/>
        <family val="1"/>
        <charset val="136"/>
      </rPr>
      <t>宜蘭縣</t>
    </r>
  </si>
  <si>
    <r>
      <rPr>
        <sz val="12"/>
        <rFont val="新細明體"/>
        <family val="1"/>
        <charset val="136"/>
      </rPr>
      <t>宜蘭縣政府</t>
    </r>
  </si>
  <si>
    <r>
      <rPr>
        <sz val="12"/>
        <rFont val="新細明體"/>
        <family val="1"/>
        <charset val="136"/>
      </rPr>
      <t>低收入戶及中低收入戶促進就業服務方案</t>
    </r>
  </si>
  <si>
    <r>
      <rPr>
        <sz val="12"/>
        <rFont val="新細明體"/>
        <family val="1"/>
        <charset val="136"/>
      </rPr>
      <t>專業服務費</t>
    </r>
    <r>
      <rPr>
        <sz val="12"/>
        <rFont val="Times New Roman"/>
        <family val="1"/>
      </rPr>
      <t>110</t>
    </r>
    <r>
      <rPr>
        <sz val="12"/>
        <rFont val="新細明體"/>
        <family val="1"/>
        <charset val="136"/>
      </rPr>
      <t>萬</t>
    </r>
    <r>
      <rPr>
        <sz val="12"/>
        <rFont val="Times New Roman"/>
        <family val="1"/>
      </rPr>
      <t>4,328</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552,164</t>
    </r>
    <r>
      <rPr>
        <sz val="12"/>
        <rFont val="新細明體"/>
        <family val="1"/>
        <charset val="136"/>
      </rPr>
      <t>元</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)*2</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，另應自籌</t>
    </r>
    <r>
      <rPr>
        <sz val="12"/>
        <rFont val="Times New Roman"/>
        <family val="1"/>
      </rPr>
      <t>10%</t>
    </r>
    <r>
      <rPr>
        <sz val="12"/>
        <rFont val="新細明體"/>
        <family val="1"/>
        <charset val="136"/>
      </rPr>
      <t>；乙類專案計畫管理費</t>
    </r>
    <r>
      <rPr>
        <sz val="12"/>
        <rFont val="Times New Roman"/>
        <family val="1"/>
      </rPr>
      <t>12</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</si>
  <si>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中華民國青年志工發展協會</t>
    </r>
  </si>
  <si>
    <r>
      <rPr>
        <sz val="12"/>
        <rFont val="新細明體"/>
        <family val="1"/>
        <charset val="136"/>
      </rPr>
      <t>「馬賽小學堂」以教育投資模式辦理經濟弱勢家戶脫貧自立服務方案</t>
    </r>
  </si>
  <si>
    <r>
      <rPr>
        <sz val="12"/>
        <rFont val="新細明體"/>
        <family val="1"/>
        <charset val="136"/>
      </rPr>
      <t>專業服務費</t>
    </r>
    <r>
      <rPr>
        <sz val="12"/>
        <rFont val="Times New Roman"/>
        <family val="1"/>
      </rPr>
      <t>49</t>
    </r>
    <r>
      <rPr>
        <sz val="12"/>
        <rFont val="新細明體"/>
        <family val="1"/>
        <charset val="136"/>
      </rPr>
      <t>萬</t>
    </r>
    <r>
      <rPr>
        <sz val="12"/>
        <rFont val="Times New Roman"/>
        <family val="1"/>
      </rPr>
      <t>8,299</t>
    </r>
    <r>
      <rPr>
        <sz val="12"/>
        <rFont val="新細明體"/>
        <family val="1"/>
        <charset val="136"/>
      </rPr>
      <t>元（社工員</t>
    </r>
    <r>
      <rPr>
        <sz val="12"/>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人，含碩士加給，前開補助項目依實際聘用人員資格予以給付，若無相關資格證明將以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月核算）、膳費、講座鐘點費、家教費、乙類專案計畫管理費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</si>
  <si>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宜蘭縣政府辦理經濟弱勢家戶脫貧自立服務方案</t>
    </r>
  </si>
  <si>
    <r>
      <rPr>
        <sz val="12"/>
        <rFont val="新細明體"/>
        <family val="1"/>
        <charset val="136"/>
      </rPr>
      <t>宜蘭縣政府辦理遊民關懷服務實施第九年計畫</t>
    </r>
  </si>
  <si>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元（社工員</t>
    </r>
    <r>
      <rPr>
        <sz val="12"/>
        <rFont val="Times New Roman"/>
        <family val="1"/>
      </rPr>
      <t>4</t>
    </r>
    <r>
      <rPr>
        <sz val="12"/>
        <rFont val="新細明體"/>
        <family val="1"/>
        <charset val="136"/>
      </rPr>
      <t>萬</t>
    </r>
    <r>
      <rPr>
        <sz val="12"/>
        <rFont val="Times New Roman"/>
        <family val="1"/>
      </rPr>
      <t>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人，含碩士加給、社會工作師執業執照加給及執行高度風險業務加給，前開補助項目依實際聘用人員資格予以給付，若僅有碩士學歷及社工師證書將以</t>
    </r>
    <r>
      <rPr>
        <sz val="12"/>
        <rFont val="Times New Roman"/>
        <family val="1"/>
      </rPr>
      <t>3</t>
    </r>
    <r>
      <rPr>
        <sz val="12"/>
        <rFont val="新細明體"/>
        <family val="1"/>
        <charset val="136"/>
      </rPr>
      <t>萬</t>
    </r>
    <r>
      <rPr>
        <sz val="12"/>
        <rFont val="Times New Roman"/>
        <family val="1"/>
      </rPr>
      <t>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t>
    </r>
    <r>
      <rPr>
        <sz val="12"/>
        <rFont val="新細明體"/>
        <family val="1"/>
        <charset val="136"/>
      </rPr>
      <t>萬</t>
    </r>
    <r>
      <rPr>
        <sz val="12"/>
        <rFont val="Times New Roman"/>
        <family val="1"/>
      </rPr>
      <t>4,916</t>
    </r>
    <r>
      <rPr>
        <sz val="12"/>
        <rFont val="新細明體"/>
        <family val="1"/>
        <charset val="136"/>
      </rPr>
      <t>元</t>
    </r>
    <r>
      <rPr>
        <sz val="12"/>
        <rFont val="Times New Roman"/>
        <family val="1"/>
      </rPr>
      <t>/</t>
    </r>
    <r>
      <rPr>
        <sz val="12"/>
        <rFont val="新細明體"/>
        <family val="1"/>
        <charset val="136"/>
      </rPr>
      <t>月核算，執行高度風險業務加給限原接受各直轄市及縣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</si>
  <si>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社團法人宜蘭縣愛加倍關懷協會</t>
    </r>
  </si>
  <si>
    <r>
      <t>2020</t>
    </r>
    <r>
      <rPr>
        <sz val="12"/>
        <rFont val="新細明體"/>
        <family val="1"/>
        <charset val="136"/>
      </rPr>
      <t>宜蘭愛加倍兒童食物銀行</t>
    </r>
    <r>
      <rPr>
        <sz val="12"/>
        <rFont val="Times New Roman"/>
        <family val="1"/>
      </rPr>
      <t>-</t>
    </r>
    <r>
      <rPr>
        <sz val="12"/>
        <rFont val="新細明體"/>
        <family val="1"/>
        <charset val="136"/>
      </rPr>
      <t>弱勢家庭資源轉贈服務計畫</t>
    </r>
    <r>
      <rPr>
        <sz val="12"/>
        <rFont val="Times New Roman"/>
        <family val="1"/>
      </rPr>
      <t>2.0</t>
    </r>
  </si>
  <si>
    <r>
      <rPr>
        <sz val="12"/>
        <rFont val="新細明體"/>
        <family val="1"/>
        <charset val="136"/>
      </rPr>
      <t>物資銀行實施第六年計畫</t>
    </r>
  </si>
  <si>
    <r>
      <t>109</t>
    </r>
    <r>
      <rPr>
        <sz val="12"/>
        <rFont val="新細明體"/>
        <family val="1"/>
        <charset val="136"/>
      </rPr>
      <t>年度「好食物愛分享</t>
    </r>
    <r>
      <rPr>
        <sz val="12"/>
        <rFont val="Times New Roman"/>
        <family val="1"/>
      </rPr>
      <t>-</t>
    </r>
    <r>
      <rPr>
        <sz val="12"/>
        <rFont val="新細明體"/>
        <family val="1"/>
        <charset val="136"/>
      </rPr>
      <t>宜蘭社區冰箱」計畫</t>
    </r>
  </si>
  <si>
    <r>
      <t>109</t>
    </r>
    <r>
      <rPr>
        <sz val="12"/>
        <rFont val="新細明體"/>
        <family val="1"/>
        <charset val="136"/>
      </rPr>
      <t>年宜蘭縣社區育成發展中心計畫書</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</si>
  <si>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人）、講座鐘點費、專家學者出席費、甲類專案計畫管理費（最高不得超過經常門核定補助總經費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</si>
  <si>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sz val="12"/>
        <rFont val="新細明體"/>
        <family val="1"/>
        <charset val="136"/>
      </rPr>
      <t>宜蘭縣政府</t>
    </r>
    <r>
      <rPr>
        <sz val="12"/>
        <rFont val="Times New Roman"/>
        <family val="1"/>
      </rPr>
      <t>109</t>
    </r>
    <r>
      <rPr>
        <sz val="12"/>
        <rFont val="新細明體"/>
        <family val="1"/>
        <charset val="136"/>
      </rPr>
      <t>年度提升社工人員執業安全計畫</t>
    </r>
  </si>
  <si>
    <r>
      <rPr>
        <sz val="12"/>
        <rFont val="新細明體"/>
        <family val="1"/>
        <charset val="136"/>
      </rPr>
      <t>講座鐘點費、交通費、膳費、印刷費、雜支（含攝影、茶水、文具、郵資、運費）。</t>
    </r>
  </si>
  <si>
    <r>
      <rPr>
        <sz val="12"/>
        <rFont val="新細明體"/>
        <family val="1"/>
        <charset val="136"/>
      </rPr>
      <t>宜蘭縣志願服務協會</t>
    </r>
  </si>
  <si>
    <r>
      <rPr>
        <sz val="12"/>
        <rFont val="新細明體"/>
        <family val="1"/>
        <charset val="136"/>
      </rPr>
      <t>「衛生福利部運用公益彩券回饋金補助辦理」志願服務</t>
    </r>
    <r>
      <rPr>
        <sz val="12"/>
        <rFont val="Times New Roman"/>
        <family val="1"/>
      </rPr>
      <t>–</t>
    </r>
    <r>
      <rPr>
        <sz val="12"/>
        <rFont val="新細明體"/>
        <family val="1"/>
        <charset val="136"/>
      </rPr>
      <t>高齡志工推動計畫書</t>
    </r>
  </si>
  <si>
    <r>
      <t>109</t>
    </r>
    <r>
      <rPr>
        <sz val="12"/>
        <rFont val="新細明體"/>
        <family val="1"/>
        <charset val="136"/>
      </rPr>
      <t>年推廣宜蘭縣志願服務的方法及社會需求活動計畫</t>
    </r>
  </si>
  <si>
    <r>
      <rPr>
        <b/>
        <sz val="16"/>
        <rFont val="新細明體"/>
        <family val="1"/>
        <charset val="136"/>
      </rPr>
      <t>連江縣政府、團體及機構申請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</si>
  <si>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連江縣</t>
    </r>
  </si>
  <si>
    <r>
      <rPr>
        <sz val="12"/>
        <rFont val="新細明體"/>
        <family val="1"/>
        <charset val="136"/>
      </rPr>
      <t>連江縣政府</t>
    </r>
  </si>
  <si>
    <r>
      <t>109</t>
    </r>
    <r>
      <rPr>
        <sz val="12"/>
        <rFont val="新細明體"/>
        <family val="1"/>
        <charset val="136"/>
      </rPr>
      <t>年度公益彩券回饋金補助連江縣政府辦理社會救助法低收入戶及中低收入戶家庭自立脫貧服務方案計畫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</si>
  <si>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phoneticPr fontId="21" type="noConversion"/>
  </si>
  <si>
    <r>
      <rPr>
        <sz val="12"/>
        <rFont val="新細明體"/>
        <family val="1"/>
        <charset val="136"/>
      </rPr>
      <t>中華民國紅十字會連江縣支會</t>
    </r>
  </si>
  <si>
    <r>
      <rPr>
        <sz val="12"/>
        <rFont val="新細明體"/>
        <family val="1"/>
        <charset val="136"/>
      </rPr>
      <t>馬祖心靈捕手－弱勢者福利關懷</t>
    </r>
  </si>
  <si>
    <r>
      <rPr>
        <sz val="12"/>
        <rFont val="新細明體"/>
        <family val="1"/>
        <charset val="136"/>
      </rPr>
      <t>助理員</t>
    </r>
    <r>
      <rPr>
        <sz val="12"/>
        <rFont val="Times New Roman"/>
        <family val="1"/>
      </rPr>
      <t>37</t>
    </r>
    <r>
      <rPr>
        <sz val="12"/>
        <rFont val="新細明體"/>
        <family val="1"/>
        <charset val="136"/>
      </rPr>
      <t>萬</t>
    </r>
    <r>
      <rPr>
        <sz val="12"/>
        <rFont val="Times New Roman"/>
        <family val="1"/>
      </rPr>
      <t>8,000</t>
    </r>
    <r>
      <rPr>
        <sz val="12"/>
        <rFont val="新細明體"/>
        <family val="1"/>
        <charset val="136"/>
      </rPr>
      <t>元（</t>
    </r>
    <r>
      <rPr>
        <sz val="12"/>
        <rFont val="Times New Roman"/>
        <family val="1"/>
      </rPr>
      <t>28,000</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t>
    </r>
  </si>
  <si>
    <r>
      <rPr>
        <b/>
        <sz val="16"/>
        <rFont val="新細明體"/>
        <family val="1"/>
        <charset val="136"/>
      </rPr>
      <t>金門縣政府、團體及機構申請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</si>
  <si>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金門縣政府</t>
    </r>
  </si>
  <si>
    <r>
      <rPr>
        <sz val="12"/>
        <rFont val="新細明體"/>
        <family val="1"/>
        <charset val="136"/>
      </rPr>
      <t>金門縣實物銀行人力服務計畫</t>
    </r>
  </si>
  <si>
    <r>
      <rPr>
        <sz val="12"/>
        <rFont val="新細明體"/>
        <family val="1"/>
        <charset val="136"/>
      </rPr>
      <t>強化金門縣提升社政防救災量能計畫案</t>
    </r>
  </si>
  <si>
    <r>
      <rPr>
        <sz val="12"/>
        <rFont val="新細明體"/>
        <family val="1"/>
        <charset val="136"/>
      </rPr>
      <t>金門縣</t>
    </r>
  </si>
  <si>
    <r>
      <rPr>
        <sz val="12"/>
        <rFont val="新細明體"/>
        <family val="1"/>
        <charset val="136"/>
      </rPr>
      <t>金門縣政府</t>
    </r>
    <r>
      <rPr>
        <sz val="12"/>
        <rFont val="Times New Roman"/>
        <family val="1"/>
      </rPr>
      <t>109</t>
    </r>
    <r>
      <rPr>
        <sz val="12"/>
        <rFont val="新細明體"/>
        <family val="1"/>
        <charset val="136"/>
      </rPr>
      <t>年「社區培力育成中心」計畫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</si>
  <si>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人）、講座鐘點費、專家學者出席費、差旅費、膳費、印刷費、場地及佈置費、器材租金、甲類專案計畫管理費（最高不得超過經常門核定補助總經費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本計畫以扶植轄內潛力型社區組織為優先，應於報結時敘明本計畫推動以社區為基礎之社會福利服務成果、統計具體量化成效，並於年終配合主管機關辦理成果發表，核銷時並應檢附含活動照片之具體成果報告到部。</t>
    </r>
    <phoneticPr fontId="21" type="noConversion"/>
  </si>
  <si>
    <r>
      <rPr>
        <b/>
        <sz val="16"/>
        <rFont val="新細明體"/>
        <family val="1"/>
        <charset val="136"/>
      </rPr>
      <t>澎湖縣政府、團體及機構申請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</si>
  <si>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澎湖縣</t>
    </r>
  </si>
  <si>
    <r>
      <t>109</t>
    </r>
    <r>
      <rPr>
        <sz val="12"/>
        <rFont val="新細明體"/>
        <family val="1"/>
        <charset val="136"/>
      </rPr>
      <t>年澎湖縣社會救助法低收入戶及中低收入戶家庭自立脫貧服務方案計畫</t>
    </r>
    <phoneticPr fontId="21" type="noConversion"/>
  </si>
  <si>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元（社工員</t>
    </r>
    <r>
      <rPr>
        <sz val="12"/>
        <rFont val="Times New Roman"/>
        <family val="1"/>
      </rPr>
      <t>42,896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人，含碩士加給、社會工作師執業執照加給及專科社工師加給，前開補助項目依實際聘用人員資格予以給付，若無相關資格證明將以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月核算）、相對提撥款、講師鐘點費、專家學者出席費、印刷費、膳費、乙類專案計畫管理費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</si>
  <si>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澎湖縣政府</t>
    </r>
  </si>
  <si>
    <r>
      <t>109</t>
    </r>
    <r>
      <rPr>
        <sz val="12"/>
        <rFont val="新細明體"/>
        <family val="1"/>
        <charset val="136"/>
      </rPr>
      <t>年澎湖縣社會救助法低收入戶及中低收入戶促進就業服務方案計畫</t>
    </r>
    <phoneticPr fontId="21" type="noConversion"/>
  </si>
  <si>
    <r>
      <t>109</t>
    </r>
    <r>
      <rPr>
        <sz val="12"/>
        <rFont val="新細明體"/>
        <family val="1"/>
        <charset val="136"/>
      </rPr>
      <t>年澎湖縣政府辦理「澎湖縣實物銀行」</t>
    </r>
  </si>
  <si>
    <r>
      <rPr>
        <b/>
        <sz val="16"/>
        <rFont val="新細明體"/>
        <family val="1"/>
        <charset val="136"/>
      </rPr>
      <t>花蓮縣政府、團體及機構申請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</si>
  <si>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sz val="12"/>
        <rFont val="新細明體"/>
        <family val="1"/>
        <charset val="136"/>
      </rPr>
      <t>花蓮縣</t>
    </r>
  </si>
  <si>
    <r>
      <rPr>
        <sz val="12"/>
        <rFont val="新細明體"/>
        <family val="1"/>
        <charset val="136"/>
      </rPr>
      <t>花蓮縣政府</t>
    </r>
  </si>
  <si>
    <r>
      <rPr>
        <sz val="12"/>
        <rFont val="新細明體"/>
        <family val="1"/>
        <charset val="136"/>
      </rPr>
      <t>「夢想領航。幸福大步走」自立脫貧方案</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</si>
  <si>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月核算）、儲蓄相對提撥款。</t>
    </r>
  </si>
  <si>
    <r>
      <rPr>
        <sz val="12"/>
        <rFont val="新細明體"/>
        <family val="1"/>
        <charset val="136"/>
      </rPr>
      <t>花蓮縣辦理低收入戶及中低收入戶促進就業服務方案（</t>
    </r>
    <r>
      <rPr>
        <sz val="12"/>
        <rFont val="Times New Roman"/>
        <family val="1"/>
      </rPr>
      <t>6</t>
    </r>
    <r>
      <rPr>
        <sz val="12"/>
        <rFont val="新細明體"/>
        <family val="1"/>
        <charset val="136"/>
      </rPr>
      <t>年期第</t>
    </r>
    <r>
      <rPr>
        <sz val="12"/>
        <rFont val="Times New Roman"/>
        <family val="1"/>
      </rPr>
      <t>6</t>
    </r>
    <r>
      <rPr>
        <sz val="12"/>
        <rFont val="新細明體"/>
        <family val="1"/>
        <charset val="136"/>
      </rPr>
      <t>年計畫）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</si>
  <si>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、講座鐘點費、專家學者出席費、臨時酬勞費、膳費、印刷費、場地租金、場地佈置費。</t>
    </r>
    <phoneticPr fontId="21" type="noConversion"/>
  </si>
  <si>
    <r>
      <rPr>
        <sz val="12"/>
        <rFont val="新細明體"/>
        <family val="1"/>
        <charset val="136"/>
      </rPr>
      <t>花蓮縣遊民關懷服務</t>
    </r>
    <r>
      <rPr>
        <sz val="12"/>
        <rFont val="Times New Roman"/>
        <family val="1"/>
      </rPr>
      <t>6</t>
    </r>
    <r>
      <rPr>
        <sz val="12"/>
        <rFont val="新細明體"/>
        <family val="1"/>
        <charset val="136"/>
      </rPr>
      <t>年期計畫案（第</t>
    </r>
    <r>
      <rPr>
        <sz val="12"/>
        <rFont val="Times New Roman"/>
        <family val="1"/>
      </rPr>
      <t>3</t>
    </r>
    <r>
      <rPr>
        <sz val="12"/>
        <rFont val="新細明體"/>
        <family val="1"/>
        <charset val="136"/>
      </rPr>
      <t>年）</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</si>
  <si>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人，含社會工作師執業執照加給及執行高度風險業務加給，前開補助項目依實際聘用人員資格予以給付，執行高度風險業務加給限原接受各直轄市及縣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、租屋補貼、生活補助、安置費、出勤費、乙類專案計畫管理費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</si>
  <si>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花蓮縣社會福利安全網計畫（</t>
    </r>
    <r>
      <rPr>
        <sz val="12"/>
        <rFont val="Times New Roman"/>
        <family val="1"/>
      </rPr>
      <t>109</t>
    </r>
    <r>
      <rPr>
        <sz val="12"/>
        <rFont val="新細明體"/>
        <family val="1"/>
        <charset val="136"/>
      </rPr>
      <t>年</t>
    </r>
    <r>
      <rPr>
        <sz val="12"/>
        <rFont val="Times New Roman"/>
        <family val="1"/>
      </rPr>
      <t>-112</t>
    </r>
    <r>
      <rPr>
        <sz val="12"/>
        <rFont val="新細明體"/>
        <family val="1"/>
        <charset val="136"/>
      </rPr>
      <t>年）</t>
    </r>
  </si>
  <si>
    <r>
      <rPr>
        <sz val="12"/>
        <rFont val="新細明體"/>
        <family val="1"/>
        <charset val="136"/>
      </rPr>
      <t>社團法人花蓮縣持修積善協會</t>
    </r>
  </si>
  <si>
    <r>
      <rPr>
        <sz val="12"/>
        <rFont val="新細明體"/>
        <family val="1"/>
        <charset val="136"/>
      </rPr>
      <t>「愛的宅急便」弱勢家庭支持服務計畫</t>
    </r>
  </si>
  <si>
    <r>
      <rPr>
        <sz val="12"/>
        <rFont val="新細明體"/>
        <family val="1"/>
        <charset val="136"/>
      </rPr>
      <t>社團法人花蓮縣兒童暨家庭關懷協會</t>
    </r>
  </si>
  <si>
    <r>
      <rPr>
        <sz val="12"/>
        <rFont val="新細明體"/>
        <family val="1"/>
        <charset val="136"/>
      </rPr>
      <t>提升社工人員執業安全計畫</t>
    </r>
  </si>
  <si>
    <r>
      <rPr>
        <sz val="12"/>
        <rFont val="新細明體"/>
        <family val="1"/>
        <charset val="136"/>
      </rPr>
      <t>（一）設施設備（資本門）共</t>
    </r>
    <r>
      <rPr>
        <sz val="12"/>
        <rFont val="Times New Roman"/>
        <family val="1"/>
      </rPr>
      <t>7</t>
    </r>
    <r>
      <rPr>
        <sz val="12"/>
        <rFont val="新細明體"/>
        <family val="1"/>
        <charset val="136"/>
      </rPr>
      <t>萬元：警報系統、錄音錄影設備；（二）設施設備（經常門）共</t>
    </r>
    <r>
      <rPr>
        <sz val="12"/>
        <rFont val="Times New Roman"/>
        <family val="1"/>
      </rPr>
      <t>9,000</t>
    </r>
    <r>
      <rPr>
        <sz val="12"/>
        <rFont val="新細明體"/>
        <family val="1"/>
        <charset val="136"/>
      </rPr>
      <t>元：照明設備、視線死角反射鏡（三）心理諮商共</t>
    </r>
    <r>
      <rPr>
        <sz val="12"/>
        <rFont val="Times New Roman"/>
        <family val="1"/>
      </rPr>
      <t>9</t>
    </r>
    <r>
      <rPr>
        <sz val="12"/>
        <rFont val="新細明體"/>
        <family val="1"/>
        <charset val="136"/>
      </rPr>
      <t>萬元：個別心理諮商、團體諮商、執業安全保險費</t>
    </r>
    <r>
      <rPr>
        <sz val="12"/>
        <rFont val="Times New Roman"/>
        <family val="1"/>
      </rPr>
      <t>4,000</t>
    </r>
    <r>
      <rPr>
        <sz val="12"/>
        <rFont val="新細明體"/>
        <family val="1"/>
        <charset val="136"/>
      </rPr>
      <t>元（每年每人以補助新臺幣</t>
    </r>
    <r>
      <rPr>
        <sz val="12"/>
        <rFont val="Times New Roman"/>
        <family val="1"/>
      </rPr>
      <t>500</t>
    </r>
    <r>
      <rPr>
        <sz val="12"/>
        <rFont val="新細明體"/>
        <family val="1"/>
        <charset val="136"/>
      </rPr>
      <t>元為限）、場地及佈置費、雜支</t>
    </r>
    <r>
      <rPr>
        <sz val="12"/>
        <rFont val="Times New Roman"/>
        <family val="1"/>
      </rPr>
      <t>3,000</t>
    </r>
    <r>
      <rPr>
        <sz val="12"/>
        <rFont val="新細明體"/>
        <family val="1"/>
        <charset val="136"/>
      </rPr>
      <t>元（含攝影、茶水、文具、郵資、運費）。</t>
    </r>
  </si>
  <si>
    <r>
      <rPr>
        <sz val="12"/>
        <rFont val="新細明體"/>
        <family val="1"/>
        <charset val="136"/>
      </rPr>
      <t>臺東縣政府</t>
    </r>
  </si>
  <si>
    <r>
      <rPr>
        <sz val="12"/>
        <rFont val="新細明體"/>
        <family val="1"/>
        <charset val="136"/>
      </rPr>
      <t>『職』奔未來－臺東縣政府辦理促進就業計畫</t>
    </r>
  </si>
  <si>
    <r>
      <rPr>
        <sz val="12"/>
        <rFont val="新細明體"/>
        <family val="1"/>
        <charset val="136"/>
      </rPr>
      <t>臺東縣政府</t>
    </r>
    <r>
      <rPr>
        <sz val="12"/>
        <rFont val="Times New Roman"/>
        <family val="1"/>
      </rPr>
      <t>109</t>
    </r>
    <r>
      <rPr>
        <sz val="12"/>
        <rFont val="新細明體"/>
        <family val="1"/>
        <charset val="136"/>
      </rPr>
      <t>年度「創造幸福</t>
    </r>
    <r>
      <rPr>
        <sz val="12"/>
        <rFont val="Times New Roman"/>
        <family val="1"/>
      </rPr>
      <t>•</t>
    </r>
    <r>
      <rPr>
        <sz val="12"/>
        <rFont val="新細明體"/>
        <family val="1"/>
        <charset val="136"/>
      </rPr>
      <t>邁向新希望」自立家庭扶助脫貧計畫</t>
    </r>
  </si>
  <si>
    <r>
      <rPr>
        <sz val="12"/>
        <rFont val="新細明體"/>
        <family val="1"/>
        <charset val="136"/>
      </rPr>
      <t>臺東縣政府辦理遊民服務社工人力及生活重建服務躍升實施計畫</t>
    </r>
  </si>
  <si>
    <r>
      <rPr>
        <sz val="12"/>
        <rFont val="新細明體"/>
        <family val="1"/>
        <charset val="136"/>
      </rPr>
      <t>專業服務費</t>
    </r>
    <r>
      <rPr>
        <sz val="12"/>
        <rFont val="Times New Roman"/>
        <family val="1"/>
      </rPr>
      <t>49</t>
    </r>
    <r>
      <rPr>
        <sz val="12"/>
        <rFont val="新細明體"/>
        <family val="1"/>
        <charset val="136"/>
      </rPr>
      <t>萬</t>
    </r>
    <r>
      <rPr>
        <sz val="12"/>
        <rFont val="Times New Roman"/>
        <family val="1"/>
      </rPr>
      <t>8,299</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人，含執行高度風險業務加給，前開補助項目依實際聘用人員資格予以給付，執行高度風險業務加給限原接受各直轄市及縣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政府核定有案並領有風險工作補助之委託方案，得經各直轄市及縣</t>
    </r>
    <r>
      <rPr>
        <sz val="12"/>
        <rFont val="Times New Roman"/>
        <family val="1"/>
      </rPr>
      <t>(</t>
    </r>
    <r>
      <rPr>
        <sz val="12"/>
        <rFont val="新細明體"/>
        <family val="1"/>
        <charset val="136"/>
      </rPr>
      <t>市</t>
    </r>
    <r>
      <rPr>
        <sz val="12"/>
        <rFont val="Times New Roman"/>
        <family val="1"/>
      </rPr>
      <t>)</t>
    </r>
    <r>
      <rPr>
        <sz val="12"/>
        <rFont val="新細明體"/>
        <family val="1"/>
        <charset val="136"/>
      </rPr>
      <t>政府評估後依風險業務等級申請核予薪點。若無相關資格證明將以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、租屋補貼、生活補助費、乙類專案計畫管理費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</si>
  <si>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『惜物運動ⅹ安家行動』臺東縣實（食）物銀行計畫</t>
    </r>
  </si>
  <si>
    <r>
      <rPr>
        <sz val="12"/>
        <rFont val="新細明體"/>
        <family val="1"/>
        <charset val="136"/>
      </rPr>
      <t>臺東縣社區培力育成中心暨社區發展提昇計畫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</si>
  <si>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不含雇主應負擔之勞保、健保及勞退準備金）、專家學者出席費、場地及佈置費、講座鐘點費、膳費、交通費、印刷費。本計畫以扶植轄內潛力型社區組織為優先，應於報結時敘明本計畫推動以社區為基礎之社會福利服務成果、統計具體量化成效，並於年終配合主管機關辦理成果發表，核銷時並應檢附含活動照片之具體成果報告到部。</t>
    </r>
  </si>
  <si>
    <r>
      <rPr>
        <sz val="12"/>
        <rFont val="新細明體"/>
        <family val="1"/>
        <charset val="136"/>
      </rPr>
      <t>臺東縣社會工作專業人員分科分級訓練計畫</t>
    </r>
  </si>
  <si>
    <r>
      <rPr>
        <sz val="12"/>
        <rFont val="新細明體"/>
        <family val="1"/>
        <charset val="136"/>
      </rPr>
      <t>講座鐘點費、差旅費、印刷費、雜支（含攝影、茶水、文具、郵資、運費）。</t>
    </r>
  </si>
  <si>
    <r>
      <rPr>
        <sz val="12"/>
        <rFont val="新細明體"/>
        <family val="1"/>
        <charset val="136"/>
      </rPr>
      <t>臺東縣社工人身安全訓練暨紓壓團體活動計畫</t>
    </r>
  </si>
  <si>
    <r>
      <rPr>
        <sz val="12"/>
        <rFont val="新細明體"/>
        <family val="1"/>
        <charset val="136"/>
      </rPr>
      <t>講座鐘點費、個別心理諮商、交通費、膳費、場地租借費、場地佈置費、印刷費。</t>
    </r>
  </si>
  <si>
    <r>
      <rPr>
        <sz val="12"/>
        <rFont val="新細明體"/>
        <family val="1"/>
        <charset val="136"/>
      </rPr>
      <t>講座鐘點費、個別心理諮商、交通費、膳費、場地及佈置費、印刷費。</t>
    </r>
  </si>
  <si>
    <r>
      <rPr>
        <sz val="12"/>
        <rFont val="新細明體"/>
        <family val="1"/>
        <charset val="136"/>
      </rPr>
      <t>臺東縣耆蹟再現</t>
    </r>
    <r>
      <rPr>
        <sz val="12"/>
        <rFont val="Times New Roman"/>
        <family val="1"/>
      </rPr>
      <t>-</t>
    </r>
    <r>
      <rPr>
        <sz val="12"/>
        <rFont val="新細明體"/>
        <family val="1"/>
        <charset val="136"/>
      </rPr>
      <t>高齡志工服務推動計畫</t>
    </r>
  </si>
  <si>
    <r>
      <rPr>
        <b/>
        <sz val="16"/>
        <rFont val="新細明體"/>
        <family val="1"/>
        <charset val="136"/>
      </rPr>
      <t>臺東縣政府、團體及機構申請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</si>
  <si>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r>
      <rPr>
        <b/>
        <sz val="16"/>
        <rFont val="新細明體"/>
        <family val="1"/>
        <charset val="136"/>
      </rPr>
      <t>全國性團體申請</t>
    </r>
    <r>
      <rPr>
        <b/>
        <sz val="16"/>
        <rFont val="Times New Roman"/>
        <family val="1"/>
      </rPr>
      <t>109</t>
    </r>
    <r>
      <rPr>
        <b/>
        <sz val="16"/>
        <rFont val="新細明體"/>
        <family val="1"/>
        <charset val="136"/>
      </rPr>
      <t>年度公益彩券回饋金補助案件審查結果一覽表</t>
    </r>
    <r>
      <rPr>
        <b/>
        <sz val="16"/>
        <rFont val="Times New Roman"/>
        <family val="1"/>
      </rPr>
      <t>(</t>
    </r>
    <r>
      <rPr>
        <b/>
        <sz val="16"/>
        <rFont val="新細明體"/>
        <family val="1"/>
        <charset val="136"/>
      </rPr>
      <t>社會救助及社工類</t>
    </r>
    <r>
      <rPr>
        <b/>
        <sz val="16"/>
        <rFont val="Times New Roman"/>
        <family val="1"/>
      </rPr>
      <t>)</t>
    </r>
    <phoneticPr fontId="21" type="noConversion"/>
  </si>
  <si>
    <t>專業服務費47萬1,366元（3萬4,916元*13.5月*1人，所聘社工人員應具社會工作相關科系要件）、印刷費、膳費、講座鐘點費、雜支</t>
    <phoneticPr fontId="21" type="noConversion"/>
  </si>
  <si>
    <r>
      <rPr>
        <sz val="12"/>
        <rFont val="新細明體"/>
        <family val="1"/>
        <charset val="136"/>
      </rPr>
      <t>金額單位：新臺幣元</t>
    </r>
  </si>
  <si>
    <r>
      <rPr>
        <sz val="12"/>
        <rFont val="新細明體"/>
        <family val="1"/>
        <charset val="136"/>
      </rPr>
      <t>計畫編號</t>
    </r>
    <phoneticPr fontId="21" type="noConversion"/>
  </si>
  <si>
    <r>
      <rPr>
        <sz val="12"/>
        <rFont val="新細明體"/>
        <family val="1"/>
        <charset val="136"/>
      </rPr>
      <t>地區別</t>
    </r>
  </si>
  <si>
    <r>
      <rPr>
        <sz val="12"/>
        <rFont val="新細明體"/>
        <family val="1"/>
        <charset val="136"/>
      </rPr>
      <t>福利別</t>
    </r>
  </si>
  <si>
    <r>
      <rPr>
        <sz val="12"/>
        <rFont val="新細明體"/>
        <family val="1"/>
        <charset val="136"/>
      </rPr>
      <t>申請單位</t>
    </r>
  </si>
  <si>
    <r>
      <rPr>
        <sz val="12"/>
        <rFont val="新細明體"/>
        <family val="1"/>
        <charset val="136"/>
      </rPr>
      <t>申請補助計畫名稱</t>
    </r>
  </si>
  <si>
    <r>
      <rPr>
        <sz val="12"/>
        <rFont val="新細明體"/>
        <family val="1"/>
        <charset val="136"/>
      </rPr>
      <t>年度</t>
    </r>
  </si>
  <si>
    <r>
      <rPr>
        <sz val="12"/>
        <rFont val="新細明體"/>
        <family val="1"/>
        <charset val="136"/>
      </rPr>
      <t>申請及審查結果</t>
    </r>
    <phoneticPr fontId="21" type="noConversion"/>
  </si>
  <si>
    <r>
      <rPr>
        <sz val="12"/>
        <rFont val="新細明體"/>
        <family val="1"/>
        <charset val="136"/>
      </rPr>
      <t>核定內容</t>
    </r>
    <phoneticPr fontId="21" type="noConversion"/>
  </si>
  <si>
    <r>
      <rPr>
        <sz val="12"/>
        <rFont val="新細明體"/>
        <family val="1"/>
        <charset val="136"/>
      </rPr>
      <t>申請總經費</t>
    </r>
  </si>
  <si>
    <r>
      <rPr>
        <sz val="12"/>
        <rFont val="新細明體"/>
        <family val="1"/>
        <charset val="136"/>
      </rPr>
      <t>核定經常門</t>
    </r>
    <phoneticPr fontId="21" type="noConversion"/>
  </si>
  <si>
    <r>
      <rPr>
        <sz val="12"/>
        <rFont val="新細明體"/>
        <family val="1"/>
        <charset val="136"/>
      </rPr>
      <t>核定資本門</t>
    </r>
    <phoneticPr fontId="21" type="noConversion"/>
  </si>
  <si>
    <r>
      <rPr>
        <sz val="12"/>
        <rFont val="新細明體"/>
        <family val="1"/>
        <charset val="136"/>
      </rPr>
      <t>核定總金額</t>
    </r>
    <phoneticPr fontId="21" type="noConversion"/>
  </si>
  <si>
    <r>
      <rPr>
        <sz val="12"/>
        <rFont val="新細明體"/>
        <family val="1"/>
        <charset val="136"/>
      </rPr>
      <t>全國性</t>
    </r>
  </si>
  <si>
    <r>
      <rPr>
        <sz val="12"/>
        <rFont val="新細明體"/>
        <family val="1"/>
        <charset val="136"/>
      </rPr>
      <t>社會救助</t>
    </r>
  </si>
  <si>
    <r>
      <rPr>
        <sz val="12"/>
        <rFont val="新細明體"/>
        <family val="1"/>
        <charset val="136"/>
      </rPr>
      <t>社團法人邊邊女力協會</t>
    </r>
  </si>
  <si>
    <r>
      <rPr>
        <sz val="12"/>
        <rFont val="新細明體"/>
        <family val="1"/>
        <charset val="136"/>
      </rPr>
      <t>利用新興科技促進經濟弱勢女性自立發展計畫</t>
    </r>
  </si>
  <si>
    <r>
      <t>109</t>
    </r>
    <r>
      <rPr>
        <sz val="12"/>
        <rFont val="新細明體"/>
        <family val="1"/>
        <charset val="136"/>
      </rPr>
      <t>年度</t>
    </r>
  </si>
  <si>
    <r>
      <rPr>
        <sz val="12"/>
        <rFont val="新細明體"/>
        <family val="1"/>
        <charset val="136"/>
      </rPr>
      <t>衡酌經費有限及整體資源配置，本案請自籌經費辦理。</t>
    </r>
  </si>
  <si>
    <r>
      <t>110</t>
    </r>
    <r>
      <rPr>
        <sz val="12"/>
        <rFont val="新細明體"/>
        <family val="1"/>
        <charset val="136"/>
      </rPr>
      <t>年度</t>
    </r>
  </si>
  <si>
    <r>
      <t>111</t>
    </r>
    <r>
      <rPr>
        <sz val="12"/>
        <rFont val="新細明體"/>
        <family val="1"/>
        <charset val="136"/>
      </rPr>
      <t>年度</t>
    </r>
  </si>
  <si>
    <r>
      <t>112</t>
    </r>
    <r>
      <rPr>
        <sz val="12"/>
        <rFont val="新細明體"/>
        <family val="1"/>
        <charset val="136"/>
      </rPr>
      <t>年度</t>
    </r>
  </si>
  <si>
    <r>
      <rPr>
        <sz val="12"/>
        <rFont val="新細明體"/>
        <family val="1"/>
        <charset val="136"/>
      </rPr>
      <t>合計</t>
    </r>
  </si>
  <si>
    <r>
      <rPr>
        <sz val="12"/>
        <rFont val="新細明體"/>
        <family val="1"/>
        <charset val="136"/>
      </rPr>
      <t>中華國際全齡關照教育促進會</t>
    </r>
  </si>
  <si>
    <r>
      <rPr>
        <sz val="12"/>
        <rFont val="新細明體"/>
        <family val="1"/>
        <charset val="136"/>
      </rPr>
      <t>全齡關照全安防護計畫</t>
    </r>
  </si>
  <si>
    <r>
      <rPr>
        <sz val="12"/>
        <rFont val="新細明體"/>
        <family val="1"/>
        <charset val="136"/>
      </rPr>
      <t>財團法人親愛音樂文化基金會</t>
    </r>
  </si>
  <si>
    <r>
      <rPr>
        <sz val="12"/>
        <rFont val="新細明體"/>
        <family val="1"/>
        <charset val="136"/>
      </rPr>
      <t>親愛種子計劃</t>
    </r>
  </si>
  <si>
    <r>
      <rPr>
        <sz val="12"/>
        <rFont val="新細明體"/>
        <family val="1"/>
        <charset val="136"/>
      </rPr>
      <t>社團法人台灣芒草心慈善協會</t>
    </r>
  </si>
  <si>
    <r>
      <rPr>
        <sz val="12"/>
        <rFont val="新細明體"/>
        <family val="1"/>
        <charset val="136"/>
      </rPr>
      <t>無家者生活重建暨自立支援方案</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</si>
  <si>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月核算）、租金補助、租屋補貼、生活補助、心理諮商費、出勤費、講座鐘點費、乙類專案計畫管理費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</si>
  <si>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街遊：無家者多元培力發展計畫</t>
    </r>
  </si>
  <si>
    <r>
      <rPr>
        <sz val="12"/>
        <rFont val="新細明體"/>
        <family val="1"/>
        <charset val="136"/>
      </rPr>
      <t>無家者服務組織人員培力工作坊</t>
    </r>
  </si>
  <si>
    <r>
      <rPr>
        <sz val="12"/>
        <rFont val="新細明體"/>
        <family val="1"/>
        <charset val="136"/>
      </rPr>
      <t>社團法人台灣樂知公益慈善協會</t>
    </r>
  </si>
  <si>
    <r>
      <rPr>
        <sz val="12"/>
        <rFont val="新細明體"/>
        <family val="1"/>
        <charset val="136"/>
      </rPr>
      <t>街友生活重建暨照顧服務發展方案</t>
    </r>
  </si>
  <si>
    <r>
      <rPr>
        <sz val="12"/>
        <rFont val="新細明體"/>
        <family val="1"/>
        <charset val="136"/>
      </rPr>
      <t>專業服務費</t>
    </r>
    <r>
      <rPr>
        <sz val="12"/>
        <rFont val="Times New Roman"/>
        <family val="1"/>
      </rPr>
      <t>52</t>
    </r>
    <r>
      <rPr>
        <sz val="12"/>
        <rFont val="新細明體"/>
        <family val="1"/>
        <charset val="136"/>
      </rPr>
      <t>萬</t>
    </r>
    <r>
      <rPr>
        <sz val="12"/>
        <rFont val="Times New Roman"/>
        <family val="1"/>
      </rPr>
      <t>5,231</t>
    </r>
    <r>
      <rPr>
        <sz val="12"/>
        <rFont val="新細明體"/>
        <family val="1"/>
        <charset val="136"/>
      </rPr>
      <t>元</t>
    </r>
    <r>
      <rPr>
        <sz val="12"/>
        <rFont val="Times New Roman"/>
        <family val="1"/>
      </rPr>
      <t>(</t>
    </r>
    <r>
      <rPr>
        <sz val="12"/>
        <rFont val="新細明體"/>
        <family val="1"/>
        <charset val="136"/>
      </rPr>
      <t>社工員</t>
    </r>
    <r>
      <rPr>
        <sz val="12"/>
        <rFont val="Times New Roman"/>
        <family val="1"/>
      </rPr>
      <t>38,906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人，含社會工作師執業執照加給，前開補助項目依實際聘用人員資格予以給付，若僅有社工師證書將以</t>
    </r>
    <r>
      <rPr>
        <sz val="12"/>
        <rFont val="Times New Roman"/>
        <family val="1"/>
      </rPr>
      <t>36,911</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r>
      <rPr>
        <sz val="12"/>
        <rFont val="Times New Roman"/>
        <family val="1"/>
      </rPr>
      <t>)</t>
    </r>
    <r>
      <rPr>
        <sz val="12"/>
        <rFont val="新細明體"/>
        <family val="1"/>
        <charset val="136"/>
      </rPr>
      <t>、租屋補貼、生活補助、緊急講座鐘點費、乙類專案計畫管理費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</si>
  <si>
    <r>
      <rPr>
        <sz val="12"/>
        <rFont val="新細明體"/>
        <family val="1"/>
        <charset val="136"/>
      </rPr>
      <t>中華民國弱勢者希望協會</t>
    </r>
  </si>
  <si>
    <r>
      <rPr>
        <sz val="12"/>
        <rFont val="新細明體"/>
        <family val="1"/>
        <charset val="136"/>
      </rPr>
      <t>遊民和身心障礙婦女培力暨生活重建服務方案</t>
    </r>
  </si>
  <si>
    <r>
      <rPr>
        <sz val="12"/>
        <rFont val="新細明體"/>
        <family val="1"/>
        <charset val="136"/>
      </rPr>
      <t>社團法人台灣食物銀行聯合會</t>
    </r>
  </si>
  <si>
    <r>
      <rPr>
        <sz val="12"/>
        <rFont val="新細明體"/>
        <family val="1"/>
        <charset val="136"/>
      </rPr>
      <t>食物銀行資源與資訊共享平台計畫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</si>
  <si>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</si>
  <si>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財團法人基督教芥菜種會</t>
    </r>
  </si>
  <si>
    <r>
      <rPr>
        <sz val="12"/>
        <rFont val="新細明體"/>
        <family val="1"/>
        <charset val="136"/>
      </rPr>
      <t>讓愛永續～暖心惜食計畫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</si>
  <si>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t>
    </r>
    <phoneticPr fontId="21" type="noConversion"/>
  </si>
  <si>
    <r>
      <rPr>
        <sz val="12"/>
        <rFont val="新細明體"/>
        <family val="1"/>
        <charset val="136"/>
      </rPr>
      <t>災害救助</t>
    </r>
  </si>
  <si>
    <r>
      <rPr>
        <sz val="12"/>
        <rFont val="新細明體"/>
        <family val="1"/>
        <charset val="136"/>
      </rPr>
      <t>財團法人婦女權益促進發展基金會</t>
    </r>
  </si>
  <si>
    <r>
      <rPr>
        <sz val="12"/>
        <rFont val="新細明體"/>
        <family val="1"/>
        <charset val="136"/>
      </rPr>
      <t>「自主防災，社區永續」基層扎根與性別策略建構計畫</t>
    </r>
  </si>
  <si>
    <r>
      <rPr>
        <sz val="12"/>
        <rFont val="新細明體"/>
        <family val="1"/>
        <charset val="136"/>
      </rPr>
      <t>專家學者出席費、差旅費、印刷費、宣導費（應依預算法第六十二條之一規定，明確標示其為廣告且揭示辦理或贊助機關、單位名稱，並不得以置入性行銷方式進行，核銷時檢附相關佐證資料）、膳費、場地及佈置費、臨時酬勞費（以勞動部公告適用之每小時基本工資核算）、講座鐘點費、雜支（含攝影、茶水、文具、郵資、運費，最高6,000元）或甲類專案計畫管理費（最高不得超過核定補助總經費「不含專案計畫管理費」之</t>
    </r>
    <r>
      <rPr>
        <sz val="12"/>
        <rFont val="Times New Roman"/>
        <family val="1"/>
      </rPr>
      <t>5</t>
    </r>
    <r>
      <rPr>
        <sz val="12"/>
        <rFont val="新細明體"/>
        <family val="1"/>
        <charset val="136"/>
      </rPr>
      <t>％）</t>
    </r>
    <phoneticPr fontId="21" type="noConversion"/>
  </si>
  <si>
    <r>
      <rPr>
        <sz val="12"/>
        <rFont val="新細明體"/>
        <family val="1"/>
        <charset val="136"/>
      </rPr>
      <t>災害不再</t>
    </r>
    <r>
      <rPr>
        <sz val="12"/>
        <rFont val="Times New Roman"/>
        <family val="1"/>
      </rPr>
      <t>-</t>
    </r>
    <r>
      <rPr>
        <sz val="12"/>
        <rFont val="新細明體"/>
        <family val="1"/>
        <charset val="136"/>
      </rPr>
      <t>社區防救災發展計劃</t>
    </r>
  </si>
  <si>
    <r>
      <rPr>
        <sz val="12"/>
        <rFont val="新細明體"/>
        <family val="1"/>
        <charset val="136"/>
      </rPr>
      <t>社團法人台灣南方社會力聯盟</t>
    </r>
  </si>
  <si>
    <r>
      <t>Surrounded-</t>
    </r>
    <r>
      <rPr>
        <sz val="12"/>
        <rFont val="新細明體"/>
        <family val="1"/>
        <charset val="136"/>
      </rPr>
      <t>防災規劃駐地輔導計畫</t>
    </r>
  </si>
  <si>
    <r>
      <rPr>
        <sz val="12"/>
        <rFont val="新細明體"/>
        <family val="1"/>
        <charset val="136"/>
      </rPr>
      <t>衡酌經費有限及整體資源配置，本案請自籌經費辦理。</t>
    </r>
    <phoneticPr fontId="21" type="noConversion"/>
  </si>
  <si>
    <r>
      <rPr>
        <sz val="12"/>
        <rFont val="新細明體"/>
        <family val="1"/>
        <charset val="136"/>
      </rPr>
      <t>社團法人臺灣紫社公益創新協會</t>
    </r>
  </si>
  <si>
    <r>
      <rPr>
        <sz val="12"/>
        <rFont val="新細明體"/>
        <family val="1"/>
        <charset val="136"/>
      </rPr>
      <t>「量能提升民間組織災害救援及強化數位防救災知能」平台建置計畫</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</si>
  <si>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臨時酬勞費（以勞動部公告適用之每小時基本工資核算）、布置及場地費、講座鐘點費、出席費、印刷費、差旅費、膳費、甲類專案計畫管理費（最高不得超過核定補助總經費＜不含專案計畫管理費＞之</t>
    </r>
    <r>
      <rPr>
        <sz val="12"/>
        <rFont val="Times New Roman"/>
        <family val="1"/>
      </rPr>
      <t>5</t>
    </r>
    <r>
      <rPr>
        <sz val="12"/>
        <rFont val="新細明體"/>
        <family val="1"/>
        <charset val="136"/>
      </rPr>
      <t>％）、</t>
    </r>
    <r>
      <rPr>
        <sz val="12"/>
        <rFont val="Times New Roman"/>
        <family val="1"/>
      </rPr>
      <t xml:space="preserve"> </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</si>
  <si>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社會工作</t>
    </r>
  </si>
  <si>
    <r>
      <rPr>
        <sz val="12"/>
        <rFont val="新細明體"/>
        <family val="1"/>
        <charset val="136"/>
      </rPr>
      <t>國際社會福利協會中華民國總會</t>
    </r>
  </si>
  <si>
    <r>
      <rPr>
        <sz val="12"/>
        <rFont val="新細明體"/>
        <family val="1"/>
        <charset val="136"/>
      </rPr>
      <t>「</t>
    </r>
    <r>
      <rPr>
        <sz val="12"/>
        <rFont val="Times New Roman"/>
        <family val="1"/>
      </rPr>
      <t>2020-2021</t>
    </r>
    <r>
      <rPr>
        <sz val="12"/>
        <rFont val="新細明體"/>
        <family val="1"/>
        <charset val="136"/>
      </rPr>
      <t>台灣社會工作專業實務國際接軌交流」中長程計畫</t>
    </r>
  </si>
  <si>
    <r>
      <rPr>
        <sz val="12"/>
        <rFont val="新細明體"/>
        <family val="1"/>
        <charset val="136"/>
      </rPr>
      <t>（一）專業服務費</t>
    </r>
    <r>
      <rPr>
        <sz val="12"/>
        <rFont val="Times New Roman"/>
        <family val="1"/>
      </rPr>
      <t>65</t>
    </r>
    <r>
      <rPr>
        <sz val="12"/>
        <rFont val="新細明體"/>
        <family val="1"/>
        <charset val="136"/>
      </rPr>
      <t>萬</t>
    </r>
    <r>
      <rPr>
        <sz val="12"/>
        <rFont val="Times New Roman"/>
        <family val="1"/>
      </rPr>
      <t>9,907</t>
    </r>
    <r>
      <rPr>
        <sz val="12"/>
        <rFont val="新細明體"/>
        <family val="1"/>
        <charset val="136"/>
      </rPr>
      <t>元（社工督導</t>
    </r>
    <r>
      <rPr>
        <sz val="12"/>
        <rFont val="Times New Roman"/>
        <family val="1"/>
      </rPr>
      <t>4</t>
    </r>
    <r>
      <rPr>
        <sz val="12"/>
        <rFont val="新細明體"/>
        <family val="1"/>
        <charset val="136"/>
      </rPr>
      <t>萬</t>
    </r>
    <r>
      <rPr>
        <sz val="12"/>
        <rFont val="Times New Roman"/>
        <family val="1"/>
      </rPr>
      <t>8,882</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人，含碩士加給、社會工作師執業執照加給及專科社工師加給，前開補助項目依實際聘用人員資格予以給付，若無相關資格證明將以</t>
    </r>
    <r>
      <rPr>
        <sz val="12"/>
        <rFont val="Times New Roman"/>
        <family val="1"/>
      </rPr>
      <t>3</t>
    </r>
    <r>
      <rPr>
        <sz val="12"/>
        <rFont val="新細明體"/>
        <family val="1"/>
        <charset val="136"/>
      </rPr>
      <t>萬</t>
    </r>
    <r>
      <rPr>
        <sz val="12"/>
        <rFont val="Times New Roman"/>
        <family val="1"/>
      </rPr>
      <t>4,916</t>
    </r>
    <r>
      <rPr>
        <sz val="12"/>
        <rFont val="新細明體"/>
        <family val="1"/>
        <charset val="136"/>
      </rPr>
      <t>元</t>
    </r>
    <r>
      <rPr>
        <sz val="12"/>
        <rFont val="Times New Roman"/>
        <family val="1"/>
      </rPr>
      <t>/</t>
    </r>
    <r>
      <rPr>
        <sz val="12"/>
        <rFont val="新細明體"/>
        <family val="1"/>
        <charset val="136"/>
      </rPr>
      <t>月核算）；（二）「</t>
    </r>
    <r>
      <rPr>
        <sz val="12"/>
        <rFont val="Times New Roman"/>
        <family val="1"/>
      </rPr>
      <t>2020</t>
    </r>
    <r>
      <rPr>
        <sz val="12"/>
        <rFont val="新細明體"/>
        <family val="1"/>
        <charset val="136"/>
      </rPr>
      <t>年社會工作、教育與社會發展國際會議</t>
    </r>
    <r>
      <rPr>
        <sz val="12"/>
        <rFont val="Times New Roman"/>
        <family val="1"/>
      </rPr>
      <t xml:space="preserve"> </t>
    </r>
    <r>
      <rPr>
        <sz val="12"/>
        <rFont val="新細明體"/>
        <family val="1"/>
        <charset val="136"/>
      </rPr>
      <t>（</t>
    </r>
    <r>
      <rPr>
        <sz val="12"/>
        <rFont val="Times New Roman"/>
        <family val="1"/>
      </rPr>
      <t>SWESD</t>
    </r>
    <r>
      <rPr>
        <sz val="12"/>
        <rFont val="新細明體"/>
        <family val="1"/>
        <charset val="136"/>
      </rPr>
      <t>）」出國補助計畫：實務工作者出國補助費</t>
    </r>
    <r>
      <rPr>
        <sz val="12"/>
        <rFont val="Times New Roman"/>
        <family val="1"/>
      </rPr>
      <t>60</t>
    </r>
    <r>
      <rPr>
        <sz val="12"/>
        <rFont val="新細明體"/>
        <family val="1"/>
        <charset val="136"/>
      </rPr>
      <t>萬元（</t>
    </r>
    <r>
      <rPr>
        <sz val="12"/>
        <rFont val="Times New Roman"/>
        <family val="1"/>
      </rPr>
      <t>6</t>
    </r>
    <r>
      <rPr>
        <sz val="12"/>
        <rFont val="新細明體"/>
        <family val="1"/>
        <charset val="136"/>
      </rPr>
      <t>萬元</t>
    </r>
    <r>
      <rPr>
        <sz val="12"/>
        <rFont val="Times New Roman"/>
        <family val="1"/>
      </rPr>
      <t>×10</t>
    </r>
    <r>
      <rPr>
        <sz val="12"/>
        <rFont val="新細明體"/>
        <family val="1"/>
        <charset val="136"/>
      </rPr>
      <t>人，含機票費、住宿費、交通費）、學者出國補助費</t>
    </r>
    <r>
      <rPr>
        <sz val="12"/>
        <rFont val="Times New Roman"/>
        <family val="1"/>
      </rPr>
      <t>25</t>
    </r>
    <r>
      <rPr>
        <sz val="12"/>
        <rFont val="新細明體"/>
        <family val="1"/>
        <charset val="136"/>
      </rPr>
      <t>萬元，以學者與實務工作者共同發表為原則（</t>
    </r>
    <r>
      <rPr>
        <sz val="12"/>
        <rFont val="Times New Roman"/>
        <family val="1"/>
      </rPr>
      <t>5</t>
    </r>
    <r>
      <rPr>
        <sz val="12"/>
        <rFont val="新細明體"/>
        <family val="1"/>
        <charset val="136"/>
      </rPr>
      <t>萬元</t>
    </r>
    <r>
      <rPr>
        <sz val="12"/>
        <rFont val="Times New Roman"/>
        <family val="1"/>
      </rPr>
      <t>×5</t>
    </r>
    <r>
      <rPr>
        <sz val="12"/>
        <rFont val="新細明體"/>
        <family val="1"/>
        <charset val="136"/>
      </rPr>
      <t>人，含機票費、住宿費、交通費）、印刷費；（三）出席</t>
    </r>
    <r>
      <rPr>
        <sz val="12"/>
        <rFont val="Times New Roman"/>
        <family val="1"/>
      </rPr>
      <t xml:space="preserve"> </t>
    </r>
    <r>
      <rPr>
        <sz val="12"/>
        <rFont val="新細明體"/>
        <family val="1"/>
        <charset val="136"/>
      </rPr>
      <t>「</t>
    </r>
    <r>
      <rPr>
        <sz val="12"/>
        <rFont val="Times New Roman"/>
        <family val="1"/>
      </rPr>
      <t>2020</t>
    </r>
    <r>
      <rPr>
        <sz val="12"/>
        <rFont val="新細明體"/>
        <family val="1"/>
        <charset val="136"/>
      </rPr>
      <t>年台日韓三國國際社會福利研討會」補助計畫：實務工作者出國補助費</t>
    </r>
    <r>
      <rPr>
        <sz val="12"/>
        <rFont val="Times New Roman"/>
        <family val="1"/>
      </rPr>
      <t>30</t>
    </r>
    <r>
      <rPr>
        <sz val="12"/>
        <rFont val="新細明體"/>
        <family val="1"/>
        <charset val="136"/>
      </rPr>
      <t>萬元（</t>
    </r>
    <r>
      <rPr>
        <sz val="12"/>
        <rFont val="Times New Roman"/>
        <family val="1"/>
      </rPr>
      <t>3</t>
    </r>
    <r>
      <rPr>
        <sz val="12"/>
        <rFont val="新細明體"/>
        <family val="1"/>
        <charset val="136"/>
      </rPr>
      <t>萬元</t>
    </r>
    <r>
      <rPr>
        <sz val="12"/>
        <rFont val="Times New Roman"/>
        <family val="1"/>
      </rPr>
      <t>×10</t>
    </r>
    <r>
      <rPr>
        <sz val="12"/>
        <rFont val="新細明體"/>
        <family val="1"/>
        <charset val="136"/>
      </rPr>
      <t>人，含機票費、住宿費、交通費）、學者出國補助費</t>
    </r>
    <r>
      <rPr>
        <sz val="12"/>
        <rFont val="Times New Roman"/>
        <family val="1"/>
      </rPr>
      <t>15</t>
    </r>
    <r>
      <rPr>
        <sz val="12"/>
        <rFont val="新細明體"/>
        <family val="1"/>
        <charset val="136"/>
      </rPr>
      <t>萬元，以學者與實務工作者共同發表為原則（</t>
    </r>
    <r>
      <rPr>
        <sz val="12"/>
        <rFont val="Times New Roman"/>
        <family val="1"/>
      </rPr>
      <t>3</t>
    </r>
    <r>
      <rPr>
        <sz val="12"/>
        <rFont val="新細明體"/>
        <family val="1"/>
        <charset val="136"/>
      </rPr>
      <t>萬元</t>
    </r>
    <r>
      <rPr>
        <sz val="12"/>
        <rFont val="Times New Roman"/>
        <family val="1"/>
      </rPr>
      <t>×5</t>
    </r>
    <r>
      <rPr>
        <sz val="12"/>
        <rFont val="新細明體"/>
        <family val="1"/>
        <charset val="136"/>
      </rPr>
      <t>人，含機票費、住宿費、交通費）、印刷費；（四）</t>
    </r>
    <r>
      <rPr>
        <sz val="12"/>
        <rFont val="Times New Roman"/>
        <family val="1"/>
      </rPr>
      <t>2020</t>
    </r>
    <r>
      <rPr>
        <sz val="12"/>
        <rFont val="新細明體"/>
        <family val="1"/>
        <charset val="136"/>
      </rPr>
      <t>年國際社會福利事務參與培力工作坊：講師費、交通費、場地及佈置費、印刷費、臨時酬勞費（以勞動部公告適用之每小時基本工資核算；（五）甲類專案計畫管理費（最高不得超過經常門核定補助總經費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之5%）；（六）乙類專案計畫管理費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元，且不列入甲類百分之五額度計算）；（七）本案出國人選之選派原則或標準請事先函報本部同意後，貴會再依該標準將審查後錄取名單送本部備查。</t>
    </r>
    <phoneticPr fontId="21" type="noConversion"/>
  </si>
  <si>
    <r>
      <rPr>
        <sz val="12"/>
        <rFont val="新細明體"/>
        <family val="1"/>
        <charset val="136"/>
      </rPr>
      <t>中華民國社會工作師公會全國聯合會</t>
    </r>
  </si>
  <si>
    <r>
      <rPr>
        <sz val="12"/>
        <rFont val="新細明體"/>
        <family val="1"/>
        <charset val="136"/>
      </rPr>
      <t>全國各地社工師公會倫理審議委員共識營</t>
    </r>
  </si>
  <si>
    <r>
      <rPr>
        <sz val="12"/>
        <rFont val="新細明體"/>
        <family val="1"/>
        <charset val="136"/>
      </rPr>
      <t>社會工作勞權小教室計畫書</t>
    </r>
  </si>
  <si>
    <r>
      <rPr>
        <sz val="12"/>
        <rFont val="新細明體"/>
        <family val="1"/>
        <charset val="136"/>
      </rPr>
      <t>中華民國醫務社會工作協會</t>
    </r>
  </si>
  <si>
    <r>
      <rPr>
        <sz val="12"/>
        <rFont val="新細明體"/>
        <family val="1"/>
        <charset val="136"/>
      </rPr>
      <t>醫務專科社會工作師及督導訓練制度建置推廣計畫</t>
    </r>
  </si>
  <si>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元（社工員</t>
    </r>
    <r>
      <rPr>
        <sz val="12"/>
        <rFont val="Times New Roman"/>
        <family val="1"/>
      </rPr>
      <t>4</t>
    </r>
    <r>
      <rPr>
        <sz val="12"/>
        <rFont val="新細明體"/>
        <family val="1"/>
        <charset val="136"/>
      </rPr>
      <t>萬</t>
    </r>
    <r>
      <rPr>
        <sz val="12"/>
        <rFont val="Times New Roman"/>
        <family val="1"/>
      </rPr>
      <t>2,896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人，含碩士加給、社會工作師執業執照加給及專科社工師加給，前開補助項目依實際聘用人員資格予以給付，若無相關資格證明將以</t>
    </r>
    <r>
      <rPr>
        <sz val="12"/>
        <rFont val="Times New Roman"/>
        <family val="1"/>
      </rPr>
      <t>3</t>
    </r>
    <r>
      <rPr>
        <sz val="12"/>
        <rFont val="新細明體"/>
        <family val="1"/>
        <charset val="136"/>
      </rPr>
      <t>萬</t>
    </r>
    <r>
      <rPr>
        <sz val="12"/>
        <rFont val="Times New Roman"/>
        <family val="1"/>
      </rPr>
      <t>4,916</t>
    </r>
    <r>
      <rPr>
        <sz val="12"/>
        <rFont val="新細明體"/>
        <family val="1"/>
        <charset val="136"/>
      </rPr>
      <t>元</t>
    </r>
    <r>
      <rPr>
        <sz val="12"/>
        <rFont val="Times New Roman"/>
        <family val="1"/>
      </rPr>
      <t>/</t>
    </r>
    <r>
      <rPr>
        <sz val="12"/>
        <rFont val="新細明體"/>
        <family val="1"/>
        <charset val="136"/>
      </rPr>
      <t>月核算）、臨時酬勞費、出席費、膳費、講座鐘點費、問卷資料整理與統計費、平台建置費、設計費、錄影費、剪輯費、媒體素材製作費、印刷費、差旅費、場地及佈置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</si>
  <si>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臺灣醫務社會工作人員勞動條件、人力資源暨專業發展需求探討</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</si>
  <si>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t>
    </r>
    <r>
      <rPr>
        <sz val="12"/>
        <rFont val="新細明體"/>
        <family val="1"/>
        <charset val="136"/>
      </rPr>
      <t>萬</t>
    </r>
    <r>
      <rPr>
        <sz val="12"/>
        <rFont val="Times New Roman"/>
        <family val="1"/>
      </rPr>
      <t>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t>
    </r>
    <r>
      <rPr>
        <sz val="12"/>
        <rFont val="新細明體"/>
        <family val="1"/>
        <charset val="136"/>
      </rPr>
      <t>萬</t>
    </r>
    <r>
      <rPr>
        <sz val="12"/>
        <rFont val="Times New Roman"/>
        <family val="1"/>
      </rPr>
      <t>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t>
    </r>
    <r>
      <rPr>
        <sz val="12"/>
        <rFont val="新細明體"/>
        <family val="1"/>
        <charset val="136"/>
      </rPr>
      <t>萬</t>
    </r>
    <r>
      <rPr>
        <sz val="12"/>
        <rFont val="Times New Roman"/>
        <family val="1"/>
      </rPr>
      <t>4,916</t>
    </r>
    <r>
      <rPr>
        <sz val="12"/>
        <rFont val="新細明體"/>
        <family val="1"/>
        <charset val="136"/>
      </rPr>
      <t>元</t>
    </r>
    <r>
      <rPr>
        <sz val="12"/>
        <rFont val="Times New Roman"/>
        <family val="1"/>
      </rPr>
      <t>/</t>
    </r>
    <r>
      <rPr>
        <sz val="12"/>
        <rFont val="新細明體"/>
        <family val="1"/>
        <charset val="136"/>
      </rPr>
      <t>月核算）、主持人費、膳費、臨時酬勞費、資料蒐集費、問卷資料整理及統計費、訪問調查費、講座鐘點費、出席費、印刷費、差旅費、場地及佈置費、甲類專案計畫管理費（最高不得超過經常門核定補助總經費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</si>
  <si>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國立台北大學</t>
    </r>
  </si>
  <si>
    <r>
      <rPr>
        <sz val="12"/>
        <rFont val="新細明體"/>
        <family val="1"/>
        <charset val="136"/>
      </rPr>
      <t>社會工作多元家庭實務專業模式培訓計畫</t>
    </r>
  </si>
  <si>
    <r>
      <rPr>
        <sz val="12"/>
        <rFont val="新細明體"/>
        <family val="1"/>
        <charset val="136"/>
      </rPr>
      <t>財團法人天主教善牧社會福利基金會</t>
    </r>
  </si>
  <si>
    <r>
      <t xml:space="preserve">Changes Ahead~ </t>
    </r>
    <r>
      <rPr>
        <sz val="12"/>
        <rFont val="新細明體"/>
        <family val="1"/>
        <charset val="136"/>
      </rPr>
      <t>基於人權的社會工作實務模式與培力發展計畫（</t>
    </r>
    <r>
      <rPr>
        <sz val="12"/>
        <rFont val="Times New Roman"/>
        <family val="1"/>
      </rPr>
      <t>108-109</t>
    </r>
    <r>
      <rPr>
        <sz val="12"/>
        <rFont val="新細明體"/>
        <family val="1"/>
        <charset val="136"/>
      </rPr>
      <t>兩年期計畫，第二年申請）</t>
    </r>
  </si>
  <si>
    <r>
      <rPr>
        <sz val="12"/>
        <rFont val="新細明體"/>
        <family val="1"/>
        <charset val="136"/>
      </rPr>
      <t>專業服務費</t>
    </r>
    <r>
      <rPr>
        <sz val="12"/>
        <rFont val="Times New Roman"/>
        <family val="1"/>
      </rPr>
      <t>55</t>
    </r>
    <r>
      <rPr>
        <sz val="12"/>
        <rFont val="新細明體"/>
        <family val="1"/>
        <charset val="136"/>
      </rPr>
      <t>萬</t>
    </r>
    <r>
      <rPr>
        <sz val="12"/>
        <rFont val="Times New Roman"/>
        <family val="1"/>
      </rPr>
      <t>2,164</t>
    </r>
    <r>
      <rPr>
        <sz val="12"/>
        <rFont val="新細明體"/>
        <family val="1"/>
        <charset val="136"/>
      </rPr>
      <t>元（社工員</t>
    </r>
    <r>
      <rPr>
        <sz val="12"/>
        <rFont val="Times New Roman"/>
        <family val="1"/>
      </rPr>
      <t>4</t>
    </r>
    <r>
      <rPr>
        <sz val="12"/>
        <rFont val="新細明體"/>
        <family val="1"/>
        <charset val="136"/>
      </rPr>
      <t>萬</t>
    </r>
    <r>
      <rPr>
        <sz val="12"/>
        <rFont val="Times New Roman"/>
        <family val="1"/>
      </rPr>
      <t>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t>
    </r>
    <r>
      <rPr>
        <sz val="12"/>
        <rFont val="新細明體"/>
        <family val="1"/>
        <charset val="136"/>
      </rPr>
      <t>萬</t>
    </r>
    <r>
      <rPr>
        <sz val="12"/>
        <rFont val="Times New Roman"/>
        <family val="1"/>
      </rPr>
      <t>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t>
    </r>
    <r>
      <rPr>
        <sz val="12"/>
        <rFont val="新細明體"/>
        <family val="1"/>
        <charset val="136"/>
      </rPr>
      <t>萬</t>
    </r>
    <r>
      <rPr>
        <sz val="12"/>
        <rFont val="Times New Roman"/>
        <family val="1"/>
      </rPr>
      <t>4,916</t>
    </r>
    <r>
      <rPr>
        <sz val="12"/>
        <rFont val="新細明體"/>
        <family val="1"/>
        <charset val="136"/>
      </rPr>
      <t>元</t>
    </r>
    <r>
      <rPr>
        <sz val="12"/>
        <rFont val="Times New Roman"/>
        <family val="1"/>
      </rPr>
      <t>/</t>
    </r>
    <r>
      <rPr>
        <sz val="12"/>
        <rFont val="新細明體"/>
        <family val="1"/>
        <charset val="136"/>
      </rPr>
      <t>月核算）、講座鐘點費、交通費、膳費、場地費、臨時酬勞費、口譯費、翻譯費、印刷費、甲類專案計畫管理費（最高不得超過經常門核定補助總經費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</si>
  <si>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中華民國微光社會福利協會</t>
    </r>
  </si>
  <si>
    <r>
      <t>109</t>
    </r>
    <r>
      <rPr>
        <sz val="12"/>
        <rFont val="新細明體"/>
        <family val="1"/>
        <charset val="136"/>
      </rPr>
      <t>年社會工作督導專業制度與實務模式建構計畫</t>
    </r>
  </si>
  <si>
    <r>
      <rPr>
        <sz val="12"/>
        <rFont val="新細明體"/>
        <family val="1"/>
        <charset val="136"/>
      </rPr>
      <t>臺灣社會工作專業人員協會</t>
    </r>
  </si>
  <si>
    <r>
      <rPr>
        <sz val="12"/>
        <rFont val="新細明體"/>
        <family val="1"/>
        <charset val="136"/>
      </rPr>
      <t>社工智慧數位典藏暨實務工作智能化計畫書</t>
    </r>
  </si>
  <si>
    <r>
      <rPr>
        <sz val="12"/>
        <rFont val="新細明體"/>
        <family val="1"/>
        <charset val="136"/>
      </rPr>
      <t>（一）專業服務費</t>
    </r>
    <r>
      <rPr>
        <sz val="12"/>
        <rFont val="Times New Roman"/>
        <family val="1"/>
      </rPr>
      <t>471,366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人）；（二）開發</t>
    </r>
    <r>
      <rPr>
        <sz val="12"/>
        <rFont val="Times New Roman"/>
        <family val="1"/>
      </rPr>
      <t>NPO</t>
    </r>
    <r>
      <rPr>
        <sz val="12"/>
        <rFont val="新細明體"/>
        <family val="1"/>
        <charset val="136"/>
      </rPr>
      <t>社工服務平台</t>
    </r>
    <r>
      <rPr>
        <sz val="12"/>
        <rFont val="Times New Roman"/>
        <family val="1"/>
      </rPr>
      <t>:</t>
    </r>
    <r>
      <rPr>
        <sz val="12"/>
        <rFont val="新細明體"/>
        <family val="1"/>
        <charset val="136"/>
      </rPr>
      <t>智能化社工專業系統設施設備費（</t>
    </r>
    <r>
      <rPr>
        <sz val="12"/>
        <rFont val="Times New Roman"/>
        <family val="1"/>
      </rPr>
      <t>50</t>
    </r>
    <r>
      <rPr>
        <sz val="12"/>
        <rFont val="新細明體"/>
        <family val="1"/>
        <charset val="136"/>
      </rPr>
      <t>萬元）、講座鐘點費、場地及佈置費、膳費、印刷費、交通費；（三）社會工作實務智慧數位典藏：媒體素材製作費、交通費、膳費；（四）臨時酬勞費（以勞動部公告適用之每小時基本工資核算）；（五）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）；（六）乙類專案計畫管理費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</si>
  <si>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培訓社會工作實務工作者涵融文化能力</t>
    </r>
  </si>
  <si>
    <r>
      <rPr>
        <sz val="12"/>
        <rFont val="新細明體"/>
        <family val="1"/>
        <charset val="136"/>
      </rPr>
      <t>（一）專業服務費</t>
    </r>
    <r>
      <rPr>
        <sz val="12"/>
        <rFont val="Times New Roman"/>
        <family val="1"/>
      </rPr>
      <t>552,164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二）文化能力與跨域專業實務研討會暨國際工作坊：出席費、外籍講師生活費（依「各機關聘請國外顧問、專家及學者來臺工作期間支付費用最高標準表」規定辦理，不另核給講座鐘點費、主持費）、翻譯費、口譯費、場地及佈置費、印刷費、膳費、差旅費、臨時酬勞費（以勞動部公告適用之每小時基本工資核算）；（三）倫理素養提升課程：講座鐘點費、場地及佈置費、印刷費、差旅費、膳費、臨時酬勞費（以勞動部公告適用之每小時基本工資核算）；（四）社區深耕在地生根工作坊：講座鐘點費、場地及佈置費、印刷費、差旅費、膳費、臨時酬勞費（以勞動部公告適用之每小時基本工資核算）；（五）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）；（六）</t>
    </r>
    <r>
      <rPr>
        <sz val="12"/>
        <rFont val="Times New Roman"/>
        <family val="1"/>
      </rPr>
      <t xml:space="preserve"> </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</si>
  <si>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社會工作人員不同養成階段所需能力培育計畫</t>
    </r>
  </si>
  <si>
    <r>
      <rPr>
        <sz val="12"/>
        <rFont val="新細明體"/>
        <family val="1"/>
        <charset val="136"/>
      </rPr>
      <t>社工督導培訓暨品質之維護</t>
    </r>
  </si>
  <si>
    <r>
      <rPr>
        <sz val="12"/>
        <rFont val="新細明體"/>
        <family val="1"/>
        <charset val="136"/>
      </rPr>
      <t>台灣原住民族社會工作學會</t>
    </r>
  </si>
  <si>
    <r>
      <rPr>
        <sz val="12"/>
        <rFont val="新細明體"/>
        <family val="1"/>
        <charset val="136"/>
      </rPr>
      <t>建構台灣原住民族社會工作核心課程規範與教材研發</t>
    </r>
  </si>
  <si>
    <r>
      <rPr>
        <sz val="12"/>
        <rFont val="新細明體"/>
        <family val="1"/>
        <charset val="136"/>
      </rPr>
      <t>社團法人台灣社會工作教育學會</t>
    </r>
  </si>
  <si>
    <r>
      <rPr>
        <sz val="12"/>
        <rFont val="新細明體"/>
        <family val="1"/>
        <charset val="136"/>
      </rPr>
      <t>建構在地化培力平台深耕計劃：從翻轉教育到在地實踐</t>
    </r>
  </si>
  <si>
    <r>
      <rPr>
        <sz val="12"/>
        <rFont val="新細明體"/>
        <family val="1"/>
        <charset val="136"/>
      </rPr>
      <t>專業服務費</t>
    </r>
    <r>
      <rPr>
        <sz val="12"/>
        <rFont val="Times New Roman"/>
        <family val="1"/>
      </rPr>
      <t>498,299</t>
    </r>
    <r>
      <rPr>
        <sz val="12"/>
        <rFont val="新細明體"/>
        <family val="1"/>
        <charset val="136"/>
      </rPr>
      <t>元（社工員</t>
    </r>
    <r>
      <rPr>
        <sz val="12"/>
        <rFont val="Times New Roman"/>
        <family val="1"/>
      </rPr>
      <t>36,911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人，含碩士加給，前開補助項目依實際聘用人員資格予以給付，若無相關資格證明將以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月核算）、出席費、講座鐘點費、印刷費、膳費、交通費、臨時酬勞費（以勞動部公告適用之每小時基本工資核算）、場地及佈置費、甲類專案計畫管理費（最高不得超過經常門核定補助總經費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</si>
  <si>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建構社區實踐能力暨發展認知刺激治療（</t>
    </r>
    <r>
      <rPr>
        <sz val="12"/>
        <rFont val="Times New Roman"/>
        <family val="1"/>
      </rPr>
      <t>Cognitive Stimulation Therapy</t>
    </r>
    <r>
      <rPr>
        <sz val="12"/>
        <rFont val="新細明體"/>
        <family val="1"/>
        <charset val="136"/>
      </rPr>
      <t>，</t>
    </r>
    <r>
      <rPr>
        <sz val="12"/>
        <rFont val="Times New Roman"/>
        <family val="1"/>
      </rPr>
      <t>CST</t>
    </r>
    <r>
      <rPr>
        <sz val="12"/>
        <rFont val="新細明體"/>
        <family val="1"/>
        <charset val="136"/>
      </rPr>
      <t>）專精能力</t>
    </r>
    <r>
      <rPr>
        <sz val="12"/>
        <rFont val="Times New Roman"/>
        <family val="1"/>
      </rPr>
      <t xml:space="preserve"> </t>
    </r>
    <r>
      <rPr>
        <sz val="12"/>
        <rFont val="新細明體"/>
        <family val="1"/>
        <charset val="136"/>
      </rPr>
      <t>專案計畫書</t>
    </r>
  </si>
  <si>
    <r>
      <rPr>
        <sz val="12"/>
        <rFont val="新細明體"/>
        <family val="1"/>
        <charset val="136"/>
      </rPr>
      <t>專業服務費</t>
    </r>
    <r>
      <rPr>
        <sz val="12"/>
        <rFont val="Times New Roman"/>
        <family val="1"/>
      </rPr>
      <t>57</t>
    </r>
    <r>
      <rPr>
        <sz val="12"/>
        <rFont val="新細明體"/>
        <family val="1"/>
        <charset val="136"/>
      </rPr>
      <t>萬</t>
    </r>
    <r>
      <rPr>
        <sz val="12"/>
        <rFont val="Times New Roman"/>
        <family val="1"/>
      </rPr>
      <t>9,096</t>
    </r>
    <r>
      <rPr>
        <sz val="12"/>
        <rFont val="新細明體"/>
        <family val="1"/>
        <charset val="136"/>
      </rPr>
      <t>元（社工督導</t>
    </r>
    <r>
      <rPr>
        <sz val="12"/>
        <rFont val="Times New Roman"/>
        <family val="1"/>
      </rPr>
      <t>4</t>
    </r>
    <r>
      <rPr>
        <sz val="12"/>
        <rFont val="新細明體"/>
        <family val="1"/>
        <charset val="136"/>
      </rPr>
      <t>萬</t>
    </r>
    <r>
      <rPr>
        <sz val="12"/>
        <rFont val="Times New Roman"/>
        <family val="1"/>
      </rPr>
      <t>2,896</t>
    </r>
    <r>
      <rPr>
        <sz val="12"/>
        <rFont val="新細明體"/>
        <family val="1"/>
        <charset val="136"/>
      </rPr>
      <t>元</t>
    </r>
    <r>
      <rPr>
        <sz val="12"/>
        <rFont val="Times New Roman"/>
        <family val="1"/>
      </rPr>
      <t>×13.5</t>
    </r>
    <r>
      <rPr>
        <sz val="12"/>
        <rFont val="新細明體"/>
        <family val="1"/>
        <charset val="136"/>
      </rPr>
      <t>個月</t>
    </r>
    <r>
      <rPr>
        <sz val="12"/>
        <rFont val="Times New Roman"/>
        <family val="1"/>
      </rPr>
      <t>×1</t>
    </r>
    <r>
      <rPr>
        <sz val="12"/>
        <rFont val="新細明體"/>
        <family val="1"/>
        <charset val="136"/>
      </rPr>
      <t>人，含碩士加給，前開補助項目依實際聘用人員資格予以給付，若無相關資格證明將以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月核算）、臨時酬勞費、講座鐘點費、出席費、印刷費、材料費、交通費、場地及佈置費、膳費、甲類專案計畫管理費（最高不得超過經常門核定補助總經費</t>
    </r>
    <r>
      <rPr>
        <sz val="12"/>
        <rFont val="Times New Roman"/>
        <family val="1"/>
      </rPr>
      <t>(</t>
    </r>
    <r>
      <rPr>
        <sz val="12"/>
        <rFont val="新細明體"/>
        <family val="1"/>
        <charset val="136"/>
      </rPr>
      <t>不含專案計畫管理費</t>
    </r>
    <r>
      <rPr>
        <sz val="12"/>
        <rFont val="Times New Roman"/>
        <family val="1"/>
      </rPr>
      <t>)</t>
    </r>
    <r>
      <rPr>
        <sz val="12"/>
        <rFont val="新細明體"/>
        <family val="1"/>
        <charset val="136"/>
      </rPr>
      <t>之</t>
    </r>
    <r>
      <rPr>
        <sz val="12"/>
        <rFont val="Times New Roman"/>
        <family val="1"/>
      </rPr>
      <t>5%</t>
    </r>
    <r>
      <rPr>
        <sz val="12"/>
        <rFont val="新細明體"/>
        <family val="1"/>
        <charset val="136"/>
      </rPr>
      <t>）、乙類專案計畫管理費</t>
    </r>
    <r>
      <rPr>
        <sz val="12"/>
        <rFont val="Times New Roman"/>
        <family val="1"/>
      </rPr>
      <t>6</t>
    </r>
    <r>
      <rPr>
        <sz val="12"/>
        <rFont val="新細明體"/>
        <family val="1"/>
        <charset val="136"/>
      </rPr>
      <t>萬元（補助雇主應負擔之勞、健保及提撥勞退準備金費用，每人每月最高</t>
    </r>
    <r>
      <rPr>
        <sz val="12"/>
        <rFont val="Times New Roman"/>
        <family val="1"/>
      </rPr>
      <t>5,000</t>
    </r>
    <r>
      <rPr>
        <sz val="12"/>
        <rFont val="新細明體"/>
        <family val="1"/>
        <charset val="136"/>
      </rPr>
      <t>元，且不列入甲類百分之五額度計算）。</t>
    </r>
    <phoneticPr fontId="21" type="noConversion"/>
  </si>
  <si>
    <r>
      <rPr>
        <sz val="12"/>
        <rFont val="新細明體"/>
        <family val="1"/>
        <charset val="136"/>
      </rPr>
      <t>財團法人瑪利亞社會福利基金會</t>
    </r>
  </si>
  <si>
    <r>
      <rPr>
        <sz val="12"/>
        <rFont val="新細明體"/>
        <family val="1"/>
        <charset val="136"/>
      </rPr>
      <t>社工人身安全網建置計畫書</t>
    </r>
  </si>
  <si>
    <r>
      <rPr>
        <sz val="12"/>
        <rFont val="新細明體"/>
        <family val="1"/>
        <charset val="136"/>
      </rPr>
      <t>講座鐘點費、交通費、膳費、印刷費、雜支</t>
    </r>
    <r>
      <rPr>
        <sz val="12"/>
        <rFont val="Times New Roman"/>
        <family val="1"/>
      </rPr>
      <t>6,000</t>
    </r>
    <r>
      <rPr>
        <sz val="12"/>
        <rFont val="新細明體"/>
        <family val="1"/>
        <charset val="136"/>
      </rPr>
      <t>元（含攝影、茶水、文具、郵資、運費）、個別心理諮商、團體諮詢、律師諮詢及法律訴訟。</t>
    </r>
  </si>
  <si>
    <r>
      <rPr>
        <sz val="12"/>
        <rFont val="新細明體"/>
        <family val="1"/>
        <charset val="136"/>
      </rPr>
      <t>台灣大心社會福利協會</t>
    </r>
  </si>
  <si>
    <r>
      <t>109</t>
    </r>
    <r>
      <rPr>
        <sz val="12"/>
        <rFont val="新細明體"/>
        <family val="1"/>
        <charset val="136"/>
      </rPr>
      <t>年社會工作專業人員職場友善建構計畫</t>
    </r>
  </si>
  <si>
    <r>
      <rPr>
        <sz val="12"/>
        <rFont val="新細明體"/>
        <family val="1"/>
        <charset val="136"/>
      </rPr>
      <t>（一）設施設備（資本門）共</t>
    </r>
    <r>
      <rPr>
        <sz val="12"/>
        <rFont val="Times New Roman"/>
        <family val="1"/>
      </rPr>
      <t>3</t>
    </r>
    <r>
      <rPr>
        <sz val="12"/>
        <rFont val="新細明體"/>
        <family val="1"/>
        <charset val="136"/>
      </rPr>
      <t>萬元：錄影設備及警報系統、微型攝影機；（二）教育訓練共</t>
    </r>
    <r>
      <rPr>
        <sz val="12"/>
        <rFont val="Times New Roman"/>
        <family val="1"/>
      </rPr>
      <t>5</t>
    </r>
    <r>
      <rPr>
        <sz val="12"/>
        <rFont val="新細明體"/>
        <family val="1"/>
        <charset val="136"/>
      </rPr>
      <t>萬</t>
    </r>
    <r>
      <rPr>
        <sz val="12"/>
        <rFont val="Times New Roman"/>
        <family val="1"/>
      </rPr>
      <t>8,000</t>
    </r>
    <r>
      <rPr>
        <sz val="12"/>
        <rFont val="新細明體"/>
        <family val="1"/>
        <charset val="136"/>
      </rPr>
      <t>元：講座鐘點費、交通費、膳費、場地布置費、印刷費、個別心理諮商、團體諮商、雜支</t>
    </r>
    <r>
      <rPr>
        <sz val="12"/>
        <rFont val="Times New Roman"/>
        <family val="1"/>
      </rPr>
      <t>6,000</t>
    </r>
    <r>
      <rPr>
        <sz val="12"/>
        <rFont val="新細明體"/>
        <family val="1"/>
        <charset val="136"/>
      </rPr>
      <t>元（含攝影、茶水、文具、郵資、運費）。</t>
    </r>
  </si>
  <si>
    <r>
      <rPr>
        <sz val="12"/>
        <rFont val="新細明體"/>
        <family val="1"/>
        <charset val="136"/>
      </rPr>
      <t>財團法人旭立文教基金會</t>
    </r>
  </si>
  <si>
    <r>
      <rPr>
        <sz val="12"/>
        <rFont val="新細明體"/>
        <family val="1"/>
        <charset val="136"/>
      </rPr>
      <t>成為社工人員支持</t>
    </r>
    <r>
      <rPr>
        <sz val="12"/>
        <rFont val="Times New Roman"/>
        <family val="1"/>
      </rPr>
      <t>-</t>
    </r>
    <r>
      <rPr>
        <sz val="12"/>
        <rFont val="新細明體"/>
        <family val="1"/>
        <charset val="136"/>
      </rPr>
      <t>提升社工人員執業安全</t>
    </r>
    <r>
      <rPr>
        <sz val="12"/>
        <rFont val="Times New Roman"/>
        <family val="1"/>
      </rPr>
      <t>109-112</t>
    </r>
    <r>
      <rPr>
        <sz val="12"/>
        <rFont val="新細明體"/>
        <family val="1"/>
        <charset val="136"/>
      </rPr>
      <t>年度計畫</t>
    </r>
  </si>
  <si>
    <r>
      <rPr>
        <sz val="12"/>
        <rFont val="新細明體"/>
        <family val="1"/>
        <charset val="136"/>
      </rPr>
      <t>講座鐘點費、個別心理諮商、律師諮詢及法律訴訟、執業安全保險費</t>
    </r>
    <r>
      <rPr>
        <sz val="12"/>
        <rFont val="Times New Roman"/>
        <family val="1"/>
      </rPr>
      <t>1</t>
    </r>
    <r>
      <rPr>
        <sz val="12"/>
        <rFont val="新細明體"/>
        <family val="1"/>
        <charset val="136"/>
      </rPr>
      <t>萬</t>
    </r>
    <r>
      <rPr>
        <sz val="12"/>
        <rFont val="Times New Roman"/>
        <family val="1"/>
      </rPr>
      <t>2,500</t>
    </r>
    <r>
      <rPr>
        <sz val="12"/>
        <rFont val="新細明體"/>
        <family val="1"/>
        <charset val="136"/>
      </rPr>
      <t>元（每年每人以補助新臺幣</t>
    </r>
    <r>
      <rPr>
        <sz val="12"/>
        <rFont val="Times New Roman"/>
        <family val="1"/>
      </rPr>
      <t>500</t>
    </r>
    <r>
      <rPr>
        <sz val="12"/>
        <rFont val="新細明體"/>
        <family val="1"/>
        <charset val="136"/>
      </rPr>
      <t>元為限）。</t>
    </r>
  </si>
  <si>
    <r>
      <rPr>
        <sz val="12"/>
        <rFont val="新細明體"/>
        <family val="1"/>
        <charset val="136"/>
      </rPr>
      <t>社團法人台灣愛爾德社會福利協會</t>
    </r>
  </si>
  <si>
    <r>
      <t>109</t>
    </r>
    <r>
      <rPr>
        <sz val="12"/>
        <rFont val="新細明體"/>
        <family val="1"/>
        <charset val="136"/>
      </rPr>
      <t>年度「提升社工人員執業安全計畫」</t>
    </r>
  </si>
  <si>
    <r>
      <rPr>
        <sz val="12"/>
        <rFont val="新細明體"/>
        <family val="1"/>
        <charset val="136"/>
      </rPr>
      <t>（一）設施設備（資本門）共</t>
    </r>
    <r>
      <rPr>
        <sz val="12"/>
        <rFont val="Times New Roman"/>
        <family val="1"/>
      </rPr>
      <t>9</t>
    </r>
    <r>
      <rPr>
        <sz val="12"/>
        <rFont val="新細明體"/>
        <family val="1"/>
        <charset val="136"/>
      </rPr>
      <t>萬元：監視錄影設備及警報系統、微型攝影機、電話錄音系統；（二）心理諮商共</t>
    </r>
    <r>
      <rPr>
        <sz val="12"/>
        <rFont val="Times New Roman"/>
        <family val="1"/>
      </rPr>
      <t>4</t>
    </r>
    <r>
      <rPr>
        <sz val="12"/>
        <rFont val="新細明體"/>
        <family val="1"/>
        <charset val="136"/>
      </rPr>
      <t>萬元：個別心理諮商、團體諮商。</t>
    </r>
  </si>
  <si>
    <r>
      <rPr>
        <sz val="12"/>
        <rFont val="新細明體"/>
        <family val="1"/>
        <charset val="136"/>
      </rPr>
      <t>社團法人台灣愛克曼兒童及少年體驗學習協會</t>
    </r>
  </si>
  <si>
    <r>
      <t>109</t>
    </r>
    <r>
      <rPr>
        <sz val="12"/>
        <rFont val="新細明體"/>
        <family val="1"/>
        <charset val="136"/>
      </rPr>
      <t>年「挺　安心」社工人員執業安全計畫</t>
    </r>
  </si>
  <si>
    <r>
      <rPr>
        <sz val="12"/>
        <rFont val="新細明體"/>
        <family val="1"/>
        <charset val="136"/>
      </rPr>
      <t>（一）設施設備（資本門）共</t>
    </r>
    <r>
      <rPr>
        <sz val="12"/>
        <rFont val="Times New Roman"/>
        <family val="1"/>
      </rPr>
      <t>2</t>
    </r>
    <r>
      <rPr>
        <sz val="12"/>
        <rFont val="新細明體"/>
        <family val="1"/>
        <charset val="136"/>
      </rPr>
      <t>萬</t>
    </r>
    <r>
      <rPr>
        <sz val="12"/>
        <rFont val="Times New Roman"/>
        <family val="1"/>
      </rPr>
      <t>8,000</t>
    </r>
    <r>
      <rPr>
        <sz val="12"/>
        <rFont val="新細明體"/>
        <family val="1"/>
        <charset val="136"/>
      </rPr>
      <t>元：錄音錄影設備、警報系統；（二）教育訓練共</t>
    </r>
    <r>
      <rPr>
        <sz val="12"/>
        <rFont val="Times New Roman"/>
        <family val="1"/>
      </rPr>
      <t>10</t>
    </r>
    <r>
      <rPr>
        <sz val="12"/>
        <rFont val="新細明體"/>
        <family val="1"/>
        <charset val="136"/>
      </rPr>
      <t>萬元：講座鐘點費、印刷費、膳費；（三）心理諮商共</t>
    </r>
    <r>
      <rPr>
        <sz val="12"/>
        <rFont val="Times New Roman"/>
        <family val="1"/>
      </rPr>
      <t>4</t>
    </r>
    <r>
      <rPr>
        <sz val="12"/>
        <rFont val="新細明體"/>
        <family val="1"/>
        <charset val="136"/>
      </rPr>
      <t>萬元：個別心理諮商；（四）甲類專案計畫管理費共</t>
    </r>
    <r>
      <rPr>
        <sz val="12"/>
        <rFont val="Times New Roman"/>
        <family val="1"/>
      </rPr>
      <t>7,000</t>
    </r>
    <r>
      <rPr>
        <sz val="12"/>
        <rFont val="新細明體"/>
        <family val="1"/>
        <charset val="136"/>
      </rPr>
      <t>元（最高不得超過經常門核定補助總經費（不含專案計畫管理費）之百分之五。所稱總經費係實際支出補助總經費）。</t>
    </r>
    <phoneticPr fontId="21" type="noConversion"/>
  </si>
  <si>
    <r>
      <rPr>
        <sz val="12"/>
        <rFont val="新細明體"/>
        <family val="1"/>
        <charset val="136"/>
      </rPr>
      <t>（一）設施設備（資本門）共</t>
    </r>
    <r>
      <rPr>
        <sz val="12"/>
        <rFont val="Times New Roman"/>
        <family val="1"/>
      </rPr>
      <t>4</t>
    </r>
    <r>
      <rPr>
        <sz val="12"/>
        <rFont val="新細明體"/>
        <family val="1"/>
        <charset val="136"/>
      </rPr>
      <t>萬元：錄音錄影設備、微型攝影機；（二）教育訓練及心理諮商共</t>
    </r>
    <r>
      <rPr>
        <sz val="12"/>
        <rFont val="Times New Roman"/>
        <family val="1"/>
      </rPr>
      <t>9</t>
    </r>
    <r>
      <rPr>
        <sz val="12"/>
        <rFont val="新細明體"/>
        <family val="1"/>
        <charset val="136"/>
      </rPr>
      <t>萬元：講座鐘點費、交通費、膳費、場地佈置費、印刷費、個別心理諮商、團體諮商、雜支</t>
    </r>
    <r>
      <rPr>
        <sz val="12"/>
        <rFont val="Times New Roman"/>
        <family val="1"/>
      </rPr>
      <t>6,000</t>
    </r>
    <r>
      <rPr>
        <sz val="12"/>
        <rFont val="新細明體"/>
        <family val="1"/>
        <charset val="136"/>
      </rPr>
      <t>元（含攝影、茶水、文具、郵資、運費）</t>
    </r>
  </si>
  <si>
    <r>
      <rPr>
        <sz val="12"/>
        <rFont val="新細明體"/>
        <family val="1"/>
        <charset val="136"/>
      </rPr>
      <t>社會工作師人身安全輔導計畫</t>
    </r>
  </si>
  <si>
    <r>
      <rPr>
        <sz val="12"/>
        <rFont val="新細明體"/>
        <family val="1"/>
        <charset val="136"/>
      </rPr>
      <t>財團法人弘道老人福利基金會</t>
    </r>
  </si>
  <si>
    <r>
      <rPr>
        <sz val="12"/>
        <rFont val="新細明體"/>
        <family val="1"/>
        <charset val="136"/>
      </rPr>
      <t>完善社會工作者安全及環境提升計畫</t>
    </r>
  </si>
  <si>
    <r>
      <rPr>
        <sz val="12"/>
        <rFont val="新細明體"/>
        <family val="1"/>
        <charset val="136"/>
      </rPr>
      <t>（一）設施設備（資本門）共</t>
    </r>
    <r>
      <rPr>
        <sz val="12"/>
        <rFont val="Times New Roman"/>
        <family val="1"/>
      </rPr>
      <t>16</t>
    </r>
    <r>
      <rPr>
        <sz val="12"/>
        <rFont val="新細明體"/>
        <family val="1"/>
        <charset val="136"/>
      </rPr>
      <t>萬元：電話錄音設備、監視設備；（二）設施設備（經常門）共</t>
    </r>
    <r>
      <rPr>
        <sz val="12"/>
        <rFont val="Times New Roman"/>
        <family val="1"/>
      </rPr>
      <t>2</t>
    </r>
    <r>
      <rPr>
        <sz val="12"/>
        <rFont val="新細明體"/>
        <family val="1"/>
        <charset val="136"/>
      </rPr>
      <t>萬</t>
    </r>
    <r>
      <rPr>
        <sz val="12"/>
        <rFont val="Times New Roman"/>
        <family val="1"/>
      </rPr>
      <t>8,000</t>
    </r>
    <r>
      <rPr>
        <sz val="12"/>
        <rFont val="新細明體"/>
        <family val="1"/>
        <charset val="136"/>
      </rPr>
      <t>元：夜間照明設備、置物櫃。</t>
    </r>
  </si>
  <si>
    <r>
      <rPr>
        <sz val="12"/>
        <rFont val="新細明體"/>
        <family val="1"/>
        <charset val="136"/>
      </rPr>
      <t>財團法人勵馨社會福利事業基金會</t>
    </r>
  </si>
  <si>
    <r>
      <rPr>
        <sz val="12"/>
        <rFont val="新細明體"/>
        <family val="1"/>
        <charset val="136"/>
      </rPr>
      <t>提升財團法人勵馨社會福利事業基金會社工人員執業安全計畫</t>
    </r>
  </si>
  <si>
    <r>
      <rPr>
        <sz val="12"/>
        <rFont val="新細明體"/>
        <family val="1"/>
        <charset val="136"/>
      </rPr>
      <t>（一）設施設備（資本門）共</t>
    </r>
    <r>
      <rPr>
        <sz val="12"/>
        <rFont val="Times New Roman"/>
        <family val="1"/>
      </rPr>
      <t>5</t>
    </r>
    <r>
      <rPr>
        <sz val="12"/>
        <rFont val="新細明體"/>
        <family val="1"/>
        <charset val="136"/>
      </rPr>
      <t>萬</t>
    </r>
    <r>
      <rPr>
        <sz val="12"/>
        <rFont val="Times New Roman"/>
        <family val="1"/>
      </rPr>
      <t>4,000</t>
    </r>
    <r>
      <rPr>
        <sz val="12"/>
        <rFont val="新細明體"/>
        <family val="1"/>
        <charset val="136"/>
      </rPr>
      <t>元：門禁系統、監視設備、錄音錄影設備、行車紀錄器。</t>
    </r>
  </si>
  <si>
    <r>
      <t>109-112</t>
    </r>
    <r>
      <rPr>
        <sz val="12"/>
        <rFont val="新細明體"/>
        <family val="1"/>
        <charset val="136"/>
      </rPr>
      <t>年度社會工作人員執業安全計畫</t>
    </r>
  </si>
  <si>
    <r>
      <rPr>
        <sz val="12"/>
        <rFont val="新細明體"/>
        <family val="1"/>
        <charset val="136"/>
      </rPr>
      <t>（一）設施設備（資本門）共</t>
    </r>
    <r>
      <rPr>
        <sz val="12"/>
        <rFont val="Times New Roman"/>
        <family val="1"/>
      </rPr>
      <t>25</t>
    </r>
    <r>
      <rPr>
        <sz val="12"/>
        <rFont val="新細明體"/>
        <family val="1"/>
        <charset val="136"/>
      </rPr>
      <t>萬</t>
    </r>
    <r>
      <rPr>
        <sz val="12"/>
        <rFont val="Times New Roman"/>
        <family val="1"/>
      </rPr>
      <t>4,000</t>
    </r>
    <r>
      <rPr>
        <sz val="12"/>
        <rFont val="新細明體"/>
        <family val="1"/>
        <charset val="136"/>
      </rPr>
      <t>元：門禁刷卡進出系統、錄音錄影設備；（二）設施設備（經常門）共</t>
    </r>
    <r>
      <rPr>
        <sz val="12"/>
        <rFont val="Times New Roman"/>
        <family val="1"/>
      </rPr>
      <t>18</t>
    </r>
    <r>
      <rPr>
        <sz val="12"/>
        <rFont val="新細明體"/>
        <family val="1"/>
        <charset val="136"/>
      </rPr>
      <t>萬</t>
    </r>
    <r>
      <rPr>
        <sz val="12"/>
        <rFont val="Times New Roman"/>
        <family val="1"/>
      </rPr>
      <t>6,000</t>
    </r>
    <r>
      <rPr>
        <sz val="12"/>
        <rFont val="新細明體"/>
        <family val="1"/>
        <charset val="136"/>
      </rPr>
      <t>元：加強照明設備、視線死角反射鏡、行車記錄器、防身器材（防狼噴霧、安全警報器）；（三）教育訓練共</t>
    </r>
    <r>
      <rPr>
        <sz val="12"/>
        <rFont val="Times New Roman"/>
        <family val="1"/>
      </rPr>
      <t>25</t>
    </r>
    <r>
      <rPr>
        <sz val="12"/>
        <rFont val="新細明體"/>
        <family val="1"/>
        <charset val="136"/>
      </rPr>
      <t>萬元：講座鐘點費、膳費、場地租借費、印刷費、個別心理諮商、團體諮商、執業安全保險費</t>
    </r>
    <r>
      <rPr>
        <sz val="12"/>
        <rFont val="Times New Roman"/>
        <family val="1"/>
      </rPr>
      <t>4</t>
    </r>
    <r>
      <rPr>
        <sz val="12"/>
        <rFont val="新細明體"/>
        <family val="1"/>
        <charset val="136"/>
      </rPr>
      <t>萬</t>
    </r>
    <r>
      <rPr>
        <sz val="12"/>
        <rFont val="Times New Roman"/>
        <family val="1"/>
      </rPr>
      <t>5,500</t>
    </r>
    <r>
      <rPr>
        <sz val="12"/>
        <rFont val="新細明體"/>
        <family val="1"/>
        <charset val="136"/>
      </rPr>
      <t>元（每年每人以補助新臺幣</t>
    </r>
    <r>
      <rPr>
        <sz val="12"/>
        <rFont val="Times New Roman"/>
        <family val="1"/>
      </rPr>
      <t>500</t>
    </r>
    <r>
      <rPr>
        <sz val="12"/>
        <rFont val="新細明體"/>
        <family val="1"/>
        <charset val="136"/>
      </rPr>
      <t>元為限）、雜支</t>
    </r>
    <r>
      <rPr>
        <sz val="12"/>
        <rFont val="Times New Roman"/>
        <family val="1"/>
      </rPr>
      <t>6,000</t>
    </r>
    <r>
      <rPr>
        <sz val="12"/>
        <rFont val="新細明體"/>
        <family val="1"/>
        <charset val="136"/>
      </rPr>
      <t>元（含攝影、茶水、文具、郵資、運費）。</t>
    </r>
  </si>
  <si>
    <r>
      <rPr>
        <sz val="12"/>
        <rFont val="新細明體"/>
        <family val="1"/>
        <charset val="136"/>
      </rPr>
      <t>講座鐘點費、膳費、場地租借費、印刷費、個別心理諮商、團體諮商、執業安全保險費</t>
    </r>
    <r>
      <rPr>
        <sz val="12"/>
        <rFont val="Times New Roman"/>
        <family val="1"/>
      </rPr>
      <t>4</t>
    </r>
    <r>
      <rPr>
        <sz val="12"/>
        <rFont val="新細明體"/>
        <family val="1"/>
        <charset val="136"/>
      </rPr>
      <t>萬</t>
    </r>
    <r>
      <rPr>
        <sz val="12"/>
        <rFont val="Times New Roman"/>
        <family val="1"/>
      </rPr>
      <t>5,500</t>
    </r>
    <r>
      <rPr>
        <sz val="12"/>
        <rFont val="新細明體"/>
        <family val="1"/>
        <charset val="136"/>
      </rPr>
      <t>元（每年每人以補助新臺幣</t>
    </r>
    <r>
      <rPr>
        <sz val="12"/>
        <rFont val="Times New Roman"/>
        <family val="1"/>
      </rPr>
      <t>500</t>
    </r>
    <r>
      <rPr>
        <sz val="12"/>
        <rFont val="新細明體"/>
        <family val="1"/>
        <charset val="136"/>
      </rPr>
      <t>元為限）、雜支</t>
    </r>
    <r>
      <rPr>
        <sz val="12"/>
        <rFont val="Times New Roman"/>
        <family val="1"/>
      </rPr>
      <t>6,000</t>
    </r>
    <r>
      <rPr>
        <sz val="12"/>
        <rFont val="新細明體"/>
        <family val="1"/>
        <charset val="136"/>
      </rPr>
      <t>元（含攝影、茶水、文具、郵資、運費）。</t>
    </r>
  </si>
  <si>
    <r>
      <rPr>
        <sz val="12"/>
        <rFont val="新細明體"/>
        <family val="1"/>
        <charset val="136"/>
      </rPr>
      <t>（一）設施設備（經常門）共</t>
    </r>
    <r>
      <rPr>
        <sz val="12"/>
        <rFont val="Times New Roman"/>
        <family val="1"/>
      </rPr>
      <t>7</t>
    </r>
    <r>
      <rPr>
        <sz val="12"/>
        <rFont val="新細明體"/>
        <family val="1"/>
        <charset val="136"/>
      </rPr>
      <t>萬</t>
    </r>
    <r>
      <rPr>
        <sz val="12"/>
        <rFont val="Times New Roman"/>
        <family val="1"/>
      </rPr>
      <t>5,000</t>
    </r>
    <r>
      <rPr>
        <sz val="12"/>
        <rFont val="新細明體"/>
        <family val="1"/>
        <charset val="136"/>
      </rPr>
      <t>元：防身器材（防狼噴霧、安全警報器）；（二）教育訓練共</t>
    </r>
    <r>
      <rPr>
        <sz val="12"/>
        <rFont val="Times New Roman"/>
        <family val="1"/>
      </rPr>
      <t>25</t>
    </r>
    <r>
      <rPr>
        <sz val="12"/>
        <rFont val="新細明體"/>
        <family val="1"/>
        <charset val="136"/>
      </rPr>
      <t>萬元：講座鐘點費、膳費、場地租借費、印刷費、個別心理諮商、團體諮商、執業安全保險費</t>
    </r>
    <r>
      <rPr>
        <sz val="12"/>
        <rFont val="Times New Roman"/>
        <family val="1"/>
      </rPr>
      <t>4</t>
    </r>
    <r>
      <rPr>
        <sz val="12"/>
        <rFont val="新細明體"/>
        <family val="1"/>
        <charset val="136"/>
      </rPr>
      <t>萬</t>
    </r>
    <r>
      <rPr>
        <sz val="12"/>
        <rFont val="Times New Roman"/>
        <family val="1"/>
      </rPr>
      <t>5,500</t>
    </r>
    <r>
      <rPr>
        <sz val="12"/>
        <rFont val="新細明體"/>
        <family val="1"/>
        <charset val="136"/>
      </rPr>
      <t>元（每年每人以補助新臺幣</t>
    </r>
    <r>
      <rPr>
        <sz val="12"/>
        <rFont val="Times New Roman"/>
        <family val="1"/>
      </rPr>
      <t>500</t>
    </r>
    <r>
      <rPr>
        <sz val="12"/>
        <rFont val="新細明體"/>
        <family val="1"/>
        <charset val="136"/>
      </rPr>
      <t>元為限）、雜支</t>
    </r>
    <r>
      <rPr>
        <sz val="12"/>
        <rFont val="Times New Roman"/>
        <family val="1"/>
      </rPr>
      <t>6,000</t>
    </r>
    <r>
      <rPr>
        <sz val="12"/>
        <rFont val="新細明體"/>
        <family val="1"/>
        <charset val="136"/>
      </rPr>
      <t>元（含攝影、茶水、文具、郵資、運費）。</t>
    </r>
  </si>
  <si>
    <r>
      <rPr>
        <sz val="12"/>
        <rFont val="新細明體"/>
        <family val="1"/>
        <charset val="136"/>
      </rPr>
      <t>志願服務</t>
    </r>
  </si>
  <si>
    <r>
      <rPr>
        <sz val="12"/>
        <rFont val="新細明體"/>
        <family val="1"/>
        <charset val="136"/>
      </rPr>
      <t>中華持修積善協會</t>
    </r>
  </si>
  <si>
    <r>
      <rPr>
        <sz val="12"/>
        <rFont val="新細明體"/>
        <family val="1"/>
        <charset val="136"/>
      </rPr>
      <t>「為愛出發</t>
    </r>
    <r>
      <rPr>
        <sz val="12"/>
        <rFont val="Times New Roman"/>
        <family val="1"/>
      </rPr>
      <t xml:space="preserve"> </t>
    </r>
    <r>
      <rPr>
        <sz val="12"/>
        <rFont val="新細明體"/>
        <family val="1"/>
        <charset val="136"/>
      </rPr>
      <t>益起</t>
    </r>
    <r>
      <rPr>
        <sz val="12"/>
        <rFont val="Times New Roman"/>
        <family val="1"/>
      </rPr>
      <t>GO</t>
    </r>
    <r>
      <rPr>
        <sz val="12"/>
        <rFont val="新細明體"/>
        <family val="1"/>
        <charset val="136"/>
      </rPr>
      <t>」</t>
    </r>
    <r>
      <rPr>
        <sz val="12"/>
        <rFont val="Times New Roman"/>
        <family val="1"/>
      </rPr>
      <t xml:space="preserve"> </t>
    </r>
    <r>
      <rPr>
        <sz val="12"/>
        <rFont val="新細明體"/>
        <family val="1"/>
        <charset val="136"/>
      </rPr>
      <t>多元志工創新服務方案計畫</t>
    </r>
  </si>
  <si>
    <r>
      <rPr>
        <sz val="12"/>
        <rFont val="新細明體"/>
        <family val="1"/>
        <charset val="136"/>
      </rPr>
      <t>推動心觀念大家做伙來</t>
    </r>
    <r>
      <rPr>
        <sz val="12"/>
        <rFont val="Times New Roman"/>
        <family val="1"/>
      </rPr>
      <t>-</t>
    </r>
    <r>
      <rPr>
        <sz val="12"/>
        <rFont val="新細明體"/>
        <family val="1"/>
        <charset val="136"/>
      </rPr>
      <t>心理健康志工多元培力計劃</t>
    </r>
  </si>
  <si>
    <r>
      <rPr>
        <sz val="12"/>
        <rFont val="新細明體"/>
        <family val="1"/>
        <charset val="136"/>
      </rPr>
      <t>「愛」予社區、「志」要有你</t>
    </r>
    <r>
      <rPr>
        <sz val="12"/>
        <rFont val="Times New Roman"/>
        <family val="1"/>
      </rPr>
      <t xml:space="preserve"> </t>
    </r>
    <r>
      <rPr>
        <sz val="12"/>
        <rFont val="新細明體"/>
        <family val="1"/>
        <charset val="136"/>
      </rPr>
      <t>～</t>
    </r>
    <r>
      <rPr>
        <sz val="12"/>
        <rFont val="Times New Roman"/>
        <family val="1"/>
      </rPr>
      <t xml:space="preserve"> </t>
    </r>
    <r>
      <rPr>
        <sz val="12"/>
        <rFont val="新細明體"/>
        <family val="1"/>
        <charset val="136"/>
      </rPr>
      <t>社區共有志工服務計畫</t>
    </r>
  </si>
  <si>
    <r>
      <rPr>
        <sz val="12"/>
        <rFont val="新細明體"/>
        <family val="1"/>
        <charset val="136"/>
      </rPr>
      <t>講座鐘點費、印刷費、保險費、場地費、場地佈置費、膳費、交通費、宣導費、雜支</t>
    </r>
  </si>
  <si>
    <r>
      <rPr>
        <sz val="12"/>
        <rFont val="新細明體"/>
        <family val="1"/>
        <charset val="136"/>
      </rPr>
      <t>社團法人中華民國紅心字會</t>
    </r>
  </si>
  <si>
    <r>
      <rPr>
        <sz val="12"/>
        <rFont val="新細明體"/>
        <family val="1"/>
        <charset val="136"/>
      </rPr>
      <t>心納大小志工服務計畫</t>
    </r>
  </si>
  <si>
    <r>
      <rPr>
        <sz val="12"/>
        <rFont val="新細明體"/>
        <family val="1"/>
        <charset val="136"/>
      </rPr>
      <t>講座鐘點費、膳費、雜支</t>
    </r>
  </si>
  <si>
    <r>
      <rPr>
        <sz val="12"/>
        <rFont val="新細明體"/>
        <family val="1"/>
        <charset val="136"/>
      </rPr>
      <t>台灣身心障礙暨行動不便者產業發展聯合總會</t>
    </r>
  </si>
  <si>
    <r>
      <t>109</t>
    </r>
    <r>
      <rPr>
        <sz val="12"/>
        <rFont val="新細明體"/>
        <family val="1"/>
        <charset val="136"/>
      </rPr>
      <t>年身心障礙暨行動不便者志工及家屬培訓創新計劃</t>
    </r>
  </si>
  <si>
    <r>
      <rPr>
        <sz val="12"/>
        <rFont val="新細明體"/>
        <family val="1"/>
        <charset val="136"/>
      </rPr>
      <t>補助身心障礙暨行動不便者志工及家屬身心照顧講習會之講座鐘點費、場地費、印刷費、保險費、膳費、雜支</t>
    </r>
  </si>
  <si>
    <r>
      <t>109</t>
    </r>
    <r>
      <rPr>
        <sz val="12"/>
        <rFont val="新細明體"/>
        <family val="1"/>
        <charset val="136"/>
      </rPr>
      <t>年全國互助連線推展計劃</t>
    </r>
  </si>
  <si>
    <r>
      <rPr>
        <sz val="12"/>
        <rFont val="新細明體"/>
        <family val="1"/>
        <charset val="136"/>
      </rPr>
      <t>社團法人國際生命線台灣總會</t>
    </r>
  </si>
  <si>
    <r>
      <t>109</t>
    </r>
    <r>
      <rPr>
        <sz val="12"/>
        <rFont val="新細明體"/>
        <family val="1"/>
        <charset val="136"/>
      </rPr>
      <t>年全台生命線串聯</t>
    </r>
    <r>
      <rPr>
        <sz val="12"/>
        <rFont val="Times New Roman"/>
        <family val="1"/>
      </rPr>
      <t>-</t>
    </r>
    <r>
      <rPr>
        <sz val="12"/>
        <rFont val="新細明體"/>
        <family val="1"/>
        <charset val="136"/>
      </rPr>
      <t>服務統合及品質提升計畫</t>
    </r>
  </si>
  <si>
    <r>
      <rPr>
        <sz val="12"/>
        <rFont val="新細明體"/>
        <family val="1"/>
        <charset val="136"/>
      </rPr>
      <t>補助辦理生命線志工督導培訓課程</t>
    </r>
    <r>
      <rPr>
        <sz val="12"/>
        <rFont val="Times New Roman"/>
        <family val="1"/>
      </rPr>
      <t>-</t>
    </r>
    <r>
      <rPr>
        <sz val="12"/>
        <rFont val="新細明體"/>
        <family val="1"/>
        <charset val="136"/>
      </rPr>
      <t>進階課程、生命線志工督導在職課程、自殺防治與多元個案類型相關課程、全國生命線志工幹部傳承及世界咖啡館共識營之講座鐘點費、出席費、膳費、印刷費、場地費、場地佈置費、講師交通費、保險費、甲類專案計畫管理費</t>
    </r>
    <phoneticPr fontId="21" type="noConversion"/>
  </si>
  <si>
    <r>
      <rPr>
        <sz val="12"/>
        <rFont val="新細明體"/>
        <family val="1"/>
        <charset val="136"/>
      </rPr>
      <t>社團法人恩物社會服務推廣協會</t>
    </r>
  </si>
  <si>
    <r>
      <rPr>
        <sz val="12"/>
        <rFont val="新細明體"/>
        <family val="1"/>
        <charset val="136"/>
      </rPr>
      <t>跨世代融合服務方案</t>
    </r>
    <r>
      <rPr>
        <sz val="12"/>
        <rFont val="Times New Roman"/>
        <family val="1"/>
      </rPr>
      <t>-</t>
    </r>
    <r>
      <rPr>
        <sz val="12"/>
        <rFont val="新細明體"/>
        <family val="1"/>
        <charset val="136"/>
      </rPr>
      <t>你我的無齡世代</t>
    </r>
  </si>
  <si>
    <r>
      <rPr>
        <sz val="12"/>
        <rFont val="新細明體"/>
        <family val="1"/>
        <charset val="136"/>
      </rPr>
      <t>講座鐘點費、印刷費、膳費、保險費、場地費、場地佈置費、雜支</t>
    </r>
    <phoneticPr fontId="21" type="noConversion"/>
  </si>
  <si>
    <r>
      <rPr>
        <sz val="12"/>
        <rFont val="新細明體"/>
        <family val="1"/>
        <charset val="136"/>
      </rPr>
      <t>社團法人生命勵樂活輔健會</t>
    </r>
  </si>
  <si>
    <r>
      <t>2020</t>
    </r>
    <r>
      <rPr>
        <sz val="12"/>
        <rFont val="新細明體"/>
        <family val="1"/>
        <charset val="136"/>
      </rPr>
      <t>生命之光</t>
    </r>
    <r>
      <rPr>
        <sz val="12"/>
        <rFont val="Times New Roman"/>
        <family val="1"/>
      </rPr>
      <t xml:space="preserve">- </t>
    </r>
    <r>
      <rPr>
        <sz val="12"/>
        <rFont val="新細明體"/>
        <family val="1"/>
        <charset val="136"/>
      </rPr>
      <t>多元志工支持性創新培力方案</t>
    </r>
    <r>
      <rPr>
        <sz val="12"/>
        <rFont val="Times New Roman"/>
        <family val="1"/>
      </rPr>
      <t xml:space="preserve">   </t>
    </r>
    <r>
      <rPr>
        <sz val="12"/>
        <rFont val="新細明體"/>
        <family val="1"/>
        <charset val="136"/>
      </rPr>
      <t>【</t>
    </r>
    <r>
      <rPr>
        <sz val="12"/>
        <rFont val="Times New Roman"/>
        <family val="1"/>
      </rPr>
      <t>109</t>
    </r>
    <r>
      <rPr>
        <sz val="12"/>
        <rFont val="新細明體"/>
        <family val="1"/>
        <charset val="136"/>
      </rPr>
      <t>年</t>
    </r>
    <r>
      <rPr>
        <sz val="12"/>
        <rFont val="Times New Roman"/>
        <family val="1"/>
      </rPr>
      <t>-110</t>
    </r>
    <r>
      <rPr>
        <sz val="12"/>
        <rFont val="新細明體"/>
        <family val="1"/>
        <charset val="136"/>
      </rPr>
      <t>年延續案】</t>
    </r>
  </si>
  <si>
    <r>
      <rPr>
        <sz val="12"/>
        <rFont val="新細明體"/>
        <family val="1"/>
        <charset val="136"/>
      </rPr>
      <t>財團法人崔媽媽基金會</t>
    </r>
  </si>
  <si>
    <r>
      <t>109</t>
    </r>
    <r>
      <rPr>
        <sz val="12"/>
        <rFont val="新細明體"/>
        <family val="1"/>
        <charset val="136"/>
      </rPr>
      <t>年度「安心居‧放心住」弱勢居住扶助計畫</t>
    </r>
  </si>
  <si>
    <r>
      <rPr>
        <sz val="12"/>
        <rFont val="新細明體"/>
        <family val="1"/>
        <charset val="136"/>
      </rPr>
      <t>專業服務費</t>
    </r>
    <r>
      <rPr>
        <sz val="12"/>
        <rFont val="Times New Roman"/>
        <family val="1"/>
      </rPr>
      <t>47</t>
    </r>
    <r>
      <rPr>
        <sz val="12"/>
        <rFont val="新細明體"/>
        <family val="1"/>
        <charset val="136"/>
      </rPr>
      <t>萬</t>
    </r>
    <r>
      <rPr>
        <sz val="12"/>
        <rFont val="Times New Roman"/>
        <family val="1"/>
      </rPr>
      <t>1,366</t>
    </r>
    <r>
      <rPr>
        <sz val="12"/>
        <rFont val="新細明體"/>
        <family val="1"/>
        <charset val="136"/>
      </rPr>
      <t>元（社工員</t>
    </r>
    <r>
      <rPr>
        <sz val="12"/>
        <rFont val="Times New Roman"/>
        <family val="1"/>
      </rPr>
      <t>34,916</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人）、講座鐘點費、印刷費、場地租金。</t>
    </r>
  </si>
  <si>
    <r>
      <rPr>
        <sz val="12"/>
        <rFont val="新細明體"/>
        <family val="1"/>
        <charset val="136"/>
      </rPr>
      <t>公益勸募</t>
    </r>
  </si>
  <si>
    <r>
      <rPr>
        <sz val="12"/>
        <rFont val="新細明體"/>
        <family val="1"/>
        <charset val="136"/>
      </rPr>
      <t>社團法人台灣公益團體自律聯盟</t>
    </r>
  </si>
  <si>
    <r>
      <t>2020</t>
    </r>
    <r>
      <rPr>
        <sz val="12"/>
        <rFont val="新細明體"/>
        <family val="1"/>
        <charset val="136"/>
      </rPr>
      <t>台灣公益團體責信度與捐款人意識初探</t>
    </r>
  </si>
  <si>
    <r>
      <rPr>
        <sz val="12"/>
        <rFont val="新細明體"/>
        <family val="1"/>
        <charset val="136"/>
      </rPr>
      <t>辦理座談會、成果發表推廣及交流研討會所需場地費、雜支（每案最高新臺幣</t>
    </r>
    <r>
      <rPr>
        <sz val="12"/>
        <rFont val="Times New Roman"/>
        <family val="1"/>
      </rPr>
      <t>6,000</t>
    </r>
    <r>
      <rPr>
        <sz val="12"/>
        <rFont val="新細明體"/>
        <family val="1"/>
        <charset val="136"/>
      </rPr>
      <t>元，含攝影、茶水、文具、郵資、運費）、宣導費（應依預算法第六十二條之一規定，明確標示其為廣告且揭示辦理或贊助機關、單位名稱，並不得以置入性行銷方式進行）、膳費、差旅費、專家學者出席費、講座鐘點費、印刷費、甲類專案計畫管理費（最高不得超過經常門核定補助總經費（不含專案計畫管理費）之百分之五）</t>
    </r>
    <phoneticPr fontId="21" type="noConversion"/>
  </si>
  <si>
    <r>
      <rPr>
        <sz val="12"/>
        <rFont val="新細明體"/>
        <family val="1"/>
        <charset val="136"/>
      </rPr>
      <t>台灣公益團體社會影響力評估指標初探</t>
    </r>
  </si>
  <si>
    <r>
      <rPr>
        <sz val="12"/>
        <rFont val="新細明體"/>
        <family val="1"/>
        <charset val="136"/>
      </rPr>
      <t>專業服務費</t>
    </r>
    <r>
      <rPr>
        <sz val="12"/>
        <rFont val="Times New Roman"/>
        <family val="1"/>
      </rPr>
      <t>552,164</t>
    </r>
    <r>
      <rPr>
        <sz val="12"/>
        <rFont val="新細明體"/>
        <family val="1"/>
        <charset val="136"/>
      </rPr>
      <t>元（社工員</t>
    </r>
    <r>
      <rPr>
        <sz val="12"/>
        <rFont val="Times New Roman"/>
        <family val="1"/>
      </rPr>
      <t>40,901</t>
    </r>
    <r>
      <rPr>
        <sz val="12"/>
        <rFont val="新細明體"/>
        <family val="1"/>
        <charset val="136"/>
      </rPr>
      <t>元</t>
    </r>
    <r>
      <rPr>
        <sz val="12"/>
        <rFont val="Times New Roman"/>
        <family val="1"/>
      </rPr>
      <t>/</t>
    </r>
    <r>
      <rPr>
        <sz val="12"/>
        <rFont val="新細明體"/>
        <family val="1"/>
        <charset val="136"/>
      </rPr>
      <t>月</t>
    </r>
    <r>
      <rPr>
        <sz val="12"/>
        <rFont val="Times New Roman"/>
        <family val="1"/>
      </rPr>
      <t>*13.5</t>
    </r>
    <r>
      <rPr>
        <sz val="12"/>
        <rFont val="新細明體"/>
        <family val="1"/>
        <charset val="136"/>
      </rPr>
      <t>月</t>
    </r>
    <r>
      <rPr>
        <sz val="12"/>
        <rFont val="Times New Roman"/>
        <family val="1"/>
      </rPr>
      <t>*1</t>
    </r>
    <r>
      <rPr>
        <sz val="12"/>
        <rFont val="新細明體"/>
        <family val="1"/>
        <charset val="136"/>
      </rPr>
      <t>人，含碩士加給、社會工作師執業執照加給，前開補助項目依實際聘用人員資格予以給付，若僅有碩士學歷及社工師證書將以</t>
    </r>
    <r>
      <rPr>
        <sz val="12"/>
        <rFont val="Times New Roman"/>
        <family val="1"/>
      </rPr>
      <t>38,906</t>
    </r>
    <r>
      <rPr>
        <sz val="12"/>
        <rFont val="新細明體"/>
        <family val="1"/>
        <charset val="136"/>
      </rPr>
      <t>元</t>
    </r>
    <r>
      <rPr>
        <sz val="12"/>
        <rFont val="Times New Roman"/>
        <family val="1"/>
      </rPr>
      <t>/</t>
    </r>
    <r>
      <rPr>
        <sz val="12"/>
        <rFont val="新細明體"/>
        <family val="1"/>
        <charset val="136"/>
      </rPr>
      <t>月核算；無相關資格證明將以</t>
    </r>
    <r>
      <rPr>
        <sz val="12"/>
        <rFont val="Times New Roman"/>
        <family val="1"/>
      </rPr>
      <t>34,916</t>
    </r>
    <r>
      <rPr>
        <sz val="12"/>
        <rFont val="新細明體"/>
        <family val="1"/>
        <charset val="136"/>
      </rPr>
      <t>元</t>
    </r>
    <r>
      <rPr>
        <sz val="12"/>
        <rFont val="Times New Roman"/>
        <family val="1"/>
      </rPr>
      <t>/</t>
    </r>
    <r>
      <rPr>
        <sz val="12"/>
        <rFont val="新細明體"/>
        <family val="1"/>
        <charset val="136"/>
      </rPr>
      <t>月核算）及辦理責信推廣服務、評估指標建立及工作坊所需場地費、雜支（每案最高新臺幣</t>
    </r>
    <r>
      <rPr>
        <sz val="12"/>
        <rFont val="Times New Roman"/>
        <family val="1"/>
      </rPr>
      <t>6,000</t>
    </r>
    <r>
      <rPr>
        <sz val="12"/>
        <rFont val="新細明體"/>
        <family val="1"/>
        <charset val="136"/>
      </rPr>
      <t>元，含攝影、茶水、文具、郵資、運費）、膳費、差旅費、專家學者出席費、講座鐘點費、印刷費、撰稿費、甲類專案計畫管理費（最高不得超過經常門核定補助總經費（不含專案計畫管理費）之百分之五）</t>
    </r>
    <phoneticPr fontId="2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</si>
</sst>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76" formatCode="#,##0_);[Red]\(#,##0\)"/>
    <numFmt numFmtId="177" formatCode="_-* #,##0_-;\-* #,##0_-;_-* &quot;-&quot;??_-;_-@_-"/>
    <numFmt numFmtId="178" formatCode="_-* #,##0.0_-;\-* #,##0.0_-;_-* &quot;-&quot;??_-;_-@_-"/>
  </numFmts>
  <fonts count="52">
    <font>
      <sz val="12"/>
      <name val="新細明體"/>
      <family val="1"/>
      <charset val="136"/>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57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標楷體"/>
      <family val="4"/>
      <charset val="136"/>
    </font>
    <font>
      <sz val="12"/>
      <name val="標楷體"/>
      <family val="4"/>
      <charset val="136"/>
    </font>
    <font>
      <sz val="8"/>
      <name val="標楷體"/>
      <family val="4"/>
      <charset val="136"/>
    </font>
    <font>
      <sz val="9"/>
      <name val="新細明體"/>
      <family val="1"/>
      <charset val="136"/>
    </font>
    <font>
      <sz val="12"/>
      <name val="新細明體"/>
      <family val="1"/>
      <charset val="136"/>
    </font>
    <font>
      <sz val="12"/>
      <name val="新細明體"/>
      <family val="1"/>
      <charset val="136"/>
      <scheme val="minor"/>
    </font>
    <font>
      <sz val="10"/>
      <name val="新細明體"/>
      <family val="1"/>
      <charset val="136"/>
      <scheme val="minor"/>
    </font>
    <font>
      <sz val="8"/>
      <name val="新細明體"/>
      <family val="1"/>
      <charset val="136"/>
      <scheme val="minor"/>
    </font>
    <font>
      <b/>
      <sz val="16"/>
      <name val="Times New Roman"/>
      <family val="1"/>
    </font>
    <font>
      <b/>
      <sz val="16"/>
      <name val="新細明體"/>
      <family val="1"/>
      <charset val="136"/>
    </font>
    <font>
      <sz val="9"/>
      <name val="新細明體"/>
      <family val="2"/>
      <charset val="136"/>
      <scheme val="minor"/>
    </font>
    <font>
      <sz val="12"/>
      <name val="Times New Roman"/>
      <family val="1"/>
    </font>
    <font>
      <sz val="12"/>
      <name val="細明體"/>
      <family val="3"/>
      <charset val="136"/>
    </font>
    <font>
      <sz val="12"/>
      <color rgb="FFFF0000"/>
      <name val="新細明體"/>
      <family val="1"/>
      <charset val="136"/>
      <scheme val="minor"/>
    </font>
    <font>
      <sz val="10"/>
      <color rgb="FFFF0000"/>
      <name val="新細明體"/>
      <family val="1"/>
      <charset val="136"/>
      <scheme val="minor"/>
    </font>
    <font>
      <sz val="12"/>
      <color rgb="FFFF0000"/>
      <name val="PMingLiu"/>
      <family val="1"/>
      <charset val="136"/>
    </font>
    <font>
      <sz val="12"/>
      <color rgb="FFFF0000"/>
      <name val="Calibri"/>
      <family val="2"/>
    </font>
    <font>
      <b/>
      <sz val="16"/>
      <name val="新細明體"/>
      <family val="1"/>
      <charset val="136"/>
      <scheme val="minor"/>
    </font>
    <font>
      <sz val="14"/>
      <name val="Times New Roman"/>
      <family val="1"/>
    </font>
    <font>
      <sz val="14"/>
      <name val="細明體"/>
      <family val="3"/>
      <charset val="136"/>
    </font>
    <font>
      <sz val="14"/>
      <color rgb="FFFF0000"/>
      <name val="Times New Roman"/>
      <family val="1"/>
    </font>
    <font>
      <sz val="14"/>
      <color theme="1"/>
      <name val="Times New Roman"/>
      <family val="1"/>
    </font>
    <font>
      <sz val="14"/>
      <color theme="1"/>
      <name val="新細明體"/>
      <family val="2"/>
      <charset val="136"/>
    </font>
    <font>
      <sz val="14"/>
      <name val="新細明體"/>
      <family val="1"/>
      <charset val="136"/>
    </font>
    <font>
      <sz val="16"/>
      <name val="Times New Roman"/>
      <family val="1"/>
    </font>
    <font>
      <sz val="12"/>
      <color rgb="FFFF0000"/>
      <name val="Times New Roman"/>
      <family val="1"/>
    </font>
    <font>
      <sz val="12"/>
      <color rgb="FFFF0000"/>
      <name val="新細明體"/>
      <family val="1"/>
      <charset val="136"/>
    </font>
    <font>
      <sz val="10"/>
      <name val="Times New Roman"/>
      <family val="1"/>
    </font>
    <font>
      <sz val="12"/>
      <name val="Times New Roman"/>
      <family val="1"/>
      <charset val="136"/>
    </font>
    <font>
      <sz val="10"/>
      <name val="新細明體"/>
      <family val="1"/>
      <charset val="136"/>
    </font>
    <font>
      <sz val="10"/>
      <name val="細明體"/>
      <family val="3"/>
      <charset val="136"/>
    </font>
    <font>
      <sz val="12"/>
      <color rgb="FFFF0000"/>
      <name val="Times New Roman"/>
      <family val="1"/>
      <charset val="136"/>
    </font>
    <font>
      <b/>
      <sz val="16"/>
      <name val="Times New Roman"/>
      <family val="1"/>
      <charset val="136"/>
    </font>
    <font>
      <sz val="12"/>
      <name val="PMingLiu"/>
      <family val="1"/>
      <charset val="136"/>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rgb="FFFFFF00"/>
        <bgColor rgb="FFFFFF00"/>
      </patternFill>
    </fill>
    <fill>
      <patternFill patternType="solid">
        <fgColor rgb="FF92D050"/>
        <bgColor indexed="64"/>
      </patternFill>
    </fill>
  </fills>
  <borders count="3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diagonalDown="1">
      <left style="thin">
        <color auto="1"/>
      </left>
      <right/>
      <top style="thin">
        <color auto="1"/>
      </top>
      <bottom style="thin">
        <color auto="1"/>
      </bottom>
      <diagonal style="thin">
        <color auto="1"/>
      </diagonal>
    </border>
    <border diagonalDown="1">
      <left/>
      <right style="thin">
        <color auto="1"/>
      </right>
      <top style="thin">
        <color auto="1"/>
      </top>
      <bottom style="thin">
        <color auto="1"/>
      </bottom>
      <diagonal style="thin">
        <color auto="1"/>
      </diagonal>
    </border>
    <border>
      <left style="thin">
        <color auto="1"/>
      </left>
      <right style="double">
        <color indexed="64"/>
      </right>
      <top style="thin">
        <color auto="1"/>
      </top>
      <bottom/>
      <diagonal/>
    </border>
    <border>
      <left style="thin">
        <color auto="1"/>
      </left>
      <right style="double">
        <color indexed="64"/>
      </right>
      <top/>
      <bottom/>
      <diagonal/>
    </border>
    <border>
      <left style="thin">
        <color auto="1"/>
      </left>
      <right style="double">
        <color indexed="64"/>
      </right>
      <top/>
      <bottom style="thin">
        <color auto="1"/>
      </bottom>
      <diagonal/>
    </border>
    <border diagonalDown="1">
      <left style="thin">
        <color auto="1"/>
      </left>
      <right style="thin">
        <color auto="1"/>
      </right>
      <top style="thin">
        <color auto="1"/>
      </top>
      <bottom/>
      <diagonal style="thin">
        <color auto="1"/>
      </diagonal>
    </border>
    <border diagonalDown="1">
      <left style="thin">
        <color auto="1"/>
      </left>
      <right style="thin">
        <color auto="1"/>
      </right>
      <top/>
      <bottom/>
      <diagonal style="thin">
        <color auto="1"/>
      </diagonal>
    </border>
    <border diagonalDown="1">
      <left style="thin">
        <color auto="1"/>
      </left>
      <right style="thin">
        <color auto="1"/>
      </right>
      <top/>
      <bottom style="thin">
        <color auto="1"/>
      </bottom>
      <diagonal style="thin">
        <color auto="1"/>
      </diagonal>
    </border>
  </borders>
  <cellStyleXfs count="44">
    <xf numFmtId="0" fontId="0" fillId="0" borderId="0"/>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43" fontId="22" fillId="0" borderId="0" applyFont="0" applyFill="0" applyBorder="0" applyAlignment="0" applyProtection="0">
      <alignment vertical="center"/>
    </xf>
    <xf numFmtId="0" fontId="23" fillId="0" borderId="0">
      <alignment vertical="center"/>
    </xf>
  </cellStyleXfs>
  <cellXfs count="361">
    <xf numFmtId="0" fontId="0" fillId="0" borderId="0" xfId="0"/>
    <xf numFmtId="0" fontId="19" fillId="0" borderId="0" xfId="0" applyFont="1" applyBorder="1" applyAlignment="1">
      <alignment vertical="center"/>
    </xf>
    <xf numFmtId="0" fontId="18" fillId="0" borderId="0" xfId="0" applyFont="1" applyBorder="1" applyAlignment="1">
      <alignment horizontal="center" vertical="center"/>
    </xf>
    <xf numFmtId="0" fontId="20" fillId="0" borderId="0" xfId="0" applyFont="1" applyBorder="1" applyAlignment="1">
      <alignment vertical="center"/>
    </xf>
    <xf numFmtId="0" fontId="23" fillId="0" borderId="0" xfId="0" applyFont="1" applyBorder="1" applyAlignment="1">
      <alignment vertical="center" wrapText="1"/>
    </xf>
    <xf numFmtId="0" fontId="23" fillId="0" borderId="0" xfId="0" applyFont="1" applyBorder="1" applyAlignment="1">
      <alignment horizontal="center" vertical="center" wrapText="1"/>
    </xf>
    <xf numFmtId="0" fontId="25" fillId="0" borderId="0" xfId="0" applyFont="1" applyBorder="1" applyAlignment="1">
      <alignment vertical="center" wrapText="1"/>
    </xf>
    <xf numFmtId="176" fontId="23" fillId="0" borderId="0" xfId="0" applyNumberFormat="1" applyFont="1" applyBorder="1" applyAlignment="1">
      <alignment vertical="center" wrapText="1"/>
    </xf>
    <xf numFmtId="0" fontId="24" fillId="0" borderId="0" xfId="0" applyFont="1" applyBorder="1" applyAlignment="1">
      <alignment vertical="center" wrapText="1"/>
    </xf>
    <xf numFmtId="49" fontId="24" fillId="0" borderId="10" xfId="0" applyNumberFormat="1" applyFont="1" applyBorder="1" applyAlignment="1">
      <alignment horizontal="center" vertical="center" wrapText="1" shrinkToFit="1"/>
    </xf>
    <xf numFmtId="49" fontId="23" fillId="0" borderId="10" xfId="0" applyNumberFormat="1" applyFont="1" applyBorder="1" applyAlignment="1">
      <alignment horizontal="center" vertical="center" wrapText="1" shrinkToFit="1"/>
    </xf>
    <xf numFmtId="49" fontId="23" fillId="0" borderId="10" xfId="0" applyNumberFormat="1" applyFont="1" applyBorder="1" applyAlignment="1">
      <alignment vertical="center" wrapText="1" shrinkToFit="1"/>
    </xf>
    <xf numFmtId="176" fontId="23" fillId="0" borderId="10" xfId="0" applyNumberFormat="1" applyFont="1" applyBorder="1" applyAlignment="1">
      <alignment vertical="center" wrapText="1" shrinkToFit="1"/>
    </xf>
    <xf numFmtId="49" fontId="23" fillId="0" borderId="13" xfId="0" applyNumberFormat="1" applyFont="1" applyBorder="1" applyAlignment="1">
      <alignment vertical="center" wrapText="1" shrinkToFit="1"/>
    </xf>
    <xf numFmtId="49" fontId="23" fillId="0" borderId="12" xfId="0" applyNumberFormat="1" applyFont="1" applyBorder="1" applyAlignment="1">
      <alignment vertical="center" wrapText="1" shrinkToFit="1"/>
    </xf>
    <xf numFmtId="49" fontId="23" fillId="34" borderId="10" xfId="0" applyNumberFormat="1" applyFont="1" applyFill="1" applyBorder="1" applyAlignment="1">
      <alignment vertical="center" wrapText="1" shrinkToFit="1"/>
    </xf>
    <xf numFmtId="49" fontId="23" fillId="35" borderId="10" xfId="0" applyNumberFormat="1" applyFont="1" applyFill="1" applyBorder="1" applyAlignment="1">
      <alignment vertical="center" wrapText="1" shrinkToFit="1"/>
    </xf>
    <xf numFmtId="49" fontId="23" fillId="36" borderId="10" xfId="0" applyNumberFormat="1" applyFont="1" applyFill="1" applyBorder="1" applyAlignment="1">
      <alignment vertical="center" wrapText="1" shrinkToFit="1"/>
    </xf>
    <xf numFmtId="176" fontId="23" fillId="36" borderId="10" xfId="0" applyNumberFormat="1" applyFont="1" applyFill="1" applyBorder="1" applyAlignment="1">
      <alignment vertical="center" wrapText="1" shrinkToFit="1"/>
    </xf>
    <xf numFmtId="0" fontId="25" fillId="36" borderId="0" xfId="0" applyFont="1" applyFill="1" applyBorder="1" applyAlignment="1">
      <alignment vertical="center" wrapText="1"/>
    </xf>
    <xf numFmtId="0" fontId="20" fillId="36" borderId="0" xfId="0" applyFont="1" applyFill="1" applyBorder="1" applyAlignment="1">
      <alignment vertical="center"/>
    </xf>
    <xf numFmtId="49" fontId="23" fillId="37" borderId="10" xfId="0" applyNumberFormat="1" applyFont="1" applyFill="1" applyBorder="1" applyAlignment="1">
      <alignment vertical="center" wrapText="1" shrinkToFit="1"/>
    </xf>
    <xf numFmtId="49" fontId="23" fillId="0" borderId="10" xfId="0" applyNumberFormat="1" applyFont="1" applyFill="1" applyBorder="1" applyAlignment="1">
      <alignment vertical="center" wrapText="1" shrinkToFit="1"/>
    </xf>
    <xf numFmtId="0" fontId="19" fillId="36" borderId="0" xfId="0" applyFont="1" applyFill="1" applyBorder="1" applyAlignment="1">
      <alignment vertical="center"/>
    </xf>
    <xf numFmtId="49" fontId="23" fillId="38" borderId="10" xfId="0" applyNumberFormat="1" applyFont="1" applyFill="1" applyBorder="1" applyAlignment="1">
      <alignment vertical="center" wrapText="1" shrinkToFit="1"/>
    </xf>
    <xf numFmtId="49" fontId="23" fillId="39" borderId="10" xfId="0" applyNumberFormat="1" applyFont="1" applyFill="1" applyBorder="1" applyAlignment="1">
      <alignment vertical="center" wrapText="1" shrinkToFit="1"/>
    </xf>
    <xf numFmtId="176" fontId="23" fillId="39" borderId="10" xfId="0" applyNumberFormat="1" applyFont="1" applyFill="1" applyBorder="1" applyAlignment="1">
      <alignment vertical="center" wrapText="1" shrinkToFit="1"/>
    </xf>
    <xf numFmtId="0" fontId="25" fillId="39" borderId="0" xfId="0" applyFont="1" applyFill="1" applyBorder="1" applyAlignment="1">
      <alignment vertical="center" wrapText="1"/>
    </xf>
    <xf numFmtId="0" fontId="19" fillId="39" borderId="0" xfId="0" applyFont="1" applyFill="1" applyBorder="1" applyAlignment="1">
      <alignment vertical="center"/>
    </xf>
    <xf numFmtId="49" fontId="23" fillId="40" borderId="10" xfId="0" applyNumberFormat="1" applyFont="1" applyFill="1" applyBorder="1" applyAlignment="1">
      <alignment vertical="center" wrapText="1" shrinkToFit="1"/>
    </xf>
    <xf numFmtId="176" fontId="23" fillId="40" borderId="10" xfId="0" applyNumberFormat="1" applyFont="1" applyFill="1" applyBorder="1" applyAlignment="1">
      <alignment vertical="center" wrapText="1" shrinkToFit="1"/>
    </xf>
    <xf numFmtId="0" fontId="25" fillId="40" borderId="0" xfId="0" applyFont="1" applyFill="1" applyBorder="1" applyAlignment="1">
      <alignment vertical="center" wrapText="1"/>
    </xf>
    <xf numFmtId="0" fontId="19" fillId="40" borderId="0" xfId="0" applyFont="1" applyFill="1" applyBorder="1" applyAlignment="1">
      <alignment vertical="center"/>
    </xf>
    <xf numFmtId="0" fontId="23" fillId="0" borderId="11" xfId="0" applyNumberFormat="1" applyFont="1" applyBorder="1" applyAlignment="1">
      <alignment vertical="center" wrapText="1" shrinkToFit="1"/>
    </xf>
    <xf numFmtId="0" fontId="23" fillId="0" borderId="10" xfId="0" applyNumberFormat="1" applyFont="1" applyBorder="1" applyAlignment="1">
      <alignment vertical="center" wrapText="1" shrinkToFit="1"/>
    </xf>
    <xf numFmtId="49" fontId="32" fillId="0" borderId="10" xfId="0" applyNumberFormat="1" applyFont="1" applyBorder="1" applyAlignment="1">
      <alignment horizontal="center" vertical="center" wrapText="1" shrinkToFit="1"/>
    </xf>
    <xf numFmtId="176" fontId="31" fillId="0" borderId="10" xfId="0" applyNumberFormat="1" applyFont="1" applyBorder="1" applyAlignment="1">
      <alignment vertical="center" wrapText="1" shrinkToFit="1"/>
    </xf>
    <xf numFmtId="0" fontId="23" fillId="0" borderId="13" xfId="0" applyNumberFormat="1" applyFont="1" applyBorder="1" applyAlignment="1">
      <alignment vertical="center" wrapText="1" shrinkToFit="1"/>
    </xf>
    <xf numFmtId="3" fontId="23" fillId="0" borderId="12" xfId="0" applyNumberFormat="1" applyFont="1" applyBorder="1" applyAlignment="1">
      <alignment vertical="center" wrapText="1" shrinkToFit="1"/>
    </xf>
    <xf numFmtId="0" fontId="19" fillId="40" borderId="10" xfId="0" applyFont="1" applyFill="1" applyBorder="1" applyAlignment="1">
      <alignment vertical="center"/>
    </xf>
    <xf numFmtId="0" fontId="31" fillId="0" borderId="10" xfId="0" applyNumberFormat="1" applyFont="1" applyBorder="1" applyAlignment="1">
      <alignment vertical="center" wrapText="1" shrinkToFit="1"/>
    </xf>
    <xf numFmtId="176" fontId="23" fillId="41" borderId="10" xfId="0" applyNumberFormat="1" applyFont="1" applyFill="1" applyBorder="1" applyAlignment="1">
      <alignment vertical="center" wrapText="1" shrinkToFit="1"/>
    </xf>
    <xf numFmtId="0" fontId="23" fillId="33" borderId="10" xfId="0" applyNumberFormat="1" applyFont="1" applyFill="1" applyBorder="1" applyAlignment="1">
      <alignment vertical="center" wrapText="1" shrinkToFit="1"/>
    </xf>
    <xf numFmtId="0" fontId="23" fillId="0" borderId="12" xfId="0" applyNumberFormat="1" applyFont="1" applyBorder="1" applyAlignment="1">
      <alignment vertical="center" wrapText="1" shrinkToFit="1"/>
    </xf>
    <xf numFmtId="0" fontId="23" fillId="36" borderId="10" xfId="0" applyNumberFormat="1" applyFont="1" applyFill="1" applyBorder="1" applyAlignment="1">
      <alignment vertical="center" wrapText="1" shrinkToFit="1"/>
    </xf>
    <xf numFmtId="0" fontId="23" fillId="0" borderId="0" xfId="0" applyNumberFormat="1" applyFont="1" applyBorder="1" applyAlignment="1">
      <alignment vertical="center" wrapText="1"/>
    </xf>
    <xf numFmtId="0" fontId="23" fillId="39" borderId="10" xfId="0" applyNumberFormat="1" applyFont="1" applyFill="1" applyBorder="1" applyAlignment="1">
      <alignment vertical="center" wrapText="1" shrinkToFit="1"/>
    </xf>
    <xf numFmtId="0" fontId="23" fillId="40" borderId="10" xfId="0" applyNumberFormat="1" applyFont="1" applyFill="1" applyBorder="1" applyAlignment="1">
      <alignment vertical="center" wrapText="1" shrinkToFit="1"/>
    </xf>
    <xf numFmtId="0" fontId="23" fillId="41" borderId="10" xfId="0" applyNumberFormat="1" applyFont="1" applyFill="1" applyBorder="1" applyAlignment="1">
      <alignment vertical="center" wrapText="1" shrinkToFit="1"/>
    </xf>
    <xf numFmtId="176" fontId="23" fillId="0" borderId="10" xfId="0" applyNumberFormat="1" applyFont="1" applyFill="1" applyBorder="1" applyAlignment="1">
      <alignment vertical="center" wrapText="1" shrinkToFit="1"/>
    </xf>
    <xf numFmtId="0" fontId="23" fillId="0" borderId="11" xfId="0" applyNumberFormat="1" applyFont="1" applyBorder="1" applyAlignment="1">
      <alignment vertical="center" wrapText="1" shrinkToFit="1"/>
    </xf>
    <xf numFmtId="0" fontId="23" fillId="0" borderId="13" xfId="0" applyNumberFormat="1" applyFont="1" applyBorder="1" applyAlignment="1">
      <alignment vertical="center" wrapText="1" shrinkToFit="1"/>
    </xf>
    <xf numFmtId="0" fontId="23" fillId="0" borderId="12" xfId="0" applyNumberFormat="1" applyFont="1" applyBorder="1" applyAlignment="1">
      <alignment vertical="center" wrapText="1" shrinkToFit="1"/>
    </xf>
    <xf numFmtId="0" fontId="23" fillId="37" borderId="10" xfId="0" applyNumberFormat="1" applyFont="1" applyFill="1" applyBorder="1" applyAlignment="1">
      <alignment vertical="center" wrapText="1" shrinkToFit="1"/>
    </xf>
    <xf numFmtId="0" fontId="23" fillId="0" borderId="10" xfId="0" applyNumberFormat="1" applyFont="1" applyBorder="1" applyAlignment="1">
      <alignment vertical="center" wrapText="1"/>
    </xf>
    <xf numFmtId="176" fontId="23" fillId="0" borderId="17" xfId="0" applyNumberFormat="1" applyFont="1" applyBorder="1" applyAlignment="1">
      <alignment vertical="center" wrapText="1" shrinkToFit="1"/>
    </xf>
    <xf numFmtId="176" fontId="33" fillId="42" borderId="21" xfId="0" applyNumberFormat="1" applyFont="1" applyFill="1" applyBorder="1" applyAlignment="1">
      <alignment vertical="center" shrinkToFit="1"/>
    </xf>
    <xf numFmtId="0" fontId="33" fillId="42" borderId="21" xfId="0" applyFont="1" applyFill="1" applyBorder="1" applyAlignment="1">
      <alignment vertical="center" wrapText="1"/>
    </xf>
    <xf numFmtId="176" fontId="34" fillId="42" borderId="21" xfId="0" applyNumberFormat="1" applyFont="1" applyFill="1" applyBorder="1" applyAlignment="1">
      <alignment vertical="center" shrinkToFit="1"/>
    </xf>
    <xf numFmtId="0" fontId="23" fillId="0" borderId="10" xfId="0" applyNumberFormat="1" applyFont="1" applyFill="1" applyBorder="1" applyAlignment="1">
      <alignment vertical="center" wrapText="1" shrinkToFit="1"/>
    </xf>
    <xf numFmtId="0" fontId="25" fillId="0" borderId="0" xfId="0" applyFont="1" applyFill="1" applyBorder="1" applyAlignment="1">
      <alignment vertical="center" wrapText="1"/>
    </xf>
    <xf numFmtId="0" fontId="20" fillId="0" borderId="0" xfId="0" applyFont="1" applyFill="1" applyBorder="1" applyAlignment="1">
      <alignment vertical="center"/>
    </xf>
    <xf numFmtId="0" fontId="19" fillId="0" borderId="0" xfId="0" applyFont="1" applyFill="1" applyBorder="1" applyAlignment="1">
      <alignment vertical="center"/>
    </xf>
    <xf numFmtId="0" fontId="23" fillId="0" borderId="0" xfId="0" applyFont="1" applyFill="1" applyBorder="1" applyAlignment="1">
      <alignment horizontal="left" vertical="center" wrapText="1"/>
    </xf>
    <xf numFmtId="0" fontId="23" fillId="0" borderId="0" xfId="0" applyFont="1" applyFill="1" applyBorder="1" applyAlignment="1">
      <alignment horizontal="right" vertical="center" wrapText="1"/>
    </xf>
    <xf numFmtId="0" fontId="18" fillId="0" borderId="0" xfId="0" applyFont="1" applyFill="1" applyBorder="1" applyAlignment="1">
      <alignment horizontal="center" vertical="center"/>
    </xf>
    <xf numFmtId="49" fontId="24" fillId="0" borderId="10" xfId="0" applyNumberFormat="1" applyFont="1" applyFill="1" applyBorder="1" applyAlignment="1">
      <alignment horizontal="center" vertical="center" wrapText="1" shrinkToFit="1"/>
    </xf>
    <xf numFmtId="0" fontId="23" fillId="0" borderId="10" xfId="0" applyNumberFormat="1" applyFont="1" applyFill="1" applyBorder="1" applyAlignment="1">
      <alignment vertical="center" wrapText="1"/>
    </xf>
    <xf numFmtId="176" fontId="31" fillId="0" borderId="10" xfId="0" applyNumberFormat="1" applyFont="1" applyFill="1" applyBorder="1" applyAlignment="1">
      <alignment vertical="center" wrapText="1" shrinkToFit="1"/>
    </xf>
    <xf numFmtId="3" fontId="23" fillId="0" borderId="10" xfId="0" applyNumberFormat="1" applyFont="1" applyFill="1" applyBorder="1" applyAlignment="1">
      <alignment vertical="center" wrapText="1" shrinkToFit="1"/>
    </xf>
    <xf numFmtId="176" fontId="33" fillId="0" borderId="10" xfId="0" applyNumberFormat="1" applyFont="1" applyFill="1" applyBorder="1" applyAlignment="1">
      <alignment vertical="center" shrinkToFit="1"/>
    </xf>
    <xf numFmtId="0" fontId="33" fillId="0" borderId="10" xfId="0" applyFont="1" applyFill="1" applyBorder="1" applyAlignment="1">
      <alignment vertical="center" wrapText="1"/>
    </xf>
    <xf numFmtId="176" fontId="34" fillId="0" borderId="10" xfId="0" applyNumberFormat="1" applyFont="1" applyFill="1" applyBorder="1" applyAlignment="1">
      <alignment vertical="center" shrinkToFit="1"/>
    </xf>
    <xf numFmtId="0" fontId="19" fillId="0" borderId="10" xfId="0" applyFont="1" applyFill="1" applyBorder="1" applyAlignment="1">
      <alignment vertical="center"/>
    </xf>
    <xf numFmtId="0" fontId="31" fillId="0" borderId="10" xfId="0" applyNumberFormat="1" applyFont="1" applyFill="1" applyBorder="1" applyAlignment="1">
      <alignment vertical="center" wrapText="1" shrinkToFit="1"/>
    </xf>
    <xf numFmtId="49" fontId="32" fillId="0" borderId="10" xfId="0" applyNumberFormat="1" applyFont="1" applyFill="1" applyBorder="1" applyAlignment="1">
      <alignment horizontal="center" vertical="center" wrapText="1" shrinkToFit="1"/>
    </xf>
    <xf numFmtId="0" fontId="24" fillId="0" borderId="0" xfId="0" applyFont="1" applyFill="1" applyBorder="1" applyAlignment="1">
      <alignment vertical="center" wrapText="1"/>
    </xf>
    <xf numFmtId="0" fontId="23" fillId="0" borderId="0" xfId="0" applyFont="1" applyFill="1" applyBorder="1" applyAlignment="1">
      <alignment horizontal="center" vertical="center" wrapText="1"/>
    </xf>
    <xf numFmtId="176" fontId="23" fillId="0" borderId="0" xfId="0" applyNumberFormat="1" applyFont="1" applyFill="1" applyBorder="1" applyAlignment="1">
      <alignment vertical="center" wrapText="1"/>
    </xf>
    <xf numFmtId="0" fontId="23" fillId="0" borderId="0" xfId="0" applyFont="1" applyFill="1" applyBorder="1" applyAlignment="1">
      <alignment vertical="center" wrapText="1"/>
    </xf>
    <xf numFmtId="0" fontId="23" fillId="0" borderId="0" xfId="0" applyNumberFormat="1" applyFont="1" applyFill="1" applyBorder="1" applyAlignment="1">
      <alignment vertical="center" wrapText="1"/>
    </xf>
    <xf numFmtId="0" fontId="36" fillId="0" borderId="10" xfId="43" applyFont="1" applyBorder="1" applyAlignment="1">
      <alignment horizontal="center" vertical="center" wrapText="1"/>
    </xf>
    <xf numFmtId="177" fontId="36" fillId="0" borderId="10" xfId="42" applyNumberFormat="1" applyFont="1" applyBorder="1" applyAlignment="1">
      <alignment horizontal="center" vertical="center" wrapText="1"/>
    </xf>
    <xf numFmtId="177" fontId="36" fillId="0" borderId="10" xfId="42" applyNumberFormat="1" applyFont="1" applyBorder="1" applyAlignment="1">
      <alignment horizontal="left" vertical="center" wrapText="1"/>
    </xf>
    <xf numFmtId="177" fontId="36" fillId="0" borderId="10" xfId="42" applyNumberFormat="1" applyFont="1" applyBorder="1" applyAlignment="1">
      <alignment horizontal="center" vertical="center" wrapText="1"/>
    </xf>
    <xf numFmtId="177" fontId="36" fillId="33" borderId="10" xfId="42" applyNumberFormat="1" applyFont="1" applyFill="1" applyBorder="1" applyAlignment="1">
      <alignment horizontal="left" vertical="center" wrapText="1"/>
    </xf>
    <xf numFmtId="177" fontId="36" fillId="0" borderId="10" xfId="42" applyNumberFormat="1" applyFont="1" applyBorder="1" applyAlignment="1">
      <alignment vertical="center" wrapText="1"/>
    </xf>
    <xf numFmtId="177" fontId="38" fillId="0" borderId="10" xfId="42" applyNumberFormat="1" applyFont="1" applyFill="1" applyBorder="1" applyAlignment="1">
      <alignment horizontal="center" vertical="center" wrapText="1"/>
    </xf>
    <xf numFmtId="0" fontId="36" fillId="0" borderId="15" xfId="43" applyFont="1" applyBorder="1" applyAlignment="1">
      <alignment horizontal="left" vertical="center" wrapText="1"/>
    </xf>
    <xf numFmtId="177" fontId="36" fillId="0" borderId="17" xfId="42" applyNumberFormat="1" applyFont="1" applyBorder="1" applyAlignment="1">
      <alignment horizontal="left" vertical="center" wrapText="1"/>
    </xf>
    <xf numFmtId="177" fontId="36" fillId="0" borderId="16" xfId="42" applyNumberFormat="1" applyFont="1" applyBorder="1" applyAlignment="1">
      <alignment horizontal="left" vertical="center" wrapText="1"/>
    </xf>
    <xf numFmtId="177" fontId="29" fillId="0" borderId="26" xfId="42" applyNumberFormat="1" applyFont="1" applyBorder="1" applyAlignment="1">
      <alignment horizontal="left" vertical="center" wrapText="1"/>
    </xf>
    <xf numFmtId="0" fontId="39" fillId="0" borderId="10" xfId="0" applyFont="1" applyBorder="1" applyAlignment="1">
      <alignment horizontal="center" vertical="center"/>
    </xf>
    <xf numFmtId="177" fontId="39" fillId="0" borderId="10" xfId="42" applyNumberFormat="1" applyFont="1" applyBorder="1" applyAlignment="1">
      <alignment horizontal="left" vertical="center"/>
    </xf>
    <xf numFmtId="177" fontId="39" fillId="0" borderId="10" xfId="42" applyNumberFormat="1" applyFont="1" applyBorder="1" applyAlignment="1">
      <alignment horizontal="center" vertical="center"/>
    </xf>
    <xf numFmtId="0" fontId="0" fillId="0" borderId="0" xfId="0" applyAlignment="1">
      <alignment horizontal="left"/>
    </xf>
    <xf numFmtId="49" fontId="36" fillId="0" borderId="10" xfId="0" applyNumberFormat="1" applyFont="1" applyBorder="1" applyAlignment="1">
      <alignment horizontal="left" vertical="center" wrapText="1" shrinkToFit="1"/>
    </xf>
    <xf numFmtId="177" fontId="36" fillId="0" borderId="10" xfId="42" applyNumberFormat="1" applyFont="1" applyBorder="1" applyAlignment="1">
      <alignment horizontal="center" vertical="center"/>
    </xf>
    <xf numFmtId="0" fontId="29" fillId="0" borderId="26" xfId="0" applyFont="1" applyBorder="1" applyAlignment="1">
      <alignment horizontal="center" vertical="center" wrapText="1"/>
    </xf>
    <xf numFmtId="0" fontId="29" fillId="0" borderId="26" xfId="0" applyFont="1" applyBorder="1" applyAlignment="1">
      <alignment horizontal="left" vertical="center"/>
    </xf>
    <xf numFmtId="0" fontId="36" fillId="0" borderId="23" xfId="43" applyFont="1" applyBorder="1" applyAlignment="1">
      <alignment horizontal="left" vertical="center" wrapText="1"/>
    </xf>
    <xf numFmtId="0" fontId="36" fillId="0" borderId="10" xfId="43" applyFont="1" applyBorder="1" applyAlignment="1">
      <alignment vertical="center" wrapText="1"/>
    </xf>
    <xf numFmtId="0" fontId="0" fillId="0" borderId="0" xfId="0" applyAlignment="1"/>
    <xf numFmtId="0" fontId="25" fillId="0" borderId="0" xfId="0" applyFont="1" applyFill="1" applyBorder="1" applyAlignment="1">
      <alignment vertical="center" wrapText="1"/>
    </xf>
    <xf numFmtId="0" fontId="25" fillId="0" borderId="0" xfId="0" applyFont="1" applyBorder="1" applyAlignment="1">
      <alignment horizontal="center" vertical="center" wrapText="1"/>
    </xf>
    <xf numFmtId="0" fontId="25" fillId="0" borderId="0" xfId="0" applyFont="1" applyBorder="1" applyAlignment="1">
      <alignment horizontal="right" vertical="center" wrapText="1"/>
    </xf>
    <xf numFmtId="0" fontId="19" fillId="0" borderId="0" xfId="0" applyFont="1" applyBorder="1" applyAlignment="1">
      <alignment horizontal="right" vertical="center"/>
    </xf>
    <xf numFmtId="0" fontId="29" fillId="0" borderId="10" xfId="0" applyFont="1" applyBorder="1" applyAlignment="1">
      <alignment horizontal="center" vertical="center" wrapText="1"/>
    </xf>
    <xf numFmtId="177" fontId="29" fillId="0" borderId="10" xfId="42" applyNumberFormat="1" applyFont="1" applyFill="1" applyBorder="1" applyAlignment="1">
      <alignment horizontal="center" vertical="center" wrapText="1"/>
    </xf>
    <xf numFmtId="49" fontId="29" fillId="0" borderId="10" xfId="0" applyNumberFormat="1" applyFont="1" applyBorder="1" applyAlignment="1">
      <alignment horizontal="center" vertical="center" wrapText="1" shrinkToFit="1"/>
    </xf>
    <xf numFmtId="49" fontId="29" fillId="0" borderId="10" xfId="0" applyNumberFormat="1" applyFont="1" applyBorder="1" applyAlignment="1">
      <alignment vertical="center" wrapText="1" shrinkToFit="1"/>
    </xf>
    <xf numFmtId="176" fontId="29" fillId="0" borderId="10" xfId="0" applyNumberFormat="1" applyFont="1" applyBorder="1" applyAlignment="1">
      <alignment vertical="center" wrapText="1" shrinkToFit="1"/>
    </xf>
    <xf numFmtId="0" fontId="29" fillId="0" borderId="10" xfId="0" applyNumberFormat="1" applyFont="1" applyBorder="1" applyAlignment="1">
      <alignment vertical="center" wrapText="1" shrinkToFit="1"/>
    </xf>
    <xf numFmtId="176" fontId="43" fillId="0" borderId="10" xfId="0" applyNumberFormat="1" applyFont="1" applyBorder="1" applyAlignment="1">
      <alignment vertical="center" wrapText="1" shrinkToFit="1"/>
    </xf>
    <xf numFmtId="176" fontId="29" fillId="36" borderId="10" xfId="0" applyNumberFormat="1" applyFont="1" applyFill="1" applyBorder="1" applyAlignment="1">
      <alignment vertical="center" wrapText="1" shrinkToFit="1"/>
    </xf>
    <xf numFmtId="0" fontId="29" fillId="0" borderId="0" xfId="0" applyNumberFormat="1" applyFont="1" applyBorder="1" applyAlignment="1">
      <alignment vertical="center" wrapText="1"/>
    </xf>
    <xf numFmtId="0" fontId="29" fillId="0" borderId="10" xfId="0" applyNumberFormat="1" applyFont="1" applyBorder="1" applyAlignment="1">
      <alignment vertical="center" wrapText="1"/>
    </xf>
    <xf numFmtId="49" fontId="43" fillId="0" borderId="10" xfId="0" applyNumberFormat="1" applyFont="1" applyBorder="1" applyAlignment="1">
      <alignment horizontal="center" vertical="center" wrapText="1" shrinkToFit="1"/>
    </xf>
    <xf numFmtId="0" fontId="45" fillId="0" borderId="0" xfId="0" applyFont="1" applyBorder="1" applyAlignment="1">
      <alignment vertical="center" wrapText="1"/>
    </xf>
    <xf numFmtId="0" fontId="29" fillId="0" borderId="0" xfId="0" applyFont="1" applyBorder="1" applyAlignment="1">
      <alignment vertical="center" wrapText="1"/>
    </xf>
    <xf numFmtId="0" fontId="29" fillId="0" borderId="0" xfId="0" applyFont="1" applyBorder="1" applyAlignment="1">
      <alignment horizontal="center" vertical="center" wrapText="1"/>
    </xf>
    <xf numFmtId="0" fontId="29" fillId="0" borderId="10" xfId="0" applyFont="1" applyBorder="1" applyAlignment="1">
      <alignment vertical="center" wrapText="1"/>
    </xf>
    <xf numFmtId="3" fontId="29" fillId="0" borderId="10" xfId="0" applyNumberFormat="1" applyFont="1" applyBorder="1" applyAlignment="1">
      <alignment vertical="center" wrapText="1" shrinkToFit="1"/>
    </xf>
    <xf numFmtId="0" fontId="46" fillId="0" borderId="10" xfId="0" applyNumberFormat="1" applyFont="1" applyBorder="1" applyAlignment="1">
      <alignment vertical="center" wrapText="1" shrinkToFit="1"/>
    </xf>
    <xf numFmtId="177" fontId="29" fillId="0" borderId="10" xfId="42" applyNumberFormat="1" applyFont="1" applyBorder="1" applyAlignment="1">
      <alignment horizontal="center" vertical="center" wrapText="1"/>
    </xf>
    <xf numFmtId="49" fontId="43" fillId="0" borderId="10" xfId="0" applyNumberFormat="1" applyFont="1" applyBorder="1" applyAlignment="1">
      <alignment vertical="center" wrapText="1" shrinkToFit="1"/>
    </xf>
    <xf numFmtId="0" fontId="23" fillId="0" borderId="0" xfId="0" applyFont="1" applyBorder="1" applyAlignment="1">
      <alignment vertical="center"/>
    </xf>
    <xf numFmtId="0" fontId="23" fillId="0" borderId="0" xfId="0" applyFont="1" applyBorder="1" applyAlignment="1">
      <alignment horizontal="right" vertical="center"/>
    </xf>
    <xf numFmtId="0" fontId="24" fillId="0" borderId="0" xfId="0" applyFont="1" applyBorder="1" applyAlignment="1">
      <alignment horizontal="center" vertical="center"/>
    </xf>
    <xf numFmtId="0" fontId="25" fillId="0" borderId="0" xfId="0" applyFont="1" applyBorder="1" applyAlignment="1">
      <alignment vertical="center"/>
    </xf>
    <xf numFmtId="0" fontId="45" fillId="0" borderId="0" xfId="0" applyFont="1" applyBorder="1" applyAlignment="1">
      <alignment horizontal="center" vertical="center"/>
    </xf>
    <xf numFmtId="0" fontId="45" fillId="0" borderId="0" xfId="0" applyFont="1" applyBorder="1" applyAlignment="1">
      <alignment horizontal="center" vertical="center" wrapText="1"/>
    </xf>
    <xf numFmtId="178" fontId="45" fillId="0" borderId="0" xfId="42" applyNumberFormat="1" applyFont="1" applyBorder="1" applyAlignment="1">
      <alignment vertical="center" wrapText="1"/>
    </xf>
    <xf numFmtId="177" fontId="45" fillId="0" borderId="0" xfId="42" applyNumberFormat="1" applyFont="1" applyBorder="1" applyAlignment="1">
      <alignment vertical="center" wrapText="1"/>
    </xf>
    <xf numFmtId="0" fontId="45" fillId="0" borderId="0" xfId="0" applyFont="1" applyBorder="1" applyAlignment="1">
      <alignment vertical="center"/>
    </xf>
    <xf numFmtId="0" fontId="45" fillId="0" borderId="0" xfId="0" applyFont="1" applyBorder="1" applyAlignment="1">
      <alignment horizontal="right" vertical="center" wrapText="1"/>
    </xf>
    <xf numFmtId="178" fontId="45" fillId="0" borderId="0" xfId="42" applyNumberFormat="1" applyFont="1" applyBorder="1" applyAlignment="1">
      <alignment horizontal="right" vertical="center" wrapText="1"/>
    </xf>
    <xf numFmtId="177" fontId="45" fillId="0" borderId="0" xfId="42" applyNumberFormat="1" applyFont="1" applyBorder="1" applyAlignment="1">
      <alignment horizontal="right" vertical="center" wrapText="1"/>
    </xf>
    <xf numFmtId="0" fontId="45" fillId="0" borderId="0" xfId="0" applyFont="1" applyBorder="1" applyAlignment="1">
      <alignment horizontal="right" vertical="center"/>
    </xf>
    <xf numFmtId="178" fontId="45" fillId="0" borderId="0" xfId="42" applyNumberFormat="1" applyFont="1" applyBorder="1" applyAlignment="1">
      <alignment horizontal="center" vertical="center" wrapText="1"/>
    </xf>
    <xf numFmtId="177" fontId="45" fillId="0" borderId="0" xfId="42" applyNumberFormat="1" applyFont="1" applyBorder="1" applyAlignment="1">
      <alignment horizontal="center" vertical="center" wrapText="1"/>
    </xf>
    <xf numFmtId="177" fontId="45" fillId="0" borderId="0" xfId="0" applyNumberFormat="1" applyFont="1" applyBorder="1" applyAlignment="1">
      <alignment vertical="center" wrapText="1"/>
    </xf>
    <xf numFmtId="177" fontId="45" fillId="38" borderId="0" xfId="0" applyNumberFormat="1" applyFont="1" applyFill="1" applyBorder="1" applyAlignment="1">
      <alignment vertical="center" wrapText="1"/>
    </xf>
    <xf numFmtId="0" fontId="45" fillId="0" borderId="0" xfId="0" applyFont="1" applyFill="1" applyBorder="1" applyAlignment="1">
      <alignment vertical="center" wrapText="1"/>
    </xf>
    <xf numFmtId="178" fontId="45" fillId="0" borderId="0" xfId="42" applyNumberFormat="1" applyFont="1" applyFill="1" applyBorder="1" applyAlignment="1">
      <alignment vertical="center" wrapText="1"/>
    </xf>
    <xf numFmtId="177" fontId="45" fillId="0" borderId="0" xfId="42" applyNumberFormat="1" applyFont="1" applyFill="1" applyBorder="1" applyAlignment="1">
      <alignment vertical="center" wrapText="1"/>
    </xf>
    <xf numFmtId="177" fontId="45" fillId="0" borderId="0" xfId="0" applyNumberFormat="1" applyFont="1" applyFill="1" applyBorder="1" applyAlignment="1">
      <alignment vertical="center" wrapText="1"/>
    </xf>
    <xf numFmtId="0" fontId="45" fillId="0" borderId="0" xfId="0" applyFont="1" applyFill="1" applyBorder="1" applyAlignment="1">
      <alignment vertical="center"/>
    </xf>
    <xf numFmtId="0" fontId="25" fillId="0" borderId="0" xfId="0" applyFont="1" applyFill="1" applyBorder="1" applyAlignment="1">
      <alignment vertical="center"/>
    </xf>
    <xf numFmtId="0" fontId="23" fillId="0" borderId="0" xfId="0" applyFont="1" applyFill="1" applyBorder="1" applyAlignment="1">
      <alignment vertical="center"/>
    </xf>
    <xf numFmtId="49" fontId="29" fillId="0" borderId="10" xfId="0" applyNumberFormat="1" applyFont="1" applyBorder="1" applyAlignment="1">
      <alignment horizontal="center" vertical="center" wrapText="1" shrinkToFit="1"/>
    </xf>
    <xf numFmtId="49" fontId="29" fillId="0" borderId="10" xfId="0" applyNumberFormat="1" applyFont="1" applyBorder="1" applyAlignment="1">
      <alignment vertical="center" wrapText="1" shrinkToFit="1"/>
    </xf>
    <xf numFmtId="0" fontId="45" fillId="0" borderId="0" xfId="0" applyFont="1" applyBorder="1" applyAlignment="1">
      <alignment horizontal="center" vertical="center" wrapText="1"/>
    </xf>
    <xf numFmtId="178" fontId="45" fillId="0" borderId="0" xfId="42" applyNumberFormat="1" applyFont="1" applyBorder="1" applyAlignment="1">
      <alignment horizontal="center" vertical="center" wrapText="1"/>
    </xf>
    <xf numFmtId="0" fontId="25" fillId="0" borderId="0" xfId="0" applyFont="1" applyBorder="1" applyAlignment="1">
      <alignment vertical="center" wrapText="1"/>
    </xf>
    <xf numFmtId="0" fontId="25" fillId="0" borderId="0" xfId="0" applyFont="1" applyBorder="1" applyAlignment="1">
      <alignment horizontal="center" vertical="center" wrapText="1"/>
    </xf>
    <xf numFmtId="0" fontId="25" fillId="0" borderId="0" xfId="0" applyFont="1" applyFill="1" applyBorder="1" applyAlignment="1">
      <alignment vertical="center" wrapText="1"/>
    </xf>
    <xf numFmtId="0" fontId="29" fillId="0" borderId="10" xfId="0" applyFont="1" applyBorder="1" applyAlignment="1">
      <alignment vertical="center" wrapText="1" shrinkToFit="1"/>
    </xf>
    <xf numFmtId="176" fontId="43" fillId="36" borderId="10" xfId="0" applyNumberFormat="1" applyFont="1" applyFill="1" applyBorder="1" applyAlignment="1">
      <alignment vertical="center" wrapText="1" shrinkToFit="1"/>
    </xf>
    <xf numFmtId="0" fontId="46" fillId="0" borderId="10" xfId="0" applyFont="1" applyBorder="1" applyAlignment="1">
      <alignment vertical="center" wrapText="1" shrinkToFit="1"/>
    </xf>
    <xf numFmtId="0" fontId="49" fillId="0" borderId="10" xfId="0" applyFont="1" applyBorder="1" applyAlignment="1">
      <alignment vertical="center" wrapText="1" shrinkToFit="1"/>
    </xf>
    <xf numFmtId="0" fontId="43" fillId="0" borderId="10" xfId="0" applyFont="1" applyBorder="1" applyAlignment="1">
      <alignment vertical="center" wrapText="1" shrinkToFit="1"/>
    </xf>
    <xf numFmtId="0" fontId="44" fillId="0" borderId="10" xfId="0" applyFont="1" applyBorder="1" applyAlignment="1">
      <alignment vertical="center" wrapText="1" shrinkToFit="1"/>
    </xf>
    <xf numFmtId="49" fontId="0" fillId="0" borderId="10" xfId="0" applyNumberFormat="1" applyBorder="1" applyAlignment="1">
      <alignment vertical="center" wrapText="1" shrinkToFit="1"/>
    </xf>
    <xf numFmtId="176" fontId="43" fillId="43" borderId="10" xfId="0" applyNumberFormat="1" applyFont="1" applyFill="1" applyBorder="1" applyAlignment="1">
      <alignment vertical="center" wrapText="1" shrinkToFit="1"/>
    </xf>
    <xf numFmtId="0" fontId="23" fillId="0" borderId="10" xfId="0" applyFont="1" applyBorder="1" applyAlignment="1">
      <alignment vertical="center" wrapText="1" shrinkToFit="1"/>
    </xf>
    <xf numFmtId="0" fontId="0" fillId="0" borderId="10" xfId="0" applyBorder="1" applyAlignment="1">
      <alignment vertical="center" wrapText="1" shrinkToFit="1"/>
    </xf>
    <xf numFmtId="176" fontId="43" fillId="0" borderId="10" xfId="0" applyNumberFormat="1" applyFont="1" applyBorder="1" applyAlignment="1">
      <alignment vertical="center" shrinkToFit="1"/>
    </xf>
    <xf numFmtId="0" fontId="33" fillId="0" borderId="10" xfId="0" applyFont="1" applyBorder="1" applyAlignment="1">
      <alignment vertical="center" wrapText="1"/>
    </xf>
    <xf numFmtId="0" fontId="46" fillId="0" borderId="10" xfId="0" applyFont="1" applyBorder="1" applyAlignment="1">
      <alignment vertical="center" wrapText="1"/>
    </xf>
    <xf numFmtId="0" fontId="29" fillId="0" borderId="10" xfId="0" applyFont="1" applyFill="1" applyBorder="1" applyAlignment="1">
      <alignment horizontal="center" vertical="center" wrapText="1"/>
    </xf>
    <xf numFmtId="49" fontId="29" fillId="0" borderId="10" xfId="0" applyNumberFormat="1" applyFont="1" applyFill="1" applyBorder="1" applyAlignment="1">
      <alignment vertical="center" wrapText="1" shrinkToFit="1"/>
    </xf>
    <xf numFmtId="49" fontId="29" fillId="0" borderId="10" xfId="0" applyNumberFormat="1" applyFont="1" applyFill="1" applyBorder="1" applyAlignment="1">
      <alignment horizontal="center" vertical="center" wrapText="1" shrinkToFit="1"/>
    </xf>
    <xf numFmtId="49" fontId="0" fillId="0" borderId="10" xfId="0" applyNumberFormat="1" applyFill="1" applyBorder="1" applyAlignment="1">
      <alignment vertical="center" wrapText="1" shrinkToFit="1"/>
    </xf>
    <xf numFmtId="176" fontId="29" fillId="0" borderId="10" xfId="0" applyNumberFormat="1" applyFont="1" applyFill="1" applyBorder="1" applyAlignment="1">
      <alignment vertical="center" wrapText="1" shrinkToFit="1"/>
    </xf>
    <xf numFmtId="0" fontId="29" fillId="0" borderId="10" xfId="0" applyFont="1" applyFill="1" applyBorder="1" applyAlignment="1">
      <alignment vertical="center" wrapText="1"/>
    </xf>
    <xf numFmtId="0" fontId="46" fillId="0" borderId="10" xfId="0" applyFont="1" applyFill="1" applyBorder="1" applyAlignment="1">
      <alignment vertical="center" wrapText="1" shrinkToFit="1"/>
    </xf>
    <xf numFmtId="176" fontId="43" fillId="0" borderId="10" xfId="0" applyNumberFormat="1" applyFont="1" applyFill="1" applyBorder="1" applyAlignment="1">
      <alignment vertical="center" wrapText="1" shrinkToFit="1"/>
    </xf>
    <xf numFmtId="0" fontId="49" fillId="0" borderId="10" xfId="0" applyFont="1" applyFill="1" applyBorder="1" applyAlignment="1">
      <alignment vertical="center" wrapText="1" shrinkToFit="1"/>
    </xf>
    <xf numFmtId="0" fontId="29" fillId="0" borderId="10" xfId="0" applyFont="1" applyFill="1" applyBorder="1" applyAlignment="1">
      <alignment vertical="center" wrapText="1" shrinkToFit="1"/>
    </xf>
    <xf numFmtId="0" fontId="43" fillId="0" borderId="10" xfId="0" applyFont="1" applyFill="1" applyBorder="1" applyAlignment="1">
      <alignment vertical="center" wrapText="1" shrinkToFit="1"/>
    </xf>
    <xf numFmtId="0" fontId="44" fillId="0" borderId="10" xfId="0" applyFont="1" applyFill="1" applyBorder="1" applyAlignment="1">
      <alignment vertical="center" wrapText="1" shrinkToFit="1"/>
    </xf>
    <xf numFmtId="49" fontId="43" fillId="0" borderId="10" xfId="0" applyNumberFormat="1" applyFont="1" applyFill="1" applyBorder="1" applyAlignment="1">
      <alignment vertical="center" wrapText="1" shrinkToFit="1"/>
    </xf>
    <xf numFmtId="0" fontId="29" fillId="0" borderId="10" xfId="0" applyNumberFormat="1" applyFont="1" applyFill="1" applyBorder="1" applyAlignment="1">
      <alignment vertical="center" wrapText="1" shrinkToFit="1"/>
    </xf>
    <xf numFmtId="0" fontId="46" fillId="0" borderId="10" xfId="0" applyNumberFormat="1" applyFont="1" applyFill="1" applyBorder="1" applyAlignment="1">
      <alignment vertical="center" wrapText="1" shrinkToFit="1"/>
    </xf>
    <xf numFmtId="0" fontId="46" fillId="0" borderId="10" xfId="0" applyFont="1" applyFill="1" applyBorder="1" applyAlignment="1">
      <alignment vertical="center" wrapText="1"/>
    </xf>
    <xf numFmtId="0" fontId="0" fillId="0" borderId="10" xfId="0" applyFill="1" applyBorder="1" applyAlignment="1">
      <alignment vertical="center" wrapText="1" shrinkToFit="1"/>
    </xf>
    <xf numFmtId="176" fontId="43" fillId="0" borderId="10" xfId="0" applyNumberFormat="1" applyFont="1" applyFill="1" applyBorder="1" applyAlignment="1">
      <alignment vertical="center" shrinkToFit="1"/>
    </xf>
    <xf numFmtId="3" fontId="29" fillId="0" borderId="10" xfId="0" applyNumberFormat="1" applyFont="1" applyFill="1" applyBorder="1" applyAlignment="1">
      <alignment vertical="center" wrapText="1" shrinkToFit="1"/>
    </xf>
    <xf numFmtId="49" fontId="43" fillId="0" borderId="10" xfId="0" applyNumberFormat="1" applyFont="1" applyFill="1" applyBorder="1" applyAlignment="1">
      <alignment horizontal="center" vertical="center" wrapText="1" shrinkToFit="1"/>
    </xf>
    <xf numFmtId="0" fontId="23" fillId="0" borderId="10" xfId="0" applyFont="1" applyFill="1" applyBorder="1" applyAlignment="1">
      <alignment vertical="center" wrapText="1" shrinkToFit="1"/>
    </xf>
    <xf numFmtId="0" fontId="29" fillId="0" borderId="10" xfId="0" applyNumberFormat="1" applyFont="1" applyFill="1" applyBorder="1" applyAlignment="1">
      <alignment vertical="center" wrapText="1"/>
    </xf>
    <xf numFmtId="0" fontId="29" fillId="0" borderId="0" xfId="0" applyFont="1" applyFill="1" applyBorder="1" applyAlignment="1">
      <alignment vertical="center" wrapText="1"/>
    </xf>
    <xf numFmtId="0" fontId="29" fillId="0" borderId="0" xfId="0" applyFont="1" applyFill="1" applyBorder="1" applyAlignment="1">
      <alignment horizontal="center" vertical="center" wrapText="1"/>
    </xf>
    <xf numFmtId="0" fontId="29" fillId="0" borderId="0" xfId="0" applyNumberFormat="1" applyFont="1" applyFill="1" applyBorder="1" applyAlignment="1">
      <alignment vertical="center" wrapText="1"/>
    </xf>
    <xf numFmtId="0" fontId="0" fillId="0" borderId="10" xfId="0" applyNumberFormat="1" applyFont="1" applyFill="1" applyBorder="1" applyAlignment="1">
      <alignment vertical="center" wrapText="1" shrinkToFit="1"/>
    </xf>
    <xf numFmtId="0" fontId="29" fillId="0" borderId="10" xfId="0" applyFont="1" applyFill="1" applyBorder="1" applyAlignment="1">
      <alignment horizontal="center" vertical="center" wrapText="1"/>
    </xf>
    <xf numFmtId="49" fontId="29" fillId="0" borderId="10" xfId="0" applyNumberFormat="1" applyFont="1" applyFill="1" applyBorder="1" applyAlignment="1">
      <alignment horizontal="center" vertical="center" wrapText="1" shrinkToFit="1"/>
    </xf>
    <xf numFmtId="49" fontId="29" fillId="0" borderId="10" xfId="0" applyNumberFormat="1" applyFont="1" applyFill="1" applyBorder="1" applyAlignment="1">
      <alignment vertical="center" wrapText="1" shrinkToFit="1"/>
    </xf>
    <xf numFmtId="49" fontId="29" fillId="0" borderId="10" xfId="0" applyNumberFormat="1" applyFont="1" applyFill="1" applyBorder="1" applyAlignment="1">
      <alignment horizontal="center" vertical="center" wrapText="1" shrinkToFit="1"/>
    </xf>
    <xf numFmtId="49" fontId="29" fillId="0" borderId="10" xfId="0" applyNumberFormat="1" applyFont="1" applyFill="1" applyBorder="1" applyAlignment="1">
      <alignment vertical="center" wrapText="1" shrinkToFit="1"/>
    </xf>
    <xf numFmtId="0" fontId="29" fillId="0" borderId="10" xfId="0" applyFont="1" applyFill="1" applyBorder="1" applyAlignment="1">
      <alignment horizontal="center" vertical="center" wrapText="1"/>
    </xf>
    <xf numFmtId="49" fontId="0" fillId="0" borderId="10" xfId="0" applyNumberFormat="1" applyFont="1" applyFill="1" applyBorder="1" applyAlignment="1">
      <alignment horizontal="center" vertical="center" wrapText="1" shrinkToFit="1"/>
    </xf>
    <xf numFmtId="49" fontId="46" fillId="0" borderId="10" xfId="0" applyNumberFormat="1" applyFont="1" applyFill="1" applyBorder="1" applyAlignment="1">
      <alignment vertical="center" wrapText="1" shrinkToFit="1"/>
    </xf>
    <xf numFmtId="0" fontId="0" fillId="0" borderId="10" xfId="0" applyFont="1" applyFill="1" applyBorder="1" applyAlignment="1">
      <alignment vertical="center" wrapText="1" shrinkToFit="1"/>
    </xf>
    <xf numFmtId="49" fontId="0" fillId="0" borderId="10" xfId="0" applyNumberFormat="1" applyFont="1" applyFill="1" applyBorder="1" applyAlignment="1">
      <alignment vertical="center" wrapText="1" shrinkToFit="1"/>
    </xf>
    <xf numFmtId="176" fontId="29" fillId="0" borderId="10" xfId="0" applyNumberFormat="1" applyFont="1" applyFill="1" applyBorder="1" applyAlignment="1">
      <alignment vertical="center" shrinkToFit="1"/>
    </xf>
    <xf numFmtId="0" fontId="51" fillId="0" borderId="10" xfId="0" applyFont="1" applyFill="1" applyBorder="1" applyAlignment="1">
      <alignment vertical="center" wrapText="1"/>
    </xf>
    <xf numFmtId="0" fontId="26" fillId="0" borderId="0" xfId="43" applyFont="1" applyAlignment="1">
      <alignment horizontal="center" vertical="center" wrapText="1"/>
    </xf>
    <xf numFmtId="0" fontId="29" fillId="0" borderId="0" xfId="43" applyFont="1" applyAlignment="1">
      <alignment horizontal="right" vertical="center" wrapText="1"/>
    </xf>
    <xf numFmtId="0" fontId="36" fillId="0" borderId="10" xfId="43" applyFont="1" applyBorder="1" applyAlignment="1">
      <alignment horizontal="center" vertical="center" wrapText="1"/>
    </xf>
    <xf numFmtId="0" fontId="36" fillId="0" borderId="11" xfId="43" applyFont="1" applyBorder="1" applyAlignment="1">
      <alignment horizontal="center" vertical="center" wrapText="1"/>
    </xf>
    <xf numFmtId="0" fontId="36" fillId="0" borderId="13" xfId="43" applyFont="1" applyBorder="1" applyAlignment="1">
      <alignment horizontal="center" vertical="center" wrapText="1"/>
    </xf>
    <xf numFmtId="0" fontId="36" fillId="0" borderId="12" xfId="43" applyFont="1" applyBorder="1" applyAlignment="1">
      <alignment horizontal="center" vertical="center" wrapText="1"/>
    </xf>
    <xf numFmtId="0" fontId="50" fillId="0" borderId="0" xfId="0" applyFont="1" applyFill="1" applyAlignment="1">
      <alignment horizontal="center" vertical="center" wrapText="1"/>
    </xf>
    <xf numFmtId="0" fontId="42" fillId="0" borderId="0" xfId="0" applyFont="1" applyFill="1" applyAlignment="1">
      <alignment vertical="center" wrapText="1"/>
    </xf>
    <xf numFmtId="0" fontId="29" fillId="0" borderId="0" xfId="0" applyFont="1" applyFill="1" applyBorder="1" applyAlignment="1">
      <alignment horizontal="right" vertical="center" wrapText="1"/>
    </xf>
    <xf numFmtId="0" fontId="29" fillId="0" borderId="10" xfId="0" applyFont="1" applyFill="1" applyBorder="1" applyAlignment="1">
      <alignment horizontal="center" vertical="center" wrapText="1"/>
    </xf>
    <xf numFmtId="0" fontId="29" fillId="0" borderId="10" xfId="0" applyNumberFormat="1" applyFont="1" applyFill="1" applyBorder="1" applyAlignment="1">
      <alignment horizontal="center" vertical="center" wrapText="1"/>
    </xf>
    <xf numFmtId="0" fontId="45" fillId="0" borderId="0" xfId="0" applyFont="1" applyBorder="1" applyAlignment="1">
      <alignment horizontal="center" vertical="center" wrapText="1"/>
    </xf>
    <xf numFmtId="0" fontId="30" fillId="0" borderId="24" xfId="0" applyFont="1" applyFill="1" applyBorder="1" applyAlignment="1">
      <alignment horizontal="center" vertical="center" wrapText="1"/>
    </xf>
    <xf numFmtId="0" fontId="30" fillId="0" borderId="26" xfId="0" applyFont="1" applyFill="1" applyBorder="1" applyAlignment="1">
      <alignment horizontal="center" vertical="center" wrapText="1"/>
    </xf>
    <xf numFmtId="0" fontId="30" fillId="0" borderId="18"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0" fillId="0" borderId="19" xfId="0" applyFont="1" applyFill="1" applyBorder="1" applyAlignment="1">
      <alignment horizontal="center" vertical="center" wrapText="1"/>
    </xf>
    <xf numFmtId="0" fontId="30" fillId="0" borderId="25" xfId="0" applyFont="1" applyFill="1" applyBorder="1" applyAlignment="1">
      <alignment horizontal="center" vertical="center" wrapText="1"/>
    </xf>
    <xf numFmtId="0" fontId="30" fillId="0" borderId="22" xfId="0" applyFont="1" applyFill="1" applyBorder="1" applyAlignment="1">
      <alignment horizontal="center" vertical="center" wrapText="1"/>
    </xf>
    <xf numFmtId="0" fontId="30" fillId="0" borderId="20" xfId="0" applyFont="1" applyFill="1" applyBorder="1" applyAlignment="1">
      <alignment horizontal="center" vertical="center" wrapText="1"/>
    </xf>
    <xf numFmtId="0" fontId="29" fillId="0" borderId="32" xfId="0" applyNumberFormat="1" applyFont="1" applyFill="1" applyBorder="1" applyAlignment="1">
      <alignment horizontal="center" vertical="center" wrapText="1"/>
    </xf>
    <xf numFmtId="0" fontId="29" fillId="0" borderId="33" xfId="0" applyNumberFormat="1" applyFont="1" applyFill="1" applyBorder="1" applyAlignment="1">
      <alignment horizontal="center" vertical="center" wrapText="1"/>
    </xf>
    <xf numFmtId="0" fontId="29" fillId="0" borderId="34" xfId="0" applyNumberFormat="1" applyFont="1" applyFill="1" applyBorder="1" applyAlignment="1">
      <alignment horizontal="center" vertical="center" wrapText="1"/>
    </xf>
    <xf numFmtId="49" fontId="29" fillId="0" borderId="10" xfId="0" applyNumberFormat="1" applyFont="1" applyFill="1" applyBorder="1" applyAlignment="1">
      <alignment horizontal="center" vertical="center" wrapText="1" shrinkToFit="1"/>
    </xf>
    <xf numFmtId="49" fontId="29" fillId="0" borderId="10" xfId="0" applyNumberFormat="1" applyFont="1" applyFill="1" applyBorder="1" applyAlignment="1">
      <alignment vertical="center" wrapText="1" shrinkToFit="1"/>
    </xf>
    <xf numFmtId="0" fontId="47" fillId="0" borderId="0" xfId="0" applyFont="1" applyBorder="1" applyAlignment="1">
      <alignment horizontal="center" vertical="center" wrapText="1"/>
    </xf>
    <xf numFmtId="178" fontId="45" fillId="0" borderId="0" xfId="42" applyNumberFormat="1" applyFont="1" applyBorder="1" applyAlignment="1">
      <alignment horizontal="center" vertical="center" wrapText="1"/>
    </xf>
    <xf numFmtId="178" fontId="47" fillId="0" borderId="0" xfId="42" applyNumberFormat="1" applyFont="1" applyBorder="1" applyAlignment="1">
      <alignment horizontal="center" vertical="center" wrapText="1"/>
    </xf>
    <xf numFmtId="0" fontId="48" fillId="0" borderId="0" xfId="0" applyFont="1" applyBorder="1" applyAlignment="1">
      <alignment horizontal="center" vertical="center" wrapText="1"/>
    </xf>
    <xf numFmtId="0" fontId="25" fillId="0" borderId="0" xfId="0" applyFont="1" applyBorder="1" applyAlignment="1">
      <alignment vertical="center" wrapText="1"/>
    </xf>
    <xf numFmtId="0" fontId="25" fillId="0" borderId="0" xfId="0" applyFont="1" applyBorder="1" applyAlignment="1">
      <alignment horizontal="center" vertical="center" wrapText="1"/>
    </xf>
    <xf numFmtId="49" fontId="29" fillId="0" borderId="11" xfId="0" applyNumberFormat="1" applyFont="1" applyFill="1" applyBorder="1" applyAlignment="1">
      <alignment horizontal="center" vertical="center" wrapText="1" shrinkToFit="1"/>
    </xf>
    <xf numFmtId="49" fontId="29" fillId="0" borderId="13" xfId="0" applyNumberFormat="1" applyFont="1" applyFill="1" applyBorder="1" applyAlignment="1">
      <alignment horizontal="center" vertical="center" wrapText="1" shrinkToFit="1"/>
    </xf>
    <xf numFmtId="49" fontId="29" fillId="0" borderId="12" xfId="0" applyNumberFormat="1" applyFont="1" applyFill="1" applyBorder="1" applyAlignment="1">
      <alignment horizontal="center" vertical="center" wrapText="1" shrinkToFit="1"/>
    </xf>
    <xf numFmtId="49" fontId="29" fillId="0" borderId="11" xfId="0" applyNumberFormat="1" applyFont="1" applyFill="1" applyBorder="1" applyAlignment="1">
      <alignment vertical="center" wrapText="1" shrinkToFit="1"/>
    </xf>
    <xf numFmtId="49" fontId="29" fillId="0" borderId="13" xfId="0" applyNumberFormat="1" applyFont="1" applyFill="1" applyBorder="1" applyAlignment="1">
      <alignment vertical="center" wrapText="1" shrinkToFit="1"/>
    </xf>
    <xf numFmtId="49" fontId="29" fillId="0" borderId="12" xfId="0" applyNumberFormat="1" applyFont="1" applyFill="1" applyBorder="1" applyAlignment="1">
      <alignment vertical="center" wrapText="1" shrinkToFit="1"/>
    </xf>
    <xf numFmtId="49" fontId="29" fillId="0" borderId="11" xfId="0" applyNumberFormat="1" applyFont="1" applyFill="1" applyBorder="1" applyAlignment="1">
      <alignment horizontal="left" vertical="center" wrapText="1" shrinkToFit="1"/>
    </xf>
    <xf numFmtId="49" fontId="29" fillId="0" borderId="13" xfId="0" applyNumberFormat="1" applyFont="1" applyFill="1" applyBorder="1" applyAlignment="1">
      <alignment horizontal="left" vertical="center" wrapText="1" shrinkToFit="1"/>
    </xf>
    <xf numFmtId="49" fontId="29" fillId="0" borderId="12" xfId="0" applyNumberFormat="1" applyFont="1" applyFill="1" applyBorder="1" applyAlignment="1">
      <alignment horizontal="left" vertical="center" wrapText="1" shrinkToFit="1"/>
    </xf>
    <xf numFmtId="0" fontId="26" fillId="0" borderId="0" xfId="0" applyFont="1" applyFill="1" applyAlignment="1">
      <alignment horizontal="center" vertical="center" wrapText="1"/>
    </xf>
    <xf numFmtId="0" fontId="29" fillId="0" borderId="32" xfId="0" applyNumberFormat="1" applyFont="1" applyBorder="1" applyAlignment="1">
      <alignment horizontal="center" vertical="center" wrapText="1"/>
    </xf>
    <xf numFmtId="0" fontId="29" fillId="0" borderId="33" xfId="0" applyNumberFormat="1" applyFont="1" applyBorder="1" applyAlignment="1">
      <alignment horizontal="center" vertical="center" wrapText="1"/>
    </xf>
    <xf numFmtId="0" fontId="29" fillId="0" borderId="34" xfId="0" applyNumberFormat="1" applyFont="1" applyBorder="1" applyAlignment="1">
      <alignment horizontal="center" vertical="center" wrapText="1"/>
    </xf>
    <xf numFmtId="0" fontId="30" fillId="0" borderId="24" xfId="0" applyFont="1" applyBorder="1" applyAlignment="1">
      <alignment horizontal="center" vertical="center" wrapText="1"/>
    </xf>
    <xf numFmtId="0" fontId="30" fillId="0" borderId="26"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9" xfId="0" applyFont="1" applyBorder="1" applyAlignment="1">
      <alignment horizontal="center" vertical="center" wrapText="1"/>
    </xf>
    <xf numFmtId="0" fontId="30" fillId="0" borderId="25" xfId="0" applyFont="1" applyBorder="1" applyAlignment="1">
      <alignment horizontal="center" vertical="center" wrapText="1"/>
    </xf>
    <xf numFmtId="0" fontId="30" fillId="0" borderId="22" xfId="0" applyFont="1" applyBorder="1" applyAlignment="1">
      <alignment horizontal="center" vertical="center" wrapText="1"/>
    </xf>
    <xf numFmtId="0" fontId="30" fillId="0" borderId="20" xfId="0" applyFont="1" applyBorder="1" applyAlignment="1">
      <alignment horizontal="center" vertical="center" wrapText="1"/>
    </xf>
    <xf numFmtId="0" fontId="29" fillId="0" borderId="10" xfId="0" applyFont="1" applyBorder="1" applyAlignment="1">
      <alignment horizontal="center" vertical="center" wrapText="1"/>
    </xf>
    <xf numFmtId="49" fontId="29" fillId="0" borderId="10" xfId="0" applyNumberFormat="1" applyFont="1" applyBorder="1" applyAlignment="1">
      <alignment horizontal="center" vertical="center" wrapText="1" shrinkToFit="1"/>
    </xf>
    <xf numFmtId="49" fontId="29" fillId="0" borderId="10" xfId="0" applyNumberFormat="1" applyFont="1" applyBorder="1" applyAlignment="1">
      <alignment vertical="center" wrapText="1" shrinkToFit="1"/>
    </xf>
    <xf numFmtId="0" fontId="29" fillId="0" borderId="10" xfId="0" applyNumberFormat="1" applyFont="1" applyBorder="1" applyAlignment="1">
      <alignment horizontal="center" vertical="center" wrapText="1"/>
    </xf>
    <xf numFmtId="0" fontId="26" fillId="0" borderId="0" xfId="0" applyFont="1" applyAlignment="1">
      <alignment horizontal="center" vertical="center" wrapText="1"/>
    </xf>
    <xf numFmtId="0" fontId="42" fillId="0" borderId="0" xfId="0" applyFont="1" applyAlignment="1">
      <alignment vertical="center" wrapText="1"/>
    </xf>
    <xf numFmtId="0" fontId="29" fillId="0" borderId="0" xfId="0" applyFont="1" applyBorder="1" applyAlignment="1">
      <alignment horizontal="right" vertical="center" wrapText="1"/>
    </xf>
    <xf numFmtId="0" fontId="36" fillId="0" borderId="27" xfId="0" applyFont="1" applyBorder="1" applyAlignment="1">
      <alignment horizontal="left"/>
    </xf>
    <xf numFmtId="0" fontId="36" fillId="0" borderId="28" xfId="0" applyFont="1" applyBorder="1" applyAlignment="1">
      <alignment horizontal="left"/>
    </xf>
    <xf numFmtId="0" fontId="36" fillId="0" borderId="29" xfId="43" applyFont="1" applyBorder="1" applyAlignment="1">
      <alignment horizontal="center" vertical="center" wrapText="1"/>
    </xf>
    <xf numFmtId="0" fontId="36" fillId="0" borderId="30" xfId="43" applyFont="1" applyBorder="1" applyAlignment="1">
      <alignment horizontal="center" vertical="center" wrapText="1"/>
    </xf>
    <xf numFmtId="0" fontId="36" fillId="0" borderId="31" xfId="43" applyFont="1" applyBorder="1" applyAlignment="1">
      <alignment horizontal="center" vertical="center" wrapText="1"/>
    </xf>
    <xf numFmtId="49" fontId="23" fillId="0" borderId="11" xfId="0" applyNumberFormat="1" applyFont="1" applyBorder="1" applyAlignment="1">
      <alignment horizontal="center" vertical="center" wrapText="1" shrinkToFit="1"/>
    </xf>
    <xf numFmtId="49" fontId="23" fillId="0" borderId="13" xfId="0" applyNumberFormat="1" applyFont="1" applyBorder="1" applyAlignment="1">
      <alignment horizontal="center" vertical="center" wrapText="1" shrinkToFit="1"/>
    </xf>
    <xf numFmtId="49" fontId="23" fillId="0" borderId="12" xfId="0" applyNumberFormat="1" applyFont="1" applyBorder="1" applyAlignment="1">
      <alignment horizontal="center" vertical="center" wrapText="1" shrinkToFit="1"/>
    </xf>
    <xf numFmtId="49" fontId="23" fillId="38" borderId="11" xfId="0" applyNumberFormat="1" applyFont="1" applyFill="1" applyBorder="1" applyAlignment="1">
      <alignment vertical="center" wrapText="1" shrinkToFit="1"/>
    </xf>
    <xf numFmtId="49" fontId="23" fillId="38" borderId="13" xfId="0" applyNumberFormat="1" applyFont="1" applyFill="1" applyBorder="1" applyAlignment="1">
      <alignment vertical="center" wrapText="1" shrinkToFit="1"/>
    </xf>
    <xf numFmtId="49" fontId="23" fillId="38" borderId="12" xfId="0" applyNumberFormat="1" applyFont="1" applyFill="1" applyBorder="1" applyAlignment="1">
      <alignment vertical="center" wrapText="1" shrinkToFit="1"/>
    </xf>
    <xf numFmtId="49" fontId="23" fillId="0" borderId="11" xfId="0" applyNumberFormat="1" applyFont="1" applyBorder="1" applyAlignment="1">
      <alignment vertical="center" wrapText="1" shrinkToFit="1"/>
    </xf>
    <xf numFmtId="49" fontId="23" fillId="0" borderId="13" xfId="0" applyNumberFormat="1" applyFont="1" applyBorder="1" applyAlignment="1">
      <alignment vertical="center" wrapText="1" shrinkToFit="1"/>
    </xf>
    <xf numFmtId="49" fontId="23" fillId="0" borderId="12" xfId="0" applyNumberFormat="1" applyFont="1" applyBorder="1" applyAlignment="1">
      <alignment vertical="center" wrapText="1" shrinkToFit="1"/>
    </xf>
    <xf numFmtId="49" fontId="24" fillId="0" borderId="11" xfId="0" applyNumberFormat="1" applyFont="1" applyBorder="1" applyAlignment="1">
      <alignment horizontal="center" vertical="center" wrapText="1" shrinkToFit="1"/>
    </xf>
    <xf numFmtId="49" fontId="24" fillId="0" borderId="13" xfId="0" applyNumberFormat="1" applyFont="1" applyBorder="1" applyAlignment="1">
      <alignment horizontal="center" vertical="center" wrapText="1" shrinkToFit="1"/>
    </xf>
    <xf numFmtId="49" fontId="24" fillId="0" borderId="12" xfId="0" applyNumberFormat="1" applyFont="1" applyBorder="1" applyAlignment="1">
      <alignment horizontal="center" vertical="center" wrapText="1" shrinkToFit="1"/>
    </xf>
    <xf numFmtId="176" fontId="23" fillId="0" borderId="11" xfId="0" applyNumberFormat="1" applyFont="1" applyBorder="1" applyAlignment="1">
      <alignment vertical="center" wrapText="1" shrinkToFit="1"/>
    </xf>
    <xf numFmtId="176" fontId="23" fillId="0" borderId="13" xfId="0" applyNumberFormat="1" applyFont="1" applyBorder="1" applyAlignment="1">
      <alignment vertical="center" wrapText="1" shrinkToFit="1"/>
    </xf>
    <xf numFmtId="176" fontId="23" fillId="0" borderId="12" xfId="0" applyNumberFormat="1" applyFont="1" applyBorder="1" applyAlignment="1">
      <alignment vertical="center" wrapText="1" shrinkToFit="1"/>
    </xf>
    <xf numFmtId="49" fontId="23" fillId="37" borderId="11" xfId="0" applyNumberFormat="1" applyFont="1" applyFill="1" applyBorder="1" applyAlignment="1">
      <alignment vertical="center" wrapText="1" shrinkToFit="1"/>
    </xf>
    <xf numFmtId="49" fontId="23" fillId="37" borderId="13" xfId="0" applyNumberFormat="1" applyFont="1" applyFill="1" applyBorder="1" applyAlignment="1">
      <alignment vertical="center" wrapText="1" shrinkToFit="1"/>
    </xf>
    <xf numFmtId="49" fontId="23" fillId="37" borderId="12" xfId="0" applyNumberFormat="1" applyFont="1" applyFill="1" applyBorder="1" applyAlignment="1">
      <alignment vertical="center" wrapText="1" shrinkToFit="1"/>
    </xf>
    <xf numFmtId="49" fontId="23" fillId="40" borderId="11" xfId="0" applyNumberFormat="1" applyFont="1" applyFill="1" applyBorder="1" applyAlignment="1">
      <alignment horizontal="center" vertical="center" wrapText="1" shrinkToFit="1"/>
    </xf>
    <xf numFmtId="49" fontId="23" fillId="40" borderId="13" xfId="0" applyNumberFormat="1" applyFont="1" applyFill="1" applyBorder="1" applyAlignment="1">
      <alignment horizontal="center" vertical="center" wrapText="1" shrinkToFit="1"/>
    </xf>
    <xf numFmtId="49" fontId="23" fillId="40" borderId="12" xfId="0" applyNumberFormat="1" applyFont="1" applyFill="1" applyBorder="1" applyAlignment="1">
      <alignment horizontal="center" vertical="center" wrapText="1" shrinkToFit="1"/>
    </xf>
    <xf numFmtId="0" fontId="23" fillId="40" borderId="11" xfId="0" applyNumberFormat="1" applyFont="1" applyFill="1" applyBorder="1" applyAlignment="1">
      <alignment vertical="center" wrapText="1" shrinkToFit="1"/>
    </xf>
    <xf numFmtId="0" fontId="23" fillId="40" borderId="13" xfId="0" applyNumberFormat="1" applyFont="1" applyFill="1" applyBorder="1" applyAlignment="1">
      <alignment vertical="center" wrapText="1" shrinkToFit="1"/>
    </xf>
    <xf numFmtId="0" fontId="23" fillId="40" borderId="12" xfId="0" applyNumberFormat="1" applyFont="1" applyFill="1" applyBorder="1" applyAlignment="1">
      <alignment vertical="center" wrapText="1" shrinkToFit="1"/>
    </xf>
    <xf numFmtId="49" fontId="23" fillId="40" borderId="13" xfId="0" applyNumberFormat="1" applyFont="1" applyFill="1" applyBorder="1" applyAlignment="1">
      <alignment vertical="center" wrapText="1" shrinkToFit="1"/>
    </xf>
    <xf numFmtId="49" fontId="23" fillId="40" borderId="12" xfId="0" applyNumberFormat="1" applyFont="1" applyFill="1" applyBorder="1" applyAlignment="1">
      <alignment vertical="center" wrapText="1" shrinkToFit="1"/>
    </xf>
    <xf numFmtId="49" fontId="23" fillId="40" borderId="11" xfId="0" applyNumberFormat="1" applyFont="1" applyFill="1" applyBorder="1" applyAlignment="1">
      <alignment vertical="center" wrapText="1" shrinkToFit="1"/>
    </xf>
    <xf numFmtId="0" fontId="23" fillId="0" borderId="11" xfId="0" applyNumberFormat="1" applyFont="1" applyBorder="1" applyAlignment="1">
      <alignment vertical="center" wrapText="1" shrinkToFit="1"/>
    </xf>
    <xf numFmtId="0" fontId="23" fillId="0" borderId="13" xfId="0" applyNumberFormat="1" applyFont="1" applyBorder="1" applyAlignment="1">
      <alignment vertical="center" wrapText="1" shrinkToFit="1"/>
    </xf>
    <xf numFmtId="0" fontId="23" fillId="0" borderId="12" xfId="0" applyNumberFormat="1" applyFont="1" applyBorder="1" applyAlignment="1">
      <alignment vertical="center" wrapText="1" shrinkToFit="1"/>
    </xf>
    <xf numFmtId="49" fontId="24" fillId="40" borderId="11" xfId="0" applyNumberFormat="1" applyFont="1" applyFill="1" applyBorder="1" applyAlignment="1">
      <alignment horizontal="center" vertical="center" wrapText="1" shrinkToFit="1"/>
    </xf>
    <xf numFmtId="49" fontId="24" fillId="40" borderId="13" xfId="0" applyNumberFormat="1" applyFont="1" applyFill="1" applyBorder="1" applyAlignment="1">
      <alignment horizontal="center" vertical="center" wrapText="1" shrinkToFit="1"/>
    </xf>
    <xf numFmtId="49" fontId="24" fillId="40" borderId="12" xfId="0" applyNumberFormat="1" applyFont="1" applyFill="1" applyBorder="1" applyAlignment="1">
      <alignment horizontal="center" vertical="center" wrapText="1" shrinkToFit="1"/>
    </xf>
    <xf numFmtId="176" fontId="23" fillId="40" borderId="11" xfId="0" applyNumberFormat="1" applyFont="1" applyFill="1" applyBorder="1" applyAlignment="1">
      <alignment vertical="center" wrapText="1" shrinkToFit="1"/>
    </xf>
    <xf numFmtId="176" fontId="23" fillId="40" borderId="13" xfId="0" applyNumberFormat="1" applyFont="1" applyFill="1" applyBorder="1" applyAlignment="1">
      <alignment vertical="center" wrapText="1" shrinkToFit="1"/>
    </xf>
    <xf numFmtId="176" fontId="23" fillId="40" borderId="12" xfId="0" applyNumberFormat="1" applyFont="1" applyFill="1" applyBorder="1" applyAlignment="1">
      <alignment vertical="center" wrapText="1" shrinkToFit="1"/>
    </xf>
    <xf numFmtId="49" fontId="23" fillId="39" borderId="11" xfId="0" applyNumberFormat="1" applyFont="1" applyFill="1" applyBorder="1" applyAlignment="1">
      <alignment horizontal="center" vertical="center" wrapText="1" shrinkToFit="1"/>
    </xf>
    <xf numFmtId="49" fontId="23" fillId="39" borderId="13" xfId="0" applyNumberFormat="1" applyFont="1" applyFill="1" applyBorder="1" applyAlignment="1">
      <alignment horizontal="center" vertical="center" wrapText="1" shrinkToFit="1"/>
    </xf>
    <xf numFmtId="49" fontId="23" fillId="39" borderId="12" xfId="0" applyNumberFormat="1" applyFont="1" applyFill="1" applyBorder="1" applyAlignment="1">
      <alignment horizontal="center" vertical="center" wrapText="1" shrinkToFit="1"/>
    </xf>
    <xf numFmtId="0" fontId="23" fillId="39" borderId="11" xfId="0" applyNumberFormat="1" applyFont="1" applyFill="1" applyBorder="1" applyAlignment="1">
      <alignment vertical="center" wrapText="1" shrinkToFit="1"/>
    </xf>
    <xf numFmtId="49" fontId="23" fillId="39" borderId="13" xfId="0" applyNumberFormat="1" applyFont="1" applyFill="1" applyBorder="1" applyAlignment="1">
      <alignment vertical="center" wrapText="1" shrinkToFit="1"/>
    </xf>
    <xf numFmtId="0" fontId="23" fillId="39" borderId="12" xfId="0" applyNumberFormat="1" applyFont="1" applyFill="1" applyBorder="1" applyAlignment="1">
      <alignment vertical="center" wrapText="1" shrinkToFit="1"/>
    </xf>
    <xf numFmtId="49" fontId="23" fillId="39" borderId="11" xfId="0" applyNumberFormat="1" applyFont="1" applyFill="1" applyBorder="1" applyAlignment="1">
      <alignment vertical="center" wrapText="1" shrinkToFit="1"/>
    </xf>
    <xf numFmtId="49" fontId="23" fillId="39" borderId="12" xfId="0" applyNumberFormat="1" applyFont="1" applyFill="1" applyBorder="1" applyAlignment="1">
      <alignment vertical="center" wrapText="1" shrinkToFit="1"/>
    </xf>
    <xf numFmtId="0" fontId="23" fillId="39" borderId="13" xfId="0" applyNumberFormat="1" applyFont="1" applyFill="1" applyBorder="1" applyAlignment="1">
      <alignment vertical="center" wrapText="1" shrinkToFit="1"/>
    </xf>
    <xf numFmtId="49" fontId="24" fillId="39" borderId="11" xfId="0" applyNumberFormat="1" applyFont="1" applyFill="1" applyBorder="1" applyAlignment="1">
      <alignment horizontal="center" vertical="center" wrapText="1" shrinkToFit="1"/>
    </xf>
    <xf numFmtId="49" fontId="24" fillId="39" borderId="13" xfId="0" applyNumberFormat="1" applyFont="1" applyFill="1" applyBorder="1" applyAlignment="1">
      <alignment horizontal="center" vertical="center" wrapText="1" shrinkToFit="1"/>
    </xf>
    <xf numFmtId="49" fontId="24" fillId="39" borderId="12" xfId="0" applyNumberFormat="1" applyFont="1" applyFill="1" applyBorder="1" applyAlignment="1">
      <alignment horizontal="center" vertical="center" wrapText="1" shrinkToFit="1"/>
    </xf>
    <xf numFmtId="176" fontId="23" fillId="39" borderId="11" xfId="0" applyNumberFormat="1" applyFont="1" applyFill="1" applyBorder="1" applyAlignment="1">
      <alignment vertical="center" wrapText="1" shrinkToFit="1"/>
    </xf>
    <xf numFmtId="176" fontId="23" fillId="39" borderId="13" xfId="0" applyNumberFormat="1" applyFont="1" applyFill="1" applyBorder="1" applyAlignment="1">
      <alignment vertical="center" wrapText="1" shrinkToFit="1"/>
    </xf>
    <xf numFmtId="176" fontId="23" fillId="39" borderId="12" xfId="0" applyNumberFormat="1" applyFont="1" applyFill="1" applyBorder="1" applyAlignment="1">
      <alignment vertical="center" wrapText="1" shrinkToFit="1"/>
    </xf>
    <xf numFmtId="49" fontId="23" fillId="36" borderId="11" xfId="0" applyNumberFormat="1" applyFont="1" applyFill="1" applyBorder="1" applyAlignment="1">
      <alignment horizontal="center" vertical="center" wrapText="1" shrinkToFit="1"/>
    </xf>
    <xf numFmtId="49" fontId="23" fillId="36" borderId="13" xfId="0" applyNumberFormat="1" applyFont="1" applyFill="1" applyBorder="1" applyAlignment="1">
      <alignment horizontal="center" vertical="center" wrapText="1" shrinkToFit="1"/>
    </xf>
    <xf numFmtId="49" fontId="23" fillId="36" borderId="12" xfId="0" applyNumberFormat="1" applyFont="1" applyFill="1" applyBorder="1" applyAlignment="1">
      <alignment horizontal="center" vertical="center" wrapText="1" shrinkToFit="1"/>
    </xf>
    <xf numFmtId="49" fontId="23" fillId="36" borderId="11" xfId="0" applyNumberFormat="1" applyFont="1" applyFill="1" applyBorder="1" applyAlignment="1">
      <alignment vertical="center" wrapText="1" shrinkToFit="1"/>
    </xf>
    <xf numFmtId="49" fontId="23" fillId="36" borderId="13" xfId="0" applyNumberFormat="1" applyFont="1" applyFill="1" applyBorder="1" applyAlignment="1">
      <alignment vertical="center" wrapText="1" shrinkToFit="1"/>
    </xf>
    <xf numFmtId="49" fontId="23" fillId="36" borderId="12" xfId="0" applyNumberFormat="1" applyFont="1" applyFill="1" applyBorder="1" applyAlignment="1">
      <alignment vertical="center" wrapText="1" shrinkToFit="1"/>
    </xf>
    <xf numFmtId="49" fontId="24" fillId="36" borderId="11" xfId="0" applyNumberFormat="1" applyFont="1" applyFill="1" applyBorder="1" applyAlignment="1">
      <alignment horizontal="center" vertical="center" wrapText="1" shrinkToFit="1"/>
    </xf>
    <xf numFmtId="49" fontId="24" fillId="36" borderId="13" xfId="0" applyNumberFormat="1" applyFont="1" applyFill="1" applyBorder="1" applyAlignment="1">
      <alignment horizontal="center" vertical="center" wrapText="1" shrinkToFit="1"/>
    </xf>
    <xf numFmtId="49" fontId="24" fillId="36" borderId="12" xfId="0" applyNumberFormat="1" applyFont="1" applyFill="1" applyBorder="1" applyAlignment="1">
      <alignment horizontal="center" vertical="center" wrapText="1" shrinkToFit="1"/>
    </xf>
    <xf numFmtId="176" fontId="23" fillId="36" borderId="11" xfId="0" applyNumberFormat="1" applyFont="1" applyFill="1" applyBorder="1" applyAlignment="1">
      <alignment vertical="center" wrapText="1" shrinkToFit="1"/>
    </xf>
    <xf numFmtId="176" fontId="23" fillId="36" borderId="13" xfId="0" applyNumberFormat="1" applyFont="1" applyFill="1" applyBorder="1" applyAlignment="1">
      <alignment vertical="center" wrapText="1" shrinkToFit="1"/>
    </xf>
    <xf numFmtId="176" fontId="23" fillId="36" borderId="12" xfId="0" applyNumberFormat="1" applyFont="1" applyFill="1" applyBorder="1" applyAlignment="1">
      <alignment vertical="center" wrapText="1" shrinkToFit="1"/>
    </xf>
    <xf numFmtId="49" fontId="23" fillId="0" borderId="18" xfId="0" applyNumberFormat="1" applyFont="1" applyBorder="1" applyAlignment="1">
      <alignment horizontal="center" vertical="center" wrapText="1" shrinkToFit="1"/>
    </xf>
    <xf numFmtId="49" fontId="23" fillId="0" borderId="19" xfId="0" applyNumberFormat="1" applyFont="1" applyBorder="1" applyAlignment="1">
      <alignment horizontal="center" vertical="center" wrapText="1" shrinkToFit="1"/>
    </xf>
    <xf numFmtId="49" fontId="23" fillId="0" borderId="20" xfId="0" applyNumberFormat="1" applyFont="1" applyBorder="1" applyAlignment="1">
      <alignment horizontal="center" vertical="center" wrapText="1" shrinkToFit="1"/>
    </xf>
    <xf numFmtId="0" fontId="23" fillId="0" borderId="11" xfId="0" applyNumberFormat="1" applyFont="1" applyBorder="1" applyAlignment="1">
      <alignment horizontal="left" vertical="center" wrapText="1" shrinkToFit="1"/>
    </xf>
    <xf numFmtId="0" fontId="23" fillId="0" borderId="13" xfId="0" applyNumberFormat="1" applyFont="1" applyBorder="1" applyAlignment="1">
      <alignment horizontal="left" vertical="center" wrapText="1" shrinkToFit="1"/>
    </xf>
    <xf numFmtId="0" fontId="23" fillId="0" borderId="12" xfId="0" applyNumberFormat="1" applyFont="1" applyBorder="1" applyAlignment="1">
      <alignment horizontal="left" vertical="center" wrapText="1" shrinkToFit="1"/>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5" fillId="0" borderId="14" xfId="0" applyFont="1" applyBorder="1" applyAlignment="1">
      <alignment horizontal="center" vertical="center" wrapText="1"/>
    </xf>
    <xf numFmtId="0" fontId="23" fillId="0" borderId="11" xfId="0" applyNumberFormat="1" applyFont="1" applyBorder="1" applyAlignment="1">
      <alignment horizontal="center" vertical="center" wrapText="1"/>
    </xf>
    <xf numFmtId="0" fontId="23" fillId="0" borderId="12" xfId="0" applyNumberFormat="1" applyFont="1" applyBorder="1" applyAlignment="1">
      <alignment horizontal="center" vertical="center" wrapText="1"/>
    </xf>
    <xf numFmtId="0" fontId="25" fillId="0" borderId="14" xfId="0" applyFont="1" applyBorder="1" applyAlignment="1">
      <alignment vertical="center" wrapText="1"/>
    </xf>
    <xf numFmtId="0" fontId="23" fillId="0" borderId="0" xfId="0" applyFont="1" applyBorder="1" applyAlignment="1">
      <alignment horizontal="center" vertical="center" wrapText="1"/>
    </xf>
    <xf numFmtId="0" fontId="23" fillId="0" borderId="0" xfId="0" applyNumberFormat="1" applyFont="1" applyBorder="1" applyAlignment="1">
      <alignment horizontal="center" vertical="center" wrapText="1"/>
    </xf>
    <xf numFmtId="0" fontId="23" fillId="0" borderId="0" xfId="0" applyFont="1" applyBorder="1" applyAlignment="1">
      <alignment horizontal="left" vertical="center" wrapText="1"/>
    </xf>
    <xf numFmtId="0" fontId="23" fillId="0" borderId="0" xfId="0" applyNumberFormat="1" applyFont="1" applyBorder="1" applyAlignment="1">
      <alignment horizontal="left" vertical="center" wrapText="1"/>
    </xf>
    <xf numFmtId="0" fontId="25" fillId="0" borderId="0" xfId="0" applyFont="1" applyFill="1" applyBorder="1" applyAlignment="1">
      <alignment vertical="center" wrapText="1"/>
    </xf>
    <xf numFmtId="0" fontId="23" fillId="0" borderId="10" xfId="0" applyFont="1" applyFill="1" applyBorder="1" applyAlignment="1">
      <alignment horizontal="center" vertical="center" wrapText="1"/>
    </xf>
    <xf numFmtId="0" fontId="23" fillId="0" borderId="22" xfId="0" applyFont="1" applyFill="1" applyBorder="1" applyAlignment="1">
      <alignment horizontal="left" vertical="center" wrapText="1"/>
    </xf>
    <xf numFmtId="49" fontId="24" fillId="0" borderId="10" xfId="0" applyNumberFormat="1" applyFont="1" applyFill="1" applyBorder="1" applyAlignment="1">
      <alignment horizontal="center" vertical="center" wrapText="1" shrinkToFit="1"/>
    </xf>
    <xf numFmtId="49" fontId="23" fillId="0" borderId="10" xfId="0" applyNumberFormat="1" applyFont="1" applyFill="1" applyBorder="1" applyAlignment="1">
      <alignment vertical="center" wrapText="1" shrinkToFit="1"/>
    </xf>
    <xf numFmtId="176" fontId="23" fillId="0" borderId="10" xfId="0" applyNumberFormat="1" applyFont="1" applyFill="1" applyBorder="1" applyAlignment="1">
      <alignment vertical="center" wrapText="1" shrinkToFit="1"/>
    </xf>
    <xf numFmtId="0" fontId="25" fillId="0" borderId="0" xfId="0" applyFont="1" applyFill="1" applyBorder="1" applyAlignment="1">
      <alignment horizontal="center" vertical="center" wrapText="1"/>
    </xf>
    <xf numFmtId="0" fontId="35" fillId="0" borderId="0" xfId="0" applyFont="1" applyFill="1" applyBorder="1" applyAlignment="1">
      <alignment horizontal="center" vertical="center" wrapText="1"/>
    </xf>
  </cellXfs>
  <cellStyles count="44">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ustomBuiltin="1"/>
    <cellStyle name="一般 2" xfId="43" xr:uid="{00000000-0005-0000-0000-00001300000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pageSetUpPr fitToPage="1"/>
  </sheetPr>
  <dimension ref="A1:K21"/>
  <sheetViews>
    <sheetView workbookViewId="0">
      <selection activeCell="J7" sqref="J7:J20"/>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1919</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75" customHeight="1">
      <c r="A5" s="197" t="s">
        <v>925</v>
      </c>
      <c r="B5" s="197" t="s">
        <v>1934</v>
      </c>
      <c r="C5" s="198" t="s">
        <v>1935</v>
      </c>
      <c r="D5" s="198" t="s">
        <v>1936</v>
      </c>
      <c r="E5" s="198" t="s">
        <v>1937</v>
      </c>
      <c r="F5" s="198" t="s">
        <v>1938</v>
      </c>
      <c r="G5" s="174">
        <v>2295000</v>
      </c>
      <c r="H5" s="174">
        <v>1885464</v>
      </c>
      <c r="I5" s="175">
        <v>0</v>
      </c>
      <c r="J5" s="174">
        <v>1885464</v>
      </c>
      <c r="K5" s="179" t="s">
        <v>1939</v>
      </c>
    </row>
    <row r="6" spans="1:11" s="3" customFormat="1" ht="92.25" customHeight="1">
      <c r="A6" s="240" t="s">
        <v>945</v>
      </c>
      <c r="B6" s="240" t="s">
        <v>1934</v>
      </c>
      <c r="C6" s="240" t="s">
        <v>1935</v>
      </c>
      <c r="D6" s="240" t="s">
        <v>1940</v>
      </c>
      <c r="E6" s="246" t="s">
        <v>1941</v>
      </c>
      <c r="F6" s="198" t="s">
        <v>1938</v>
      </c>
      <c r="G6" s="174">
        <v>1900000</v>
      </c>
      <c r="H6" s="174">
        <v>735000</v>
      </c>
      <c r="I6" s="175">
        <v>0</v>
      </c>
      <c r="J6" s="174">
        <v>735000</v>
      </c>
      <c r="K6" s="179" t="s">
        <v>1942</v>
      </c>
    </row>
    <row r="7" spans="1:11" s="3" customFormat="1" ht="92.25" customHeight="1">
      <c r="A7" s="241"/>
      <c r="B7" s="241"/>
      <c r="C7" s="241"/>
      <c r="D7" s="241"/>
      <c r="E7" s="247"/>
      <c r="F7" s="198" t="s">
        <v>1307</v>
      </c>
      <c r="G7" s="174">
        <v>1950000</v>
      </c>
      <c r="H7" s="174">
        <v>735000</v>
      </c>
      <c r="I7" s="175">
        <v>0</v>
      </c>
      <c r="J7" s="174">
        <v>735000</v>
      </c>
      <c r="K7" s="179" t="s">
        <v>1336</v>
      </c>
    </row>
    <row r="8" spans="1:11" s="3" customFormat="1" ht="92.25" customHeight="1">
      <c r="A8" s="241"/>
      <c r="B8" s="241"/>
      <c r="C8" s="241"/>
      <c r="D8" s="241"/>
      <c r="E8" s="247"/>
      <c r="F8" s="198" t="s">
        <v>1308</v>
      </c>
      <c r="G8" s="174">
        <v>1960000</v>
      </c>
      <c r="H8" s="174">
        <v>735000</v>
      </c>
      <c r="I8" s="175">
        <v>0</v>
      </c>
      <c r="J8" s="174">
        <v>735000</v>
      </c>
      <c r="K8" s="179" t="s">
        <v>1336</v>
      </c>
    </row>
    <row r="9" spans="1:11" s="3" customFormat="1" ht="29.25" customHeight="1">
      <c r="A9" s="241"/>
      <c r="B9" s="241"/>
      <c r="C9" s="241"/>
      <c r="D9" s="241"/>
      <c r="E9" s="247"/>
      <c r="F9" s="198" t="s">
        <v>1309</v>
      </c>
      <c r="G9" s="174">
        <v>0</v>
      </c>
      <c r="H9" s="174">
        <v>0</v>
      </c>
      <c r="I9" s="175">
        <v>0</v>
      </c>
      <c r="J9" s="174">
        <v>0</v>
      </c>
      <c r="K9" s="179"/>
    </row>
    <row r="10" spans="1:11" s="3" customFormat="1" ht="29.25" customHeight="1">
      <c r="A10" s="242"/>
      <c r="B10" s="242"/>
      <c r="C10" s="242"/>
      <c r="D10" s="242"/>
      <c r="E10" s="248"/>
      <c r="F10" s="198" t="s">
        <v>1310</v>
      </c>
      <c r="G10" s="174">
        <v>5810000</v>
      </c>
      <c r="H10" s="174">
        <f>SUBTOTAL(9,H6:H8)</f>
        <v>2205000</v>
      </c>
      <c r="I10" s="175">
        <v>0</v>
      </c>
      <c r="J10" s="174">
        <f>SUBTOTAL(9,J6:J8)</f>
        <v>2205000</v>
      </c>
      <c r="K10" s="179"/>
    </row>
    <row r="11" spans="1:11" ht="61.5" customHeight="1">
      <c r="A11" s="197" t="s">
        <v>991</v>
      </c>
      <c r="B11" s="197" t="s">
        <v>1934</v>
      </c>
      <c r="C11" s="198" t="s">
        <v>1935</v>
      </c>
      <c r="D11" s="198" t="s">
        <v>1943</v>
      </c>
      <c r="E11" s="198" t="s">
        <v>1944</v>
      </c>
      <c r="F11" s="198" t="s">
        <v>1938</v>
      </c>
      <c r="G11" s="174">
        <v>1704000</v>
      </c>
      <c r="H11" s="174">
        <v>0</v>
      </c>
      <c r="I11" s="174">
        <v>0</v>
      </c>
      <c r="J11" s="174">
        <v>0</v>
      </c>
      <c r="K11" s="179" t="s">
        <v>1945</v>
      </c>
    </row>
    <row r="12" spans="1:11" ht="66.75" customHeight="1">
      <c r="A12" s="197" t="s">
        <v>1041</v>
      </c>
      <c r="B12" s="197" t="s">
        <v>1934</v>
      </c>
      <c r="C12" s="198" t="s">
        <v>1935</v>
      </c>
      <c r="D12" s="198" t="s">
        <v>1946</v>
      </c>
      <c r="E12" s="198" t="s">
        <v>1947</v>
      </c>
      <c r="F12" s="198" t="s">
        <v>1938</v>
      </c>
      <c r="G12" s="174">
        <v>1203600</v>
      </c>
      <c r="H12" s="174">
        <v>601000</v>
      </c>
      <c r="I12" s="174">
        <v>0</v>
      </c>
      <c r="J12" s="174">
        <v>601000</v>
      </c>
      <c r="K12" s="179" t="s">
        <v>1948</v>
      </c>
    </row>
    <row r="13" spans="1:11" ht="75" customHeight="1">
      <c r="A13" s="197" t="s">
        <v>1043</v>
      </c>
      <c r="B13" s="197" t="s">
        <v>1934</v>
      </c>
      <c r="C13" s="198" t="s">
        <v>1935</v>
      </c>
      <c r="D13" s="198" t="s">
        <v>1949</v>
      </c>
      <c r="E13" s="198" t="s">
        <v>1950</v>
      </c>
      <c r="F13" s="198" t="s">
        <v>1938</v>
      </c>
      <c r="G13" s="174">
        <v>471000</v>
      </c>
      <c r="H13" s="174">
        <v>531366</v>
      </c>
      <c r="I13" s="174">
        <v>0</v>
      </c>
      <c r="J13" s="174">
        <v>531366</v>
      </c>
      <c r="K13" s="203" t="s">
        <v>1951</v>
      </c>
    </row>
    <row r="14" spans="1:11" ht="63" customHeight="1">
      <c r="A14" s="197" t="s">
        <v>1045</v>
      </c>
      <c r="B14" s="197" t="s">
        <v>1934</v>
      </c>
      <c r="C14" s="198" t="s">
        <v>1935</v>
      </c>
      <c r="D14" s="198" t="s">
        <v>1952</v>
      </c>
      <c r="E14" s="198" t="s">
        <v>1953</v>
      </c>
      <c r="F14" s="198" t="s">
        <v>1938</v>
      </c>
      <c r="G14" s="174">
        <v>471000</v>
      </c>
      <c r="H14" s="174">
        <v>0</v>
      </c>
      <c r="I14" s="174">
        <v>0</v>
      </c>
      <c r="J14" s="174">
        <v>0</v>
      </c>
      <c r="K14" s="198" t="s">
        <v>1954</v>
      </c>
    </row>
    <row r="15" spans="1:11" ht="120.75" customHeight="1">
      <c r="A15" s="197" t="s">
        <v>1872</v>
      </c>
      <c r="B15" s="197" t="s">
        <v>1934</v>
      </c>
      <c r="C15" s="198" t="s">
        <v>1955</v>
      </c>
      <c r="D15" s="198" t="s">
        <v>1956</v>
      </c>
      <c r="E15" s="198" t="s">
        <v>1957</v>
      </c>
      <c r="F15" s="198" t="s">
        <v>1938</v>
      </c>
      <c r="G15" s="174">
        <v>1381400</v>
      </c>
      <c r="H15" s="174">
        <f t="shared" ref="H15" si="0">J15-I15</f>
        <v>63000</v>
      </c>
      <c r="I15" s="174">
        <v>460000</v>
      </c>
      <c r="J15" s="174">
        <v>523000</v>
      </c>
      <c r="K15" s="176" t="s">
        <v>1958</v>
      </c>
    </row>
    <row r="16" spans="1:11" ht="74.25" customHeight="1">
      <c r="A16" s="197" t="s">
        <v>761</v>
      </c>
      <c r="B16" s="197" t="s">
        <v>1934</v>
      </c>
      <c r="C16" s="198" t="s">
        <v>1959</v>
      </c>
      <c r="D16" s="198" t="s">
        <v>1960</v>
      </c>
      <c r="E16" s="198" t="s">
        <v>1961</v>
      </c>
      <c r="F16" s="198" t="s">
        <v>1938</v>
      </c>
      <c r="G16" s="174">
        <v>236848</v>
      </c>
      <c r="H16" s="174">
        <v>0</v>
      </c>
      <c r="I16" s="174">
        <v>0</v>
      </c>
      <c r="J16" s="174">
        <v>0</v>
      </c>
      <c r="K16" s="183" t="s">
        <v>1962</v>
      </c>
    </row>
    <row r="17" spans="1:11" ht="27" customHeight="1">
      <c r="A17" s="232" t="s">
        <v>767</v>
      </c>
      <c r="B17" s="232" t="s">
        <v>1934</v>
      </c>
      <c r="C17" s="232" t="s">
        <v>1959</v>
      </c>
      <c r="D17" s="232" t="s">
        <v>1963</v>
      </c>
      <c r="E17" s="232" t="s">
        <v>1964</v>
      </c>
      <c r="F17" s="198" t="s">
        <v>1938</v>
      </c>
      <c r="G17" s="174">
        <v>761600</v>
      </c>
      <c r="H17" s="174">
        <v>200000</v>
      </c>
      <c r="I17" s="174">
        <v>0</v>
      </c>
      <c r="J17" s="174">
        <v>200000</v>
      </c>
      <c r="K17" s="195" t="s">
        <v>1920</v>
      </c>
    </row>
    <row r="18" spans="1:11" ht="27" customHeight="1">
      <c r="A18" s="232"/>
      <c r="B18" s="232"/>
      <c r="C18" s="232"/>
      <c r="D18" s="232"/>
      <c r="E18" s="232"/>
      <c r="F18" s="198" t="s">
        <v>1307</v>
      </c>
      <c r="G18" s="174">
        <v>761600</v>
      </c>
      <c r="H18" s="174">
        <v>200000</v>
      </c>
      <c r="I18" s="177">
        <v>0</v>
      </c>
      <c r="J18" s="174">
        <v>200000</v>
      </c>
      <c r="K18" s="195" t="s">
        <v>1920</v>
      </c>
    </row>
    <row r="19" spans="1:11" ht="27" customHeight="1">
      <c r="A19" s="232"/>
      <c r="B19" s="232"/>
      <c r="C19" s="232"/>
      <c r="D19" s="232"/>
      <c r="E19" s="232"/>
      <c r="F19" s="198" t="s">
        <v>1308</v>
      </c>
      <c r="G19" s="174">
        <v>0</v>
      </c>
      <c r="H19" s="174">
        <v>0</v>
      </c>
      <c r="I19" s="177">
        <v>0</v>
      </c>
      <c r="J19" s="174">
        <v>0</v>
      </c>
      <c r="K19" s="183"/>
    </row>
    <row r="20" spans="1:11" ht="27" customHeight="1">
      <c r="A20" s="232"/>
      <c r="B20" s="232"/>
      <c r="C20" s="232"/>
      <c r="D20" s="232"/>
      <c r="E20" s="232"/>
      <c r="F20" s="198" t="s">
        <v>1309</v>
      </c>
      <c r="G20" s="174">
        <v>0</v>
      </c>
      <c r="H20" s="174">
        <v>0</v>
      </c>
      <c r="I20" s="177">
        <v>0</v>
      </c>
      <c r="J20" s="174">
        <v>0</v>
      </c>
      <c r="K20" s="183"/>
    </row>
    <row r="21" spans="1:11" ht="27" customHeight="1">
      <c r="A21" s="232"/>
      <c r="B21" s="232"/>
      <c r="C21" s="232"/>
      <c r="D21" s="232"/>
      <c r="E21" s="232"/>
      <c r="F21" s="198" t="s">
        <v>1310</v>
      </c>
      <c r="G21" s="174">
        <v>1523200</v>
      </c>
      <c r="H21" s="174">
        <v>400000</v>
      </c>
      <c r="I21" s="174">
        <v>0</v>
      </c>
      <c r="J21" s="174">
        <v>400000</v>
      </c>
      <c r="K21" s="183"/>
    </row>
  </sheetData>
  <autoFilter ref="A4:K21" xr:uid="{00000000-0009-0000-0000-000003000000}"/>
  <mergeCells count="20">
    <mergeCell ref="A1:K1"/>
    <mergeCell ref="A2:K2"/>
    <mergeCell ref="A3:A4"/>
    <mergeCell ref="B3:B4"/>
    <mergeCell ref="C3:C4"/>
    <mergeCell ref="D3:D4"/>
    <mergeCell ref="E3:E4"/>
    <mergeCell ref="F3:F4"/>
    <mergeCell ref="G3:J3"/>
    <mergeCell ref="K3:K4"/>
    <mergeCell ref="A6:A10"/>
    <mergeCell ref="B6:B10"/>
    <mergeCell ref="C6:C10"/>
    <mergeCell ref="D6:D10"/>
    <mergeCell ref="E6:E10"/>
    <mergeCell ref="A17:A21"/>
    <mergeCell ref="B17:B21"/>
    <mergeCell ref="C17:C21"/>
    <mergeCell ref="D17:D21"/>
    <mergeCell ref="E17:E21"/>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pageSetUpPr fitToPage="1"/>
  </sheetPr>
  <dimension ref="A1:K10"/>
  <sheetViews>
    <sheetView workbookViewId="0">
      <selection activeCell="J5" sqref="J5:J10"/>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1965</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93" customHeight="1">
      <c r="A5" s="197" t="s">
        <v>968</v>
      </c>
      <c r="B5" s="197" t="s">
        <v>1966</v>
      </c>
      <c r="C5" s="198" t="s">
        <v>1935</v>
      </c>
      <c r="D5" s="198" t="s">
        <v>1967</v>
      </c>
      <c r="E5" s="198" t="s">
        <v>1968</v>
      </c>
      <c r="F5" s="198" t="s">
        <v>1938</v>
      </c>
      <c r="G5" s="174">
        <v>2166000</v>
      </c>
      <c r="H5" s="174">
        <v>1911732</v>
      </c>
      <c r="I5" s="175">
        <v>0</v>
      </c>
      <c r="J5" s="174">
        <v>1911732</v>
      </c>
      <c r="K5" s="179" t="s">
        <v>1969</v>
      </c>
    </row>
    <row r="6" spans="1:11" ht="54.75" customHeight="1">
      <c r="A6" s="197" t="s">
        <v>1032</v>
      </c>
      <c r="B6" s="197" t="s">
        <v>1966</v>
      </c>
      <c r="C6" s="198" t="s">
        <v>1935</v>
      </c>
      <c r="D6" s="198" t="s">
        <v>1970</v>
      </c>
      <c r="E6" s="198" t="s">
        <v>1971</v>
      </c>
      <c r="F6" s="198" t="s">
        <v>1938</v>
      </c>
      <c r="G6" s="174">
        <v>915000</v>
      </c>
      <c r="H6" s="174">
        <v>774000</v>
      </c>
      <c r="I6" s="174">
        <v>0</v>
      </c>
      <c r="J6" s="174">
        <v>774000</v>
      </c>
      <c r="K6" s="179" t="s">
        <v>1972</v>
      </c>
    </row>
    <row r="7" spans="1:11" ht="63" customHeight="1">
      <c r="A7" s="197" t="s">
        <v>1034</v>
      </c>
      <c r="B7" s="197" t="s">
        <v>1966</v>
      </c>
      <c r="C7" s="198" t="s">
        <v>1935</v>
      </c>
      <c r="D7" s="198" t="s">
        <v>1973</v>
      </c>
      <c r="E7" s="198" t="s">
        <v>1974</v>
      </c>
      <c r="F7" s="198" t="s">
        <v>1938</v>
      </c>
      <c r="G7" s="174">
        <v>517700</v>
      </c>
      <c r="H7" s="174">
        <v>0</v>
      </c>
      <c r="I7" s="174">
        <v>0</v>
      </c>
      <c r="J7" s="174">
        <v>0</v>
      </c>
      <c r="K7" s="179" t="s">
        <v>1954</v>
      </c>
    </row>
    <row r="8" spans="1:11" ht="62.25" customHeight="1">
      <c r="A8" s="197" t="s">
        <v>1035</v>
      </c>
      <c r="B8" s="197" t="s">
        <v>1966</v>
      </c>
      <c r="C8" s="198" t="s">
        <v>1935</v>
      </c>
      <c r="D8" s="198" t="s">
        <v>1970</v>
      </c>
      <c r="E8" s="198" t="s">
        <v>1975</v>
      </c>
      <c r="F8" s="198" t="s">
        <v>1938</v>
      </c>
      <c r="G8" s="174">
        <v>1011000</v>
      </c>
      <c r="H8" s="174">
        <v>681000</v>
      </c>
      <c r="I8" s="174">
        <v>0</v>
      </c>
      <c r="J8" s="174">
        <v>681000</v>
      </c>
      <c r="K8" s="176" t="s">
        <v>1976</v>
      </c>
    </row>
    <row r="9" spans="1:11" ht="131.25" customHeight="1">
      <c r="A9" s="197" t="s">
        <v>1895</v>
      </c>
      <c r="B9" s="197" t="s">
        <v>1966</v>
      </c>
      <c r="C9" s="198" t="s">
        <v>1977</v>
      </c>
      <c r="D9" s="198" t="s">
        <v>1967</v>
      </c>
      <c r="E9" s="198" t="s">
        <v>1978</v>
      </c>
      <c r="F9" s="198" t="s">
        <v>1938</v>
      </c>
      <c r="G9" s="174">
        <v>3076808</v>
      </c>
      <c r="H9" s="174">
        <v>760000</v>
      </c>
      <c r="I9" s="174">
        <v>0</v>
      </c>
      <c r="J9" s="174">
        <v>760000</v>
      </c>
      <c r="K9" s="175" t="s">
        <v>1979</v>
      </c>
    </row>
    <row r="10" spans="1:11" ht="100.5" customHeight="1">
      <c r="A10" s="197" t="s">
        <v>1871</v>
      </c>
      <c r="B10" s="197" t="s">
        <v>1966</v>
      </c>
      <c r="C10" s="198" t="s">
        <v>1955</v>
      </c>
      <c r="D10" s="198" t="s">
        <v>1973</v>
      </c>
      <c r="E10" s="198" t="s">
        <v>1980</v>
      </c>
      <c r="F10" s="198" t="s">
        <v>1938</v>
      </c>
      <c r="G10" s="174">
        <v>105300</v>
      </c>
      <c r="H10" s="174">
        <f t="shared" ref="H10" si="0">J10-I10</f>
        <v>48000</v>
      </c>
      <c r="I10" s="174">
        <v>30000</v>
      </c>
      <c r="J10" s="174">
        <v>78000</v>
      </c>
      <c r="K10" s="179" t="s">
        <v>1981</v>
      </c>
    </row>
  </sheetData>
  <autoFilter ref="A4:K10" xr:uid="{00000000-0009-0000-0000-000004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pageSetUpPr fitToPage="1"/>
  </sheetPr>
  <dimension ref="A1:K9"/>
  <sheetViews>
    <sheetView workbookViewId="0">
      <selection activeCell="E7" sqref="E7"/>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1982</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98.25" customHeight="1">
      <c r="A5" s="197" t="s">
        <v>969</v>
      </c>
      <c r="B5" s="197" t="s">
        <v>1983</v>
      </c>
      <c r="C5" s="198" t="s">
        <v>1935</v>
      </c>
      <c r="D5" s="198" t="s">
        <v>1984</v>
      </c>
      <c r="E5" s="198" t="s">
        <v>1985</v>
      </c>
      <c r="F5" s="198" t="s">
        <v>1938</v>
      </c>
      <c r="G5" s="174">
        <v>1138442</v>
      </c>
      <c r="H5" s="174">
        <v>624000</v>
      </c>
      <c r="I5" s="175">
        <v>0</v>
      </c>
      <c r="J5" s="174">
        <v>624000</v>
      </c>
      <c r="K5" s="176" t="s">
        <v>1986</v>
      </c>
    </row>
    <row r="6" spans="1:11" s="3" customFormat="1" ht="98.25" customHeight="1">
      <c r="A6" s="197" t="s">
        <v>178</v>
      </c>
      <c r="B6" s="197" t="s">
        <v>1983</v>
      </c>
      <c r="C6" s="198" t="s">
        <v>1935</v>
      </c>
      <c r="D6" s="198" t="s">
        <v>1984</v>
      </c>
      <c r="E6" s="198" t="s">
        <v>1987</v>
      </c>
      <c r="F6" s="198" t="s">
        <v>1938</v>
      </c>
      <c r="G6" s="174">
        <v>1345680</v>
      </c>
      <c r="H6" s="174">
        <v>1103000</v>
      </c>
      <c r="I6" s="175">
        <v>0</v>
      </c>
      <c r="J6" s="174">
        <v>1103000</v>
      </c>
      <c r="K6" s="176" t="s">
        <v>1988</v>
      </c>
    </row>
    <row r="7" spans="1:11" ht="141.75" customHeight="1">
      <c r="A7" s="197" t="s">
        <v>1897</v>
      </c>
      <c r="B7" s="197" t="s">
        <v>1983</v>
      </c>
      <c r="C7" s="198" t="s">
        <v>1977</v>
      </c>
      <c r="D7" s="198" t="s">
        <v>1984</v>
      </c>
      <c r="E7" s="198" t="s">
        <v>1989</v>
      </c>
      <c r="F7" s="198" t="s">
        <v>1938</v>
      </c>
      <c r="G7" s="174">
        <v>612000</v>
      </c>
      <c r="H7" s="174">
        <v>610000</v>
      </c>
      <c r="I7" s="174">
        <v>0</v>
      </c>
      <c r="J7" s="174">
        <v>610000</v>
      </c>
      <c r="K7" s="175" t="s">
        <v>1990</v>
      </c>
    </row>
    <row r="8" spans="1:11" ht="92.25" customHeight="1">
      <c r="A8" s="197" t="s">
        <v>1869</v>
      </c>
      <c r="B8" s="197" t="s">
        <v>1983</v>
      </c>
      <c r="C8" s="198" t="s">
        <v>1955</v>
      </c>
      <c r="D8" s="198" t="s">
        <v>1991</v>
      </c>
      <c r="E8" s="198" t="s">
        <v>1992</v>
      </c>
      <c r="F8" s="198" t="s">
        <v>1938</v>
      </c>
      <c r="G8" s="174">
        <v>533740</v>
      </c>
      <c r="H8" s="174">
        <f t="shared" ref="H8:H9" si="0">J8-I8</f>
        <v>190000</v>
      </c>
      <c r="I8" s="174">
        <v>20000</v>
      </c>
      <c r="J8" s="174">
        <v>210000</v>
      </c>
      <c r="K8" s="179" t="s">
        <v>1993</v>
      </c>
    </row>
    <row r="9" spans="1:11" ht="77.25" customHeight="1">
      <c r="A9" s="197" t="s">
        <v>1870</v>
      </c>
      <c r="B9" s="197" t="s">
        <v>1983</v>
      </c>
      <c r="C9" s="198" t="s">
        <v>1955</v>
      </c>
      <c r="D9" s="198" t="s">
        <v>1994</v>
      </c>
      <c r="E9" s="198" t="s">
        <v>1995</v>
      </c>
      <c r="F9" s="198" t="s">
        <v>1938</v>
      </c>
      <c r="G9" s="174">
        <v>64150</v>
      </c>
      <c r="H9" s="174">
        <f t="shared" si="0"/>
        <v>28000</v>
      </c>
      <c r="I9" s="174">
        <v>0</v>
      </c>
      <c r="J9" s="174">
        <v>28000</v>
      </c>
      <c r="K9" s="179" t="s">
        <v>1996</v>
      </c>
    </row>
  </sheetData>
  <autoFilter ref="A4:K9" xr:uid="{00000000-0009-0000-0000-000005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pageSetUpPr fitToPage="1"/>
  </sheetPr>
  <dimension ref="A1:K18"/>
  <sheetViews>
    <sheetView workbookViewId="0">
      <selection activeCell="J9" sqref="J9:J11"/>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2027</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93.75" customHeight="1">
      <c r="A5" s="197" t="s">
        <v>921</v>
      </c>
      <c r="B5" s="197" t="s">
        <v>1997</v>
      </c>
      <c r="C5" s="198" t="s">
        <v>1935</v>
      </c>
      <c r="D5" s="198" t="s">
        <v>1998</v>
      </c>
      <c r="E5" s="198" t="s">
        <v>1999</v>
      </c>
      <c r="F5" s="198" t="s">
        <v>1938</v>
      </c>
      <c r="G5" s="174">
        <v>2632500</v>
      </c>
      <c r="H5" s="174">
        <v>2100328</v>
      </c>
      <c r="I5" s="175">
        <v>0</v>
      </c>
      <c r="J5" s="174">
        <v>2100328</v>
      </c>
      <c r="K5" s="176" t="s">
        <v>2000</v>
      </c>
    </row>
    <row r="6" spans="1:11" s="3" customFormat="1" ht="60.75" customHeight="1">
      <c r="A6" s="197" t="s">
        <v>956</v>
      </c>
      <c r="B6" s="197" t="s">
        <v>1997</v>
      </c>
      <c r="C6" s="198" t="s">
        <v>1935</v>
      </c>
      <c r="D6" s="198" t="s">
        <v>2001</v>
      </c>
      <c r="E6" s="198" t="s">
        <v>2002</v>
      </c>
      <c r="F6" s="198" t="s">
        <v>1938</v>
      </c>
      <c r="G6" s="174">
        <v>605200</v>
      </c>
      <c r="H6" s="174">
        <v>581000</v>
      </c>
      <c r="I6" s="175">
        <v>0</v>
      </c>
      <c r="J6" s="174">
        <v>581000</v>
      </c>
      <c r="K6" s="176" t="s">
        <v>2022</v>
      </c>
    </row>
    <row r="7" spans="1:11" ht="73.5" customHeight="1">
      <c r="A7" s="197" t="s">
        <v>978</v>
      </c>
      <c r="B7" s="197" t="s">
        <v>1997</v>
      </c>
      <c r="C7" s="198" t="s">
        <v>1935</v>
      </c>
      <c r="D7" s="198" t="s">
        <v>2003</v>
      </c>
      <c r="E7" s="198" t="s">
        <v>2004</v>
      </c>
      <c r="F7" s="198" t="s">
        <v>1938</v>
      </c>
      <c r="G7" s="174">
        <v>819000</v>
      </c>
      <c r="H7" s="174">
        <v>591000</v>
      </c>
      <c r="I7" s="174">
        <v>0</v>
      </c>
      <c r="J7" s="174">
        <v>591000</v>
      </c>
      <c r="K7" s="176" t="s">
        <v>2023</v>
      </c>
    </row>
    <row r="8" spans="1:11" ht="66.75" customHeight="1">
      <c r="A8" s="240" t="s">
        <v>1002</v>
      </c>
      <c r="B8" s="240" t="s">
        <v>1997</v>
      </c>
      <c r="C8" s="240" t="s">
        <v>1935</v>
      </c>
      <c r="D8" s="246" t="s">
        <v>2005</v>
      </c>
      <c r="E8" s="246" t="s">
        <v>2006</v>
      </c>
      <c r="F8" s="198" t="s">
        <v>1938</v>
      </c>
      <c r="G8" s="174">
        <v>864282</v>
      </c>
      <c r="H8" s="174">
        <v>634000</v>
      </c>
      <c r="I8" s="174">
        <v>0</v>
      </c>
      <c r="J8" s="174">
        <v>634000</v>
      </c>
      <c r="K8" s="179" t="s">
        <v>2007</v>
      </c>
    </row>
    <row r="9" spans="1:11" ht="66.75" customHeight="1">
      <c r="A9" s="241"/>
      <c r="B9" s="241"/>
      <c r="C9" s="241"/>
      <c r="D9" s="247"/>
      <c r="E9" s="247"/>
      <c r="F9" s="198" t="s">
        <v>2103</v>
      </c>
      <c r="G9" s="174">
        <v>901282</v>
      </c>
      <c r="H9" s="174">
        <v>634000</v>
      </c>
      <c r="I9" s="174">
        <v>0</v>
      </c>
      <c r="J9" s="174">
        <v>634000</v>
      </c>
      <c r="K9" s="179" t="s">
        <v>2007</v>
      </c>
    </row>
    <row r="10" spans="1:11" ht="66.75" customHeight="1">
      <c r="A10" s="241"/>
      <c r="B10" s="241"/>
      <c r="C10" s="241"/>
      <c r="D10" s="247"/>
      <c r="E10" s="247"/>
      <c r="F10" s="198" t="s">
        <v>2104</v>
      </c>
      <c r="G10" s="174">
        <v>938282</v>
      </c>
      <c r="H10" s="174">
        <v>634000</v>
      </c>
      <c r="I10" s="174">
        <v>0</v>
      </c>
      <c r="J10" s="174">
        <v>634000</v>
      </c>
      <c r="K10" s="179" t="s">
        <v>2007</v>
      </c>
    </row>
    <row r="11" spans="1:11" ht="66.75" customHeight="1">
      <c r="A11" s="241"/>
      <c r="B11" s="241"/>
      <c r="C11" s="241"/>
      <c r="D11" s="247"/>
      <c r="E11" s="247"/>
      <c r="F11" s="198" t="s">
        <v>2105</v>
      </c>
      <c r="G11" s="174">
        <v>975282</v>
      </c>
      <c r="H11" s="174">
        <v>634000</v>
      </c>
      <c r="I11" s="174">
        <v>0</v>
      </c>
      <c r="J11" s="174">
        <v>634000</v>
      </c>
      <c r="K11" s="179" t="s">
        <v>2007</v>
      </c>
    </row>
    <row r="12" spans="1:11" ht="33" customHeight="1">
      <c r="A12" s="242"/>
      <c r="B12" s="242"/>
      <c r="C12" s="242"/>
      <c r="D12" s="248"/>
      <c r="E12" s="248"/>
      <c r="F12" s="198" t="s">
        <v>2106</v>
      </c>
      <c r="G12" s="174">
        <v>3679128</v>
      </c>
      <c r="H12" s="174">
        <f>SUBTOTAL(9,H8:H11)</f>
        <v>2536000</v>
      </c>
      <c r="I12" s="174">
        <v>0</v>
      </c>
      <c r="J12" s="174">
        <f>SUBTOTAL(9,J8:J11)</f>
        <v>2536000</v>
      </c>
      <c r="K12" s="179"/>
    </row>
    <row r="13" spans="1:11" ht="97.5" customHeight="1">
      <c r="A13" s="197" t="s">
        <v>1003</v>
      </c>
      <c r="B13" s="197" t="s">
        <v>1997</v>
      </c>
      <c r="C13" s="198" t="s">
        <v>1935</v>
      </c>
      <c r="D13" s="198" t="s">
        <v>2008</v>
      </c>
      <c r="E13" s="198" t="s">
        <v>2009</v>
      </c>
      <c r="F13" s="198" t="s">
        <v>1938</v>
      </c>
      <c r="G13" s="174">
        <v>2423000</v>
      </c>
      <c r="H13" s="174">
        <v>1123000</v>
      </c>
      <c r="I13" s="174">
        <v>0</v>
      </c>
      <c r="J13" s="174">
        <v>1123000</v>
      </c>
      <c r="K13" s="179" t="s">
        <v>2010</v>
      </c>
    </row>
    <row r="14" spans="1:11" ht="116.25" customHeight="1">
      <c r="A14" s="197" t="s">
        <v>1022</v>
      </c>
      <c r="B14" s="197" t="s">
        <v>1997</v>
      </c>
      <c r="C14" s="198" t="s">
        <v>1935</v>
      </c>
      <c r="D14" s="198" t="s">
        <v>2011</v>
      </c>
      <c r="E14" s="198" t="s">
        <v>2012</v>
      </c>
      <c r="F14" s="198" t="s">
        <v>1938</v>
      </c>
      <c r="G14" s="174">
        <v>1863000</v>
      </c>
      <c r="H14" s="174">
        <v>699000</v>
      </c>
      <c r="I14" s="174">
        <v>0</v>
      </c>
      <c r="J14" s="174">
        <v>699000</v>
      </c>
      <c r="K14" s="179" t="s">
        <v>2013</v>
      </c>
    </row>
    <row r="15" spans="1:11" ht="64.5" customHeight="1">
      <c r="A15" s="197" t="s">
        <v>1024</v>
      </c>
      <c r="B15" s="197" t="s">
        <v>1997</v>
      </c>
      <c r="C15" s="198" t="s">
        <v>1935</v>
      </c>
      <c r="D15" s="198" t="s">
        <v>2014</v>
      </c>
      <c r="E15" s="198" t="s">
        <v>2015</v>
      </c>
      <c r="F15" s="198" t="s">
        <v>1938</v>
      </c>
      <c r="G15" s="174">
        <v>1001000</v>
      </c>
      <c r="H15" s="174">
        <v>757000</v>
      </c>
      <c r="I15" s="174">
        <v>0</v>
      </c>
      <c r="J15" s="174">
        <v>757000</v>
      </c>
      <c r="K15" s="176" t="s">
        <v>2024</v>
      </c>
    </row>
    <row r="16" spans="1:11" s="62" customFormat="1" ht="84.75" customHeight="1">
      <c r="A16" s="197" t="s">
        <v>1061</v>
      </c>
      <c r="B16" s="197" t="s">
        <v>1997</v>
      </c>
      <c r="C16" s="198" t="s">
        <v>1935</v>
      </c>
      <c r="D16" s="198" t="s">
        <v>2016</v>
      </c>
      <c r="E16" s="198" t="s">
        <v>2017</v>
      </c>
      <c r="F16" s="198" t="s">
        <v>1938</v>
      </c>
      <c r="G16" s="174">
        <v>471000</v>
      </c>
      <c r="H16" s="174">
        <v>531366</v>
      </c>
      <c r="I16" s="174">
        <v>0</v>
      </c>
      <c r="J16" s="174">
        <v>531366</v>
      </c>
      <c r="K16" s="203" t="s">
        <v>1951</v>
      </c>
    </row>
    <row r="17" spans="1:11" s="62" customFormat="1" ht="66.75" customHeight="1">
      <c r="A17" s="197" t="s">
        <v>1062</v>
      </c>
      <c r="B17" s="197" t="s">
        <v>1997</v>
      </c>
      <c r="C17" s="198" t="s">
        <v>1935</v>
      </c>
      <c r="D17" s="198" t="s">
        <v>2018</v>
      </c>
      <c r="E17" s="198" t="s">
        <v>2019</v>
      </c>
      <c r="F17" s="198" t="s">
        <v>1938</v>
      </c>
      <c r="G17" s="174">
        <v>471000</v>
      </c>
      <c r="H17" s="174">
        <v>0</v>
      </c>
      <c r="I17" s="174">
        <v>0</v>
      </c>
      <c r="J17" s="174">
        <v>0</v>
      </c>
      <c r="K17" s="198" t="s">
        <v>1954</v>
      </c>
    </row>
    <row r="18" spans="1:11" s="62" customFormat="1" ht="79.5" customHeight="1">
      <c r="A18" s="197" t="s">
        <v>1063</v>
      </c>
      <c r="B18" s="197" t="s">
        <v>1997</v>
      </c>
      <c r="C18" s="198" t="s">
        <v>1935</v>
      </c>
      <c r="D18" s="198" t="s">
        <v>2020</v>
      </c>
      <c r="E18" s="198" t="s">
        <v>2021</v>
      </c>
      <c r="F18" s="198" t="s">
        <v>1938</v>
      </c>
      <c r="G18" s="174">
        <v>2807424</v>
      </c>
      <c r="H18" s="174">
        <v>471366</v>
      </c>
      <c r="I18" s="174">
        <v>0</v>
      </c>
      <c r="J18" s="174">
        <v>471366</v>
      </c>
      <c r="K18" s="203" t="s">
        <v>2026</v>
      </c>
    </row>
  </sheetData>
  <autoFilter ref="A4:K18" xr:uid="{00000000-0009-0000-0000-000006000000}"/>
  <mergeCells count="15">
    <mergeCell ref="A1:K1"/>
    <mergeCell ref="A2:K2"/>
    <mergeCell ref="A3:A4"/>
    <mergeCell ref="B3:B4"/>
    <mergeCell ref="C3:C4"/>
    <mergeCell ref="D3:D4"/>
    <mergeCell ref="E3:E4"/>
    <mergeCell ref="F3:F4"/>
    <mergeCell ref="G3:J3"/>
    <mergeCell ref="K3:K4"/>
    <mergeCell ref="A8:A12"/>
    <mergeCell ref="B8:B12"/>
    <mergeCell ref="C8:C12"/>
    <mergeCell ref="D8:D12"/>
    <mergeCell ref="E8:E12"/>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pageSetUpPr fitToPage="1"/>
  </sheetPr>
  <dimension ref="A1:K17"/>
  <sheetViews>
    <sheetView workbookViewId="0">
      <selection activeCell="J5" sqref="J5:J17"/>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2028</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116.25" customHeight="1">
      <c r="A5" s="197" t="s">
        <v>13</v>
      </c>
      <c r="B5" s="197" t="s">
        <v>2029</v>
      </c>
      <c r="C5" s="198" t="s">
        <v>1935</v>
      </c>
      <c r="D5" s="198" t="s">
        <v>2030</v>
      </c>
      <c r="E5" s="198" t="s">
        <v>2031</v>
      </c>
      <c r="F5" s="198" t="s">
        <v>1938</v>
      </c>
      <c r="G5" s="174">
        <v>1534500</v>
      </c>
      <c r="H5" s="174">
        <v>1224328</v>
      </c>
      <c r="I5" s="175">
        <v>0</v>
      </c>
      <c r="J5" s="174">
        <v>1224328</v>
      </c>
      <c r="K5" s="176" t="s">
        <v>2032</v>
      </c>
    </row>
    <row r="6" spans="1:11" s="3" customFormat="1" ht="112.5" customHeight="1">
      <c r="A6" s="197" t="s">
        <v>21</v>
      </c>
      <c r="B6" s="197" t="s">
        <v>2029</v>
      </c>
      <c r="C6" s="198" t="s">
        <v>1935</v>
      </c>
      <c r="D6" s="198" t="s">
        <v>2030</v>
      </c>
      <c r="E6" s="198" t="s">
        <v>2033</v>
      </c>
      <c r="F6" s="198" t="s">
        <v>1938</v>
      </c>
      <c r="G6" s="174">
        <v>2685900</v>
      </c>
      <c r="H6" s="174">
        <v>782000</v>
      </c>
      <c r="I6" s="175">
        <v>0</v>
      </c>
      <c r="J6" s="174">
        <v>782000</v>
      </c>
      <c r="K6" s="176" t="s">
        <v>2034</v>
      </c>
    </row>
    <row r="7" spans="1:11" ht="156" customHeight="1">
      <c r="A7" s="197" t="s">
        <v>997</v>
      </c>
      <c r="B7" s="197" t="s">
        <v>2029</v>
      </c>
      <c r="C7" s="198" t="s">
        <v>1935</v>
      </c>
      <c r="D7" s="198" t="s">
        <v>2030</v>
      </c>
      <c r="E7" s="198" t="s">
        <v>2035</v>
      </c>
      <c r="F7" s="198" t="s">
        <v>1938</v>
      </c>
      <c r="G7" s="174">
        <v>1654000</v>
      </c>
      <c r="H7" s="174">
        <v>674000</v>
      </c>
      <c r="I7" s="174">
        <v>0</v>
      </c>
      <c r="J7" s="174">
        <v>674000</v>
      </c>
      <c r="K7" s="179" t="s">
        <v>2036</v>
      </c>
    </row>
    <row r="8" spans="1:11" ht="126" customHeight="1">
      <c r="A8" s="197" t="s">
        <v>233</v>
      </c>
      <c r="B8" s="197" t="s">
        <v>2029</v>
      </c>
      <c r="C8" s="198" t="s">
        <v>1935</v>
      </c>
      <c r="D8" s="198" t="s">
        <v>2030</v>
      </c>
      <c r="E8" s="198" t="s">
        <v>2037</v>
      </c>
      <c r="F8" s="198" t="s">
        <v>1938</v>
      </c>
      <c r="G8" s="174">
        <v>996000</v>
      </c>
      <c r="H8" s="174">
        <v>612164</v>
      </c>
      <c r="I8" s="174">
        <v>0</v>
      </c>
      <c r="J8" s="174">
        <v>612164</v>
      </c>
      <c r="K8" s="179" t="s">
        <v>2038</v>
      </c>
    </row>
    <row r="9" spans="1:11" ht="86.25" customHeight="1">
      <c r="A9" s="197" t="s">
        <v>1037</v>
      </c>
      <c r="B9" s="197" t="s">
        <v>2029</v>
      </c>
      <c r="C9" s="198" t="s">
        <v>1935</v>
      </c>
      <c r="D9" s="198" t="s">
        <v>2039</v>
      </c>
      <c r="E9" s="198" t="s">
        <v>2040</v>
      </c>
      <c r="F9" s="198" t="s">
        <v>1938</v>
      </c>
      <c r="G9" s="174">
        <v>650400</v>
      </c>
      <c r="H9" s="174">
        <v>538000</v>
      </c>
      <c r="I9" s="174">
        <v>0</v>
      </c>
      <c r="J9" s="174">
        <v>538000</v>
      </c>
      <c r="K9" s="179" t="s">
        <v>2041</v>
      </c>
    </row>
    <row r="10" spans="1:11" ht="101.25" customHeight="1">
      <c r="A10" s="197" t="s">
        <v>1042</v>
      </c>
      <c r="B10" s="197" t="s">
        <v>2029</v>
      </c>
      <c r="C10" s="198" t="s">
        <v>1935</v>
      </c>
      <c r="D10" s="198" t="s">
        <v>2030</v>
      </c>
      <c r="E10" s="198" t="s">
        <v>2042</v>
      </c>
      <c r="F10" s="198" t="s">
        <v>1938</v>
      </c>
      <c r="G10" s="174">
        <v>511500</v>
      </c>
      <c r="H10" s="174">
        <v>612164</v>
      </c>
      <c r="I10" s="174">
        <v>0</v>
      </c>
      <c r="J10" s="174">
        <v>612164</v>
      </c>
      <c r="K10" s="203" t="s">
        <v>2043</v>
      </c>
    </row>
    <row r="11" spans="1:11" ht="67.5" customHeight="1">
      <c r="A11" s="197" t="s">
        <v>1046</v>
      </c>
      <c r="B11" s="197" t="s">
        <v>2029</v>
      </c>
      <c r="C11" s="198" t="s">
        <v>1935</v>
      </c>
      <c r="D11" s="198" t="s">
        <v>2044</v>
      </c>
      <c r="E11" s="198" t="s">
        <v>2045</v>
      </c>
      <c r="F11" s="198" t="s">
        <v>1938</v>
      </c>
      <c r="G11" s="174">
        <v>471000</v>
      </c>
      <c r="H11" s="174">
        <v>531366</v>
      </c>
      <c r="I11" s="174">
        <v>0</v>
      </c>
      <c r="J11" s="174">
        <v>531366</v>
      </c>
      <c r="K11" s="203" t="s">
        <v>1951</v>
      </c>
    </row>
    <row r="12" spans="1:11" ht="63" customHeight="1">
      <c r="A12" s="197" t="s">
        <v>1047</v>
      </c>
      <c r="B12" s="197" t="s">
        <v>2029</v>
      </c>
      <c r="C12" s="198" t="s">
        <v>1935</v>
      </c>
      <c r="D12" s="198" t="s">
        <v>2046</v>
      </c>
      <c r="E12" s="198" t="s">
        <v>2047</v>
      </c>
      <c r="F12" s="198" t="s">
        <v>1938</v>
      </c>
      <c r="G12" s="174">
        <v>459000</v>
      </c>
      <c r="H12" s="174">
        <v>0</v>
      </c>
      <c r="I12" s="174">
        <v>0</v>
      </c>
      <c r="J12" s="174">
        <v>0</v>
      </c>
      <c r="K12" s="198" t="s">
        <v>1954</v>
      </c>
    </row>
    <row r="13" spans="1:11" ht="78" customHeight="1">
      <c r="A13" s="197" t="s">
        <v>1048</v>
      </c>
      <c r="B13" s="197" t="s">
        <v>2029</v>
      </c>
      <c r="C13" s="198" t="s">
        <v>1935</v>
      </c>
      <c r="D13" s="198" t="s">
        <v>2048</v>
      </c>
      <c r="E13" s="198" t="s">
        <v>2049</v>
      </c>
      <c r="F13" s="198" t="s">
        <v>1938</v>
      </c>
      <c r="G13" s="174">
        <v>459000</v>
      </c>
      <c r="H13" s="174">
        <v>0</v>
      </c>
      <c r="I13" s="174">
        <v>0</v>
      </c>
      <c r="J13" s="174">
        <v>0</v>
      </c>
      <c r="K13" s="198" t="s">
        <v>1954</v>
      </c>
    </row>
    <row r="14" spans="1:11" ht="157.5" customHeight="1">
      <c r="A14" s="197" t="s">
        <v>1882</v>
      </c>
      <c r="B14" s="197" t="s">
        <v>2029</v>
      </c>
      <c r="C14" s="198" t="s">
        <v>1977</v>
      </c>
      <c r="D14" s="198" t="s">
        <v>2030</v>
      </c>
      <c r="E14" s="198" t="s">
        <v>2050</v>
      </c>
      <c r="F14" s="198" t="s">
        <v>1938</v>
      </c>
      <c r="G14" s="174">
        <v>3885000</v>
      </c>
      <c r="H14" s="174">
        <v>827000</v>
      </c>
      <c r="I14" s="174">
        <v>0</v>
      </c>
      <c r="J14" s="174">
        <v>827000</v>
      </c>
      <c r="K14" s="175" t="s">
        <v>2051</v>
      </c>
    </row>
    <row r="15" spans="1:11" ht="126" customHeight="1">
      <c r="A15" s="197" t="s">
        <v>1839</v>
      </c>
      <c r="B15" s="197" t="s">
        <v>2029</v>
      </c>
      <c r="C15" s="198" t="s">
        <v>1955</v>
      </c>
      <c r="D15" s="198" t="s">
        <v>2052</v>
      </c>
      <c r="E15" s="198" t="s">
        <v>2053</v>
      </c>
      <c r="F15" s="198" t="s">
        <v>1938</v>
      </c>
      <c r="G15" s="174">
        <v>1096000</v>
      </c>
      <c r="H15" s="174">
        <v>630000</v>
      </c>
      <c r="I15" s="174">
        <v>0</v>
      </c>
      <c r="J15" s="174">
        <v>630000</v>
      </c>
      <c r="K15" s="176" t="s">
        <v>2054</v>
      </c>
    </row>
    <row r="16" spans="1:11" ht="81.75" customHeight="1">
      <c r="A16" s="197" t="s">
        <v>1849</v>
      </c>
      <c r="B16" s="197" t="s">
        <v>2029</v>
      </c>
      <c r="C16" s="198" t="s">
        <v>1955</v>
      </c>
      <c r="D16" s="198" t="s">
        <v>2055</v>
      </c>
      <c r="E16" s="198" t="s">
        <v>2056</v>
      </c>
      <c r="F16" s="198" t="s">
        <v>1938</v>
      </c>
      <c r="G16" s="174">
        <v>64000</v>
      </c>
      <c r="H16" s="174">
        <v>0</v>
      </c>
      <c r="I16" s="174">
        <v>0</v>
      </c>
      <c r="J16" s="179">
        <v>0</v>
      </c>
      <c r="K16" s="204" t="s">
        <v>851</v>
      </c>
    </row>
    <row r="17" spans="1:11" ht="80.25" customHeight="1">
      <c r="A17" s="197" t="s">
        <v>1861</v>
      </c>
      <c r="B17" s="197" t="s">
        <v>2029</v>
      </c>
      <c r="C17" s="198" t="s">
        <v>1955</v>
      </c>
      <c r="D17" s="198" t="s">
        <v>2030</v>
      </c>
      <c r="E17" s="198" t="s">
        <v>2057</v>
      </c>
      <c r="F17" s="198" t="s">
        <v>1938</v>
      </c>
      <c r="G17" s="174">
        <v>483500</v>
      </c>
      <c r="H17" s="174">
        <f t="shared" ref="H17" si="0">J17-I17</f>
        <v>240000</v>
      </c>
      <c r="I17" s="174">
        <v>60000</v>
      </c>
      <c r="J17" s="174">
        <v>300000</v>
      </c>
      <c r="K17" s="179" t="s">
        <v>2058</v>
      </c>
    </row>
  </sheetData>
  <autoFilter ref="A4:K17" xr:uid="{00000000-0009-0000-0000-000007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pageSetUpPr fitToPage="1"/>
  </sheetPr>
  <dimension ref="A1:L31"/>
  <sheetViews>
    <sheetView workbookViewId="0">
      <selection activeCell="J5" sqref="J5:J27"/>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2" width="9" style="126"/>
    <col min="13" max="16384" width="9" style="1"/>
  </cols>
  <sheetData>
    <row r="1" spans="1:12" ht="30.75" customHeight="1">
      <c r="A1" s="214" t="s">
        <v>2059</v>
      </c>
      <c r="B1" s="215"/>
      <c r="C1" s="215"/>
      <c r="D1" s="215"/>
      <c r="E1" s="215"/>
      <c r="F1" s="215"/>
      <c r="G1" s="215"/>
      <c r="H1" s="215"/>
      <c r="I1" s="215"/>
      <c r="J1" s="215"/>
      <c r="K1" s="215"/>
    </row>
    <row r="2" spans="1:12" s="106" customFormat="1" ht="21" customHeight="1">
      <c r="A2" s="216" t="s">
        <v>1921</v>
      </c>
      <c r="B2" s="216"/>
      <c r="C2" s="216"/>
      <c r="D2" s="216"/>
      <c r="E2" s="216"/>
      <c r="F2" s="216"/>
      <c r="G2" s="216"/>
      <c r="H2" s="216"/>
      <c r="I2" s="216"/>
      <c r="J2" s="216"/>
      <c r="K2" s="216"/>
      <c r="L2" s="127"/>
    </row>
    <row r="3" spans="1:12" s="106" customFormat="1" ht="27" customHeight="1">
      <c r="A3" s="217" t="s">
        <v>1922</v>
      </c>
      <c r="B3" s="217" t="s">
        <v>1923</v>
      </c>
      <c r="C3" s="217" t="s">
        <v>1924</v>
      </c>
      <c r="D3" s="217" t="s">
        <v>1925</v>
      </c>
      <c r="E3" s="217" t="s">
        <v>1926</v>
      </c>
      <c r="F3" s="217" t="s">
        <v>1927</v>
      </c>
      <c r="G3" s="217" t="s">
        <v>1928</v>
      </c>
      <c r="H3" s="217"/>
      <c r="I3" s="217"/>
      <c r="J3" s="217"/>
      <c r="K3" s="218" t="s">
        <v>1929</v>
      </c>
      <c r="L3" s="127"/>
    </row>
    <row r="4" spans="1:12" s="2" customFormat="1" ht="27" customHeight="1">
      <c r="A4" s="217"/>
      <c r="B4" s="217"/>
      <c r="C4" s="217"/>
      <c r="D4" s="217"/>
      <c r="E4" s="217"/>
      <c r="F4" s="217"/>
      <c r="G4" s="196" t="s">
        <v>1930</v>
      </c>
      <c r="H4" s="108" t="s">
        <v>1931</v>
      </c>
      <c r="I4" s="108" t="s">
        <v>1932</v>
      </c>
      <c r="J4" s="108" t="s">
        <v>1933</v>
      </c>
      <c r="K4" s="218"/>
      <c r="L4" s="128"/>
    </row>
    <row r="5" spans="1:12" s="3" customFormat="1" ht="77.25" customHeight="1">
      <c r="A5" s="197" t="s">
        <v>930</v>
      </c>
      <c r="B5" s="197" t="s">
        <v>2060</v>
      </c>
      <c r="C5" s="198" t="s">
        <v>1935</v>
      </c>
      <c r="D5" s="198" t="s">
        <v>2061</v>
      </c>
      <c r="E5" s="198" t="s">
        <v>2062</v>
      </c>
      <c r="F5" s="198" t="s">
        <v>1938</v>
      </c>
      <c r="G5" s="174">
        <v>605900</v>
      </c>
      <c r="H5" s="174">
        <v>531366</v>
      </c>
      <c r="I5" s="175">
        <v>0</v>
      </c>
      <c r="J5" s="174">
        <v>531366</v>
      </c>
      <c r="K5" s="179" t="s">
        <v>2025</v>
      </c>
      <c r="L5" s="129"/>
    </row>
    <row r="6" spans="1:12" s="3" customFormat="1" ht="64.5" customHeight="1">
      <c r="A6" s="197" t="s">
        <v>962</v>
      </c>
      <c r="B6" s="197" t="s">
        <v>2060</v>
      </c>
      <c r="C6" s="198" t="s">
        <v>1935</v>
      </c>
      <c r="D6" s="198" t="s">
        <v>2063</v>
      </c>
      <c r="E6" s="198" t="s">
        <v>2064</v>
      </c>
      <c r="F6" s="198" t="s">
        <v>1938</v>
      </c>
      <c r="G6" s="174">
        <v>8098192</v>
      </c>
      <c r="H6" s="174">
        <v>765000</v>
      </c>
      <c r="I6" s="175">
        <v>0</v>
      </c>
      <c r="J6" s="174">
        <v>765000</v>
      </c>
      <c r="K6" s="176" t="s">
        <v>2065</v>
      </c>
      <c r="L6" s="129"/>
    </row>
    <row r="7" spans="1:12" s="3" customFormat="1" ht="60.75" customHeight="1">
      <c r="A7" s="197" t="s">
        <v>963</v>
      </c>
      <c r="B7" s="197" t="s">
        <v>2060</v>
      </c>
      <c r="C7" s="198" t="s">
        <v>1935</v>
      </c>
      <c r="D7" s="198" t="s">
        <v>2066</v>
      </c>
      <c r="E7" s="198" t="s">
        <v>2067</v>
      </c>
      <c r="F7" s="198" t="s">
        <v>1938</v>
      </c>
      <c r="G7" s="174">
        <v>471000</v>
      </c>
      <c r="H7" s="174">
        <v>0</v>
      </c>
      <c r="I7" s="175">
        <v>0</v>
      </c>
      <c r="J7" s="174">
        <v>0</v>
      </c>
      <c r="K7" s="179" t="s">
        <v>1954</v>
      </c>
      <c r="L7" s="129"/>
    </row>
    <row r="8" spans="1:12" s="3" customFormat="1" ht="62.25" customHeight="1">
      <c r="A8" s="197" t="s">
        <v>964</v>
      </c>
      <c r="B8" s="197" t="s">
        <v>2060</v>
      </c>
      <c r="C8" s="198" t="s">
        <v>1935</v>
      </c>
      <c r="D8" s="198" t="s">
        <v>2063</v>
      </c>
      <c r="E8" s="198" t="s">
        <v>2068</v>
      </c>
      <c r="F8" s="198" t="s">
        <v>1938</v>
      </c>
      <c r="G8" s="174">
        <v>2430000</v>
      </c>
      <c r="H8" s="174">
        <v>1575693</v>
      </c>
      <c r="I8" s="175">
        <v>0</v>
      </c>
      <c r="J8" s="174">
        <v>1575693</v>
      </c>
      <c r="K8" s="179" t="s">
        <v>2069</v>
      </c>
      <c r="L8" s="129"/>
    </row>
    <row r="9" spans="1:12" s="3" customFormat="1" ht="75.75" customHeight="1">
      <c r="A9" s="197" t="s">
        <v>973</v>
      </c>
      <c r="B9" s="197" t="s">
        <v>2060</v>
      </c>
      <c r="C9" s="198" t="s">
        <v>1935</v>
      </c>
      <c r="D9" s="198" t="s">
        <v>2039</v>
      </c>
      <c r="E9" s="198" t="s">
        <v>2070</v>
      </c>
      <c r="F9" s="198" t="s">
        <v>1938</v>
      </c>
      <c r="G9" s="174">
        <v>264000</v>
      </c>
      <c r="H9" s="174">
        <v>150000</v>
      </c>
      <c r="I9" s="174">
        <v>0</v>
      </c>
      <c r="J9" s="174">
        <v>150000</v>
      </c>
      <c r="K9" s="179" t="s">
        <v>2071</v>
      </c>
      <c r="L9" s="129"/>
    </row>
    <row r="10" spans="1:12" ht="75.75" customHeight="1">
      <c r="A10" s="197" t="s">
        <v>974</v>
      </c>
      <c r="B10" s="197" t="s">
        <v>2060</v>
      </c>
      <c r="C10" s="198" t="s">
        <v>1935</v>
      </c>
      <c r="D10" s="198" t="s">
        <v>2039</v>
      </c>
      <c r="E10" s="198" t="s">
        <v>2072</v>
      </c>
      <c r="F10" s="198" t="s">
        <v>1938</v>
      </c>
      <c r="G10" s="174">
        <v>1245000</v>
      </c>
      <c r="H10" s="174">
        <v>671000</v>
      </c>
      <c r="I10" s="174">
        <v>0</v>
      </c>
      <c r="J10" s="174">
        <v>671000</v>
      </c>
      <c r="K10" s="179" t="s">
        <v>2073</v>
      </c>
    </row>
    <row r="11" spans="1:12" ht="75.75" customHeight="1">
      <c r="A11" s="197" t="s">
        <v>976</v>
      </c>
      <c r="B11" s="197" t="s">
        <v>2060</v>
      </c>
      <c r="C11" s="198" t="s">
        <v>1935</v>
      </c>
      <c r="D11" s="198" t="s">
        <v>2039</v>
      </c>
      <c r="E11" s="198" t="s">
        <v>2074</v>
      </c>
      <c r="F11" s="198" t="s">
        <v>1938</v>
      </c>
      <c r="G11" s="174">
        <v>265600</v>
      </c>
      <c r="H11" s="174">
        <v>200000</v>
      </c>
      <c r="I11" s="174">
        <v>0</v>
      </c>
      <c r="J11" s="174">
        <v>200000</v>
      </c>
      <c r="K11" s="204" t="s">
        <v>2101</v>
      </c>
    </row>
    <row r="12" spans="1:12" ht="75" customHeight="1">
      <c r="A12" s="197" t="s">
        <v>1018</v>
      </c>
      <c r="B12" s="197" t="s">
        <v>2060</v>
      </c>
      <c r="C12" s="198" t="s">
        <v>1935</v>
      </c>
      <c r="D12" s="198" t="s">
        <v>2075</v>
      </c>
      <c r="E12" s="198" t="s">
        <v>2076</v>
      </c>
      <c r="F12" s="198" t="s">
        <v>1938</v>
      </c>
      <c r="G12" s="174">
        <v>760000</v>
      </c>
      <c r="H12" s="174">
        <v>732000</v>
      </c>
      <c r="I12" s="174">
        <v>0</v>
      </c>
      <c r="J12" s="174">
        <v>732000</v>
      </c>
      <c r="K12" s="179" t="s">
        <v>2077</v>
      </c>
    </row>
    <row r="13" spans="1:12" ht="75" customHeight="1">
      <c r="A13" s="197" t="s">
        <v>1020</v>
      </c>
      <c r="B13" s="197" t="s">
        <v>2060</v>
      </c>
      <c r="C13" s="198" t="s">
        <v>1935</v>
      </c>
      <c r="D13" s="198" t="s">
        <v>2066</v>
      </c>
      <c r="E13" s="198" t="s">
        <v>2078</v>
      </c>
      <c r="F13" s="198" t="s">
        <v>1938</v>
      </c>
      <c r="G13" s="174">
        <v>1079000</v>
      </c>
      <c r="H13" s="174">
        <v>667000</v>
      </c>
      <c r="I13" s="174">
        <v>0</v>
      </c>
      <c r="J13" s="174">
        <v>667000</v>
      </c>
      <c r="K13" s="179" t="s">
        <v>2079</v>
      </c>
    </row>
    <row r="14" spans="1:12" s="62" customFormat="1" ht="69.75" customHeight="1">
      <c r="A14" s="197" t="s">
        <v>1071</v>
      </c>
      <c r="B14" s="197" t="s">
        <v>2060</v>
      </c>
      <c r="C14" s="198" t="s">
        <v>1935</v>
      </c>
      <c r="D14" s="198" t="s">
        <v>2066</v>
      </c>
      <c r="E14" s="198" t="s">
        <v>2080</v>
      </c>
      <c r="F14" s="198" t="s">
        <v>1938</v>
      </c>
      <c r="G14" s="174">
        <v>471000</v>
      </c>
      <c r="H14" s="174">
        <v>531366</v>
      </c>
      <c r="I14" s="174">
        <v>0</v>
      </c>
      <c r="J14" s="174">
        <v>531366</v>
      </c>
      <c r="K14" s="203" t="s">
        <v>1951</v>
      </c>
      <c r="L14" s="149"/>
    </row>
    <row r="15" spans="1:12" s="62" customFormat="1" ht="66" customHeight="1">
      <c r="A15" s="197" t="s">
        <v>1072</v>
      </c>
      <c r="B15" s="197" t="s">
        <v>2060</v>
      </c>
      <c r="C15" s="198" t="s">
        <v>1935</v>
      </c>
      <c r="D15" s="198" t="s">
        <v>2061</v>
      </c>
      <c r="E15" s="198" t="s">
        <v>2081</v>
      </c>
      <c r="F15" s="198" t="s">
        <v>1938</v>
      </c>
      <c r="G15" s="174">
        <v>529000</v>
      </c>
      <c r="H15" s="174">
        <v>471366</v>
      </c>
      <c r="I15" s="174">
        <v>0</v>
      </c>
      <c r="J15" s="174">
        <v>471366</v>
      </c>
      <c r="K15" s="203" t="s">
        <v>2026</v>
      </c>
      <c r="L15" s="149"/>
    </row>
    <row r="16" spans="1:12" ht="173.25" customHeight="1">
      <c r="A16" s="197" t="s">
        <v>1893</v>
      </c>
      <c r="B16" s="197" t="s">
        <v>2060</v>
      </c>
      <c r="C16" s="198" t="s">
        <v>1977</v>
      </c>
      <c r="D16" s="198" t="s">
        <v>2063</v>
      </c>
      <c r="E16" s="198" t="s">
        <v>2082</v>
      </c>
      <c r="F16" s="198" t="s">
        <v>1938</v>
      </c>
      <c r="G16" s="174">
        <v>2685425</v>
      </c>
      <c r="H16" s="174">
        <v>850000</v>
      </c>
      <c r="I16" s="174">
        <v>0</v>
      </c>
      <c r="J16" s="174">
        <v>850000</v>
      </c>
      <c r="K16" s="179" t="s">
        <v>2083</v>
      </c>
    </row>
    <row r="17" spans="1:11" ht="57" customHeight="1">
      <c r="A17" s="197" t="s">
        <v>1866</v>
      </c>
      <c r="B17" s="197" t="s">
        <v>2060</v>
      </c>
      <c r="C17" s="198" t="s">
        <v>1955</v>
      </c>
      <c r="D17" s="198" t="s">
        <v>2084</v>
      </c>
      <c r="E17" s="198" t="s">
        <v>2085</v>
      </c>
      <c r="F17" s="198" t="s">
        <v>1938</v>
      </c>
      <c r="G17" s="174">
        <v>475300</v>
      </c>
      <c r="H17" s="174">
        <f t="shared" ref="H17:H18" si="0">J17-I17</f>
        <v>320000</v>
      </c>
      <c r="I17" s="174">
        <v>0</v>
      </c>
      <c r="J17" s="174">
        <v>320000</v>
      </c>
      <c r="K17" s="179" t="s">
        <v>2086</v>
      </c>
    </row>
    <row r="18" spans="1:11" ht="84" customHeight="1">
      <c r="A18" s="197" t="s">
        <v>1867</v>
      </c>
      <c r="B18" s="197" t="s">
        <v>2060</v>
      </c>
      <c r="C18" s="198" t="s">
        <v>1955</v>
      </c>
      <c r="D18" s="198" t="s">
        <v>2063</v>
      </c>
      <c r="E18" s="198" t="s">
        <v>2087</v>
      </c>
      <c r="F18" s="198" t="s">
        <v>1938</v>
      </c>
      <c r="G18" s="174">
        <v>383000</v>
      </c>
      <c r="H18" s="174">
        <f t="shared" si="0"/>
        <v>78000</v>
      </c>
      <c r="I18" s="174">
        <v>122000</v>
      </c>
      <c r="J18" s="174">
        <v>200000</v>
      </c>
      <c r="K18" s="176" t="s">
        <v>2102</v>
      </c>
    </row>
    <row r="19" spans="1:11" ht="81" customHeight="1">
      <c r="A19" s="197" t="s">
        <v>743</v>
      </c>
      <c r="B19" s="197" t="s">
        <v>2060</v>
      </c>
      <c r="C19" s="198" t="s">
        <v>1959</v>
      </c>
      <c r="D19" s="198" t="s">
        <v>2088</v>
      </c>
      <c r="E19" s="198" t="s">
        <v>2089</v>
      </c>
      <c r="F19" s="198" t="s">
        <v>1938</v>
      </c>
      <c r="G19" s="174">
        <v>680400</v>
      </c>
      <c r="H19" s="174">
        <v>150000</v>
      </c>
      <c r="I19" s="174">
        <v>0</v>
      </c>
      <c r="J19" s="174">
        <v>150000</v>
      </c>
      <c r="K19" s="195" t="s">
        <v>1911</v>
      </c>
    </row>
    <row r="20" spans="1:11" ht="59.25" customHeight="1">
      <c r="A20" s="197" t="s">
        <v>748</v>
      </c>
      <c r="B20" s="197" t="s">
        <v>2060</v>
      </c>
      <c r="C20" s="198" t="s">
        <v>1959</v>
      </c>
      <c r="D20" s="198" t="s">
        <v>2090</v>
      </c>
      <c r="E20" s="198" t="s">
        <v>2091</v>
      </c>
      <c r="F20" s="198" t="s">
        <v>1938</v>
      </c>
      <c r="G20" s="174">
        <v>306800</v>
      </c>
      <c r="H20" s="174">
        <v>280000</v>
      </c>
      <c r="I20" s="174">
        <v>0</v>
      </c>
      <c r="J20" s="174">
        <v>280000</v>
      </c>
      <c r="K20" s="195" t="s">
        <v>2092</v>
      </c>
    </row>
    <row r="21" spans="1:11" ht="99.75" customHeight="1">
      <c r="A21" s="240" t="s">
        <v>812</v>
      </c>
      <c r="B21" s="240" t="s">
        <v>2060</v>
      </c>
      <c r="C21" s="243" t="s">
        <v>1977</v>
      </c>
      <c r="D21" s="243" t="s">
        <v>2093</v>
      </c>
      <c r="E21" s="243" t="s">
        <v>2094</v>
      </c>
      <c r="F21" s="198" t="s">
        <v>1938</v>
      </c>
      <c r="G21" s="174">
        <v>1168377</v>
      </c>
      <c r="H21" s="174">
        <v>960000</v>
      </c>
      <c r="I21" s="174">
        <v>0</v>
      </c>
      <c r="J21" s="174">
        <v>960000</v>
      </c>
      <c r="K21" s="191" t="s">
        <v>2095</v>
      </c>
    </row>
    <row r="22" spans="1:11" ht="29.25" customHeight="1">
      <c r="A22" s="241"/>
      <c r="B22" s="241"/>
      <c r="C22" s="244"/>
      <c r="D22" s="244"/>
      <c r="E22" s="244"/>
      <c r="F22" s="198" t="s">
        <v>1307</v>
      </c>
      <c r="G22" s="174">
        <v>1203342</v>
      </c>
      <c r="H22" s="174">
        <v>0</v>
      </c>
      <c r="I22" s="174">
        <v>0</v>
      </c>
      <c r="J22" s="174">
        <v>0</v>
      </c>
      <c r="K22" s="191"/>
    </row>
    <row r="23" spans="1:11" ht="33" customHeight="1">
      <c r="A23" s="241"/>
      <c r="B23" s="241"/>
      <c r="C23" s="244"/>
      <c r="D23" s="244"/>
      <c r="E23" s="244"/>
      <c r="F23" s="198" t="s">
        <v>1308</v>
      </c>
      <c r="G23" s="174">
        <v>1077237</v>
      </c>
      <c r="H23" s="174">
        <v>0</v>
      </c>
      <c r="I23" s="174">
        <v>0</v>
      </c>
      <c r="J23" s="174">
        <v>0</v>
      </c>
      <c r="K23" s="191"/>
    </row>
    <row r="24" spans="1:11" ht="32.25" customHeight="1">
      <c r="A24" s="241"/>
      <c r="B24" s="241"/>
      <c r="C24" s="244"/>
      <c r="D24" s="244"/>
      <c r="E24" s="244"/>
      <c r="F24" s="198" t="s">
        <v>1309</v>
      </c>
      <c r="G24" s="174">
        <v>0</v>
      </c>
      <c r="H24" s="174">
        <v>0</v>
      </c>
      <c r="I24" s="174">
        <v>0</v>
      </c>
      <c r="J24" s="174">
        <v>0</v>
      </c>
      <c r="K24" s="191"/>
    </row>
    <row r="25" spans="1:11" ht="32.25" customHeight="1">
      <c r="A25" s="242"/>
      <c r="B25" s="242"/>
      <c r="C25" s="245"/>
      <c r="D25" s="245"/>
      <c r="E25" s="245"/>
      <c r="F25" s="198" t="s">
        <v>1310</v>
      </c>
      <c r="G25" s="174">
        <v>3448956</v>
      </c>
      <c r="H25" s="174">
        <f>SUBTOTAL(9,H21:H24)</f>
        <v>960000</v>
      </c>
      <c r="I25" s="174">
        <f t="shared" ref="I25:J25" si="1">SUBTOTAL(9,I21:I24)</f>
        <v>0</v>
      </c>
      <c r="J25" s="174">
        <f t="shared" si="1"/>
        <v>960000</v>
      </c>
      <c r="K25" s="191"/>
    </row>
    <row r="26" spans="1:11" ht="93" customHeight="1">
      <c r="A26" s="197" t="s">
        <v>1906</v>
      </c>
      <c r="B26" s="197" t="s">
        <v>2060</v>
      </c>
      <c r="C26" s="198" t="s">
        <v>1977</v>
      </c>
      <c r="D26" s="198" t="s">
        <v>2096</v>
      </c>
      <c r="E26" s="198" t="s">
        <v>2097</v>
      </c>
      <c r="F26" s="198" t="s">
        <v>1938</v>
      </c>
      <c r="G26" s="174">
        <v>915326</v>
      </c>
      <c r="H26" s="174">
        <v>800000</v>
      </c>
      <c r="I26" s="174">
        <v>0</v>
      </c>
      <c r="J26" s="174">
        <v>800000</v>
      </c>
      <c r="K26" s="179" t="s">
        <v>2098</v>
      </c>
    </row>
    <row r="27" spans="1:11" ht="45.75" customHeight="1">
      <c r="A27" s="232" t="s">
        <v>828</v>
      </c>
      <c r="B27" s="232" t="s">
        <v>2060</v>
      </c>
      <c r="C27" s="233" t="s">
        <v>1977</v>
      </c>
      <c r="D27" s="233" t="s">
        <v>2093</v>
      </c>
      <c r="E27" s="233" t="s">
        <v>2099</v>
      </c>
      <c r="F27" s="198" t="s">
        <v>1938</v>
      </c>
      <c r="G27" s="174">
        <v>799827</v>
      </c>
      <c r="H27" s="174">
        <v>200000</v>
      </c>
      <c r="I27" s="174">
        <v>0</v>
      </c>
      <c r="J27" s="174">
        <v>200000</v>
      </c>
      <c r="K27" s="183" t="s">
        <v>2100</v>
      </c>
    </row>
    <row r="28" spans="1:11" ht="21.75" customHeight="1">
      <c r="A28" s="232"/>
      <c r="B28" s="232"/>
      <c r="C28" s="233"/>
      <c r="D28" s="233"/>
      <c r="E28" s="233"/>
      <c r="F28" s="198" t="s">
        <v>1307</v>
      </c>
      <c r="G28" s="174">
        <v>799827</v>
      </c>
      <c r="H28" s="174">
        <v>0</v>
      </c>
      <c r="I28" s="174">
        <v>0</v>
      </c>
      <c r="J28" s="174">
        <v>0</v>
      </c>
      <c r="K28" s="183"/>
    </row>
    <row r="29" spans="1:11" ht="21.75" customHeight="1">
      <c r="A29" s="232"/>
      <c r="B29" s="232"/>
      <c r="C29" s="233"/>
      <c r="D29" s="233"/>
      <c r="E29" s="233"/>
      <c r="F29" s="198" t="s">
        <v>1308</v>
      </c>
      <c r="G29" s="174">
        <v>799827</v>
      </c>
      <c r="H29" s="174">
        <v>0</v>
      </c>
      <c r="I29" s="174">
        <v>0</v>
      </c>
      <c r="J29" s="174">
        <v>0</v>
      </c>
      <c r="K29" s="183"/>
    </row>
    <row r="30" spans="1:11" ht="21.75" customHeight="1">
      <c r="A30" s="232"/>
      <c r="B30" s="232"/>
      <c r="C30" s="233"/>
      <c r="D30" s="233"/>
      <c r="E30" s="233"/>
      <c r="F30" s="198" t="s">
        <v>1309</v>
      </c>
      <c r="G30" s="174">
        <v>0</v>
      </c>
      <c r="H30" s="174">
        <v>0</v>
      </c>
      <c r="I30" s="174">
        <v>0</v>
      </c>
      <c r="J30" s="174">
        <v>0</v>
      </c>
      <c r="K30" s="183"/>
    </row>
    <row r="31" spans="1:11" ht="21.75" customHeight="1">
      <c r="A31" s="232"/>
      <c r="B31" s="232"/>
      <c r="C31" s="233"/>
      <c r="D31" s="233"/>
      <c r="E31" s="233"/>
      <c r="F31" s="198" t="s">
        <v>1310</v>
      </c>
      <c r="G31" s="174">
        <v>2399481</v>
      </c>
      <c r="H31" s="174">
        <v>200000</v>
      </c>
      <c r="I31" s="174">
        <v>0</v>
      </c>
      <c r="J31" s="174">
        <v>200000</v>
      </c>
      <c r="K31" s="183"/>
    </row>
  </sheetData>
  <autoFilter ref="A4:K31" xr:uid="{00000000-0009-0000-0000-000008000000}"/>
  <mergeCells count="20">
    <mergeCell ref="A1:K1"/>
    <mergeCell ref="A2:K2"/>
    <mergeCell ref="A3:A4"/>
    <mergeCell ref="B3:B4"/>
    <mergeCell ref="C3:C4"/>
    <mergeCell ref="D3:D4"/>
    <mergeCell ref="E3:E4"/>
    <mergeCell ref="F3:F4"/>
    <mergeCell ref="G3:J3"/>
    <mergeCell ref="K3:K4"/>
    <mergeCell ref="A21:A25"/>
    <mergeCell ref="B21:B25"/>
    <mergeCell ref="C21:C25"/>
    <mergeCell ref="D21:D25"/>
    <mergeCell ref="E21:E25"/>
    <mergeCell ref="A27:A31"/>
    <mergeCell ref="B27:B31"/>
    <mergeCell ref="C27:C31"/>
    <mergeCell ref="D27:D31"/>
    <mergeCell ref="E27:E31"/>
  </mergeCells>
  <phoneticPr fontId="21" type="noConversion"/>
  <printOptions horizontalCentered="1"/>
  <pageMargins left="0.19685039370078741" right="0.19685039370078741" top="0.78740157480314965" bottom="0.39370078740157483" header="0" footer="0.15748031496062992"/>
  <pageSetup paperSize="8" scale="66" fitToHeight="0" orientation="landscape" r:id="rId1"/>
  <headerFooter>
    <oddFooter>&amp;C&amp;"標楷體,標準"共 &amp;N 頁，第 &amp;P 頁</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pageSetUpPr fitToPage="1"/>
  </sheetPr>
  <dimension ref="A1:K10"/>
  <sheetViews>
    <sheetView workbookViewId="0">
      <selection activeCell="J5" sqref="J5:J10"/>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2107</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97.5" customHeight="1">
      <c r="A5" s="197" t="s">
        <v>959</v>
      </c>
      <c r="B5" s="197" t="s">
        <v>2108</v>
      </c>
      <c r="C5" s="198" t="s">
        <v>1935</v>
      </c>
      <c r="D5" s="198" t="s">
        <v>2109</v>
      </c>
      <c r="E5" s="198" t="s">
        <v>2110</v>
      </c>
      <c r="F5" s="198" t="s">
        <v>1938</v>
      </c>
      <c r="G5" s="174">
        <v>1128700</v>
      </c>
      <c r="H5" s="174">
        <v>782000</v>
      </c>
      <c r="I5" s="175">
        <v>0</v>
      </c>
      <c r="J5" s="174">
        <v>782000</v>
      </c>
      <c r="K5" s="176" t="s">
        <v>2111</v>
      </c>
    </row>
    <row r="6" spans="1:11" s="3" customFormat="1" ht="72" customHeight="1">
      <c r="A6" s="197" t="s">
        <v>135</v>
      </c>
      <c r="B6" s="197" t="s">
        <v>2108</v>
      </c>
      <c r="C6" s="198" t="s">
        <v>1935</v>
      </c>
      <c r="D6" s="198" t="s">
        <v>2109</v>
      </c>
      <c r="E6" s="198" t="s">
        <v>2112</v>
      </c>
      <c r="F6" s="198" t="s">
        <v>1938</v>
      </c>
      <c r="G6" s="174">
        <v>499500</v>
      </c>
      <c r="H6" s="174">
        <v>552164</v>
      </c>
      <c r="I6" s="175">
        <v>0</v>
      </c>
      <c r="J6" s="174">
        <v>552164</v>
      </c>
      <c r="K6" s="179" t="s">
        <v>2113</v>
      </c>
    </row>
    <row r="7" spans="1:11" ht="99.75" customHeight="1">
      <c r="A7" s="197" t="s">
        <v>1028</v>
      </c>
      <c r="B7" s="197" t="s">
        <v>2108</v>
      </c>
      <c r="C7" s="198" t="s">
        <v>1935</v>
      </c>
      <c r="D7" s="198" t="s">
        <v>2109</v>
      </c>
      <c r="E7" s="198" t="s">
        <v>2114</v>
      </c>
      <c r="F7" s="198" t="s">
        <v>1938</v>
      </c>
      <c r="G7" s="174">
        <v>1266400</v>
      </c>
      <c r="H7" s="174">
        <v>751000</v>
      </c>
      <c r="I7" s="174">
        <v>0</v>
      </c>
      <c r="J7" s="174">
        <v>751000</v>
      </c>
      <c r="K7" s="176" t="s">
        <v>2115</v>
      </c>
    </row>
    <row r="8" spans="1:11" s="62" customFormat="1" ht="69" customHeight="1">
      <c r="A8" s="197" t="s">
        <v>1068</v>
      </c>
      <c r="B8" s="197" t="s">
        <v>2108</v>
      </c>
      <c r="C8" s="198" t="s">
        <v>1935</v>
      </c>
      <c r="D8" s="198" t="s">
        <v>2109</v>
      </c>
      <c r="E8" s="198" t="s">
        <v>2116</v>
      </c>
      <c r="F8" s="198" t="s">
        <v>1938</v>
      </c>
      <c r="G8" s="174">
        <v>499500</v>
      </c>
      <c r="H8" s="174">
        <v>552164</v>
      </c>
      <c r="I8" s="174">
        <v>0</v>
      </c>
      <c r="J8" s="174">
        <v>552164</v>
      </c>
      <c r="K8" s="203" t="s">
        <v>2121</v>
      </c>
    </row>
    <row r="9" spans="1:11" ht="80.25" customHeight="1">
      <c r="A9" s="197" t="s">
        <v>1890</v>
      </c>
      <c r="B9" s="197" t="s">
        <v>2108</v>
      </c>
      <c r="C9" s="198" t="s">
        <v>1977</v>
      </c>
      <c r="D9" s="198" t="s">
        <v>2109</v>
      </c>
      <c r="E9" s="198" t="s">
        <v>2117</v>
      </c>
      <c r="F9" s="198" t="s">
        <v>1938</v>
      </c>
      <c r="G9" s="174">
        <v>645500</v>
      </c>
      <c r="H9" s="174">
        <v>612000</v>
      </c>
      <c r="I9" s="174">
        <v>0</v>
      </c>
      <c r="J9" s="174">
        <v>612000</v>
      </c>
      <c r="K9" s="175" t="s">
        <v>2118</v>
      </c>
    </row>
    <row r="10" spans="1:11" ht="70.5" customHeight="1">
      <c r="A10" s="197" t="s">
        <v>734</v>
      </c>
      <c r="B10" s="197" t="s">
        <v>2108</v>
      </c>
      <c r="C10" s="198" t="s">
        <v>1959</v>
      </c>
      <c r="D10" s="198" t="s">
        <v>2119</v>
      </c>
      <c r="E10" s="198" t="s">
        <v>2120</v>
      </c>
      <c r="F10" s="198" t="s">
        <v>1938</v>
      </c>
      <c r="G10" s="174">
        <v>909100</v>
      </c>
      <c r="H10" s="174">
        <v>200000</v>
      </c>
      <c r="I10" s="174">
        <v>0</v>
      </c>
      <c r="J10" s="174">
        <v>200000</v>
      </c>
      <c r="K10" s="195" t="s">
        <v>1912</v>
      </c>
    </row>
  </sheetData>
  <autoFilter ref="A4:K10" xr:uid="{00000000-0009-0000-0000-000009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pageSetUpPr fitToPage="1"/>
  </sheetPr>
  <dimension ref="A1:L15"/>
  <sheetViews>
    <sheetView workbookViewId="0">
      <selection activeCell="J5" sqref="J5:J14"/>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2" width="9" style="126"/>
    <col min="13" max="16384" width="9" style="1"/>
  </cols>
  <sheetData>
    <row r="1" spans="1:12" ht="30.75" customHeight="1">
      <c r="A1" s="214" t="s">
        <v>2122</v>
      </c>
      <c r="B1" s="215"/>
      <c r="C1" s="215"/>
      <c r="D1" s="215"/>
      <c r="E1" s="215"/>
      <c r="F1" s="215"/>
      <c r="G1" s="215"/>
      <c r="H1" s="215"/>
      <c r="I1" s="215"/>
      <c r="J1" s="215"/>
      <c r="K1" s="215"/>
    </row>
    <row r="2" spans="1:12" s="106" customFormat="1" ht="21" customHeight="1">
      <c r="A2" s="216" t="s">
        <v>1921</v>
      </c>
      <c r="B2" s="216"/>
      <c r="C2" s="216"/>
      <c r="D2" s="216"/>
      <c r="E2" s="216"/>
      <c r="F2" s="216"/>
      <c r="G2" s="216"/>
      <c r="H2" s="216"/>
      <c r="I2" s="216"/>
      <c r="J2" s="216"/>
      <c r="K2" s="216"/>
      <c r="L2" s="127"/>
    </row>
    <row r="3" spans="1:12" s="106" customFormat="1" ht="27" customHeight="1">
      <c r="A3" s="217" t="s">
        <v>1922</v>
      </c>
      <c r="B3" s="217" t="s">
        <v>1923</v>
      </c>
      <c r="C3" s="217" t="s">
        <v>1924</v>
      </c>
      <c r="D3" s="217" t="s">
        <v>1925</v>
      </c>
      <c r="E3" s="217" t="s">
        <v>1926</v>
      </c>
      <c r="F3" s="217" t="s">
        <v>1927</v>
      </c>
      <c r="G3" s="217" t="s">
        <v>1928</v>
      </c>
      <c r="H3" s="217"/>
      <c r="I3" s="217"/>
      <c r="J3" s="217"/>
      <c r="K3" s="218" t="s">
        <v>1929</v>
      </c>
      <c r="L3" s="127"/>
    </row>
    <row r="4" spans="1:12" s="2" customFormat="1" ht="27" customHeight="1">
      <c r="A4" s="217"/>
      <c r="B4" s="217"/>
      <c r="C4" s="217"/>
      <c r="D4" s="217"/>
      <c r="E4" s="217"/>
      <c r="F4" s="217"/>
      <c r="G4" s="196" t="s">
        <v>1930</v>
      </c>
      <c r="H4" s="108" t="s">
        <v>1931</v>
      </c>
      <c r="I4" s="108" t="s">
        <v>1932</v>
      </c>
      <c r="J4" s="108" t="s">
        <v>1933</v>
      </c>
      <c r="K4" s="218"/>
      <c r="L4" s="128"/>
    </row>
    <row r="5" spans="1:12" s="3" customFormat="1" ht="66.75" customHeight="1">
      <c r="A5" s="197" t="s">
        <v>971</v>
      </c>
      <c r="B5" s="197" t="s">
        <v>2123</v>
      </c>
      <c r="C5" s="198" t="s">
        <v>1935</v>
      </c>
      <c r="D5" s="198" t="s">
        <v>2124</v>
      </c>
      <c r="E5" s="198" t="s">
        <v>2125</v>
      </c>
      <c r="F5" s="198" t="s">
        <v>1938</v>
      </c>
      <c r="G5" s="174">
        <v>1489600</v>
      </c>
      <c r="H5" s="174">
        <v>821000</v>
      </c>
      <c r="I5" s="175">
        <v>0</v>
      </c>
      <c r="J5" s="174">
        <v>821000</v>
      </c>
      <c r="K5" s="176" t="s">
        <v>2126</v>
      </c>
      <c r="L5" s="129"/>
    </row>
    <row r="6" spans="1:12" s="61" customFormat="1" ht="90.75" customHeight="1">
      <c r="A6" s="240" t="s">
        <v>186</v>
      </c>
      <c r="B6" s="240" t="s">
        <v>2123</v>
      </c>
      <c r="C6" s="243" t="s">
        <v>1935</v>
      </c>
      <c r="D6" s="243" t="s">
        <v>2124</v>
      </c>
      <c r="E6" s="243" t="s">
        <v>2127</v>
      </c>
      <c r="F6" s="198" t="s">
        <v>1938</v>
      </c>
      <c r="G6" s="174">
        <v>541500</v>
      </c>
      <c r="H6" s="174">
        <v>642000</v>
      </c>
      <c r="I6" s="175">
        <v>0</v>
      </c>
      <c r="J6" s="174">
        <v>642000</v>
      </c>
      <c r="K6" s="176" t="s">
        <v>2128</v>
      </c>
      <c r="L6" s="148"/>
    </row>
    <row r="7" spans="1:12" s="61" customFormat="1" ht="29.25" customHeight="1">
      <c r="A7" s="241"/>
      <c r="B7" s="241"/>
      <c r="C7" s="244"/>
      <c r="D7" s="244"/>
      <c r="E7" s="244"/>
      <c r="F7" s="198" t="s">
        <v>1307</v>
      </c>
      <c r="G7" s="174">
        <v>541500</v>
      </c>
      <c r="H7" s="174">
        <v>0</v>
      </c>
      <c r="I7" s="175">
        <v>0</v>
      </c>
      <c r="J7" s="174">
        <v>0</v>
      </c>
      <c r="K7" s="176"/>
      <c r="L7" s="148"/>
    </row>
    <row r="8" spans="1:12" s="61" customFormat="1" ht="29.25" customHeight="1">
      <c r="A8" s="241"/>
      <c r="B8" s="241"/>
      <c r="C8" s="244"/>
      <c r="D8" s="244"/>
      <c r="E8" s="244"/>
      <c r="F8" s="198" t="s">
        <v>1308</v>
      </c>
      <c r="G8" s="174">
        <v>541500</v>
      </c>
      <c r="H8" s="174">
        <v>0</v>
      </c>
      <c r="I8" s="175">
        <v>0</v>
      </c>
      <c r="J8" s="174">
        <v>0</v>
      </c>
      <c r="K8" s="176"/>
      <c r="L8" s="148"/>
    </row>
    <row r="9" spans="1:12" s="61" customFormat="1" ht="29.25" customHeight="1">
      <c r="A9" s="241"/>
      <c r="B9" s="241"/>
      <c r="C9" s="244"/>
      <c r="D9" s="244"/>
      <c r="E9" s="244"/>
      <c r="F9" s="198" t="s">
        <v>1309</v>
      </c>
      <c r="G9" s="174">
        <v>0</v>
      </c>
      <c r="H9" s="174">
        <v>0</v>
      </c>
      <c r="I9" s="175">
        <v>0</v>
      </c>
      <c r="J9" s="174">
        <v>0</v>
      </c>
      <c r="K9" s="176"/>
      <c r="L9" s="148"/>
    </row>
    <row r="10" spans="1:12" s="61" customFormat="1" ht="29.25" customHeight="1">
      <c r="A10" s="242"/>
      <c r="B10" s="242"/>
      <c r="C10" s="245"/>
      <c r="D10" s="245"/>
      <c r="E10" s="245"/>
      <c r="F10" s="198" t="s">
        <v>1310</v>
      </c>
      <c r="G10" s="174">
        <v>1624500</v>
      </c>
      <c r="H10" s="174">
        <v>642000</v>
      </c>
      <c r="I10" s="175">
        <v>0</v>
      </c>
      <c r="J10" s="174">
        <v>642000</v>
      </c>
      <c r="K10" s="176"/>
      <c r="L10" s="148"/>
    </row>
    <row r="11" spans="1:12" ht="125.25" customHeight="1">
      <c r="A11" s="197" t="s">
        <v>983</v>
      </c>
      <c r="B11" s="197" t="s">
        <v>2123</v>
      </c>
      <c r="C11" s="198" t="s">
        <v>1935</v>
      </c>
      <c r="D11" s="198" t="s">
        <v>2124</v>
      </c>
      <c r="E11" s="198" t="s">
        <v>2129</v>
      </c>
      <c r="F11" s="198" t="s">
        <v>1938</v>
      </c>
      <c r="G11" s="174">
        <v>521000</v>
      </c>
      <c r="H11" s="174">
        <v>608000</v>
      </c>
      <c r="I11" s="174">
        <v>0</v>
      </c>
      <c r="J11" s="174">
        <v>608000</v>
      </c>
      <c r="K11" s="179" t="s">
        <v>2130</v>
      </c>
    </row>
    <row r="12" spans="1:12" ht="72.95" customHeight="1">
      <c r="A12" s="197" t="s">
        <v>1039</v>
      </c>
      <c r="B12" s="197" t="s">
        <v>2123</v>
      </c>
      <c r="C12" s="198" t="s">
        <v>1935</v>
      </c>
      <c r="D12" s="198" t="s">
        <v>2131</v>
      </c>
      <c r="E12" s="198" t="s">
        <v>2132</v>
      </c>
      <c r="F12" s="198" t="s">
        <v>1938</v>
      </c>
      <c r="G12" s="174">
        <v>478200</v>
      </c>
      <c r="H12" s="174">
        <v>0</v>
      </c>
      <c r="I12" s="174">
        <v>0</v>
      </c>
      <c r="J12" s="174">
        <v>0</v>
      </c>
      <c r="K12" s="179" t="s">
        <v>1954</v>
      </c>
    </row>
    <row r="13" spans="1:12" ht="65.25" customHeight="1">
      <c r="A13" s="197" t="s">
        <v>1074</v>
      </c>
      <c r="B13" s="197" t="s">
        <v>2123</v>
      </c>
      <c r="C13" s="198" t="s">
        <v>1935</v>
      </c>
      <c r="D13" s="198" t="s">
        <v>2124</v>
      </c>
      <c r="E13" s="198" t="s">
        <v>2133</v>
      </c>
      <c r="F13" s="198" t="s">
        <v>1938</v>
      </c>
      <c r="G13" s="174">
        <v>487000</v>
      </c>
      <c r="H13" s="174">
        <v>531366</v>
      </c>
      <c r="I13" s="174">
        <v>0</v>
      </c>
      <c r="J13" s="174">
        <v>531366</v>
      </c>
      <c r="K13" s="203" t="s">
        <v>1951</v>
      </c>
    </row>
    <row r="14" spans="1:12" ht="126.75" customHeight="1">
      <c r="A14" s="197" t="s">
        <v>1899</v>
      </c>
      <c r="B14" s="197" t="s">
        <v>2123</v>
      </c>
      <c r="C14" s="198" t="s">
        <v>1977</v>
      </c>
      <c r="D14" s="198" t="s">
        <v>2124</v>
      </c>
      <c r="E14" s="198" t="s">
        <v>2134</v>
      </c>
      <c r="F14" s="198" t="s">
        <v>1938</v>
      </c>
      <c r="G14" s="174">
        <v>1729600</v>
      </c>
      <c r="H14" s="174">
        <v>612000</v>
      </c>
      <c r="I14" s="174">
        <v>0</v>
      </c>
      <c r="J14" s="174">
        <v>612000</v>
      </c>
      <c r="K14" s="175" t="s">
        <v>2135</v>
      </c>
    </row>
    <row r="15" spans="1:12" ht="62.25" customHeight="1"/>
  </sheetData>
  <autoFilter ref="A4:K15" xr:uid="{00000000-0009-0000-0000-00000A000000}"/>
  <mergeCells count="15">
    <mergeCell ref="A1:K1"/>
    <mergeCell ref="A2:K2"/>
    <mergeCell ref="A3:A4"/>
    <mergeCell ref="B3:B4"/>
    <mergeCell ref="C3:C4"/>
    <mergeCell ref="D3:D4"/>
    <mergeCell ref="E3:E4"/>
    <mergeCell ref="F3:F4"/>
    <mergeCell ref="G3:J3"/>
    <mergeCell ref="K3:K4"/>
    <mergeCell ref="A6:A10"/>
    <mergeCell ref="B6:B10"/>
    <mergeCell ref="C6:C10"/>
    <mergeCell ref="D6:D10"/>
    <mergeCell ref="E6:E10"/>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pageSetUpPr fitToPage="1"/>
  </sheetPr>
  <dimension ref="A1:K10"/>
  <sheetViews>
    <sheetView workbookViewId="0">
      <selection activeCell="J5" sqref="J5:J10"/>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2136</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61.5" customHeight="1">
      <c r="A5" s="197" t="s">
        <v>942</v>
      </c>
      <c r="B5" s="197" t="s">
        <v>2137</v>
      </c>
      <c r="C5" s="198" t="s">
        <v>1935</v>
      </c>
      <c r="D5" s="198" t="s">
        <v>2138</v>
      </c>
      <c r="E5" s="198" t="s">
        <v>2139</v>
      </c>
      <c r="F5" s="198" t="s">
        <v>1938</v>
      </c>
      <c r="G5" s="174">
        <v>831000</v>
      </c>
      <c r="H5" s="174">
        <v>711000</v>
      </c>
      <c r="I5" s="175">
        <v>0</v>
      </c>
      <c r="J5" s="174">
        <v>711000</v>
      </c>
      <c r="K5" s="176" t="s">
        <v>2140</v>
      </c>
    </row>
    <row r="6" spans="1:11" ht="84.75" customHeight="1">
      <c r="A6" s="197" t="s">
        <v>980</v>
      </c>
      <c r="B6" s="197" t="s">
        <v>2137</v>
      </c>
      <c r="C6" s="198" t="s">
        <v>1935</v>
      </c>
      <c r="D6" s="198" t="s">
        <v>2141</v>
      </c>
      <c r="E6" s="198" t="s">
        <v>2142</v>
      </c>
      <c r="F6" s="198" t="s">
        <v>1938</v>
      </c>
      <c r="G6" s="174">
        <v>364000</v>
      </c>
      <c r="H6" s="174">
        <v>182000</v>
      </c>
      <c r="I6" s="174">
        <v>0</v>
      </c>
      <c r="J6" s="174">
        <v>182000</v>
      </c>
      <c r="K6" s="179" t="s">
        <v>2143</v>
      </c>
    </row>
    <row r="7" spans="1:11" ht="111" customHeight="1">
      <c r="A7" s="197" t="s">
        <v>985</v>
      </c>
      <c r="B7" s="197" t="s">
        <v>2137</v>
      </c>
      <c r="C7" s="198" t="s">
        <v>1935</v>
      </c>
      <c r="D7" s="198" t="s">
        <v>2138</v>
      </c>
      <c r="E7" s="198" t="s">
        <v>2144</v>
      </c>
      <c r="F7" s="198" t="s">
        <v>1938</v>
      </c>
      <c r="G7" s="174">
        <v>471000</v>
      </c>
      <c r="H7" s="174">
        <v>558299</v>
      </c>
      <c r="I7" s="174">
        <v>0</v>
      </c>
      <c r="J7" s="174">
        <v>558299</v>
      </c>
      <c r="K7" s="179" t="s">
        <v>2145</v>
      </c>
    </row>
    <row r="8" spans="1:11" s="62" customFormat="1" ht="63.75" customHeight="1">
      <c r="A8" s="197" t="s">
        <v>1055</v>
      </c>
      <c r="B8" s="197" t="s">
        <v>2137</v>
      </c>
      <c r="C8" s="198" t="s">
        <v>1935</v>
      </c>
      <c r="D8" s="198" t="s">
        <v>2138</v>
      </c>
      <c r="E8" s="198" t="s">
        <v>2146</v>
      </c>
      <c r="F8" s="198" t="s">
        <v>1938</v>
      </c>
      <c r="G8" s="174">
        <v>471000</v>
      </c>
      <c r="H8" s="174">
        <v>531366</v>
      </c>
      <c r="I8" s="174">
        <v>0</v>
      </c>
      <c r="J8" s="174">
        <v>531366</v>
      </c>
      <c r="K8" s="203" t="s">
        <v>1951</v>
      </c>
    </row>
    <row r="9" spans="1:11" ht="143.25" customHeight="1">
      <c r="A9" s="197" t="s">
        <v>1876</v>
      </c>
      <c r="B9" s="197" t="s">
        <v>2137</v>
      </c>
      <c r="C9" s="198" t="s">
        <v>1977</v>
      </c>
      <c r="D9" s="198" t="s">
        <v>2138</v>
      </c>
      <c r="E9" s="198" t="s">
        <v>2147</v>
      </c>
      <c r="F9" s="198" t="s">
        <v>1938</v>
      </c>
      <c r="G9" s="174">
        <v>2000000</v>
      </c>
      <c r="H9" s="174">
        <v>660000</v>
      </c>
      <c r="I9" s="174">
        <v>0</v>
      </c>
      <c r="J9" s="174">
        <v>660000</v>
      </c>
      <c r="K9" s="175" t="s">
        <v>2148</v>
      </c>
    </row>
    <row r="10" spans="1:11" ht="96" customHeight="1">
      <c r="A10" s="197" t="s">
        <v>1855</v>
      </c>
      <c r="B10" s="197" t="s">
        <v>2137</v>
      </c>
      <c r="C10" s="198" t="s">
        <v>1955</v>
      </c>
      <c r="D10" s="198" t="s">
        <v>2149</v>
      </c>
      <c r="E10" s="198" t="s">
        <v>2085</v>
      </c>
      <c r="F10" s="198" t="s">
        <v>1938</v>
      </c>
      <c r="G10" s="174">
        <v>211400</v>
      </c>
      <c r="H10" s="174">
        <f>J10-I10</f>
        <v>115000</v>
      </c>
      <c r="I10" s="174">
        <v>40000</v>
      </c>
      <c r="J10" s="174">
        <v>155000</v>
      </c>
      <c r="K10" s="179" t="s">
        <v>2150</v>
      </c>
    </row>
  </sheetData>
  <autoFilter ref="A4:K10" xr:uid="{00000000-0009-0000-0000-00000B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5"/>
    <pageSetUpPr fitToPage="1"/>
  </sheetPr>
  <dimension ref="A1:K14"/>
  <sheetViews>
    <sheetView workbookViewId="0">
      <selection activeCell="J5" sqref="J5"/>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2170</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111" customHeight="1">
      <c r="A5" s="197" t="s">
        <v>961</v>
      </c>
      <c r="B5" s="197" t="s">
        <v>2151</v>
      </c>
      <c r="C5" s="198" t="s">
        <v>1935</v>
      </c>
      <c r="D5" s="198" t="s">
        <v>2152</v>
      </c>
      <c r="E5" s="198" t="s">
        <v>2153</v>
      </c>
      <c r="F5" s="198" t="s">
        <v>1938</v>
      </c>
      <c r="G5" s="174">
        <v>1498500</v>
      </c>
      <c r="H5" s="174">
        <v>1224328</v>
      </c>
      <c r="I5" s="175">
        <v>0</v>
      </c>
      <c r="J5" s="174">
        <v>1224328</v>
      </c>
      <c r="K5" s="179" t="s">
        <v>2154</v>
      </c>
    </row>
    <row r="6" spans="1:11" s="3" customFormat="1" ht="49.5" customHeight="1">
      <c r="A6" s="197" t="s">
        <v>143</v>
      </c>
      <c r="B6" s="197" t="s">
        <v>2151</v>
      </c>
      <c r="C6" s="198" t="s">
        <v>1935</v>
      </c>
      <c r="D6" s="198" t="s">
        <v>2152</v>
      </c>
      <c r="E6" s="198" t="s">
        <v>2155</v>
      </c>
      <c r="F6" s="198" t="s">
        <v>1938</v>
      </c>
      <c r="G6" s="174">
        <v>242400</v>
      </c>
      <c r="H6" s="174">
        <v>242000</v>
      </c>
      <c r="I6" s="175">
        <v>0</v>
      </c>
      <c r="J6" s="174">
        <v>242000</v>
      </c>
      <c r="K6" s="176" t="s">
        <v>2171</v>
      </c>
    </row>
    <row r="7" spans="1:11" s="3" customFormat="1" ht="97.5" customHeight="1">
      <c r="A7" s="197" t="s">
        <v>146</v>
      </c>
      <c r="B7" s="197" t="s">
        <v>2151</v>
      </c>
      <c r="C7" s="198" t="s">
        <v>1935</v>
      </c>
      <c r="D7" s="198" t="s">
        <v>2152</v>
      </c>
      <c r="E7" s="198" t="s">
        <v>2156</v>
      </c>
      <c r="F7" s="198" t="s">
        <v>1938</v>
      </c>
      <c r="G7" s="174">
        <v>1148500</v>
      </c>
      <c r="H7" s="174">
        <v>812000</v>
      </c>
      <c r="I7" s="175">
        <v>0</v>
      </c>
      <c r="J7" s="174">
        <v>812000</v>
      </c>
      <c r="K7" s="176" t="s">
        <v>2172</v>
      </c>
    </row>
    <row r="8" spans="1:11" ht="115.5" customHeight="1">
      <c r="A8" s="197" t="s">
        <v>1013</v>
      </c>
      <c r="B8" s="197" t="s">
        <v>2151</v>
      </c>
      <c r="C8" s="198" t="s">
        <v>1935</v>
      </c>
      <c r="D8" s="198" t="s">
        <v>2152</v>
      </c>
      <c r="E8" s="198" t="s">
        <v>2157</v>
      </c>
      <c r="F8" s="198" t="s">
        <v>1938</v>
      </c>
      <c r="G8" s="174">
        <v>4127000</v>
      </c>
      <c r="H8" s="174">
        <v>679000</v>
      </c>
      <c r="I8" s="174">
        <v>0</v>
      </c>
      <c r="J8" s="174">
        <v>679000</v>
      </c>
      <c r="K8" s="176" t="s">
        <v>2158</v>
      </c>
    </row>
    <row r="9" spans="1:11" ht="75" customHeight="1">
      <c r="A9" s="197" t="s">
        <v>1015</v>
      </c>
      <c r="B9" s="197" t="s">
        <v>2151</v>
      </c>
      <c r="C9" s="198" t="s">
        <v>1935</v>
      </c>
      <c r="D9" s="198" t="s">
        <v>2159</v>
      </c>
      <c r="E9" s="198" t="s">
        <v>2160</v>
      </c>
      <c r="F9" s="198" t="s">
        <v>1938</v>
      </c>
      <c r="G9" s="174">
        <v>559000</v>
      </c>
      <c r="H9" s="174">
        <v>571000</v>
      </c>
      <c r="I9" s="174">
        <v>0</v>
      </c>
      <c r="J9" s="174">
        <v>571000</v>
      </c>
      <c r="K9" s="179" t="s">
        <v>2161</v>
      </c>
    </row>
    <row r="10" spans="1:11" ht="75" customHeight="1">
      <c r="A10" s="197" t="s">
        <v>259</v>
      </c>
      <c r="B10" s="197" t="s">
        <v>2151</v>
      </c>
      <c r="C10" s="198" t="s">
        <v>1935</v>
      </c>
      <c r="D10" s="198" t="s">
        <v>2159</v>
      </c>
      <c r="E10" s="198" t="s">
        <v>2162</v>
      </c>
      <c r="F10" s="198" t="s">
        <v>1938</v>
      </c>
      <c r="G10" s="174">
        <v>42000</v>
      </c>
      <c r="H10" s="174">
        <v>42000</v>
      </c>
      <c r="I10" s="174">
        <v>0</v>
      </c>
      <c r="J10" s="174">
        <v>42000</v>
      </c>
      <c r="K10" s="204" t="s">
        <v>2173</v>
      </c>
    </row>
    <row r="11" spans="1:11" ht="75" customHeight="1">
      <c r="A11" s="197" t="s">
        <v>261</v>
      </c>
      <c r="B11" s="197" t="s">
        <v>2151</v>
      </c>
      <c r="C11" s="198" t="s">
        <v>1935</v>
      </c>
      <c r="D11" s="198" t="s">
        <v>2163</v>
      </c>
      <c r="E11" s="198" t="s">
        <v>2164</v>
      </c>
      <c r="F11" s="198" t="s">
        <v>1938</v>
      </c>
      <c r="G11" s="174">
        <v>584000</v>
      </c>
      <c r="H11" s="174">
        <v>533000</v>
      </c>
      <c r="I11" s="174">
        <v>0</v>
      </c>
      <c r="J11" s="174">
        <v>533000</v>
      </c>
      <c r="K11" s="179" t="s">
        <v>2161</v>
      </c>
    </row>
    <row r="12" spans="1:11" s="62" customFormat="1" ht="69.75" customHeight="1">
      <c r="A12" s="197" t="s">
        <v>1070</v>
      </c>
      <c r="B12" s="197" t="s">
        <v>2151</v>
      </c>
      <c r="C12" s="198" t="s">
        <v>1935</v>
      </c>
      <c r="D12" s="198" t="s">
        <v>2152</v>
      </c>
      <c r="E12" s="198" t="s">
        <v>2165</v>
      </c>
      <c r="F12" s="198" t="s">
        <v>1938</v>
      </c>
      <c r="G12" s="174">
        <v>999000</v>
      </c>
      <c r="H12" s="174">
        <v>552164</v>
      </c>
      <c r="I12" s="174">
        <v>0</v>
      </c>
      <c r="J12" s="174">
        <v>552164</v>
      </c>
      <c r="K12" s="203" t="s">
        <v>2121</v>
      </c>
    </row>
    <row r="13" spans="1:11" ht="84.75" customHeight="1">
      <c r="A13" s="197" t="s">
        <v>405</v>
      </c>
      <c r="B13" s="197" t="s">
        <v>2151</v>
      </c>
      <c r="C13" s="198" t="s">
        <v>2166</v>
      </c>
      <c r="D13" s="198" t="s">
        <v>2167</v>
      </c>
      <c r="E13" s="198" t="s">
        <v>2168</v>
      </c>
      <c r="F13" s="198" t="s">
        <v>1938</v>
      </c>
      <c r="G13" s="174">
        <v>807296</v>
      </c>
      <c r="H13" s="174">
        <v>340000</v>
      </c>
      <c r="I13" s="174">
        <v>0</v>
      </c>
      <c r="J13" s="174">
        <v>340000</v>
      </c>
      <c r="K13" s="184" t="s">
        <v>2175</v>
      </c>
    </row>
    <row r="14" spans="1:11" ht="93" customHeight="1">
      <c r="A14" s="197" t="s">
        <v>1865</v>
      </c>
      <c r="B14" s="197" t="s">
        <v>2151</v>
      </c>
      <c r="C14" s="198" t="s">
        <v>1955</v>
      </c>
      <c r="D14" s="198" t="s">
        <v>2152</v>
      </c>
      <c r="E14" s="198" t="s">
        <v>2169</v>
      </c>
      <c r="F14" s="198" t="s">
        <v>1938</v>
      </c>
      <c r="G14" s="174">
        <v>1390000</v>
      </c>
      <c r="H14" s="174">
        <f t="shared" ref="H14" si="0">J14-I14</f>
        <v>200000</v>
      </c>
      <c r="I14" s="174">
        <v>300000</v>
      </c>
      <c r="J14" s="174">
        <v>500000</v>
      </c>
      <c r="K14" s="176" t="s">
        <v>2174</v>
      </c>
    </row>
  </sheetData>
  <autoFilter ref="A4:K14" xr:uid="{00000000-0009-0000-0000-00000C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5"/>
    <pageSetUpPr fitToPage="1"/>
  </sheetPr>
  <dimension ref="A1:K12"/>
  <sheetViews>
    <sheetView workbookViewId="0">
      <selection activeCell="J12" sqref="J12"/>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2176</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93.75" customHeight="1">
      <c r="A5" s="197" t="s">
        <v>933</v>
      </c>
      <c r="B5" s="197" t="s">
        <v>2177</v>
      </c>
      <c r="C5" s="198" t="s">
        <v>1935</v>
      </c>
      <c r="D5" s="198" t="s">
        <v>2178</v>
      </c>
      <c r="E5" s="198" t="s">
        <v>2179</v>
      </c>
      <c r="F5" s="198" t="s">
        <v>1938</v>
      </c>
      <c r="G5" s="174">
        <v>819000</v>
      </c>
      <c r="H5" s="174">
        <v>771000</v>
      </c>
      <c r="I5" s="175">
        <v>0</v>
      </c>
      <c r="J5" s="174">
        <v>771000</v>
      </c>
      <c r="K5" s="176" t="s">
        <v>2191</v>
      </c>
    </row>
    <row r="6" spans="1:11" s="3" customFormat="1" ht="78" customHeight="1">
      <c r="A6" s="197" t="s">
        <v>935</v>
      </c>
      <c r="B6" s="197" t="s">
        <v>2177</v>
      </c>
      <c r="C6" s="198" t="s">
        <v>1935</v>
      </c>
      <c r="D6" s="198" t="s">
        <v>2180</v>
      </c>
      <c r="E6" s="198" t="s">
        <v>2181</v>
      </c>
      <c r="F6" s="198" t="s">
        <v>1938</v>
      </c>
      <c r="G6" s="174">
        <v>708200</v>
      </c>
      <c r="H6" s="174">
        <v>0</v>
      </c>
      <c r="I6" s="175">
        <v>0</v>
      </c>
      <c r="J6" s="174">
        <v>0</v>
      </c>
      <c r="K6" s="204" t="s">
        <v>851</v>
      </c>
    </row>
    <row r="7" spans="1:11" s="3" customFormat="1" ht="84" customHeight="1">
      <c r="A7" s="197" t="s">
        <v>937</v>
      </c>
      <c r="B7" s="197" t="s">
        <v>2177</v>
      </c>
      <c r="C7" s="198" t="s">
        <v>1935</v>
      </c>
      <c r="D7" s="198" t="s">
        <v>2178</v>
      </c>
      <c r="E7" s="198" t="s">
        <v>2182</v>
      </c>
      <c r="F7" s="198" t="s">
        <v>1938</v>
      </c>
      <c r="G7" s="174">
        <v>459000</v>
      </c>
      <c r="H7" s="174">
        <v>471366</v>
      </c>
      <c r="I7" s="175">
        <v>0</v>
      </c>
      <c r="J7" s="174">
        <v>471366</v>
      </c>
      <c r="K7" s="179" t="s">
        <v>2183</v>
      </c>
    </row>
    <row r="8" spans="1:11" s="3" customFormat="1" ht="62.25" customHeight="1">
      <c r="A8" s="197" t="s">
        <v>967</v>
      </c>
      <c r="B8" s="197" t="s">
        <v>2177</v>
      </c>
      <c r="C8" s="198" t="s">
        <v>1935</v>
      </c>
      <c r="D8" s="198" t="s">
        <v>2184</v>
      </c>
      <c r="E8" s="198" t="s">
        <v>2185</v>
      </c>
      <c r="F8" s="198" t="s">
        <v>1938</v>
      </c>
      <c r="G8" s="174">
        <v>812800</v>
      </c>
      <c r="H8" s="174">
        <v>0</v>
      </c>
      <c r="I8" s="175">
        <v>0</v>
      </c>
      <c r="J8" s="174">
        <v>0</v>
      </c>
      <c r="K8" s="179" t="s">
        <v>1954</v>
      </c>
    </row>
    <row r="9" spans="1:11" ht="53.25" customHeight="1">
      <c r="A9" s="197" t="s">
        <v>1049</v>
      </c>
      <c r="B9" s="197" t="s">
        <v>2177</v>
      </c>
      <c r="C9" s="198" t="s">
        <v>1935</v>
      </c>
      <c r="D9" s="198" t="s">
        <v>2178</v>
      </c>
      <c r="E9" s="198" t="s">
        <v>2186</v>
      </c>
      <c r="F9" s="198" t="s">
        <v>1938</v>
      </c>
      <c r="G9" s="174">
        <v>459000</v>
      </c>
      <c r="H9" s="174">
        <v>471366</v>
      </c>
      <c r="I9" s="174">
        <v>0</v>
      </c>
      <c r="J9" s="174">
        <v>471366</v>
      </c>
      <c r="K9" s="203" t="s">
        <v>2026</v>
      </c>
    </row>
    <row r="10" spans="1:11" ht="66" customHeight="1">
      <c r="A10" s="197" t="s">
        <v>1050</v>
      </c>
      <c r="B10" s="197" t="s">
        <v>2177</v>
      </c>
      <c r="C10" s="198" t="s">
        <v>1935</v>
      </c>
      <c r="D10" s="198" t="s">
        <v>2180</v>
      </c>
      <c r="E10" s="198" t="s">
        <v>2187</v>
      </c>
      <c r="F10" s="198" t="s">
        <v>1938</v>
      </c>
      <c r="G10" s="174">
        <v>846000</v>
      </c>
      <c r="H10" s="174">
        <v>531366</v>
      </c>
      <c r="I10" s="174">
        <v>0</v>
      </c>
      <c r="J10" s="174">
        <v>531366</v>
      </c>
      <c r="K10" s="203" t="s">
        <v>1951</v>
      </c>
    </row>
    <row r="11" spans="1:11" ht="64.5" customHeight="1">
      <c r="A11" s="197" t="s">
        <v>1051</v>
      </c>
      <c r="B11" s="197" t="s">
        <v>2177</v>
      </c>
      <c r="C11" s="198" t="s">
        <v>1935</v>
      </c>
      <c r="D11" s="198" t="s">
        <v>2180</v>
      </c>
      <c r="E11" s="198" t="s">
        <v>2188</v>
      </c>
      <c r="F11" s="198" t="s">
        <v>1938</v>
      </c>
      <c r="G11" s="174">
        <v>913200</v>
      </c>
      <c r="H11" s="174">
        <v>0</v>
      </c>
      <c r="I11" s="174">
        <v>0</v>
      </c>
      <c r="J11" s="174">
        <v>0</v>
      </c>
      <c r="K11" s="198" t="s">
        <v>1954</v>
      </c>
    </row>
    <row r="12" spans="1:11" ht="147" customHeight="1">
      <c r="A12" s="197" t="s">
        <v>1874</v>
      </c>
      <c r="B12" s="197" t="s">
        <v>2177</v>
      </c>
      <c r="C12" s="198" t="s">
        <v>1977</v>
      </c>
      <c r="D12" s="198" t="s">
        <v>2178</v>
      </c>
      <c r="E12" s="198" t="s">
        <v>2189</v>
      </c>
      <c r="F12" s="198" t="s">
        <v>1938</v>
      </c>
      <c r="G12" s="174">
        <v>1500000</v>
      </c>
      <c r="H12" s="174">
        <v>760000</v>
      </c>
      <c r="I12" s="174">
        <v>0</v>
      </c>
      <c r="J12" s="174">
        <v>760000</v>
      </c>
      <c r="K12" s="175" t="s">
        <v>2190</v>
      </c>
    </row>
  </sheetData>
  <autoFilter ref="A4:K12" xr:uid="{00000000-0009-0000-0000-00000D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5"/>
    <pageSetUpPr fitToPage="1"/>
  </sheetPr>
  <dimension ref="A1:K13"/>
  <sheetViews>
    <sheetView workbookViewId="0">
      <selection activeCell="J5" sqref="J5:J13"/>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2192</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75" customHeight="1">
      <c r="A5" s="197" t="s">
        <v>947</v>
      </c>
      <c r="B5" s="197" t="s">
        <v>2193</v>
      </c>
      <c r="C5" s="198" t="s">
        <v>1935</v>
      </c>
      <c r="D5" s="198" t="s">
        <v>2194</v>
      </c>
      <c r="E5" s="198" t="s">
        <v>2195</v>
      </c>
      <c r="F5" s="198" t="s">
        <v>1938</v>
      </c>
      <c r="G5" s="174">
        <v>1041700</v>
      </c>
      <c r="H5" s="174">
        <v>639096</v>
      </c>
      <c r="I5" s="175">
        <v>0</v>
      </c>
      <c r="J5" s="174">
        <v>639096</v>
      </c>
      <c r="K5" s="176" t="s">
        <v>2213</v>
      </c>
    </row>
    <row r="6" spans="1:11" s="3" customFormat="1" ht="93.75" customHeight="1">
      <c r="A6" s="197" t="s">
        <v>103</v>
      </c>
      <c r="B6" s="197" t="s">
        <v>2193</v>
      </c>
      <c r="C6" s="198" t="s">
        <v>1935</v>
      </c>
      <c r="D6" s="198" t="s">
        <v>2194</v>
      </c>
      <c r="E6" s="198" t="s">
        <v>2196</v>
      </c>
      <c r="F6" s="198" t="s">
        <v>1938</v>
      </c>
      <c r="G6" s="174">
        <v>3924500</v>
      </c>
      <c r="H6" s="174">
        <v>850000</v>
      </c>
      <c r="I6" s="175">
        <v>0</v>
      </c>
      <c r="J6" s="174">
        <v>850000</v>
      </c>
      <c r="K6" s="179" t="s">
        <v>2197</v>
      </c>
    </row>
    <row r="7" spans="1:11" s="3" customFormat="1" ht="48" customHeight="1">
      <c r="A7" s="197" t="s">
        <v>950</v>
      </c>
      <c r="B7" s="197" t="s">
        <v>2193</v>
      </c>
      <c r="C7" s="198" t="s">
        <v>1935</v>
      </c>
      <c r="D7" s="198" t="s">
        <v>2198</v>
      </c>
      <c r="E7" s="198" t="s">
        <v>2199</v>
      </c>
      <c r="F7" s="198" t="s">
        <v>1938</v>
      </c>
      <c r="G7" s="174">
        <v>1128000</v>
      </c>
      <c r="H7" s="174">
        <v>621000</v>
      </c>
      <c r="I7" s="175">
        <v>0</v>
      </c>
      <c r="J7" s="174">
        <v>621000</v>
      </c>
      <c r="K7" s="179" t="s">
        <v>2200</v>
      </c>
    </row>
    <row r="8" spans="1:11" ht="119.25" customHeight="1">
      <c r="A8" s="197" t="s">
        <v>995</v>
      </c>
      <c r="B8" s="197" t="s">
        <v>2193</v>
      </c>
      <c r="C8" s="198" t="s">
        <v>1935</v>
      </c>
      <c r="D8" s="198" t="s">
        <v>2194</v>
      </c>
      <c r="E8" s="198" t="s">
        <v>2201</v>
      </c>
      <c r="F8" s="198" t="s">
        <v>1938</v>
      </c>
      <c r="G8" s="174">
        <v>828500</v>
      </c>
      <c r="H8" s="174">
        <v>753000</v>
      </c>
      <c r="I8" s="174">
        <v>0</v>
      </c>
      <c r="J8" s="174">
        <v>753000</v>
      </c>
      <c r="K8" s="179" t="s">
        <v>2202</v>
      </c>
    </row>
    <row r="9" spans="1:11" s="62" customFormat="1" ht="105.75" customHeight="1">
      <c r="A9" s="197" t="s">
        <v>1058</v>
      </c>
      <c r="B9" s="197" t="s">
        <v>2193</v>
      </c>
      <c r="C9" s="198" t="s">
        <v>1935</v>
      </c>
      <c r="D9" s="198" t="s">
        <v>2194</v>
      </c>
      <c r="E9" s="198" t="s">
        <v>2203</v>
      </c>
      <c r="F9" s="198" t="s">
        <v>1938</v>
      </c>
      <c r="G9" s="174">
        <v>573500</v>
      </c>
      <c r="H9" s="174">
        <v>612164</v>
      </c>
      <c r="I9" s="174">
        <v>0</v>
      </c>
      <c r="J9" s="174">
        <v>612164</v>
      </c>
      <c r="K9" s="203" t="s">
        <v>2043</v>
      </c>
    </row>
    <row r="10" spans="1:11" s="62" customFormat="1" ht="103.5" customHeight="1">
      <c r="A10" s="197" t="s">
        <v>1067</v>
      </c>
      <c r="B10" s="197" t="s">
        <v>2193</v>
      </c>
      <c r="C10" s="198" t="s">
        <v>1935</v>
      </c>
      <c r="D10" s="198" t="s">
        <v>2204</v>
      </c>
      <c r="E10" s="198" t="s">
        <v>2205</v>
      </c>
      <c r="F10" s="198" t="s">
        <v>1938</v>
      </c>
      <c r="G10" s="174">
        <v>511500</v>
      </c>
      <c r="H10" s="174">
        <v>612164</v>
      </c>
      <c r="I10" s="174">
        <v>0</v>
      </c>
      <c r="J10" s="174">
        <v>612164</v>
      </c>
      <c r="K10" s="203" t="s">
        <v>2043</v>
      </c>
    </row>
    <row r="11" spans="1:11" ht="161.25" customHeight="1">
      <c r="A11" s="197" t="s">
        <v>1878</v>
      </c>
      <c r="B11" s="197" t="s">
        <v>2193</v>
      </c>
      <c r="C11" s="198" t="s">
        <v>1977</v>
      </c>
      <c r="D11" s="198" t="s">
        <v>2194</v>
      </c>
      <c r="E11" s="198" t="s">
        <v>2206</v>
      </c>
      <c r="F11" s="198" t="s">
        <v>1938</v>
      </c>
      <c r="G11" s="174">
        <v>677000</v>
      </c>
      <c r="H11" s="174">
        <v>670000</v>
      </c>
      <c r="I11" s="174">
        <v>0</v>
      </c>
      <c r="J11" s="174">
        <v>670000</v>
      </c>
      <c r="K11" s="175" t="s">
        <v>2207</v>
      </c>
    </row>
    <row r="12" spans="1:11" ht="69.75" customHeight="1">
      <c r="A12" s="197" t="s">
        <v>1859</v>
      </c>
      <c r="B12" s="197" t="s">
        <v>2193</v>
      </c>
      <c r="C12" s="198" t="s">
        <v>1955</v>
      </c>
      <c r="D12" s="198" t="s">
        <v>2208</v>
      </c>
      <c r="E12" s="198" t="s">
        <v>2209</v>
      </c>
      <c r="F12" s="198" t="s">
        <v>1938</v>
      </c>
      <c r="G12" s="174">
        <v>140700</v>
      </c>
      <c r="H12" s="174">
        <f t="shared" ref="H12:H13" si="0">J12-I12</f>
        <v>11000</v>
      </c>
      <c r="I12" s="174">
        <v>85000</v>
      </c>
      <c r="J12" s="174">
        <v>96000</v>
      </c>
      <c r="K12" s="179" t="s">
        <v>2210</v>
      </c>
    </row>
    <row r="13" spans="1:11" ht="54" customHeight="1">
      <c r="A13" s="197" t="s">
        <v>1860</v>
      </c>
      <c r="B13" s="197" t="s">
        <v>2193</v>
      </c>
      <c r="C13" s="198" t="s">
        <v>1955</v>
      </c>
      <c r="D13" s="198" t="s">
        <v>2194</v>
      </c>
      <c r="E13" s="198" t="s">
        <v>2211</v>
      </c>
      <c r="F13" s="198" t="s">
        <v>1938</v>
      </c>
      <c r="G13" s="174">
        <v>457720</v>
      </c>
      <c r="H13" s="174">
        <f t="shared" si="0"/>
        <v>20000</v>
      </c>
      <c r="I13" s="174">
        <v>280000</v>
      </c>
      <c r="J13" s="174">
        <v>300000</v>
      </c>
      <c r="K13" s="179" t="s">
        <v>2212</v>
      </c>
    </row>
  </sheetData>
  <autoFilter ref="A4:K13" xr:uid="{00000000-0009-0000-0000-00000E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5"/>
    <pageSetUpPr fitToPage="1"/>
  </sheetPr>
  <dimension ref="A1:K8"/>
  <sheetViews>
    <sheetView workbookViewId="0">
      <selection activeCell="J5" sqref="J5:J8"/>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2224</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72" customHeight="1">
      <c r="A5" s="197" t="s">
        <v>922</v>
      </c>
      <c r="B5" s="197" t="s">
        <v>2214</v>
      </c>
      <c r="C5" s="198" t="s">
        <v>1935</v>
      </c>
      <c r="D5" s="198" t="s">
        <v>2215</v>
      </c>
      <c r="E5" s="198" t="s">
        <v>2216</v>
      </c>
      <c r="F5" s="198" t="s">
        <v>1938</v>
      </c>
      <c r="G5" s="174">
        <v>1050600</v>
      </c>
      <c r="H5" s="174">
        <v>705000</v>
      </c>
      <c r="I5" s="175">
        <v>0</v>
      </c>
      <c r="J5" s="174">
        <v>705000</v>
      </c>
      <c r="K5" s="179" t="s">
        <v>2217</v>
      </c>
    </row>
    <row r="6" spans="1:11" s="3" customFormat="1" ht="58.5" customHeight="1">
      <c r="A6" s="197" t="s">
        <v>923</v>
      </c>
      <c r="B6" s="197" t="s">
        <v>2214</v>
      </c>
      <c r="C6" s="198" t="s">
        <v>1935</v>
      </c>
      <c r="D6" s="198" t="s">
        <v>2215</v>
      </c>
      <c r="E6" s="198" t="s">
        <v>2218</v>
      </c>
      <c r="F6" s="198" t="s">
        <v>1938</v>
      </c>
      <c r="G6" s="174">
        <v>459000</v>
      </c>
      <c r="H6" s="174">
        <v>471366</v>
      </c>
      <c r="I6" s="175">
        <v>0</v>
      </c>
      <c r="J6" s="174">
        <v>471366</v>
      </c>
      <c r="K6" s="179" t="s">
        <v>2219</v>
      </c>
    </row>
    <row r="7" spans="1:11" ht="82.5" customHeight="1">
      <c r="A7" s="197" t="s">
        <v>1026</v>
      </c>
      <c r="B7" s="197" t="s">
        <v>2214</v>
      </c>
      <c r="C7" s="198" t="s">
        <v>1935</v>
      </c>
      <c r="D7" s="198" t="s">
        <v>2215</v>
      </c>
      <c r="E7" s="198" t="s">
        <v>2220</v>
      </c>
      <c r="F7" s="198" t="s">
        <v>1938</v>
      </c>
      <c r="G7" s="174">
        <v>597000</v>
      </c>
      <c r="H7" s="174">
        <v>624000</v>
      </c>
      <c r="I7" s="174">
        <v>0</v>
      </c>
      <c r="J7" s="174">
        <v>624000</v>
      </c>
      <c r="K7" s="179" t="s">
        <v>2221</v>
      </c>
    </row>
    <row r="8" spans="1:11" ht="144" customHeight="1">
      <c r="A8" s="197" t="s">
        <v>1880</v>
      </c>
      <c r="B8" s="197" t="s">
        <v>2214</v>
      </c>
      <c r="C8" s="198" t="s">
        <v>1977</v>
      </c>
      <c r="D8" s="198" t="s">
        <v>2215</v>
      </c>
      <c r="E8" s="198" t="s">
        <v>2222</v>
      </c>
      <c r="F8" s="198" t="s">
        <v>1938</v>
      </c>
      <c r="G8" s="174">
        <v>1315000</v>
      </c>
      <c r="H8" s="174">
        <v>660000</v>
      </c>
      <c r="I8" s="174">
        <v>0</v>
      </c>
      <c r="J8" s="174">
        <v>660000</v>
      </c>
      <c r="K8" s="175" t="s">
        <v>2223</v>
      </c>
    </row>
  </sheetData>
  <autoFilter ref="A4:K8" xr:uid="{00000000-0009-0000-0000-00000F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5"/>
    <pageSetUpPr fitToPage="1"/>
  </sheetPr>
  <dimension ref="A1:K11"/>
  <sheetViews>
    <sheetView workbookViewId="0">
      <selection activeCell="J5" sqref="J5:J11"/>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2225</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62.25" customHeight="1">
      <c r="A5" s="197" t="s">
        <v>965</v>
      </c>
      <c r="B5" s="197" t="s">
        <v>2226</v>
      </c>
      <c r="C5" s="198" t="s">
        <v>1935</v>
      </c>
      <c r="D5" s="198" t="s">
        <v>2227</v>
      </c>
      <c r="E5" s="198" t="s">
        <v>2228</v>
      </c>
      <c r="F5" s="198" t="s">
        <v>1938</v>
      </c>
      <c r="G5" s="174">
        <v>1231800</v>
      </c>
      <c r="H5" s="174">
        <v>765000</v>
      </c>
      <c r="I5" s="175">
        <v>0</v>
      </c>
      <c r="J5" s="174">
        <v>765000</v>
      </c>
      <c r="K5" s="176" t="s">
        <v>2242</v>
      </c>
    </row>
    <row r="6" spans="1:11" s="3" customFormat="1" ht="54.75" customHeight="1">
      <c r="A6" s="197" t="s">
        <v>162</v>
      </c>
      <c r="B6" s="197" t="s">
        <v>2226</v>
      </c>
      <c r="C6" s="198" t="s">
        <v>1935</v>
      </c>
      <c r="D6" s="198" t="s">
        <v>2227</v>
      </c>
      <c r="E6" s="198" t="s">
        <v>2229</v>
      </c>
      <c r="F6" s="198" t="s">
        <v>1938</v>
      </c>
      <c r="G6" s="174">
        <v>471000</v>
      </c>
      <c r="H6" s="174">
        <v>531366</v>
      </c>
      <c r="I6" s="175">
        <v>0</v>
      </c>
      <c r="J6" s="174">
        <v>531366</v>
      </c>
      <c r="K6" s="179" t="s">
        <v>2230</v>
      </c>
    </row>
    <row r="7" spans="1:11" ht="109.5" customHeight="1">
      <c r="A7" s="197" t="s">
        <v>1030</v>
      </c>
      <c r="B7" s="197" t="s">
        <v>2226</v>
      </c>
      <c r="C7" s="198" t="s">
        <v>1935</v>
      </c>
      <c r="D7" s="198" t="s">
        <v>2227</v>
      </c>
      <c r="E7" s="198" t="s">
        <v>2231</v>
      </c>
      <c r="F7" s="198" t="s">
        <v>1938</v>
      </c>
      <c r="G7" s="174">
        <v>521000</v>
      </c>
      <c r="H7" s="174">
        <v>587000</v>
      </c>
      <c r="I7" s="174">
        <v>0</v>
      </c>
      <c r="J7" s="174">
        <v>587000</v>
      </c>
      <c r="K7" s="179" t="s">
        <v>2232</v>
      </c>
    </row>
    <row r="8" spans="1:11" ht="56.25" customHeight="1">
      <c r="A8" s="197" t="s">
        <v>1075</v>
      </c>
      <c r="B8" s="197" t="s">
        <v>2226</v>
      </c>
      <c r="C8" s="198" t="s">
        <v>1935</v>
      </c>
      <c r="D8" s="198" t="s">
        <v>2233</v>
      </c>
      <c r="E8" s="198" t="s">
        <v>2234</v>
      </c>
      <c r="F8" s="198" t="s">
        <v>1938</v>
      </c>
      <c r="G8" s="174">
        <v>471000</v>
      </c>
      <c r="H8" s="174">
        <v>531366</v>
      </c>
      <c r="I8" s="174">
        <v>0</v>
      </c>
      <c r="J8" s="174">
        <v>531366</v>
      </c>
      <c r="K8" s="203" t="s">
        <v>1951</v>
      </c>
    </row>
    <row r="9" spans="1:11" ht="84.75" customHeight="1">
      <c r="A9" s="197" t="s">
        <v>410</v>
      </c>
      <c r="B9" s="197" t="s">
        <v>2226</v>
      </c>
      <c r="C9" s="198" t="s">
        <v>2166</v>
      </c>
      <c r="D9" s="198" t="s">
        <v>2235</v>
      </c>
      <c r="E9" s="198" t="s">
        <v>2236</v>
      </c>
      <c r="F9" s="198" t="s">
        <v>1938</v>
      </c>
      <c r="G9" s="174">
        <v>950000</v>
      </c>
      <c r="H9" s="174">
        <v>400000</v>
      </c>
      <c r="I9" s="174">
        <v>0</v>
      </c>
      <c r="J9" s="174">
        <v>400000</v>
      </c>
      <c r="K9" s="184" t="s">
        <v>2237</v>
      </c>
    </row>
    <row r="10" spans="1:11" ht="102.75" customHeight="1">
      <c r="A10" s="197" t="s">
        <v>1901</v>
      </c>
      <c r="B10" s="197" t="s">
        <v>2226</v>
      </c>
      <c r="C10" s="198" t="s">
        <v>1977</v>
      </c>
      <c r="D10" s="198" t="s">
        <v>2227</v>
      </c>
      <c r="E10" s="198" t="s">
        <v>2238</v>
      </c>
      <c r="F10" s="198" t="s">
        <v>1938</v>
      </c>
      <c r="G10" s="174">
        <v>846300</v>
      </c>
      <c r="H10" s="174">
        <v>662000</v>
      </c>
      <c r="I10" s="174">
        <v>0</v>
      </c>
      <c r="J10" s="174">
        <v>662000</v>
      </c>
      <c r="K10" s="175" t="s">
        <v>2239</v>
      </c>
    </row>
    <row r="11" spans="1:11" ht="72" customHeight="1">
      <c r="A11" s="197" t="s">
        <v>1868</v>
      </c>
      <c r="B11" s="197" t="s">
        <v>2226</v>
      </c>
      <c r="C11" s="198" t="s">
        <v>1955</v>
      </c>
      <c r="D11" s="198" t="s">
        <v>2227</v>
      </c>
      <c r="E11" s="198" t="s">
        <v>2240</v>
      </c>
      <c r="F11" s="198" t="s">
        <v>1938</v>
      </c>
      <c r="G11" s="174">
        <v>297540</v>
      </c>
      <c r="H11" s="174">
        <f t="shared" ref="H11" si="0">J11-I11</f>
        <v>149000</v>
      </c>
      <c r="I11" s="174">
        <v>50000</v>
      </c>
      <c r="J11" s="174">
        <v>199000</v>
      </c>
      <c r="K11" s="179" t="s">
        <v>2241</v>
      </c>
    </row>
  </sheetData>
  <autoFilter ref="A4:K11" xr:uid="{00000000-0009-0000-0000-000010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5"/>
    <pageSetUpPr fitToPage="1"/>
  </sheetPr>
  <dimension ref="A1:K16"/>
  <sheetViews>
    <sheetView workbookViewId="0">
      <selection activeCell="E8" sqref="E8"/>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2243</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64.5" customHeight="1">
      <c r="A5" s="197" t="s">
        <v>957</v>
      </c>
      <c r="B5" s="197" t="s">
        <v>2244</v>
      </c>
      <c r="C5" s="198" t="s">
        <v>1935</v>
      </c>
      <c r="D5" s="198" t="s">
        <v>2245</v>
      </c>
      <c r="E5" s="198" t="s">
        <v>2246</v>
      </c>
      <c r="F5" s="198" t="s">
        <v>1938</v>
      </c>
      <c r="G5" s="174">
        <v>498000</v>
      </c>
      <c r="H5" s="174">
        <v>0</v>
      </c>
      <c r="I5" s="175">
        <v>0</v>
      </c>
      <c r="J5" s="174">
        <v>0</v>
      </c>
      <c r="K5" s="179" t="s">
        <v>1954</v>
      </c>
    </row>
    <row r="6" spans="1:11" s="3" customFormat="1" ht="102" customHeight="1">
      <c r="A6" s="197" t="s">
        <v>958</v>
      </c>
      <c r="B6" s="197" t="s">
        <v>2244</v>
      </c>
      <c r="C6" s="198" t="s">
        <v>1935</v>
      </c>
      <c r="D6" s="198" t="s">
        <v>2247</v>
      </c>
      <c r="E6" s="198" t="s">
        <v>2248</v>
      </c>
      <c r="F6" s="198" t="s">
        <v>1938</v>
      </c>
      <c r="G6" s="174">
        <v>2187000</v>
      </c>
      <c r="H6" s="174">
        <v>1885000</v>
      </c>
      <c r="I6" s="175">
        <v>0</v>
      </c>
      <c r="J6" s="174">
        <v>1885000</v>
      </c>
      <c r="K6" s="176" t="s">
        <v>2266</v>
      </c>
    </row>
    <row r="7" spans="1:11" s="3" customFormat="1" ht="59.25" customHeight="1">
      <c r="A7" s="197" t="s">
        <v>129</v>
      </c>
      <c r="B7" s="197" t="s">
        <v>2244</v>
      </c>
      <c r="C7" s="198" t="s">
        <v>1935</v>
      </c>
      <c r="D7" s="198" t="s">
        <v>2247</v>
      </c>
      <c r="E7" s="198" t="s">
        <v>2249</v>
      </c>
      <c r="F7" s="198" t="s">
        <v>1938</v>
      </c>
      <c r="G7" s="174">
        <v>360000</v>
      </c>
      <c r="H7" s="174">
        <v>240000</v>
      </c>
      <c r="I7" s="175">
        <v>0</v>
      </c>
      <c r="J7" s="174">
        <v>240000</v>
      </c>
      <c r="K7" s="176" t="s">
        <v>2250</v>
      </c>
    </row>
    <row r="8" spans="1:11" ht="84.95" customHeight="1">
      <c r="A8" s="197" t="s">
        <v>1005</v>
      </c>
      <c r="B8" s="197" t="s">
        <v>2244</v>
      </c>
      <c r="C8" s="198" t="s">
        <v>1935</v>
      </c>
      <c r="D8" s="198" t="s">
        <v>2039</v>
      </c>
      <c r="E8" s="198" t="s">
        <v>2251</v>
      </c>
      <c r="F8" s="198" t="s">
        <v>1938</v>
      </c>
      <c r="G8" s="174">
        <v>75200</v>
      </c>
      <c r="H8" s="174">
        <v>75000</v>
      </c>
      <c r="I8" s="174">
        <v>0</v>
      </c>
      <c r="J8" s="174">
        <v>75000</v>
      </c>
      <c r="K8" s="204" t="s">
        <v>2267</v>
      </c>
    </row>
    <row r="9" spans="1:11" ht="116.25" customHeight="1">
      <c r="A9" s="197" t="s">
        <v>243</v>
      </c>
      <c r="B9" s="197" t="s">
        <v>2244</v>
      </c>
      <c r="C9" s="198" t="s">
        <v>1935</v>
      </c>
      <c r="D9" s="198" t="s">
        <v>2039</v>
      </c>
      <c r="E9" s="198" t="s">
        <v>2252</v>
      </c>
      <c r="F9" s="198" t="s">
        <v>1938</v>
      </c>
      <c r="G9" s="174">
        <v>590500</v>
      </c>
      <c r="H9" s="174">
        <v>677000</v>
      </c>
      <c r="I9" s="174">
        <v>0</v>
      </c>
      <c r="J9" s="174">
        <v>677000</v>
      </c>
      <c r="K9" s="179" t="s">
        <v>2253</v>
      </c>
    </row>
    <row r="10" spans="1:11" ht="115.5" customHeight="1">
      <c r="A10" s="197" t="s">
        <v>1008</v>
      </c>
      <c r="B10" s="197" t="s">
        <v>2244</v>
      </c>
      <c r="C10" s="198" t="s">
        <v>1935</v>
      </c>
      <c r="D10" s="198" t="s">
        <v>2247</v>
      </c>
      <c r="E10" s="198" t="s">
        <v>2254</v>
      </c>
      <c r="F10" s="198" t="s">
        <v>1938</v>
      </c>
      <c r="G10" s="174">
        <v>498000</v>
      </c>
      <c r="H10" s="174">
        <v>612164</v>
      </c>
      <c r="I10" s="174">
        <v>0</v>
      </c>
      <c r="J10" s="174">
        <v>612164</v>
      </c>
      <c r="K10" s="179" t="s">
        <v>2038</v>
      </c>
    </row>
    <row r="11" spans="1:11" s="62" customFormat="1" ht="60" customHeight="1">
      <c r="A11" s="197" t="s">
        <v>1064</v>
      </c>
      <c r="B11" s="197" t="s">
        <v>2244</v>
      </c>
      <c r="C11" s="198" t="s">
        <v>1935</v>
      </c>
      <c r="D11" s="198" t="s">
        <v>2255</v>
      </c>
      <c r="E11" s="198" t="s">
        <v>2256</v>
      </c>
      <c r="F11" s="198" t="s">
        <v>1938</v>
      </c>
      <c r="G11" s="174">
        <v>471000</v>
      </c>
      <c r="H11" s="174">
        <v>531366</v>
      </c>
      <c r="I11" s="174">
        <v>0</v>
      </c>
      <c r="J11" s="174">
        <v>531366</v>
      </c>
      <c r="K11" s="203" t="s">
        <v>1951</v>
      </c>
    </row>
    <row r="12" spans="1:11" s="62" customFormat="1" ht="81.75" customHeight="1">
      <c r="A12" s="197" t="s">
        <v>1065</v>
      </c>
      <c r="B12" s="197" t="s">
        <v>2244</v>
      </c>
      <c r="C12" s="198" t="s">
        <v>1935</v>
      </c>
      <c r="D12" s="198" t="s">
        <v>2245</v>
      </c>
      <c r="E12" s="198" t="s">
        <v>2257</v>
      </c>
      <c r="F12" s="198" t="s">
        <v>1938</v>
      </c>
      <c r="G12" s="174">
        <v>498000</v>
      </c>
      <c r="H12" s="174">
        <v>585231</v>
      </c>
      <c r="I12" s="174">
        <v>0</v>
      </c>
      <c r="J12" s="174">
        <v>585231</v>
      </c>
      <c r="K12" s="203" t="s">
        <v>2268</v>
      </c>
    </row>
    <row r="13" spans="1:11" ht="46.5" customHeight="1">
      <c r="A13" s="197" t="s">
        <v>398</v>
      </c>
      <c r="B13" s="197" t="s">
        <v>2244</v>
      </c>
      <c r="C13" s="198" t="s">
        <v>2166</v>
      </c>
      <c r="D13" s="198" t="s">
        <v>2247</v>
      </c>
      <c r="E13" s="198" t="s">
        <v>2258</v>
      </c>
      <c r="F13" s="198" t="s">
        <v>1938</v>
      </c>
      <c r="G13" s="174">
        <v>166000</v>
      </c>
      <c r="H13" s="174">
        <v>166000</v>
      </c>
      <c r="I13" s="174">
        <v>0</v>
      </c>
      <c r="J13" s="174">
        <v>166000</v>
      </c>
      <c r="K13" s="184" t="s">
        <v>2259</v>
      </c>
    </row>
    <row r="14" spans="1:11" ht="140.25" customHeight="1">
      <c r="A14" s="197" t="s">
        <v>1886</v>
      </c>
      <c r="B14" s="197" t="s">
        <v>2244</v>
      </c>
      <c r="C14" s="198" t="s">
        <v>1977</v>
      </c>
      <c r="D14" s="198" t="s">
        <v>2247</v>
      </c>
      <c r="E14" s="198" t="s">
        <v>2260</v>
      </c>
      <c r="F14" s="198" t="s">
        <v>1938</v>
      </c>
      <c r="G14" s="174">
        <v>810000</v>
      </c>
      <c r="H14" s="174">
        <v>760000</v>
      </c>
      <c r="I14" s="174">
        <v>0</v>
      </c>
      <c r="J14" s="174">
        <v>760000</v>
      </c>
      <c r="K14" s="175" t="s">
        <v>2261</v>
      </c>
    </row>
    <row r="15" spans="1:11" ht="66" customHeight="1">
      <c r="A15" s="197" t="s">
        <v>1863</v>
      </c>
      <c r="B15" s="197" t="s">
        <v>2244</v>
      </c>
      <c r="C15" s="198" t="s">
        <v>1955</v>
      </c>
      <c r="D15" s="198" t="s">
        <v>2247</v>
      </c>
      <c r="E15" s="198" t="s">
        <v>2262</v>
      </c>
      <c r="F15" s="198" t="s">
        <v>1938</v>
      </c>
      <c r="G15" s="174">
        <v>517000</v>
      </c>
      <c r="H15" s="174">
        <f t="shared" ref="H15" si="0">J15-I15</f>
        <v>116000</v>
      </c>
      <c r="I15" s="174">
        <v>224000</v>
      </c>
      <c r="J15" s="174">
        <v>340000</v>
      </c>
      <c r="K15" s="179" t="s">
        <v>2263</v>
      </c>
    </row>
    <row r="16" spans="1:11" ht="57" customHeight="1">
      <c r="A16" s="197" t="s">
        <v>730</v>
      </c>
      <c r="B16" s="197" t="s">
        <v>2244</v>
      </c>
      <c r="C16" s="198" t="s">
        <v>1959</v>
      </c>
      <c r="D16" s="198" t="s">
        <v>2264</v>
      </c>
      <c r="E16" s="198" t="s">
        <v>2265</v>
      </c>
      <c r="F16" s="198" t="s">
        <v>1938</v>
      </c>
      <c r="G16" s="174">
        <v>1108500</v>
      </c>
      <c r="H16" s="174">
        <v>500000</v>
      </c>
      <c r="I16" s="174">
        <v>0</v>
      </c>
      <c r="J16" s="174">
        <v>500000</v>
      </c>
      <c r="K16" s="195" t="s">
        <v>1914</v>
      </c>
    </row>
  </sheetData>
  <autoFilter ref="A4:K16" xr:uid="{00000000-0009-0000-0000-000011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5"/>
    <pageSetUpPr fitToPage="1"/>
  </sheetPr>
  <dimension ref="A1:L10"/>
  <sheetViews>
    <sheetView tabSelected="1" workbookViewId="0">
      <selection activeCell="H8" sqref="H8"/>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2" width="9" style="126"/>
    <col min="13" max="16384" width="9" style="1"/>
  </cols>
  <sheetData>
    <row r="1" spans="1:12" ht="30.75" customHeight="1">
      <c r="A1" s="214" t="s">
        <v>2269</v>
      </c>
      <c r="B1" s="215"/>
      <c r="C1" s="215"/>
      <c r="D1" s="215"/>
      <c r="E1" s="215"/>
      <c r="F1" s="215"/>
      <c r="G1" s="215"/>
      <c r="H1" s="215"/>
      <c r="I1" s="215"/>
      <c r="J1" s="215"/>
      <c r="K1" s="215"/>
    </row>
    <row r="2" spans="1:12" s="106" customFormat="1" ht="21" customHeight="1">
      <c r="A2" s="216" t="s">
        <v>1921</v>
      </c>
      <c r="B2" s="216"/>
      <c r="C2" s="216"/>
      <c r="D2" s="216"/>
      <c r="E2" s="216"/>
      <c r="F2" s="216"/>
      <c r="G2" s="216"/>
      <c r="H2" s="216"/>
      <c r="I2" s="216"/>
      <c r="J2" s="216"/>
      <c r="K2" s="216"/>
      <c r="L2" s="127"/>
    </row>
    <row r="3" spans="1:12" s="106" customFormat="1" ht="27" customHeight="1">
      <c r="A3" s="217" t="s">
        <v>1922</v>
      </c>
      <c r="B3" s="217" t="s">
        <v>1923</v>
      </c>
      <c r="C3" s="217" t="s">
        <v>1924</v>
      </c>
      <c r="D3" s="217" t="s">
        <v>1925</v>
      </c>
      <c r="E3" s="217" t="s">
        <v>1926</v>
      </c>
      <c r="F3" s="217" t="s">
        <v>1927</v>
      </c>
      <c r="G3" s="217" t="s">
        <v>1928</v>
      </c>
      <c r="H3" s="217"/>
      <c r="I3" s="217"/>
      <c r="J3" s="217"/>
      <c r="K3" s="218" t="s">
        <v>1929</v>
      </c>
      <c r="L3" s="127"/>
    </row>
    <row r="4" spans="1:12" s="2" customFormat="1" ht="27" customHeight="1">
      <c r="A4" s="217"/>
      <c r="B4" s="217"/>
      <c r="C4" s="217"/>
      <c r="D4" s="217"/>
      <c r="E4" s="217"/>
      <c r="F4" s="217"/>
      <c r="G4" s="196" t="s">
        <v>1930</v>
      </c>
      <c r="H4" s="108" t="s">
        <v>1931</v>
      </c>
      <c r="I4" s="108" t="s">
        <v>1932</v>
      </c>
      <c r="J4" s="108" t="s">
        <v>1933</v>
      </c>
      <c r="K4" s="218"/>
      <c r="L4" s="128"/>
    </row>
    <row r="5" spans="1:12" s="3" customFormat="1" ht="48.75" customHeight="1">
      <c r="A5" s="197" t="s">
        <v>927</v>
      </c>
      <c r="B5" s="197" t="s">
        <v>2270</v>
      </c>
      <c r="C5" s="198" t="s">
        <v>1935</v>
      </c>
      <c r="D5" s="198" t="s">
        <v>2271</v>
      </c>
      <c r="E5" s="198" t="s">
        <v>2272</v>
      </c>
      <c r="F5" s="198" t="s">
        <v>1938</v>
      </c>
      <c r="G5" s="174">
        <v>2247000</v>
      </c>
      <c r="H5" s="174">
        <v>0</v>
      </c>
      <c r="I5" s="175">
        <v>0</v>
      </c>
      <c r="J5" s="174">
        <v>0</v>
      </c>
      <c r="K5" s="179" t="s">
        <v>1954</v>
      </c>
      <c r="L5" s="129"/>
    </row>
    <row r="6" spans="1:12" s="3" customFormat="1" ht="60.75" customHeight="1">
      <c r="A6" s="197" t="s">
        <v>44</v>
      </c>
      <c r="B6" s="197" t="s">
        <v>2270</v>
      </c>
      <c r="C6" s="198" t="s">
        <v>1935</v>
      </c>
      <c r="D6" s="198" t="s">
        <v>2271</v>
      </c>
      <c r="E6" s="198" t="s">
        <v>2273</v>
      </c>
      <c r="F6" s="198" t="s">
        <v>1938</v>
      </c>
      <c r="G6" s="174">
        <v>1377200</v>
      </c>
      <c r="H6" s="174">
        <v>360000</v>
      </c>
      <c r="I6" s="175">
        <v>0</v>
      </c>
      <c r="J6" s="174">
        <v>360000</v>
      </c>
      <c r="K6" s="204" t="s">
        <v>1916</v>
      </c>
      <c r="L6" s="129"/>
    </row>
    <row r="7" spans="1:12" s="3" customFormat="1" ht="72.75" customHeight="1">
      <c r="A7" s="197" t="s">
        <v>47</v>
      </c>
      <c r="B7" s="197" t="s">
        <v>2270</v>
      </c>
      <c r="C7" s="198" t="s">
        <v>1935</v>
      </c>
      <c r="D7" s="198" t="s">
        <v>2271</v>
      </c>
      <c r="E7" s="198" t="s">
        <v>2274</v>
      </c>
      <c r="F7" s="198" t="s">
        <v>1938</v>
      </c>
      <c r="G7" s="174">
        <v>471000</v>
      </c>
      <c r="H7" s="174">
        <v>531366</v>
      </c>
      <c r="I7" s="175">
        <v>0</v>
      </c>
      <c r="J7" s="174">
        <v>531366</v>
      </c>
      <c r="K7" s="179" t="s">
        <v>2275</v>
      </c>
      <c r="L7" s="129"/>
    </row>
    <row r="8" spans="1:12" ht="160.5" customHeight="1">
      <c r="A8" s="197" t="s">
        <v>993</v>
      </c>
      <c r="B8" s="197" t="s">
        <v>2270</v>
      </c>
      <c r="C8" s="198" t="s">
        <v>1935</v>
      </c>
      <c r="D8" s="198" t="s">
        <v>2271</v>
      </c>
      <c r="E8" s="198" t="s">
        <v>2276</v>
      </c>
      <c r="F8" s="198" t="s">
        <v>1938</v>
      </c>
      <c r="G8" s="174">
        <v>888000</v>
      </c>
      <c r="H8" s="174">
        <v>837000</v>
      </c>
      <c r="I8" s="174">
        <v>0</v>
      </c>
      <c r="J8" s="174">
        <v>837000</v>
      </c>
      <c r="K8" s="179" t="s">
        <v>2277</v>
      </c>
    </row>
    <row r="9" spans="1:12" s="62" customFormat="1" ht="48.75" customHeight="1">
      <c r="A9" s="197" t="s">
        <v>1073</v>
      </c>
      <c r="B9" s="197" t="s">
        <v>2270</v>
      </c>
      <c r="C9" s="198" t="s">
        <v>1935</v>
      </c>
      <c r="D9" s="198" t="s">
        <v>2278</v>
      </c>
      <c r="E9" s="198" t="s">
        <v>2279</v>
      </c>
      <c r="F9" s="198" t="s">
        <v>1938</v>
      </c>
      <c r="G9" s="174">
        <v>523500</v>
      </c>
      <c r="H9" s="174">
        <v>0</v>
      </c>
      <c r="I9" s="174">
        <v>0</v>
      </c>
      <c r="J9" s="174">
        <v>0</v>
      </c>
      <c r="K9" s="198" t="s">
        <v>1954</v>
      </c>
      <c r="L9" s="149"/>
    </row>
    <row r="10" spans="1:12" ht="172.5" customHeight="1">
      <c r="A10" s="197" t="s">
        <v>1903</v>
      </c>
      <c r="B10" s="197" t="s">
        <v>2270</v>
      </c>
      <c r="C10" s="198" t="s">
        <v>1977</v>
      </c>
      <c r="D10" s="198" t="s">
        <v>2271</v>
      </c>
      <c r="E10" s="198" t="s">
        <v>2280</v>
      </c>
      <c r="F10" s="198" t="s">
        <v>1938</v>
      </c>
      <c r="G10" s="174">
        <v>1261704</v>
      </c>
      <c r="H10" s="174">
        <v>750000</v>
      </c>
      <c r="I10" s="174">
        <v>0</v>
      </c>
      <c r="J10" s="174">
        <v>750000</v>
      </c>
      <c r="K10" s="175" t="s">
        <v>2281</v>
      </c>
    </row>
  </sheetData>
  <autoFilter ref="A4:K10" xr:uid="{00000000-0009-0000-0000-000012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5"/>
    <pageSetUpPr fitToPage="1"/>
  </sheetPr>
  <dimension ref="A1:K20"/>
  <sheetViews>
    <sheetView workbookViewId="0">
      <selection activeCell="J5" sqref="J5:J20"/>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2282</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100.5" customHeight="1">
      <c r="A5" s="197" t="s">
        <v>952</v>
      </c>
      <c r="B5" s="197" t="s">
        <v>2284</v>
      </c>
      <c r="C5" s="198" t="s">
        <v>1935</v>
      </c>
      <c r="D5" s="198" t="s">
        <v>2285</v>
      </c>
      <c r="E5" s="198" t="s">
        <v>2286</v>
      </c>
      <c r="F5" s="198" t="s">
        <v>1938</v>
      </c>
      <c r="G5" s="174">
        <v>1023000</v>
      </c>
      <c r="H5" s="174">
        <v>1224328</v>
      </c>
      <c r="I5" s="175">
        <v>0</v>
      </c>
      <c r="J5" s="174">
        <v>1224328</v>
      </c>
      <c r="K5" s="179" t="s">
        <v>2287</v>
      </c>
    </row>
    <row r="6" spans="1:11" s="61" customFormat="1" ht="82.5" customHeight="1">
      <c r="A6" s="240" t="s">
        <v>955</v>
      </c>
      <c r="B6" s="240" t="s">
        <v>2284</v>
      </c>
      <c r="C6" s="243" t="s">
        <v>1935</v>
      </c>
      <c r="D6" s="243" t="s">
        <v>2288</v>
      </c>
      <c r="E6" s="243" t="s">
        <v>2289</v>
      </c>
      <c r="F6" s="198" t="s">
        <v>1938</v>
      </c>
      <c r="G6" s="174">
        <v>1200000</v>
      </c>
      <c r="H6" s="174">
        <v>678000</v>
      </c>
      <c r="I6" s="175">
        <v>0</v>
      </c>
      <c r="J6" s="174">
        <v>678000</v>
      </c>
      <c r="K6" s="176" t="s">
        <v>2290</v>
      </c>
    </row>
    <row r="7" spans="1:11" s="61" customFormat="1" ht="31.5" customHeight="1">
      <c r="A7" s="241"/>
      <c r="B7" s="241"/>
      <c r="C7" s="244"/>
      <c r="D7" s="244"/>
      <c r="E7" s="244"/>
      <c r="F7" s="198" t="s">
        <v>1307</v>
      </c>
      <c r="G7" s="174">
        <v>1200000</v>
      </c>
      <c r="H7" s="174">
        <v>0</v>
      </c>
      <c r="I7" s="175">
        <v>0</v>
      </c>
      <c r="J7" s="174">
        <v>0</v>
      </c>
      <c r="K7" s="176"/>
    </row>
    <row r="8" spans="1:11" s="61" customFormat="1" ht="31.5" customHeight="1">
      <c r="A8" s="241"/>
      <c r="B8" s="241"/>
      <c r="C8" s="244"/>
      <c r="D8" s="244"/>
      <c r="E8" s="244"/>
      <c r="F8" s="198" t="s">
        <v>1308</v>
      </c>
      <c r="G8" s="174">
        <v>1200000</v>
      </c>
      <c r="H8" s="174">
        <v>0</v>
      </c>
      <c r="I8" s="175">
        <v>0</v>
      </c>
      <c r="J8" s="174">
        <v>0</v>
      </c>
      <c r="K8" s="176"/>
    </row>
    <row r="9" spans="1:11" s="61" customFormat="1" ht="31.5" customHeight="1">
      <c r="A9" s="241"/>
      <c r="B9" s="241"/>
      <c r="C9" s="244"/>
      <c r="D9" s="244"/>
      <c r="E9" s="244"/>
      <c r="F9" s="198" t="s">
        <v>1309</v>
      </c>
      <c r="G9" s="174">
        <v>0</v>
      </c>
      <c r="H9" s="174">
        <v>0</v>
      </c>
      <c r="I9" s="175">
        <v>0</v>
      </c>
      <c r="J9" s="174">
        <v>0</v>
      </c>
      <c r="K9" s="176"/>
    </row>
    <row r="10" spans="1:11" s="61" customFormat="1" ht="31.5" customHeight="1">
      <c r="A10" s="242"/>
      <c r="B10" s="242"/>
      <c r="C10" s="245"/>
      <c r="D10" s="245"/>
      <c r="E10" s="245"/>
      <c r="F10" s="198" t="s">
        <v>1310</v>
      </c>
      <c r="G10" s="174">
        <v>3600000</v>
      </c>
      <c r="H10" s="174">
        <v>678000</v>
      </c>
      <c r="I10" s="175">
        <v>0</v>
      </c>
      <c r="J10" s="174">
        <v>678000</v>
      </c>
      <c r="K10" s="176"/>
    </row>
    <row r="11" spans="1:11" s="3" customFormat="1" ht="97.5" customHeight="1">
      <c r="A11" s="197" t="s">
        <v>966</v>
      </c>
      <c r="B11" s="197" t="s">
        <v>2284</v>
      </c>
      <c r="C11" s="198" t="s">
        <v>1935</v>
      </c>
      <c r="D11" s="198" t="s">
        <v>2285</v>
      </c>
      <c r="E11" s="198" t="s">
        <v>2291</v>
      </c>
      <c r="F11" s="198" t="s">
        <v>1938</v>
      </c>
      <c r="G11" s="174">
        <v>511500</v>
      </c>
      <c r="H11" s="174">
        <v>612164</v>
      </c>
      <c r="I11" s="175">
        <v>0</v>
      </c>
      <c r="J11" s="174">
        <v>612164</v>
      </c>
      <c r="K11" s="176" t="s">
        <v>2043</v>
      </c>
    </row>
    <row r="12" spans="1:11" ht="73.5" customHeight="1">
      <c r="A12" s="197" t="s">
        <v>977</v>
      </c>
      <c r="B12" s="197" t="s">
        <v>2284</v>
      </c>
      <c r="C12" s="198" t="s">
        <v>1935</v>
      </c>
      <c r="D12" s="198" t="s">
        <v>2141</v>
      </c>
      <c r="E12" s="198" t="s">
        <v>2142</v>
      </c>
      <c r="F12" s="198" t="s">
        <v>1938</v>
      </c>
      <c r="G12" s="174">
        <v>364000</v>
      </c>
      <c r="H12" s="174">
        <v>182000</v>
      </c>
      <c r="I12" s="174">
        <v>0</v>
      </c>
      <c r="J12" s="174">
        <v>182000</v>
      </c>
      <c r="K12" s="204" t="s">
        <v>2283</v>
      </c>
    </row>
    <row r="13" spans="1:11" ht="135" customHeight="1">
      <c r="A13" s="197" t="s">
        <v>1000</v>
      </c>
      <c r="B13" s="197" t="s">
        <v>2284</v>
      </c>
      <c r="C13" s="198" t="s">
        <v>1935</v>
      </c>
      <c r="D13" s="198" t="s">
        <v>2285</v>
      </c>
      <c r="E13" s="198" t="s">
        <v>2292</v>
      </c>
      <c r="F13" s="198" t="s">
        <v>1938</v>
      </c>
      <c r="G13" s="174">
        <v>511500</v>
      </c>
      <c r="H13" s="174">
        <v>639096</v>
      </c>
      <c r="I13" s="174">
        <v>0</v>
      </c>
      <c r="J13" s="174">
        <v>639096</v>
      </c>
      <c r="K13" s="179" t="s">
        <v>2293</v>
      </c>
    </row>
    <row r="14" spans="1:11" ht="66.95" customHeight="1">
      <c r="A14" s="197" t="s">
        <v>1044</v>
      </c>
      <c r="B14" s="197" t="s">
        <v>2284</v>
      </c>
      <c r="C14" s="198" t="s">
        <v>1935</v>
      </c>
      <c r="D14" s="198" t="s">
        <v>2294</v>
      </c>
      <c r="E14" s="198" t="s">
        <v>2295</v>
      </c>
      <c r="F14" s="198" t="s">
        <v>1938</v>
      </c>
      <c r="G14" s="174">
        <v>519000</v>
      </c>
      <c r="H14" s="174">
        <v>471366</v>
      </c>
      <c r="I14" s="174">
        <v>0</v>
      </c>
      <c r="J14" s="174">
        <v>471366</v>
      </c>
      <c r="K14" s="203" t="s">
        <v>2026</v>
      </c>
    </row>
    <row r="15" spans="1:11" s="62" customFormat="1" ht="108" customHeight="1">
      <c r="A15" s="197" t="s">
        <v>1059</v>
      </c>
      <c r="B15" s="197" t="s">
        <v>2284</v>
      </c>
      <c r="C15" s="198" t="s">
        <v>1935</v>
      </c>
      <c r="D15" s="198" t="s">
        <v>2285</v>
      </c>
      <c r="E15" s="198" t="s">
        <v>2296</v>
      </c>
      <c r="F15" s="198" t="s">
        <v>1938</v>
      </c>
      <c r="G15" s="174">
        <v>511500</v>
      </c>
      <c r="H15" s="174">
        <v>612164</v>
      </c>
      <c r="I15" s="174">
        <v>0</v>
      </c>
      <c r="J15" s="174">
        <v>612164</v>
      </c>
      <c r="K15" s="203" t="s">
        <v>2043</v>
      </c>
    </row>
    <row r="16" spans="1:11" s="62" customFormat="1" ht="58.5" customHeight="1">
      <c r="A16" s="197" t="s">
        <v>1060</v>
      </c>
      <c r="B16" s="197" t="s">
        <v>2284</v>
      </c>
      <c r="C16" s="198" t="s">
        <v>1935</v>
      </c>
      <c r="D16" s="198" t="s">
        <v>2294</v>
      </c>
      <c r="E16" s="198" t="s">
        <v>2297</v>
      </c>
      <c r="F16" s="198" t="s">
        <v>1938</v>
      </c>
      <c r="G16" s="174">
        <v>805200</v>
      </c>
      <c r="H16" s="174">
        <v>0</v>
      </c>
      <c r="I16" s="174">
        <v>0</v>
      </c>
      <c r="J16" s="174">
        <v>0</v>
      </c>
      <c r="K16" s="198" t="s">
        <v>1954</v>
      </c>
    </row>
    <row r="17" spans="1:11" ht="122.25" customHeight="1">
      <c r="A17" s="197" t="s">
        <v>1884</v>
      </c>
      <c r="B17" s="197" t="s">
        <v>2284</v>
      </c>
      <c r="C17" s="198" t="s">
        <v>1977</v>
      </c>
      <c r="D17" s="198" t="s">
        <v>2285</v>
      </c>
      <c r="E17" s="198" t="s">
        <v>2298</v>
      </c>
      <c r="F17" s="198" t="s">
        <v>1938</v>
      </c>
      <c r="G17" s="174">
        <v>1234000</v>
      </c>
      <c r="H17" s="174">
        <v>752000</v>
      </c>
      <c r="I17" s="174">
        <v>0</v>
      </c>
      <c r="J17" s="174">
        <v>752000</v>
      </c>
      <c r="K17" s="185" t="s">
        <v>2299</v>
      </c>
    </row>
    <row r="18" spans="1:11" ht="51.75" customHeight="1">
      <c r="A18" s="197" t="s">
        <v>1862</v>
      </c>
      <c r="B18" s="197" t="s">
        <v>2284</v>
      </c>
      <c r="C18" s="198" t="s">
        <v>1955</v>
      </c>
      <c r="D18" s="198" t="s">
        <v>2285</v>
      </c>
      <c r="E18" s="198" t="s">
        <v>2300</v>
      </c>
      <c r="F18" s="198" t="s">
        <v>1938</v>
      </c>
      <c r="G18" s="174">
        <v>148400</v>
      </c>
      <c r="H18" s="174">
        <f t="shared" ref="H18" si="0">J18-I18</f>
        <v>80000</v>
      </c>
      <c r="I18" s="174">
        <v>0</v>
      </c>
      <c r="J18" s="174">
        <v>80000</v>
      </c>
      <c r="K18" s="179" t="s">
        <v>2301</v>
      </c>
    </row>
    <row r="19" spans="1:11" ht="74.25" customHeight="1">
      <c r="A19" s="197" t="s">
        <v>724</v>
      </c>
      <c r="B19" s="197" t="s">
        <v>2284</v>
      </c>
      <c r="C19" s="198" t="s">
        <v>1959</v>
      </c>
      <c r="D19" s="198" t="s">
        <v>2302</v>
      </c>
      <c r="E19" s="198" t="s">
        <v>2303</v>
      </c>
      <c r="F19" s="198" t="s">
        <v>1938</v>
      </c>
      <c r="G19" s="174">
        <v>380490</v>
      </c>
      <c r="H19" s="183">
        <v>0</v>
      </c>
      <c r="I19" s="174">
        <v>0</v>
      </c>
      <c r="J19" s="183">
        <v>0</v>
      </c>
      <c r="K19" s="183" t="s">
        <v>1962</v>
      </c>
    </row>
    <row r="20" spans="1:11" ht="54" customHeight="1">
      <c r="A20" s="197" t="s">
        <v>757</v>
      </c>
      <c r="B20" s="197" t="s">
        <v>2284</v>
      </c>
      <c r="C20" s="198" t="s">
        <v>1959</v>
      </c>
      <c r="D20" s="198" t="s">
        <v>2302</v>
      </c>
      <c r="E20" s="198" t="s">
        <v>2304</v>
      </c>
      <c r="F20" s="198" t="s">
        <v>1938</v>
      </c>
      <c r="G20" s="174">
        <v>4038934</v>
      </c>
      <c r="H20" s="174">
        <v>0</v>
      </c>
      <c r="I20" s="174">
        <v>0</v>
      </c>
      <c r="J20" s="174">
        <v>0</v>
      </c>
      <c r="K20" s="183" t="s">
        <v>1962</v>
      </c>
    </row>
  </sheetData>
  <autoFilter ref="A4:K20" xr:uid="{00000000-0009-0000-0000-000013000000}"/>
  <mergeCells count="15">
    <mergeCell ref="A1:K1"/>
    <mergeCell ref="A2:K2"/>
    <mergeCell ref="A3:A4"/>
    <mergeCell ref="B3:B4"/>
    <mergeCell ref="C3:C4"/>
    <mergeCell ref="D3:D4"/>
    <mergeCell ref="E3:E4"/>
    <mergeCell ref="F3:F4"/>
    <mergeCell ref="G3:J3"/>
    <mergeCell ref="K3:K4"/>
    <mergeCell ref="A6:A10"/>
    <mergeCell ref="B6:B10"/>
    <mergeCell ref="C6:C10"/>
    <mergeCell ref="D6:D10"/>
    <mergeCell ref="E6:E10"/>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5"/>
    <pageSetUpPr fitToPage="1"/>
  </sheetPr>
  <dimension ref="A1:K14"/>
  <sheetViews>
    <sheetView workbookViewId="0">
      <selection activeCell="J18" sqref="J18"/>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2327</v>
      </c>
      <c r="B1" s="215"/>
      <c r="C1" s="215"/>
      <c r="D1" s="215"/>
      <c r="E1" s="215"/>
      <c r="F1" s="215"/>
      <c r="G1" s="215"/>
      <c r="H1" s="215"/>
      <c r="I1" s="215"/>
      <c r="J1" s="215"/>
      <c r="K1" s="215"/>
    </row>
    <row r="2" spans="1:11" s="106" customFormat="1" ht="21" customHeight="1">
      <c r="A2" s="216" t="s">
        <v>1921</v>
      </c>
      <c r="B2" s="216"/>
      <c r="C2" s="216"/>
      <c r="D2" s="216"/>
      <c r="E2" s="216"/>
      <c r="F2" s="216"/>
      <c r="G2" s="216"/>
      <c r="H2" s="216"/>
      <c r="I2" s="216"/>
      <c r="J2" s="216"/>
      <c r="K2" s="216"/>
    </row>
    <row r="3" spans="1:11" s="106" customFormat="1" ht="27" customHeight="1">
      <c r="A3" s="217" t="s">
        <v>1922</v>
      </c>
      <c r="B3" s="217" t="s">
        <v>1923</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3" customFormat="1" ht="63.75" customHeight="1">
      <c r="A5" s="197" t="s">
        <v>936</v>
      </c>
      <c r="B5" s="197" t="s">
        <v>2328</v>
      </c>
      <c r="C5" s="198" t="s">
        <v>1935</v>
      </c>
      <c r="D5" s="198" t="s">
        <v>2329</v>
      </c>
      <c r="E5" s="198" t="s">
        <v>2330</v>
      </c>
      <c r="F5" s="198" t="s">
        <v>1938</v>
      </c>
      <c r="G5" s="174">
        <v>1404000</v>
      </c>
      <c r="H5" s="174">
        <v>705000</v>
      </c>
      <c r="I5" s="175">
        <v>0</v>
      </c>
      <c r="J5" s="174">
        <v>705000</v>
      </c>
      <c r="K5" s="179" t="s">
        <v>2331</v>
      </c>
    </row>
    <row r="6" spans="1:11" s="3" customFormat="1" ht="78.75" customHeight="1">
      <c r="A6" s="197" t="s">
        <v>73</v>
      </c>
      <c r="B6" s="197" t="s">
        <v>2328</v>
      </c>
      <c r="C6" s="198" t="s">
        <v>1935</v>
      </c>
      <c r="D6" s="198" t="s">
        <v>2329</v>
      </c>
      <c r="E6" s="198" t="s">
        <v>2332</v>
      </c>
      <c r="F6" s="198" t="s">
        <v>1938</v>
      </c>
      <c r="G6" s="174">
        <v>593300</v>
      </c>
      <c r="H6" s="174">
        <v>628000</v>
      </c>
      <c r="I6" s="175">
        <v>0</v>
      </c>
      <c r="J6" s="174">
        <v>628000</v>
      </c>
      <c r="K6" s="179" t="s">
        <v>2333</v>
      </c>
    </row>
    <row r="7" spans="1:11" ht="125.25" customHeight="1">
      <c r="A7" s="197" t="s">
        <v>981</v>
      </c>
      <c r="B7" s="197" t="s">
        <v>2328</v>
      </c>
      <c r="C7" s="198" t="s">
        <v>1935</v>
      </c>
      <c r="D7" s="198" t="s">
        <v>2329</v>
      </c>
      <c r="E7" s="198" t="s">
        <v>2334</v>
      </c>
      <c r="F7" s="198" t="s">
        <v>1938</v>
      </c>
      <c r="G7" s="174">
        <v>723000</v>
      </c>
      <c r="H7" s="174">
        <v>797000</v>
      </c>
      <c r="I7" s="174">
        <v>0</v>
      </c>
      <c r="J7" s="174">
        <v>797000</v>
      </c>
      <c r="K7" s="179" t="s">
        <v>2335</v>
      </c>
    </row>
    <row r="8" spans="1:11" s="62" customFormat="1" ht="97.5" customHeight="1">
      <c r="A8" s="240" t="s">
        <v>1052</v>
      </c>
      <c r="B8" s="240" t="s">
        <v>2328</v>
      </c>
      <c r="C8" s="243" t="s">
        <v>1935</v>
      </c>
      <c r="D8" s="243" t="s">
        <v>2329</v>
      </c>
      <c r="E8" s="243" t="s">
        <v>2336</v>
      </c>
      <c r="F8" s="198" t="s">
        <v>1938</v>
      </c>
      <c r="G8" s="174">
        <v>511500</v>
      </c>
      <c r="H8" s="174">
        <v>612164</v>
      </c>
      <c r="I8" s="174">
        <v>0</v>
      </c>
      <c r="J8" s="174">
        <v>612164</v>
      </c>
      <c r="K8" s="198" t="s">
        <v>2043</v>
      </c>
    </row>
    <row r="9" spans="1:11" s="62" customFormat="1" ht="31.5" customHeight="1">
      <c r="A9" s="241"/>
      <c r="B9" s="241"/>
      <c r="C9" s="244"/>
      <c r="D9" s="244"/>
      <c r="E9" s="244"/>
      <c r="F9" s="198" t="s">
        <v>2103</v>
      </c>
      <c r="G9" s="174">
        <v>511500</v>
      </c>
      <c r="H9" s="174">
        <v>0</v>
      </c>
      <c r="I9" s="174">
        <v>0</v>
      </c>
      <c r="J9" s="174">
        <v>0</v>
      </c>
      <c r="K9" s="198"/>
    </row>
    <row r="10" spans="1:11" s="62" customFormat="1" ht="31.5" customHeight="1">
      <c r="A10" s="241"/>
      <c r="B10" s="241"/>
      <c r="C10" s="244"/>
      <c r="D10" s="244"/>
      <c r="E10" s="244"/>
      <c r="F10" s="198" t="s">
        <v>2104</v>
      </c>
      <c r="G10" s="174">
        <v>511500</v>
      </c>
      <c r="H10" s="174">
        <v>0</v>
      </c>
      <c r="I10" s="174">
        <v>0</v>
      </c>
      <c r="J10" s="174">
        <v>0</v>
      </c>
      <c r="K10" s="198"/>
    </row>
    <row r="11" spans="1:11" s="62" customFormat="1" ht="31.5" customHeight="1">
      <c r="A11" s="241"/>
      <c r="B11" s="241"/>
      <c r="C11" s="244"/>
      <c r="D11" s="244"/>
      <c r="E11" s="244"/>
      <c r="F11" s="198" t="s">
        <v>2105</v>
      </c>
      <c r="G11" s="174">
        <v>511500</v>
      </c>
      <c r="H11" s="174">
        <v>0</v>
      </c>
      <c r="I11" s="174">
        <v>0</v>
      </c>
      <c r="J11" s="174">
        <v>0</v>
      </c>
      <c r="K11" s="198"/>
    </row>
    <row r="12" spans="1:11" s="62" customFormat="1" ht="31.5" customHeight="1">
      <c r="A12" s="242"/>
      <c r="B12" s="242"/>
      <c r="C12" s="245"/>
      <c r="D12" s="245"/>
      <c r="E12" s="245"/>
      <c r="F12" s="198" t="s">
        <v>2106</v>
      </c>
      <c r="G12" s="174">
        <v>2046000</v>
      </c>
      <c r="H12" s="174">
        <v>612164</v>
      </c>
      <c r="I12" s="174">
        <v>0</v>
      </c>
      <c r="J12" s="174">
        <v>612164</v>
      </c>
      <c r="K12" s="198"/>
    </row>
    <row r="13" spans="1:11" s="62" customFormat="1" ht="68.25" customHeight="1">
      <c r="A13" s="197" t="s">
        <v>1053</v>
      </c>
      <c r="B13" s="197" t="s">
        <v>2328</v>
      </c>
      <c r="C13" s="198" t="s">
        <v>1935</v>
      </c>
      <c r="D13" s="198" t="s">
        <v>2337</v>
      </c>
      <c r="E13" s="198" t="s">
        <v>2338</v>
      </c>
      <c r="F13" s="198" t="s">
        <v>1938</v>
      </c>
      <c r="G13" s="174">
        <v>499500</v>
      </c>
      <c r="H13" s="174">
        <v>552164</v>
      </c>
      <c r="I13" s="174">
        <v>0</v>
      </c>
      <c r="J13" s="174">
        <v>552164</v>
      </c>
      <c r="K13" s="203" t="s">
        <v>2121</v>
      </c>
    </row>
    <row r="14" spans="1:11" ht="72.75" customHeight="1">
      <c r="A14" s="197" t="s">
        <v>1847</v>
      </c>
      <c r="B14" s="197" t="s">
        <v>2328</v>
      </c>
      <c r="C14" s="198" t="s">
        <v>1955</v>
      </c>
      <c r="D14" s="198" t="s">
        <v>2339</v>
      </c>
      <c r="E14" s="198" t="s">
        <v>2340</v>
      </c>
      <c r="F14" s="198" t="s">
        <v>1938</v>
      </c>
      <c r="G14" s="174">
        <v>217000</v>
      </c>
      <c r="H14" s="174">
        <v>99000</v>
      </c>
      <c r="I14" s="174">
        <v>70000</v>
      </c>
      <c r="J14" s="174">
        <v>169000</v>
      </c>
      <c r="K14" s="179" t="s">
        <v>2341</v>
      </c>
    </row>
  </sheetData>
  <autoFilter ref="A4:K14" xr:uid="{00000000-0009-0000-0000-000014000000}"/>
  <mergeCells count="15">
    <mergeCell ref="A1:K1"/>
    <mergeCell ref="A2:K2"/>
    <mergeCell ref="A3:A4"/>
    <mergeCell ref="B3:B4"/>
    <mergeCell ref="C3:C4"/>
    <mergeCell ref="D3:D4"/>
    <mergeCell ref="E3:E4"/>
    <mergeCell ref="F3:F4"/>
    <mergeCell ref="G3:J3"/>
    <mergeCell ref="K3:K4"/>
    <mergeCell ref="A8:A12"/>
    <mergeCell ref="B8:B12"/>
    <mergeCell ref="C8:C12"/>
    <mergeCell ref="D8:D12"/>
    <mergeCell ref="E8:E12"/>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5"/>
    <pageSetUpPr fitToPage="1"/>
  </sheetPr>
  <dimension ref="A1:K32"/>
  <sheetViews>
    <sheetView workbookViewId="0">
      <selection activeCell="J6" sqref="J6:J30"/>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2356</v>
      </c>
      <c r="B1" s="215"/>
      <c r="C1" s="215"/>
      <c r="D1" s="215"/>
      <c r="E1" s="215"/>
      <c r="F1" s="215"/>
      <c r="G1" s="215"/>
      <c r="H1" s="215"/>
      <c r="I1" s="215"/>
      <c r="J1" s="215"/>
      <c r="K1" s="215"/>
    </row>
    <row r="2" spans="1:11" s="106" customFormat="1" ht="21" customHeight="1">
      <c r="A2" s="216" t="s">
        <v>1259</v>
      </c>
      <c r="B2" s="216"/>
      <c r="C2" s="216"/>
      <c r="D2" s="216"/>
      <c r="E2" s="216"/>
      <c r="F2" s="216"/>
      <c r="G2" s="216"/>
      <c r="H2" s="216"/>
      <c r="I2" s="216"/>
      <c r="J2" s="216"/>
      <c r="K2" s="216"/>
    </row>
    <row r="3" spans="1:11" s="106" customFormat="1" ht="27" customHeight="1">
      <c r="A3" s="217" t="s">
        <v>1260</v>
      </c>
      <c r="B3" s="217" t="s">
        <v>1261</v>
      </c>
      <c r="C3" s="217" t="s">
        <v>1924</v>
      </c>
      <c r="D3" s="217" t="s">
        <v>1925</v>
      </c>
      <c r="E3" s="217" t="s">
        <v>1926</v>
      </c>
      <c r="F3" s="217" t="s">
        <v>1927</v>
      </c>
      <c r="G3" s="217" t="s">
        <v>1928</v>
      </c>
      <c r="H3" s="217"/>
      <c r="I3" s="217"/>
      <c r="J3" s="217"/>
      <c r="K3" s="218" t="s">
        <v>1929</v>
      </c>
    </row>
    <row r="4" spans="1:11" s="2" customFormat="1" ht="27" customHeight="1">
      <c r="A4" s="217"/>
      <c r="B4" s="217"/>
      <c r="C4" s="217"/>
      <c r="D4" s="217"/>
      <c r="E4" s="217"/>
      <c r="F4" s="217"/>
      <c r="G4" s="196" t="s">
        <v>1930</v>
      </c>
      <c r="H4" s="108" t="s">
        <v>1931</v>
      </c>
      <c r="I4" s="108" t="s">
        <v>1932</v>
      </c>
      <c r="J4" s="108" t="s">
        <v>1933</v>
      </c>
      <c r="K4" s="218"/>
    </row>
    <row r="5" spans="1:11" s="61" customFormat="1" ht="58.5" customHeight="1">
      <c r="A5" s="232" t="s">
        <v>932</v>
      </c>
      <c r="B5" s="232" t="s">
        <v>1304</v>
      </c>
      <c r="C5" s="233" t="s">
        <v>1935</v>
      </c>
      <c r="D5" s="233" t="s">
        <v>2342</v>
      </c>
      <c r="E5" s="233" t="s">
        <v>2343</v>
      </c>
      <c r="F5" s="198" t="s">
        <v>1938</v>
      </c>
      <c r="G5" s="174">
        <v>471000</v>
      </c>
      <c r="H5" s="174">
        <v>531366</v>
      </c>
      <c r="I5" s="175">
        <v>0</v>
      </c>
      <c r="J5" s="174">
        <v>531366</v>
      </c>
      <c r="K5" s="179" t="s">
        <v>2275</v>
      </c>
    </row>
    <row r="6" spans="1:11" s="61" customFormat="1" ht="58.5" customHeight="1">
      <c r="A6" s="232"/>
      <c r="B6" s="232"/>
      <c r="C6" s="233"/>
      <c r="D6" s="233"/>
      <c r="E6" s="233"/>
      <c r="F6" s="198" t="s">
        <v>2103</v>
      </c>
      <c r="G6" s="174">
        <v>471000</v>
      </c>
      <c r="H6" s="174">
        <v>531366</v>
      </c>
      <c r="I6" s="175">
        <v>0</v>
      </c>
      <c r="J6" s="174">
        <v>531366</v>
      </c>
      <c r="K6" s="179" t="s">
        <v>2275</v>
      </c>
    </row>
    <row r="7" spans="1:11" s="61" customFormat="1" ht="24.75" customHeight="1">
      <c r="A7" s="232"/>
      <c r="B7" s="232"/>
      <c r="C7" s="233"/>
      <c r="D7" s="233"/>
      <c r="E7" s="233"/>
      <c r="F7" s="198" t="s">
        <v>2104</v>
      </c>
      <c r="G7" s="174">
        <v>0</v>
      </c>
      <c r="H7" s="174">
        <v>0</v>
      </c>
      <c r="I7" s="175">
        <v>0</v>
      </c>
      <c r="J7" s="174">
        <v>0</v>
      </c>
      <c r="K7" s="179"/>
    </row>
    <row r="8" spans="1:11" s="61" customFormat="1" ht="24.75" customHeight="1">
      <c r="A8" s="232"/>
      <c r="B8" s="232"/>
      <c r="C8" s="233"/>
      <c r="D8" s="233"/>
      <c r="E8" s="233"/>
      <c r="F8" s="198" t="s">
        <v>2105</v>
      </c>
      <c r="G8" s="174">
        <v>0</v>
      </c>
      <c r="H8" s="174">
        <v>0</v>
      </c>
      <c r="I8" s="175">
        <v>0</v>
      </c>
      <c r="J8" s="174">
        <v>0</v>
      </c>
      <c r="K8" s="179"/>
    </row>
    <row r="9" spans="1:11" s="61" customFormat="1" ht="24.75" customHeight="1">
      <c r="A9" s="232"/>
      <c r="B9" s="232"/>
      <c r="C9" s="233"/>
      <c r="D9" s="233"/>
      <c r="E9" s="233"/>
      <c r="F9" s="198" t="s">
        <v>2106</v>
      </c>
      <c r="G9" s="174">
        <f>SUM(G5:G8)</f>
        <v>942000</v>
      </c>
      <c r="H9" s="174">
        <f t="shared" ref="H9:J9" si="0">SUM(H5:H8)</f>
        <v>1062732</v>
      </c>
      <c r="I9" s="174">
        <f t="shared" si="0"/>
        <v>0</v>
      </c>
      <c r="J9" s="174">
        <f t="shared" si="0"/>
        <v>1062732</v>
      </c>
      <c r="K9" s="179"/>
    </row>
    <row r="10" spans="1:11" s="61" customFormat="1" ht="61.5" customHeight="1">
      <c r="A10" s="197" t="s">
        <v>960</v>
      </c>
      <c r="B10" s="197" t="s">
        <v>1304</v>
      </c>
      <c r="C10" s="198" t="s">
        <v>1935</v>
      </c>
      <c r="D10" s="198" t="s">
        <v>2342</v>
      </c>
      <c r="E10" s="198" t="s">
        <v>2344</v>
      </c>
      <c r="F10" s="198" t="s">
        <v>1938</v>
      </c>
      <c r="G10" s="174">
        <v>942000</v>
      </c>
      <c r="H10" s="174">
        <v>531366</v>
      </c>
      <c r="I10" s="175">
        <v>0</v>
      </c>
      <c r="J10" s="174">
        <v>531366</v>
      </c>
      <c r="K10" s="176" t="s">
        <v>1951</v>
      </c>
    </row>
    <row r="11" spans="1:11" s="62" customFormat="1" ht="112.5" customHeight="1">
      <c r="A11" s="232" t="s">
        <v>1010</v>
      </c>
      <c r="B11" s="232" t="s">
        <v>1304</v>
      </c>
      <c r="C11" s="233" t="s">
        <v>1935</v>
      </c>
      <c r="D11" s="233" t="s">
        <v>2342</v>
      </c>
      <c r="E11" s="233" t="s">
        <v>2345</v>
      </c>
      <c r="F11" s="198" t="s">
        <v>1938</v>
      </c>
      <c r="G11" s="174">
        <v>978000</v>
      </c>
      <c r="H11" s="174">
        <v>658000</v>
      </c>
      <c r="I11" s="174">
        <v>0</v>
      </c>
      <c r="J11" s="174">
        <v>658000</v>
      </c>
      <c r="K11" s="179" t="s">
        <v>2346</v>
      </c>
    </row>
    <row r="12" spans="1:11" s="62" customFormat="1" ht="112.5" customHeight="1">
      <c r="A12" s="232"/>
      <c r="B12" s="232"/>
      <c r="C12" s="233"/>
      <c r="D12" s="233"/>
      <c r="E12" s="233"/>
      <c r="F12" s="198" t="s">
        <v>2103</v>
      </c>
      <c r="G12" s="174">
        <v>978000</v>
      </c>
      <c r="H12" s="174">
        <v>658000</v>
      </c>
      <c r="I12" s="174">
        <v>0</v>
      </c>
      <c r="J12" s="174">
        <v>658000</v>
      </c>
      <c r="K12" s="176" t="s">
        <v>2346</v>
      </c>
    </row>
    <row r="13" spans="1:11" s="62" customFormat="1" ht="112.5" customHeight="1">
      <c r="A13" s="232"/>
      <c r="B13" s="232"/>
      <c r="C13" s="233"/>
      <c r="D13" s="233"/>
      <c r="E13" s="233"/>
      <c r="F13" s="198" t="s">
        <v>2104</v>
      </c>
      <c r="G13" s="174">
        <v>978000</v>
      </c>
      <c r="H13" s="174">
        <v>658000</v>
      </c>
      <c r="I13" s="174">
        <v>0</v>
      </c>
      <c r="J13" s="174">
        <v>658000</v>
      </c>
      <c r="K13" s="176" t="s">
        <v>2346</v>
      </c>
    </row>
    <row r="14" spans="1:11" s="62" customFormat="1" ht="112.5" customHeight="1">
      <c r="A14" s="232"/>
      <c r="B14" s="232"/>
      <c r="C14" s="233"/>
      <c r="D14" s="233"/>
      <c r="E14" s="233"/>
      <c r="F14" s="198" t="s">
        <v>2105</v>
      </c>
      <c r="G14" s="174">
        <v>978000</v>
      </c>
      <c r="H14" s="174">
        <v>658000</v>
      </c>
      <c r="I14" s="174">
        <v>0</v>
      </c>
      <c r="J14" s="174">
        <v>658000</v>
      </c>
      <c r="K14" s="176" t="s">
        <v>2346</v>
      </c>
    </row>
    <row r="15" spans="1:11" s="62" customFormat="1" ht="30.75" customHeight="1">
      <c r="A15" s="232"/>
      <c r="B15" s="232"/>
      <c r="C15" s="233"/>
      <c r="D15" s="233"/>
      <c r="E15" s="233"/>
      <c r="F15" s="198" t="s">
        <v>2106</v>
      </c>
      <c r="G15" s="174">
        <v>3912000</v>
      </c>
      <c r="H15" s="174">
        <f>SUBTOTAL(9,H11:H14)</f>
        <v>2632000</v>
      </c>
      <c r="I15" s="174">
        <v>0</v>
      </c>
      <c r="J15" s="174">
        <f>SUBTOTAL(9,J11:J14)</f>
        <v>2632000</v>
      </c>
      <c r="K15" s="179"/>
    </row>
    <row r="16" spans="1:11" s="62" customFormat="1" ht="61.5" customHeight="1">
      <c r="A16" s="197" t="s">
        <v>1069</v>
      </c>
      <c r="B16" s="197" t="s">
        <v>1304</v>
      </c>
      <c r="C16" s="198" t="s">
        <v>1935</v>
      </c>
      <c r="D16" s="198" t="s">
        <v>2342</v>
      </c>
      <c r="E16" s="198" t="s">
        <v>2347</v>
      </c>
      <c r="F16" s="198" t="s">
        <v>1938</v>
      </c>
      <c r="G16" s="174">
        <v>1884000</v>
      </c>
      <c r="H16" s="174">
        <v>531366</v>
      </c>
      <c r="I16" s="174">
        <v>0</v>
      </c>
      <c r="J16" s="174">
        <v>531366</v>
      </c>
      <c r="K16" s="203" t="s">
        <v>1951</v>
      </c>
    </row>
    <row r="17" spans="1:11" s="62" customFormat="1" ht="91.5" customHeight="1">
      <c r="A17" s="232" t="s">
        <v>1892</v>
      </c>
      <c r="B17" s="232" t="s">
        <v>1304</v>
      </c>
      <c r="C17" s="233" t="s">
        <v>1977</v>
      </c>
      <c r="D17" s="233" t="s">
        <v>2342</v>
      </c>
      <c r="E17" s="233" t="s">
        <v>2348</v>
      </c>
      <c r="F17" s="198" t="s">
        <v>1938</v>
      </c>
      <c r="G17" s="174">
        <v>1542500</v>
      </c>
      <c r="H17" s="174">
        <v>612000</v>
      </c>
      <c r="I17" s="174">
        <v>0</v>
      </c>
      <c r="J17" s="174">
        <v>612000</v>
      </c>
      <c r="K17" s="175" t="s">
        <v>2349</v>
      </c>
    </row>
    <row r="18" spans="1:11" s="62" customFormat="1" ht="24.75" customHeight="1">
      <c r="A18" s="232"/>
      <c r="B18" s="232"/>
      <c r="C18" s="233"/>
      <c r="D18" s="233"/>
      <c r="E18" s="233"/>
      <c r="F18" s="198" t="s">
        <v>2103</v>
      </c>
      <c r="G18" s="174">
        <v>1600000</v>
      </c>
      <c r="H18" s="174">
        <v>0</v>
      </c>
      <c r="I18" s="174">
        <v>0</v>
      </c>
      <c r="J18" s="174">
        <v>0</v>
      </c>
      <c r="K18" s="175"/>
    </row>
    <row r="19" spans="1:11" s="62" customFormat="1" ht="24.75" customHeight="1">
      <c r="A19" s="232"/>
      <c r="B19" s="232"/>
      <c r="C19" s="233"/>
      <c r="D19" s="233"/>
      <c r="E19" s="233"/>
      <c r="F19" s="198" t="s">
        <v>2104</v>
      </c>
      <c r="G19" s="174">
        <v>1700000</v>
      </c>
      <c r="H19" s="174">
        <v>0</v>
      </c>
      <c r="I19" s="174">
        <v>0</v>
      </c>
      <c r="J19" s="174">
        <v>0</v>
      </c>
      <c r="K19" s="175"/>
    </row>
    <row r="20" spans="1:11" s="62" customFormat="1" ht="24.75" customHeight="1">
      <c r="A20" s="232"/>
      <c r="B20" s="232"/>
      <c r="C20" s="233"/>
      <c r="D20" s="233"/>
      <c r="E20" s="233"/>
      <c r="F20" s="198" t="s">
        <v>2105</v>
      </c>
      <c r="G20" s="174">
        <v>0</v>
      </c>
      <c r="H20" s="174">
        <v>0</v>
      </c>
      <c r="I20" s="174">
        <v>0</v>
      </c>
      <c r="J20" s="174">
        <v>0</v>
      </c>
      <c r="K20" s="175"/>
    </row>
    <row r="21" spans="1:11" s="62" customFormat="1" ht="24.75" customHeight="1">
      <c r="A21" s="232"/>
      <c r="B21" s="232"/>
      <c r="C21" s="233"/>
      <c r="D21" s="233"/>
      <c r="E21" s="233"/>
      <c r="F21" s="198" t="s">
        <v>2106</v>
      </c>
      <c r="G21" s="174">
        <v>4842500</v>
      </c>
      <c r="H21" s="174">
        <v>612000</v>
      </c>
      <c r="I21" s="174">
        <v>0</v>
      </c>
      <c r="J21" s="174">
        <v>612000</v>
      </c>
      <c r="K21" s="175"/>
    </row>
    <row r="22" spans="1:11" s="62" customFormat="1" ht="29.25" customHeight="1">
      <c r="A22" s="232" t="s">
        <v>1843</v>
      </c>
      <c r="B22" s="232" t="s">
        <v>1304</v>
      </c>
      <c r="C22" s="233" t="s">
        <v>1955</v>
      </c>
      <c r="D22" s="233" t="s">
        <v>2342</v>
      </c>
      <c r="E22" s="233" t="s">
        <v>2350</v>
      </c>
      <c r="F22" s="198" t="s">
        <v>1938</v>
      </c>
      <c r="G22" s="174">
        <v>980496</v>
      </c>
      <c r="H22" s="174">
        <v>300000</v>
      </c>
      <c r="I22" s="174">
        <v>0</v>
      </c>
      <c r="J22" s="174">
        <v>300000</v>
      </c>
      <c r="K22" s="179" t="s">
        <v>2351</v>
      </c>
    </row>
    <row r="23" spans="1:11" s="62" customFormat="1" ht="29.25" customHeight="1">
      <c r="A23" s="232"/>
      <c r="B23" s="232"/>
      <c r="C23" s="233"/>
      <c r="D23" s="233"/>
      <c r="E23" s="233"/>
      <c r="F23" s="198" t="s">
        <v>2103</v>
      </c>
      <c r="G23" s="174">
        <v>980496</v>
      </c>
      <c r="H23" s="174">
        <v>300000</v>
      </c>
      <c r="I23" s="174">
        <v>0</v>
      </c>
      <c r="J23" s="174">
        <v>300000</v>
      </c>
      <c r="K23" s="179" t="s">
        <v>2351</v>
      </c>
    </row>
    <row r="24" spans="1:11" s="62" customFormat="1" ht="29.25" customHeight="1">
      <c r="A24" s="232"/>
      <c r="B24" s="232"/>
      <c r="C24" s="233"/>
      <c r="D24" s="233"/>
      <c r="E24" s="233"/>
      <c r="F24" s="198" t="s">
        <v>2104</v>
      </c>
      <c r="G24" s="174">
        <v>980496</v>
      </c>
      <c r="H24" s="174">
        <v>300000</v>
      </c>
      <c r="I24" s="174">
        <v>0</v>
      </c>
      <c r="J24" s="174">
        <v>300000</v>
      </c>
      <c r="K24" s="179" t="s">
        <v>2351</v>
      </c>
    </row>
    <row r="25" spans="1:11" s="62" customFormat="1" ht="29.25" customHeight="1">
      <c r="A25" s="232"/>
      <c r="B25" s="232"/>
      <c r="C25" s="233"/>
      <c r="D25" s="233"/>
      <c r="E25" s="233"/>
      <c r="F25" s="198" t="s">
        <v>2105</v>
      </c>
      <c r="G25" s="174">
        <v>980496</v>
      </c>
      <c r="H25" s="174">
        <v>300000</v>
      </c>
      <c r="I25" s="174">
        <v>0</v>
      </c>
      <c r="J25" s="174">
        <v>300000</v>
      </c>
      <c r="K25" s="179" t="s">
        <v>2351</v>
      </c>
    </row>
    <row r="26" spans="1:11" s="62" customFormat="1" ht="29.25" customHeight="1">
      <c r="A26" s="232"/>
      <c r="B26" s="232"/>
      <c r="C26" s="233"/>
      <c r="D26" s="233"/>
      <c r="E26" s="233"/>
      <c r="F26" s="198" t="s">
        <v>2106</v>
      </c>
      <c r="G26" s="174">
        <v>3921984</v>
      </c>
      <c r="H26" s="174">
        <v>1200000</v>
      </c>
      <c r="I26" s="174">
        <v>0</v>
      </c>
      <c r="J26" s="174">
        <v>1200000</v>
      </c>
      <c r="K26" s="179"/>
    </row>
    <row r="27" spans="1:11" s="62" customFormat="1" ht="29.25" customHeight="1">
      <c r="A27" s="232" t="s">
        <v>1864</v>
      </c>
      <c r="B27" s="232" t="s">
        <v>1304</v>
      </c>
      <c r="C27" s="233" t="s">
        <v>1955</v>
      </c>
      <c r="D27" s="233" t="s">
        <v>2342</v>
      </c>
      <c r="E27" s="233" t="s">
        <v>2352</v>
      </c>
      <c r="F27" s="198" t="s">
        <v>1938</v>
      </c>
      <c r="G27" s="174">
        <v>120000</v>
      </c>
      <c r="H27" s="174">
        <f t="shared" ref="H27:H31" si="1">J27-I27</f>
        <v>80000</v>
      </c>
      <c r="I27" s="174">
        <v>0</v>
      </c>
      <c r="J27" s="174">
        <v>80000</v>
      </c>
      <c r="K27" s="179" t="s">
        <v>2353</v>
      </c>
    </row>
    <row r="28" spans="1:11" s="62" customFormat="1" ht="29.25" customHeight="1">
      <c r="A28" s="232"/>
      <c r="B28" s="232"/>
      <c r="C28" s="233"/>
      <c r="D28" s="233"/>
      <c r="E28" s="233"/>
      <c r="F28" s="198" t="s">
        <v>2103</v>
      </c>
      <c r="G28" s="174">
        <v>120000</v>
      </c>
      <c r="H28" s="174">
        <f t="shared" si="1"/>
        <v>80000</v>
      </c>
      <c r="I28" s="174">
        <v>0</v>
      </c>
      <c r="J28" s="174">
        <v>80000</v>
      </c>
      <c r="K28" s="179" t="s">
        <v>2354</v>
      </c>
    </row>
    <row r="29" spans="1:11" s="62" customFormat="1" ht="29.25" customHeight="1">
      <c r="A29" s="232"/>
      <c r="B29" s="232"/>
      <c r="C29" s="233"/>
      <c r="D29" s="233"/>
      <c r="E29" s="233"/>
      <c r="F29" s="198" t="s">
        <v>2104</v>
      </c>
      <c r="G29" s="174">
        <v>0</v>
      </c>
      <c r="H29" s="174">
        <f t="shared" si="1"/>
        <v>0</v>
      </c>
      <c r="I29" s="174">
        <v>0</v>
      </c>
      <c r="J29" s="174">
        <v>0</v>
      </c>
      <c r="K29" s="179"/>
    </row>
    <row r="30" spans="1:11" s="62" customFormat="1" ht="29.25" customHeight="1">
      <c r="A30" s="232"/>
      <c r="B30" s="232"/>
      <c r="C30" s="233"/>
      <c r="D30" s="233"/>
      <c r="E30" s="233"/>
      <c r="F30" s="198" t="s">
        <v>2105</v>
      </c>
      <c r="G30" s="174">
        <v>0</v>
      </c>
      <c r="H30" s="174">
        <f t="shared" si="1"/>
        <v>0</v>
      </c>
      <c r="I30" s="174">
        <v>0</v>
      </c>
      <c r="J30" s="174">
        <v>0</v>
      </c>
      <c r="K30" s="179"/>
    </row>
    <row r="31" spans="1:11" s="62" customFormat="1" ht="29.25" customHeight="1">
      <c r="A31" s="232"/>
      <c r="B31" s="232"/>
      <c r="C31" s="233"/>
      <c r="D31" s="233"/>
      <c r="E31" s="233"/>
      <c r="F31" s="198" t="s">
        <v>2106</v>
      </c>
      <c r="G31" s="174">
        <v>240000</v>
      </c>
      <c r="H31" s="174">
        <f t="shared" si="1"/>
        <v>160000</v>
      </c>
      <c r="I31" s="174">
        <v>0</v>
      </c>
      <c r="J31" s="174">
        <v>160000</v>
      </c>
      <c r="K31" s="179"/>
    </row>
    <row r="32" spans="1:11" s="62" customFormat="1" ht="45.75" customHeight="1">
      <c r="A32" s="197" t="s">
        <v>738</v>
      </c>
      <c r="B32" s="197" t="s">
        <v>1304</v>
      </c>
      <c r="C32" s="198" t="s">
        <v>1959</v>
      </c>
      <c r="D32" s="198" t="s">
        <v>2342</v>
      </c>
      <c r="E32" s="198" t="s">
        <v>2355</v>
      </c>
      <c r="F32" s="198" t="s">
        <v>1938</v>
      </c>
      <c r="G32" s="174">
        <v>3785772</v>
      </c>
      <c r="H32" s="183">
        <v>0</v>
      </c>
      <c r="I32" s="174">
        <v>0</v>
      </c>
      <c r="J32" s="183">
        <v>0</v>
      </c>
      <c r="K32" s="183" t="s">
        <v>1962</v>
      </c>
    </row>
  </sheetData>
  <autoFilter ref="A4:K32" xr:uid="{00000000-0009-0000-0000-000015000000}"/>
  <mergeCells count="35">
    <mergeCell ref="A1:K1"/>
    <mergeCell ref="A2:K2"/>
    <mergeCell ref="A3:A4"/>
    <mergeCell ref="B3:B4"/>
    <mergeCell ref="C3:C4"/>
    <mergeCell ref="D3:D4"/>
    <mergeCell ref="E3:E4"/>
    <mergeCell ref="F3:F4"/>
    <mergeCell ref="G3:J3"/>
    <mergeCell ref="K3:K4"/>
    <mergeCell ref="A5:A9"/>
    <mergeCell ref="B5:B9"/>
    <mergeCell ref="C5:C9"/>
    <mergeCell ref="D5:D9"/>
    <mergeCell ref="E5:E9"/>
    <mergeCell ref="A11:A15"/>
    <mergeCell ref="B11:B15"/>
    <mergeCell ref="C11:C15"/>
    <mergeCell ref="D11:D15"/>
    <mergeCell ref="E11:E15"/>
    <mergeCell ref="A17:A21"/>
    <mergeCell ref="B17:B21"/>
    <mergeCell ref="C17:C21"/>
    <mergeCell ref="D17:D21"/>
    <mergeCell ref="E17:E21"/>
    <mergeCell ref="A22:A26"/>
    <mergeCell ref="B22:B26"/>
    <mergeCell ref="C22:C26"/>
    <mergeCell ref="D22:D26"/>
    <mergeCell ref="E22:E26"/>
    <mergeCell ref="A27:A31"/>
    <mergeCell ref="B27:B31"/>
    <mergeCell ref="C27:C31"/>
    <mergeCell ref="D27:D31"/>
    <mergeCell ref="E27:E31"/>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5"/>
    <pageSetUpPr fitToPage="1"/>
  </sheetPr>
  <dimension ref="A1:L7"/>
  <sheetViews>
    <sheetView workbookViewId="0">
      <selection activeCell="J5" sqref="J5:J7"/>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2" width="9" style="126"/>
    <col min="13" max="16384" width="9" style="1"/>
  </cols>
  <sheetData>
    <row r="1" spans="1:12" ht="30.75" customHeight="1">
      <c r="A1" s="214" t="s">
        <v>2320</v>
      </c>
      <c r="B1" s="215"/>
      <c r="C1" s="215"/>
      <c r="D1" s="215"/>
      <c r="E1" s="215"/>
      <c r="F1" s="215"/>
      <c r="G1" s="215"/>
      <c r="H1" s="215"/>
      <c r="I1" s="215"/>
      <c r="J1" s="215"/>
      <c r="K1" s="215"/>
    </row>
    <row r="2" spans="1:12" s="106" customFormat="1" ht="21" customHeight="1">
      <c r="A2" s="216" t="s">
        <v>1921</v>
      </c>
      <c r="B2" s="216"/>
      <c r="C2" s="216"/>
      <c r="D2" s="216"/>
      <c r="E2" s="216"/>
      <c r="F2" s="216"/>
      <c r="G2" s="216"/>
      <c r="H2" s="216"/>
      <c r="I2" s="216"/>
      <c r="J2" s="216"/>
      <c r="K2" s="216"/>
      <c r="L2" s="127"/>
    </row>
    <row r="3" spans="1:12" s="106" customFormat="1" ht="27" customHeight="1">
      <c r="A3" s="217" t="s">
        <v>1922</v>
      </c>
      <c r="B3" s="217" t="s">
        <v>1923</v>
      </c>
      <c r="C3" s="217" t="s">
        <v>1924</v>
      </c>
      <c r="D3" s="217" t="s">
        <v>1925</v>
      </c>
      <c r="E3" s="217" t="s">
        <v>1926</v>
      </c>
      <c r="F3" s="217" t="s">
        <v>1927</v>
      </c>
      <c r="G3" s="217" t="s">
        <v>1928</v>
      </c>
      <c r="H3" s="217"/>
      <c r="I3" s="217"/>
      <c r="J3" s="217"/>
      <c r="K3" s="218" t="s">
        <v>1929</v>
      </c>
      <c r="L3" s="127"/>
    </row>
    <row r="4" spans="1:12" s="2" customFormat="1" ht="27" customHeight="1">
      <c r="A4" s="217"/>
      <c r="B4" s="217"/>
      <c r="C4" s="217"/>
      <c r="D4" s="217"/>
      <c r="E4" s="217"/>
      <c r="F4" s="217"/>
      <c r="G4" s="196" t="s">
        <v>1930</v>
      </c>
      <c r="H4" s="108" t="s">
        <v>1931</v>
      </c>
      <c r="I4" s="108" t="s">
        <v>1932</v>
      </c>
      <c r="J4" s="108" t="s">
        <v>1933</v>
      </c>
      <c r="K4" s="218"/>
      <c r="L4" s="128"/>
    </row>
    <row r="5" spans="1:12" s="3" customFormat="1" ht="92.25" customHeight="1">
      <c r="A5" s="197" t="s">
        <v>938</v>
      </c>
      <c r="B5" s="197" t="s">
        <v>2321</v>
      </c>
      <c r="C5" s="198" t="s">
        <v>1935</v>
      </c>
      <c r="D5" s="205" t="s">
        <v>1788</v>
      </c>
      <c r="E5" s="198" t="s">
        <v>2322</v>
      </c>
      <c r="F5" s="198" t="s">
        <v>1938</v>
      </c>
      <c r="G5" s="174">
        <v>2050500</v>
      </c>
      <c r="H5" s="174">
        <v>821000</v>
      </c>
      <c r="I5" s="175">
        <v>0</v>
      </c>
      <c r="J5" s="174">
        <v>821000</v>
      </c>
      <c r="K5" s="176" t="s">
        <v>2323</v>
      </c>
      <c r="L5" s="129"/>
    </row>
    <row r="6" spans="1:12" s="3" customFormat="1" ht="81.75" customHeight="1">
      <c r="A6" s="197" t="s">
        <v>84</v>
      </c>
      <c r="B6" s="197" t="s">
        <v>2321</v>
      </c>
      <c r="C6" s="198" t="s">
        <v>1935</v>
      </c>
      <c r="D6" s="198" t="s">
        <v>2324</v>
      </c>
      <c r="E6" s="198" t="s">
        <v>2325</v>
      </c>
      <c r="F6" s="198" t="s">
        <v>1938</v>
      </c>
      <c r="G6" s="174">
        <v>588500</v>
      </c>
      <c r="H6" s="174">
        <v>639096</v>
      </c>
      <c r="I6" s="175">
        <v>0</v>
      </c>
      <c r="J6" s="174">
        <v>639096</v>
      </c>
      <c r="K6" s="176" t="s">
        <v>2213</v>
      </c>
      <c r="L6" s="129"/>
    </row>
    <row r="7" spans="1:12" s="62" customFormat="1" ht="79.5" customHeight="1">
      <c r="A7" s="197" t="s">
        <v>1054</v>
      </c>
      <c r="B7" s="197" t="s">
        <v>2321</v>
      </c>
      <c r="C7" s="198" t="s">
        <v>1935</v>
      </c>
      <c r="D7" s="198" t="s">
        <v>2324</v>
      </c>
      <c r="E7" s="198" t="s">
        <v>2326</v>
      </c>
      <c r="F7" s="198" t="s">
        <v>1938</v>
      </c>
      <c r="G7" s="174">
        <v>526500</v>
      </c>
      <c r="H7" s="174">
        <v>552164</v>
      </c>
      <c r="I7" s="174">
        <v>0</v>
      </c>
      <c r="J7" s="174">
        <v>552164</v>
      </c>
      <c r="K7" s="203" t="s">
        <v>2121</v>
      </c>
      <c r="L7" s="149"/>
    </row>
  </sheetData>
  <autoFilter ref="A4:K7" xr:uid="{00000000-0009-0000-0000-000016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5"/>
    <pageSetUpPr fitToPage="1"/>
  </sheetPr>
  <dimension ref="A1:L7"/>
  <sheetViews>
    <sheetView workbookViewId="0">
      <selection activeCell="J5" sqref="J5:J7"/>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2" width="9" style="126"/>
    <col min="13" max="16384" width="9" style="1"/>
  </cols>
  <sheetData>
    <row r="1" spans="1:12" ht="30.75" customHeight="1">
      <c r="A1" s="214" t="s">
        <v>2313</v>
      </c>
      <c r="B1" s="215"/>
      <c r="C1" s="215"/>
      <c r="D1" s="215"/>
      <c r="E1" s="215"/>
      <c r="F1" s="215"/>
      <c r="G1" s="215"/>
      <c r="H1" s="215"/>
      <c r="I1" s="215"/>
      <c r="J1" s="215"/>
      <c r="K1" s="215"/>
    </row>
    <row r="2" spans="1:12" s="106" customFormat="1" ht="21" customHeight="1">
      <c r="A2" s="216" t="s">
        <v>1921</v>
      </c>
      <c r="B2" s="216"/>
      <c r="C2" s="216"/>
      <c r="D2" s="216"/>
      <c r="E2" s="216"/>
      <c r="F2" s="216"/>
      <c r="G2" s="216"/>
      <c r="H2" s="216"/>
      <c r="I2" s="216"/>
      <c r="J2" s="216"/>
      <c r="K2" s="216"/>
      <c r="L2" s="127"/>
    </row>
    <row r="3" spans="1:12" s="106" customFormat="1" ht="27" customHeight="1">
      <c r="A3" s="217" t="s">
        <v>1922</v>
      </c>
      <c r="B3" s="217" t="s">
        <v>1923</v>
      </c>
      <c r="C3" s="217" t="s">
        <v>1924</v>
      </c>
      <c r="D3" s="217" t="s">
        <v>1925</v>
      </c>
      <c r="E3" s="217" t="s">
        <v>1926</v>
      </c>
      <c r="F3" s="217" t="s">
        <v>1927</v>
      </c>
      <c r="G3" s="217" t="s">
        <v>1928</v>
      </c>
      <c r="H3" s="217"/>
      <c r="I3" s="217"/>
      <c r="J3" s="217"/>
      <c r="K3" s="218" t="s">
        <v>1929</v>
      </c>
      <c r="L3" s="127"/>
    </row>
    <row r="4" spans="1:12" s="2" customFormat="1" ht="27" customHeight="1">
      <c r="A4" s="217"/>
      <c r="B4" s="217"/>
      <c r="C4" s="217"/>
      <c r="D4" s="217"/>
      <c r="E4" s="217"/>
      <c r="F4" s="217"/>
      <c r="G4" s="196" t="s">
        <v>1930</v>
      </c>
      <c r="H4" s="108" t="s">
        <v>1931</v>
      </c>
      <c r="I4" s="108" t="s">
        <v>1932</v>
      </c>
      <c r="J4" s="108" t="s">
        <v>1933</v>
      </c>
      <c r="K4" s="218"/>
      <c r="L4" s="128"/>
    </row>
    <row r="5" spans="1:12" s="62" customFormat="1" ht="49.5" customHeight="1">
      <c r="A5" s="197" t="s">
        <v>1066</v>
      </c>
      <c r="B5" s="202" t="s">
        <v>1918</v>
      </c>
      <c r="C5" s="198" t="s">
        <v>1935</v>
      </c>
      <c r="D5" s="198" t="s">
        <v>2314</v>
      </c>
      <c r="E5" s="198" t="s">
        <v>2315</v>
      </c>
      <c r="F5" s="198" t="s">
        <v>1938</v>
      </c>
      <c r="G5" s="174">
        <v>459000</v>
      </c>
      <c r="H5" s="174">
        <v>471366</v>
      </c>
      <c r="I5" s="174">
        <v>0</v>
      </c>
      <c r="J5" s="174">
        <v>471366</v>
      </c>
      <c r="K5" s="203" t="s">
        <v>2026</v>
      </c>
      <c r="L5" s="149"/>
    </row>
    <row r="6" spans="1:12" ht="46.5" customHeight="1">
      <c r="A6" s="197" t="s">
        <v>401</v>
      </c>
      <c r="B6" s="202" t="s">
        <v>1918</v>
      </c>
      <c r="C6" s="198" t="s">
        <v>2166</v>
      </c>
      <c r="D6" s="198" t="s">
        <v>2314</v>
      </c>
      <c r="E6" s="198" t="s">
        <v>2316</v>
      </c>
      <c r="F6" s="198" t="s">
        <v>1938</v>
      </c>
      <c r="G6" s="174">
        <v>459000</v>
      </c>
      <c r="H6" s="183">
        <v>0</v>
      </c>
      <c r="I6" s="174">
        <v>0</v>
      </c>
      <c r="J6" s="183">
        <v>0</v>
      </c>
      <c r="K6" s="183" t="s">
        <v>1962</v>
      </c>
    </row>
    <row r="7" spans="1:12" ht="144" customHeight="1">
      <c r="A7" s="197" t="s">
        <v>1888</v>
      </c>
      <c r="B7" s="197" t="s">
        <v>2317</v>
      </c>
      <c r="C7" s="198" t="s">
        <v>1977</v>
      </c>
      <c r="D7" s="198" t="s">
        <v>2314</v>
      </c>
      <c r="E7" s="198" t="s">
        <v>2318</v>
      </c>
      <c r="F7" s="198" t="s">
        <v>1938</v>
      </c>
      <c r="G7" s="174">
        <v>1377380</v>
      </c>
      <c r="H7" s="174">
        <v>720000</v>
      </c>
      <c r="I7" s="174">
        <v>0</v>
      </c>
      <c r="J7" s="174">
        <v>720000</v>
      </c>
      <c r="K7" s="175" t="s">
        <v>2319</v>
      </c>
    </row>
  </sheetData>
  <autoFilter ref="A4:K7" xr:uid="{00000000-0009-0000-0000-000017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5"/>
    <pageSetUpPr fitToPage="1"/>
  </sheetPr>
  <dimension ref="A1:L6"/>
  <sheetViews>
    <sheetView workbookViewId="0">
      <selection activeCell="J5" sqref="J5:J6"/>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2" width="9" style="126"/>
    <col min="13" max="16384" width="9" style="1"/>
  </cols>
  <sheetData>
    <row r="1" spans="1:12" ht="30.75" customHeight="1">
      <c r="A1" s="214" t="s">
        <v>2305</v>
      </c>
      <c r="B1" s="215"/>
      <c r="C1" s="215"/>
      <c r="D1" s="215"/>
      <c r="E1" s="215"/>
      <c r="F1" s="215"/>
      <c r="G1" s="215"/>
      <c r="H1" s="215"/>
      <c r="I1" s="215"/>
      <c r="J1" s="215"/>
      <c r="K1" s="215"/>
    </row>
    <row r="2" spans="1:12" s="106" customFormat="1" ht="21" customHeight="1">
      <c r="A2" s="216" t="s">
        <v>1921</v>
      </c>
      <c r="B2" s="216"/>
      <c r="C2" s="216"/>
      <c r="D2" s="216"/>
      <c r="E2" s="216"/>
      <c r="F2" s="216"/>
      <c r="G2" s="216"/>
      <c r="H2" s="216"/>
      <c r="I2" s="216"/>
      <c r="J2" s="216"/>
      <c r="K2" s="216"/>
      <c r="L2" s="127"/>
    </row>
    <row r="3" spans="1:12" s="106" customFormat="1" ht="27" customHeight="1">
      <c r="A3" s="217" t="s">
        <v>1922</v>
      </c>
      <c r="B3" s="217" t="s">
        <v>1923</v>
      </c>
      <c r="C3" s="217" t="s">
        <v>1924</v>
      </c>
      <c r="D3" s="217" t="s">
        <v>1925</v>
      </c>
      <c r="E3" s="217" t="s">
        <v>1926</v>
      </c>
      <c r="F3" s="217" t="s">
        <v>1927</v>
      </c>
      <c r="G3" s="217" t="s">
        <v>1928</v>
      </c>
      <c r="H3" s="217"/>
      <c r="I3" s="217"/>
      <c r="J3" s="217"/>
      <c r="K3" s="218" t="s">
        <v>1929</v>
      </c>
      <c r="L3" s="127"/>
    </row>
    <row r="4" spans="1:12" s="2" customFormat="1" ht="27" customHeight="1">
      <c r="A4" s="217"/>
      <c r="B4" s="217"/>
      <c r="C4" s="217"/>
      <c r="D4" s="217"/>
      <c r="E4" s="217"/>
      <c r="F4" s="217"/>
      <c r="G4" s="196" t="s">
        <v>1930</v>
      </c>
      <c r="H4" s="108" t="s">
        <v>1931</v>
      </c>
      <c r="I4" s="108" t="s">
        <v>1932</v>
      </c>
      <c r="J4" s="108" t="s">
        <v>1933</v>
      </c>
      <c r="K4" s="218"/>
      <c r="L4" s="128"/>
    </row>
    <row r="5" spans="1:12" s="3" customFormat="1" ht="102.75" customHeight="1">
      <c r="A5" s="197" t="s">
        <v>946</v>
      </c>
      <c r="B5" s="197" t="s">
        <v>2306</v>
      </c>
      <c r="C5" s="198" t="s">
        <v>1935</v>
      </c>
      <c r="D5" s="198" t="s">
        <v>2307</v>
      </c>
      <c r="E5" s="198" t="s">
        <v>2308</v>
      </c>
      <c r="F5" s="198" t="s">
        <v>1938</v>
      </c>
      <c r="G5" s="174">
        <v>459000</v>
      </c>
      <c r="H5" s="174">
        <v>471366</v>
      </c>
      <c r="I5" s="175">
        <v>0</v>
      </c>
      <c r="J5" s="174">
        <v>471366</v>
      </c>
      <c r="K5" s="176" t="s">
        <v>2309</v>
      </c>
      <c r="L5" s="129"/>
    </row>
    <row r="6" spans="1:12" ht="67.5" customHeight="1">
      <c r="A6" s="197" t="s">
        <v>834</v>
      </c>
      <c r="B6" s="197" t="s">
        <v>2306</v>
      </c>
      <c r="C6" s="198" t="s">
        <v>1935</v>
      </c>
      <c r="D6" s="198" t="s">
        <v>2310</v>
      </c>
      <c r="E6" s="198" t="s">
        <v>2311</v>
      </c>
      <c r="F6" s="198" t="s">
        <v>1938</v>
      </c>
      <c r="G6" s="174">
        <v>378000</v>
      </c>
      <c r="H6" s="174">
        <v>378000</v>
      </c>
      <c r="I6" s="174">
        <v>0</v>
      </c>
      <c r="J6" s="174">
        <v>378000</v>
      </c>
      <c r="K6" s="183" t="s">
        <v>2312</v>
      </c>
    </row>
  </sheetData>
  <autoFilter ref="A4:K6" xr:uid="{00000000-0009-0000-0000-000018000000}"/>
  <mergeCells count="10">
    <mergeCell ref="A1:K1"/>
    <mergeCell ref="A2:K2"/>
    <mergeCell ref="A3:A4"/>
    <mergeCell ref="B3:B4"/>
    <mergeCell ref="C3:C4"/>
    <mergeCell ref="D3:D4"/>
    <mergeCell ref="E3:E4"/>
    <mergeCell ref="F3:F4"/>
    <mergeCell ref="G3:J3"/>
    <mergeCell ref="K3:K4"/>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5"/>
    <pageSetUpPr fitToPage="1"/>
  </sheetPr>
  <dimension ref="A1:K88"/>
  <sheetViews>
    <sheetView workbookViewId="0">
      <selection activeCell="D84" sqref="D84"/>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6384" width="9" style="1"/>
  </cols>
  <sheetData>
    <row r="1" spans="1:11" ht="30.75" customHeight="1">
      <c r="A1" s="214" t="s">
        <v>2357</v>
      </c>
      <c r="B1" s="215"/>
      <c r="C1" s="215"/>
      <c r="D1" s="215"/>
      <c r="E1" s="215"/>
      <c r="F1" s="215"/>
      <c r="G1" s="215"/>
      <c r="H1" s="215"/>
      <c r="I1" s="215"/>
      <c r="J1" s="215"/>
      <c r="K1" s="215"/>
    </row>
    <row r="2" spans="1:11" s="106" customFormat="1" ht="21" customHeight="1">
      <c r="A2" s="216" t="s">
        <v>2359</v>
      </c>
      <c r="B2" s="216"/>
      <c r="C2" s="216"/>
      <c r="D2" s="216"/>
      <c r="E2" s="216"/>
      <c r="F2" s="216"/>
      <c r="G2" s="216"/>
      <c r="H2" s="216"/>
      <c r="I2" s="216"/>
      <c r="J2" s="216"/>
      <c r="K2" s="216"/>
    </row>
    <row r="3" spans="1:11" s="106" customFormat="1" ht="27" customHeight="1">
      <c r="A3" s="217" t="s">
        <v>2360</v>
      </c>
      <c r="B3" s="217" t="s">
        <v>2361</v>
      </c>
      <c r="C3" s="217" t="s">
        <v>2362</v>
      </c>
      <c r="D3" s="217" t="s">
        <v>2363</v>
      </c>
      <c r="E3" s="217" t="s">
        <v>2364</v>
      </c>
      <c r="F3" s="217" t="s">
        <v>2365</v>
      </c>
      <c r="G3" s="217" t="s">
        <v>2366</v>
      </c>
      <c r="H3" s="217"/>
      <c r="I3" s="217"/>
      <c r="J3" s="217"/>
      <c r="K3" s="218" t="s">
        <v>2367</v>
      </c>
    </row>
    <row r="4" spans="1:11" s="2" customFormat="1" ht="27" customHeight="1">
      <c r="A4" s="217"/>
      <c r="B4" s="217"/>
      <c r="C4" s="217"/>
      <c r="D4" s="217"/>
      <c r="E4" s="217"/>
      <c r="F4" s="217"/>
      <c r="G4" s="201" t="s">
        <v>2368</v>
      </c>
      <c r="H4" s="108" t="s">
        <v>2369</v>
      </c>
      <c r="I4" s="108" t="s">
        <v>2370</v>
      </c>
      <c r="J4" s="108" t="s">
        <v>2371</v>
      </c>
      <c r="K4" s="218"/>
    </row>
    <row r="5" spans="1:11" s="61" customFormat="1" ht="27" customHeight="1">
      <c r="A5" s="232" t="s">
        <v>75</v>
      </c>
      <c r="B5" s="232" t="s">
        <v>2372</v>
      </c>
      <c r="C5" s="233" t="s">
        <v>2373</v>
      </c>
      <c r="D5" s="233" t="s">
        <v>2374</v>
      </c>
      <c r="E5" s="233" t="s">
        <v>2375</v>
      </c>
      <c r="F5" s="200" t="s">
        <v>2376</v>
      </c>
      <c r="G5" s="174">
        <v>796421</v>
      </c>
      <c r="H5" s="174">
        <v>0</v>
      </c>
      <c r="I5" s="175">
        <v>0</v>
      </c>
      <c r="J5" s="174">
        <v>0</v>
      </c>
      <c r="K5" s="179" t="s">
        <v>2377</v>
      </c>
    </row>
    <row r="6" spans="1:11" s="61" customFormat="1" ht="27" customHeight="1">
      <c r="A6" s="232"/>
      <c r="B6" s="232"/>
      <c r="C6" s="233"/>
      <c r="D6" s="233"/>
      <c r="E6" s="233"/>
      <c r="F6" s="200" t="s">
        <v>2378</v>
      </c>
      <c r="G6" s="174">
        <v>1514421</v>
      </c>
      <c r="H6" s="174">
        <v>0</v>
      </c>
      <c r="I6" s="175">
        <v>0</v>
      </c>
      <c r="J6" s="174">
        <v>0</v>
      </c>
      <c r="K6" s="179"/>
    </row>
    <row r="7" spans="1:11" s="61" customFormat="1" ht="27" customHeight="1">
      <c r="A7" s="232"/>
      <c r="B7" s="232"/>
      <c r="C7" s="233"/>
      <c r="D7" s="233"/>
      <c r="E7" s="233"/>
      <c r="F7" s="200" t="s">
        <v>2379</v>
      </c>
      <c r="G7" s="174">
        <v>1600611</v>
      </c>
      <c r="H7" s="174">
        <v>0</v>
      </c>
      <c r="I7" s="175">
        <v>0</v>
      </c>
      <c r="J7" s="174">
        <v>0</v>
      </c>
      <c r="K7" s="179"/>
    </row>
    <row r="8" spans="1:11" s="61" customFormat="1" ht="27" customHeight="1">
      <c r="A8" s="232"/>
      <c r="B8" s="232"/>
      <c r="C8" s="233"/>
      <c r="D8" s="233"/>
      <c r="E8" s="233"/>
      <c r="F8" s="200" t="s">
        <v>2380</v>
      </c>
      <c r="G8" s="174">
        <v>1440316</v>
      </c>
      <c r="H8" s="174">
        <v>0</v>
      </c>
      <c r="I8" s="175">
        <v>0</v>
      </c>
      <c r="J8" s="174">
        <v>0</v>
      </c>
      <c r="K8" s="179"/>
    </row>
    <row r="9" spans="1:11" s="61" customFormat="1" ht="27" customHeight="1">
      <c r="A9" s="232"/>
      <c r="B9" s="232"/>
      <c r="C9" s="233"/>
      <c r="D9" s="233"/>
      <c r="E9" s="233"/>
      <c r="F9" s="200" t="s">
        <v>2381</v>
      </c>
      <c r="G9" s="174">
        <v>5351769</v>
      </c>
      <c r="H9" s="174">
        <v>0</v>
      </c>
      <c r="I9" s="175">
        <v>0</v>
      </c>
      <c r="J9" s="174">
        <v>0</v>
      </c>
      <c r="K9" s="179"/>
    </row>
    <row r="10" spans="1:11" s="61" customFormat="1" ht="58.5" customHeight="1">
      <c r="A10" s="199" t="s">
        <v>944</v>
      </c>
      <c r="B10" s="199" t="s">
        <v>2372</v>
      </c>
      <c r="C10" s="200" t="s">
        <v>2373</v>
      </c>
      <c r="D10" s="200" t="s">
        <v>2382</v>
      </c>
      <c r="E10" s="200" t="s">
        <v>2383</v>
      </c>
      <c r="F10" s="200" t="s">
        <v>2376</v>
      </c>
      <c r="G10" s="174">
        <v>3804750</v>
      </c>
      <c r="H10" s="174">
        <v>0</v>
      </c>
      <c r="I10" s="175">
        <v>0</v>
      </c>
      <c r="J10" s="174">
        <v>0</v>
      </c>
      <c r="K10" s="179" t="s">
        <v>2377</v>
      </c>
    </row>
    <row r="11" spans="1:11" s="61" customFormat="1" ht="65.099999999999994" customHeight="1">
      <c r="A11" s="199" t="s">
        <v>954</v>
      </c>
      <c r="B11" s="199" t="s">
        <v>2372</v>
      </c>
      <c r="C11" s="200" t="s">
        <v>2373</v>
      </c>
      <c r="D11" s="200" t="s">
        <v>2384</v>
      </c>
      <c r="E11" s="200" t="s">
        <v>2385</v>
      </c>
      <c r="F11" s="200" t="s">
        <v>2376</v>
      </c>
      <c r="G11" s="174">
        <v>10530000</v>
      </c>
      <c r="H11" s="174">
        <v>0</v>
      </c>
      <c r="I11" s="175">
        <v>0</v>
      </c>
      <c r="J11" s="174">
        <v>0</v>
      </c>
      <c r="K11" s="179" t="s">
        <v>2377</v>
      </c>
    </row>
    <row r="12" spans="1:11" s="62" customFormat="1" ht="120.75" customHeight="1">
      <c r="A12" s="199" t="s">
        <v>986</v>
      </c>
      <c r="B12" s="199" t="s">
        <v>2372</v>
      </c>
      <c r="C12" s="200" t="s">
        <v>2373</v>
      </c>
      <c r="D12" s="200" t="s">
        <v>2386</v>
      </c>
      <c r="E12" s="200" t="s">
        <v>2387</v>
      </c>
      <c r="F12" s="200" t="s">
        <v>2376</v>
      </c>
      <c r="G12" s="174">
        <v>2261192</v>
      </c>
      <c r="H12" s="174">
        <v>951000</v>
      </c>
      <c r="I12" s="174">
        <v>0</v>
      </c>
      <c r="J12" s="174">
        <v>951000</v>
      </c>
      <c r="K12" s="179" t="s">
        <v>2388</v>
      </c>
    </row>
    <row r="13" spans="1:11" s="62" customFormat="1" ht="69.75" customHeight="1">
      <c r="A13" s="199" t="s">
        <v>216</v>
      </c>
      <c r="B13" s="199" t="s">
        <v>2372</v>
      </c>
      <c r="C13" s="200" t="s">
        <v>2373</v>
      </c>
      <c r="D13" s="200" t="s">
        <v>2386</v>
      </c>
      <c r="E13" s="200" t="s">
        <v>2389</v>
      </c>
      <c r="F13" s="200" t="s">
        <v>2376</v>
      </c>
      <c r="G13" s="174">
        <v>602700</v>
      </c>
      <c r="H13" s="174">
        <v>60000</v>
      </c>
      <c r="I13" s="174">
        <v>0</v>
      </c>
      <c r="J13" s="174">
        <v>60000</v>
      </c>
      <c r="K13" s="204" t="s">
        <v>1915</v>
      </c>
    </row>
    <row r="14" spans="1:11" s="62" customFormat="1" ht="69.75" customHeight="1">
      <c r="A14" s="199" t="s">
        <v>219</v>
      </c>
      <c r="B14" s="199" t="s">
        <v>2372</v>
      </c>
      <c r="C14" s="200" t="s">
        <v>2373</v>
      </c>
      <c r="D14" s="200" t="s">
        <v>2386</v>
      </c>
      <c r="E14" s="200" t="s">
        <v>2390</v>
      </c>
      <c r="F14" s="200" t="s">
        <v>2376</v>
      </c>
      <c r="G14" s="174">
        <v>211600</v>
      </c>
      <c r="H14" s="174">
        <v>150000</v>
      </c>
      <c r="I14" s="174">
        <v>0</v>
      </c>
      <c r="J14" s="174">
        <v>150000</v>
      </c>
      <c r="K14" s="204" t="s">
        <v>1917</v>
      </c>
    </row>
    <row r="15" spans="1:11" s="62" customFormat="1" ht="96" customHeight="1">
      <c r="A15" s="199" t="s">
        <v>989</v>
      </c>
      <c r="B15" s="199" t="s">
        <v>2372</v>
      </c>
      <c r="C15" s="200" t="s">
        <v>2373</v>
      </c>
      <c r="D15" s="200" t="s">
        <v>2391</v>
      </c>
      <c r="E15" s="200" t="s">
        <v>2392</v>
      </c>
      <c r="F15" s="200" t="s">
        <v>2376</v>
      </c>
      <c r="G15" s="174">
        <v>943100</v>
      </c>
      <c r="H15" s="174">
        <v>785000</v>
      </c>
      <c r="I15" s="174">
        <v>0</v>
      </c>
      <c r="J15" s="174">
        <v>785000</v>
      </c>
      <c r="K15" s="179" t="s">
        <v>2393</v>
      </c>
    </row>
    <row r="16" spans="1:11" s="62" customFormat="1" ht="70.5" customHeight="1">
      <c r="A16" s="199" t="s">
        <v>1011</v>
      </c>
      <c r="B16" s="199" t="s">
        <v>2372</v>
      </c>
      <c r="C16" s="200" t="s">
        <v>2373</v>
      </c>
      <c r="D16" s="200" t="s">
        <v>2394</v>
      </c>
      <c r="E16" s="200" t="s">
        <v>2395</v>
      </c>
      <c r="F16" s="200" t="s">
        <v>2376</v>
      </c>
      <c r="G16" s="174">
        <v>5992600</v>
      </c>
      <c r="H16" s="174">
        <v>0</v>
      </c>
      <c r="I16" s="174">
        <v>0</v>
      </c>
      <c r="J16" s="174">
        <v>0</v>
      </c>
      <c r="K16" s="179" t="s">
        <v>2377</v>
      </c>
    </row>
    <row r="17" spans="1:11" s="62" customFormat="1" ht="70.5" customHeight="1">
      <c r="A17" s="199" t="s">
        <v>1056</v>
      </c>
      <c r="B17" s="199" t="s">
        <v>2372</v>
      </c>
      <c r="C17" s="200" t="s">
        <v>2373</v>
      </c>
      <c r="D17" s="200" t="s">
        <v>2396</v>
      </c>
      <c r="E17" s="200" t="s">
        <v>2397</v>
      </c>
      <c r="F17" s="200" t="s">
        <v>2376</v>
      </c>
      <c r="G17" s="174">
        <v>471000</v>
      </c>
      <c r="H17" s="174">
        <v>531366</v>
      </c>
      <c r="I17" s="174">
        <v>0</v>
      </c>
      <c r="J17" s="174">
        <v>531366</v>
      </c>
      <c r="K17" s="203" t="s">
        <v>2398</v>
      </c>
    </row>
    <row r="18" spans="1:11" s="62" customFormat="1" ht="72" customHeight="1">
      <c r="A18" s="199" t="s">
        <v>1057</v>
      </c>
      <c r="B18" s="199" t="s">
        <v>2372</v>
      </c>
      <c r="C18" s="200" t="s">
        <v>2373</v>
      </c>
      <c r="D18" s="200" t="s">
        <v>2399</v>
      </c>
      <c r="E18" s="200" t="s">
        <v>2400</v>
      </c>
      <c r="F18" s="200" t="s">
        <v>2376</v>
      </c>
      <c r="G18" s="174">
        <v>499500</v>
      </c>
      <c r="H18" s="174">
        <v>552164</v>
      </c>
      <c r="I18" s="174">
        <v>0</v>
      </c>
      <c r="J18" s="174">
        <v>552164</v>
      </c>
      <c r="K18" s="203" t="s">
        <v>2401</v>
      </c>
    </row>
    <row r="19" spans="1:11" s="62" customFormat="1" ht="107.25" customHeight="1">
      <c r="A19" s="199" t="s">
        <v>378</v>
      </c>
      <c r="B19" s="199" t="s">
        <v>2372</v>
      </c>
      <c r="C19" s="200" t="s">
        <v>2402</v>
      </c>
      <c r="D19" s="200" t="s">
        <v>2403</v>
      </c>
      <c r="E19" s="200" t="s">
        <v>2404</v>
      </c>
      <c r="F19" s="200" t="s">
        <v>2376</v>
      </c>
      <c r="G19" s="174">
        <v>820000</v>
      </c>
      <c r="H19" s="174">
        <v>350000</v>
      </c>
      <c r="I19" s="174">
        <v>0</v>
      </c>
      <c r="J19" s="174">
        <v>350000</v>
      </c>
      <c r="K19" s="184" t="s">
        <v>2405</v>
      </c>
    </row>
    <row r="20" spans="1:11" s="62" customFormat="1" ht="62.25" customHeight="1">
      <c r="A20" s="199" t="s">
        <v>384</v>
      </c>
      <c r="B20" s="199" t="s">
        <v>2372</v>
      </c>
      <c r="C20" s="200" t="s">
        <v>2402</v>
      </c>
      <c r="D20" s="200" t="s">
        <v>2399</v>
      </c>
      <c r="E20" s="200" t="s">
        <v>2406</v>
      </c>
      <c r="F20" s="200" t="s">
        <v>2376</v>
      </c>
      <c r="G20" s="174">
        <v>580660</v>
      </c>
      <c r="H20" s="174">
        <v>81000</v>
      </c>
      <c r="I20" s="174">
        <v>0</v>
      </c>
      <c r="J20" s="174">
        <v>81000</v>
      </c>
      <c r="K20" s="195" t="s">
        <v>1910</v>
      </c>
    </row>
    <row r="21" spans="1:11" s="62" customFormat="1" ht="25.5" customHeight="1">
      <c r="A21" s="232" t="s">
        <v>388</v>
      </c>
      <c r="B21" s="232" t="s">
        <v>2372</v>
      </c>
      <c r="C21" s="233" t="s">
        <v>2402</v>
      </c>
      <c r="D21" s="233" t="s">
        <v>2407</v>
      </c>
      <c r="E21" s="233" t="s">
        <v>2408</v>
      </c>
      <c r="F21" s="200" t="s">
        <v>2376</v>
      </c>
      <c r="G21" s="174">
        <v>1239240</v>
      </c>
      <c r="H21" s="183">
        <v>0</v>
      </c>
      <c r="I21" s="174">
        <v>0</v>
      </c>
      <c r="J21" s="183">
        <v>0</v>
      </c>
      <c r="K21" s="183" t="s">
        <v>2409</v>
      </c>
    </row>
    <row r="22" spans="1:11" s="62" customFormat="1" ht="25.5" customHeight="1">
      <c r="A22" s="232"/>
      <c r="B22" s="232"/>
      <c r="C22" s="233"/>
      <c r="D22" s="233"/>
      <c r="E22" s="233"/>
      <c r="F22" s="200" t="s">
        <v>2378</v>
      </c>
      <c r="G22" s="174">
        <v>1344240</v>
      </c>
      <c r="H22" s="183">
        <v>0</v>
      </c>
      <c r="I22" s="174">
        <v>0</v>
      </c>
      <c r="J22" s="183">
        <v>0</v>
      </c>
      <c r="K22" s="183"/>
    </row>
    <row r="23" spans="1:11" s="62" customFormat="1" ht="25.5" customHeight="1">
      <c r="A23" s="232"/>
      <c r="B23" s="232"/>
      <c r="C23" s="233"/>
      <c r="D23" s="233"/>
      <c r="E23" s="233"/>
      <c r="F23" s="200" t="s">
        <v>2379</v>
      </c>
      <c r="G23" s="174">
        <v>1397265</v>
      </c>
      <c r="H23" s="183">
        <v>0</v>
      </c>
      <c r="I23" s="174">
        <v>0</v>
      </c>
      <c r="J23" s="183">
        <v>0</v>
      </c>
      <c r="K23" s="183"/>
    </row>
    <row r="24" spans="1:11" s="62" customFormat="1" ht="25.5" customHeight="1">
      <c r="A24" s="232"/>
      <c r="B24" s="232"/>
      <c r="C24" s="233"/>
      <c r="D24" s="233"/>
      <c r="E24" s="233"/>
      <c r="F24" s="200" t="s">
        <v>2380</v>
      </c>
      <c r="G24" s="174">
        <v>0</v>
      </c>
      <c r="H24" s="183">
        <v>0</v>
      </c>
      <c r="I24" s="174">
        <v>0</v>
      </c>
      <c r="J24" s="183">
        <v>0</v>
      </c>
      <c r="K24" s="183"/>
    </row>
    <row r="25" spans="1:11" s="62" customFormat="1" ht="25.5" customHeight="1">
      <c r="A25" s="232"/>
      <c r="B25" s="232"/>
      <c r="C25" s="233"/>
      <c r="D25" s="233"/>
      <c r="E25" s="233"/>
      <c r="F25" s="200" t="s">
        <v>2381</v>
      </c>
      <c r="G25" s="174">
        <v>3980745</v>
      </c>
      <c r="H25" s="183">
        <v>0</v>
      </c>
      <c r="I25" s="174">
        <v>0</v>
      </c>
      <c r="J25" s="183">
        <v>0</v>
      </c>
      <c r="K25" s="183"/>
    </row>
    <row r="26" spans="1:11" s="62" customFormat="1" ht="136.5" customHeight="1">
      <c r="A26" s="199" t="s">
        <v>393</v>
      </c>
      <c r="B26" s="199" t="s">
        <v>2372</v>
      </c>
      <c r="C26" s="200" t="s">
        <v>2402</v>
      </c>
      <c r="D26" s="200" t="s">
        <v>2410</v>
      </c>
      <c r="E26" s="200" t="s">
        <v>2411</v>
      </c>
      <c r="F26" s="200" t="s">
        <v>2376</v>
      </c>
      <c r="G26" s="174">
        <v>763275</v>
      </c>
      <c r="H26" s="174">
        <v>862000</v>
      </c>
      <c r="I26" s="174">
        <v>0</v>
      </c>
      <c r="J26" s="174">
        <v>862000</v>
      </c>
      <c r="K26" s="184" t="s">
        <v>2412</v>
      </c>
    </row>
    <row r="27" spans="1:11" s="62" customFormat="1" ht="248.25" customHeight="1">
      <c r="A27" s="232" t="s">
        <v>1813</v>
      </c>
      <c r="B27" s="232" t="s">
        <v>2372</v>
      </c>
      <c r="C27" s="233" t="s">
        <v>2413</v>
      </c>
      <c r="D27" s="233" t="s">
        <v>2414</v>
      </c>
      <c r="E27" s="233" t="s">
        <v>2415</v>
      </c>
      <c r="F27" s="200" t="s">
        <v>2376</v>
      </c>
      <c r="G27" s="174">
        <v>2972400</v>
      </c>
      <c r="H27" s="174">
        <v>2051000</v>
      </c>
      <c r="I27" s="174">
        <v>0</v>
      </c>
      <c r="J27" s="174">
        <v>2051000</v>
      </c>
      <c r="K27" s="176" t="s">
        <v>2416</v>
      </c>
    </row>
    <row r="28" spans="1:11" s="62" customFormat="1" ht="200.25" customHeight="1">
      <c r="A28" s="232"/>
      <c r="B28" s="232"/>
      <c r="C28" s="233"/>
      <c r="D28" s="233"/>
      <c r="E28" s="233"/>
      <c r="F28" s="200" t="s">
        <v>2378</v>
      </c>
      <c r="G28" s="174">
        <v>2513700</v>
      </c>
      <c r="H28" s="174">
        <v>1801000</v>
      </c>
      <c r="I28" s="174">
        <v>0</v>
      </c>
      <c r="J28" s="174">
        <v>1801000</v>
      </c>
      <c r="K28" s="204" t="s">
        <v>1815</v>
      </c>
    </row>
    <row r="29" spans="1:11" s="62" customFormat="1" ht="25.5" customHeight="1">
      <c r="A29" s="232"/>
      <c r="B29" s="232"/>
      <c r="C29" s="233"/>
      <c r="D29" s="233"/>
      <c r="E29" s="233"/>
      <c r="F29" s="200" t="s">
        <v>2379</v>
      </c>
      <c r="G29" s="174">
        <v>0</v>
      </c>
      <c r="H29" s="179">
        <v>0</v>
      </c>
      <c r="I29" s="174">
        <v>0</v>
      </c>
      <c r="J29" s="179">
        <v>0</v>
      </c>
      <c r="K29" s="179"/>
    </row>
    <row r="30" spans="1:11" s="62" customFormat="1" ht="25.5" customHeight="1">
      <c r="A30" s="232"/>
      <c r="B30" s="232"/>
      <c r="C30" s="233"/>
      <c r="D30" s="233"/>
      <c r="E30" s="233"/>
      <c r="F30" s="200" t="s">
        <v>2380</v>
      </c>
      <c r="G30" s="174">
        <v>0</v>
      </c>
      <c r="H30" s="179">
        <v>0</v>
      </c>
      <c r="I30" s="174">
        <v>0</v>
      </c>
      <c r="J30" s="179">
        <v>0</v>
      </c>
      <c r="K30" s="179"/>
    </row>
    <row r="31" spans="1:11" s="62" customFormat="1" ht="25.5" customHeight="1">
      <c r="A31" s="232"/>
      <c r="B31" s="232"/>
      <c r="C31" s="233"/>
      <c r="D31" s="233"/>
      <c r="E31" s="233"/>
      <c r="F31" s="200" t="s">
        <v>2381</v>
      </c>
      <c r="G31" s="174">
        <f>SUM(G27:G30)</f>
        <v>5486100</v>
      </c>
      <c r="H31" s="174">
        <f t="shared" ref="H31:J31" si="0">SUM(H27:H30)</f>
        <v>3852000</v>
      </c>
      <c r="I31" s="174">
        <f t="shared" si="0"/>
        <v>0</v>
      </c>
      <c r="J31" s="174">
        <f t="shared" si="0"/>
        <v>3852000</v>
      </c>
      <c r="K31" s="179"/>
    </row>
    <row r="32" spans="1:11" s="62" customFormat="1" ht="67.5" customHeight="1">
      <c r="A32" s="199" t="s">
        <v>1816</v>
      </c>
      <c r="B32" s="199" t="s">
        <v>2372</v>
      </c>
      <c r="C32" s="200" t="s">
        <v>2413</v>
      </c>
      <c r="D32" s="200" t="s">
        <v>2417</v>
      </c>
      <c r="E32" s="200" t="s">
        <v>2418</v>
      </c>
      <c r="F32" s="200" t="s">
        <v>2376</v>
      </c>
      <c r="G32" s="174">
        <v>272700</v>
      </c>
      <c r="H32" s="174">
        <v>200000</v>
      </c>
      <c r="I32" s="174">
        <v>0</v>
      </c>
      <c r="J32" s="174">
        <v>200000</v>
      </c>
      <c r="K32" s="204" t="s">
        <v>1817</v>
      </c>
    </row>
    <row r="33" spans="1:11" s="62" customFormat="1" ht="64.5" customHeight="1">
      <c r="A33" s="199" t="s">
        <v>1818</v>
      </c>
      <c r="B33" s="199" t="s">
        <v>2372</v>
      </c>
      <c r="C33" s="200" t="s">
        <v>2413</v>
      </c>
      <c r="D33" s="200" t="s">
        <v>2417</v>
      </c>
      <c r="E33" s="200" t="s">
        <v>2419</v>
      </c>
      <c r="F33" s="200" t="s">
        <v>2376</v>
      </c>
      <c r="G33" s="174">
        <v>215250</v>
      </c>
      <c r="H33" s="174">
        <v>150000</v>
      </c>
      <c r="I33" s="174">
        <v>0</v>
      </c>
      <c r="J33" s="174">
        <v>150000</v>
      </c>
      <c r="K33" s="204" t="s">
        <v>1819</v>
      </c>
    </row>
    <row r="34" spans="1:11" s="62" customFormat="1" ht="135" customHeight="1">
      <c r="A34" s="199" t="s">
        <v>1820</v>
      </c>
      <c r="B34" s="199" t="s">
        <v>2372</v>
      </c>
      <c r="C34" s="200" t="s">
        <v>2413</v>
      </c>
      <c r="D34" s="200" t="s">
        <v>2420</v>
      </c>
      <c r="E34" s="200" t="s">
        <v>2421</v>
      </c>
      <c r="F34" s="200" t="s">
        <v>2376</v>
      </c>
      <c r="G34" s="174">
        <v>1390500</v>
      </c>
      <c r="H34" s="174">
        <v>930000</v>
      </c>
      <c r="I34" s="174">
        <v>0</v>
      </c>
      <c r="J34" s="174">
        <v>930000</v>
      </c>
      <c r="K34" s="176" t="s">
        <v>2422</v>
      </c>
    </row>
    <row r="35" spans="1:11" s="62" customFormat="1" ht="135" customHeight="1">
      <c r="A35" s="199" t="s">
        <v>1822</v>
      </c>
      <c r="B35" s="199" t="s">
        <v>2372</v>
      </c>
      <c r="C35" s="200" t="s">
        <v>2413</v>
      </c>
      <c r="D35" s="200" t="s">
        <v>2420</v>
      </c>
      <c r="E35" s="200" t="s">
        <v>2423</v>
      </c>
      <c r="F35" s="200" t="s">
        <v>2376</v>
      </c>
      <c r="G35" s="174">
        <v>1588965</v>
      </c>
      <c r="H35" s="174">
        <v>1050000</v>
      </c>
      <c r="I35" s="174">
        <v>0</v>
      </c>
      <c r="J35" s="174">
        <v>1050000</v>
      </c>
      <c r="K35" s="176" t="s">
        <v>2424</v>
      </c>
    </row>
    <row r="36" spans="1:11" s="62" customFormat="1" ht="79.5" customHeight="1">
      <c r="A36" s="232" t="s">
        <v>1206</v>
      </c>
      <c r="B36" s="232" t="s">
        <v>2372</v>
      </c>
      <c r="C36" s="233" t="s">
        <v>2413</v>
      </c>
      <c r="D36" s="233" t="s">
        <v>2425</v>
      </c>
      <c r="E36" s="233" t="s">
        <v>2426</v>
      </c>
      <c r="F36" s="200" t="s">
        <v>2376</v>
      </c>
      <c r="G36" s="174">
        <v>2713427</v>
      </c>
      <c r="H36" s="206">
        <v>200000</v>
      </c>
      <c r="I36" s="174">
        <v>0</v>
      </c>
      <c r="J36" s="206">
        <v>200000</v>
      </c>
      <c r="K36" s="207" t="s">
        <v>1824</v>
      </c>
    </row>
    <row r="37" spans="1:11" s="62" customFormat="1" ht="30" customHeight="1">
      <c r="A37" s="232"/>
      <c r="B37" s="232"/>
      <c r="C37" s="233"/>
      <c r="D37" s="233"/>
      <c r="E37" s="233"/>
      <c r="F37" s="200" t="s">
        <v>2378</v>
      </c>
      <c r="G37" s="174">
        <v>2574770</v>
      </c>
      <c r="H37" s="179">
        <v>0</v>
      </c>
      <c r="I37" s="174">
        <v>0</v>
      </c>
      <c r="J37" s="179">
        <v>0</v>
      </c>
      <c r="K37" s="179"/>
    </row>
    <row r="38" spans="1:11" s="62" customFormat="1" ht="30" customHeight="1">
      <c r="A38" s="232"/>
      <c r="B38" s="232"/>
      <c r="C38" s="233"/>
      <c r="D38" s="233"/>
      <c r="E38" s="233"/>
      <c r="F38" s="200" t="s">
        <v>2379</v>
      </c>
      <c r="G38" s="174">
        <v>2713427</v>
      </c>
      <c r="H38" s="179">
        <v>0</v>
      </c>
      <c r="I38" s="174">
        <v>0</v>
      </c>
      <c r="J38" s="179">
        <v>0</v>
      </c>
      <c r="K38" s="179"/>
    </row>
    <row r="39" spans="1:11" s="62" customFormat="1" ht="30" customHeight="1">
      <c r="A39" s="232"/>
      <c r="B39" s="232"/>
      <c r="C39" s="233"/>
      <c r="D39" s="233"/>
      <c r="E39" s="233"/>
      <c r="F39" s="200" t="s">
        <v>2380</v>
      </c>
      <c r="G39" s="174">
        <v>1087252</v>
      </c>
      <c r="H39" s="179">
        <v>0</v>
      </c>
      <c r="I39" s="174">
        <v>0</v>
      </c>
      <c r="J39" s="179">
        <v>0</v>
      </c>
      <c r="K39" s="179"/>
    </row>
    <row r="40" spans="1:11" s="62" customFormat="1" ht="30.75" customHeight="1">
      <c r="A40" s="232"/>
      <c r="B40" s="232"/>
      <c r="C40" s="233"/>
      <c r="D40" s="233"/>
      <c r="E40" s="233"/>
      <c r="F40" s="200" t="s">
        <v>2381</v>
      </c>
      <c r="G40" s="174">
        <v>9088876</v>
      </c>
      <c r="H40" s="206">
        <v>200000</v>
      </c>
      <c r="I40" s="174">
        <v>0</v>
      </c>
      <c r="J40" s="206">
        <v>200000</v>
      </c>
      <c r="K40" s="179"/>
    </row>
    <row r="41" spans="1:11" s="62" customFormat="1" ht="136.5" customHeight="1">
      <c r="A41" s="199" t="s">
        <v>1825</v>
      </c>
      <c r="B41" s="199" t="s">
        <v>2372</v>
      </c>
      <c r="C41" s="200" t="s">
        <v>2413</v>
      </c>
      <c r="D41" s="200" t="s">
        <v>2427</v>
      </c>
      <c r="E41" s="200" t="s">
        <v>2428</v>
      </c>
      <c r="F41" s="200" t="s">
        <v>2376</v>
      </c>
      <c r="G41" s="174">
        <v>1703700</v>
      </c>
      <c r="H41" s="174">
        <v>1200000</v>
      </c>
      <c r="I41" s="174">
        <v>0</v>
      </c>
      <c r="J41" s="174">
        <v>1200000</v>
      </c>
      <c r="K41" s="176" t="s">
        <v>2429</v>
      </c>
    </row>
    <row r="42" spans="1:11" s="62" customFormat="1" ht="70.5" customHeight="1">
      <c r="A42" s="199" t="s">
        <v>1827</v>
      </c>
      <c r="B42" s="199" t="s">
        <v>2372</v>
      </c>
      <c r="C42" s="200" t="s">
        <v>2413</v>
      </c>
      <c r="D42" s="200" t="s">
        <v>2430</v>
      </c>
      <c r="E42" s="200" t="s">
        <v>2431</v>
      </c>
      <c r="F42" s="200" t="s">
        <v>2376</v>
      </c>
      <c r="G42" s="174">
        <v>912800</v>
      </c>
      <c r="H42" s="174">
        <v>380000</v>
      </c>
      <c r="I42" s="174">
        <v>0</v>
      </c>
      <c r="J42" s="174">
        <v>380000</v>
      </c>
      <c r="K42" s="204" t="s">
        <v>1828</v>
      </c>
    </row>
    <row r="43" spans="1:11" s="62" customFormat="1" ht="135.75" customHeight="1">
      <c r="A43" s="199" t="s">
        <v>1829</v>
      </c>
      <c r="B43" s="199" t="s">
        <v>2372</v>
      </c>
      <c r="C43" s="200" t="s">
        <v>2413</v>
      </c>
      <c r="D43" s="200" t="s">
        <v>2432</v>
      </c>
      <c r="E43" s="200" t="s">
        <v>2433</v>
      </c>
      <c r="F43" s="200" t="s">
        <v>2376</v>
      </c>
      <c r="G43" s="174">
        <v>1859571</v>
      </c>
      <c r="H43" s="174">
        <v>960000</v>
      </c>
      <c r="I43" s="174">
        <v>500000</v>
      </c>
      <c r="J43" s="174">
        <f>H43+I43</f>
        <v>1460000</v>
      </c>
      <c r="K43" s="179" t="s">
        <v>2434</v>
      </c>
    </row>
    <row r="44" spans="1:11" s="62" customFormat="1" ht="228.75" customHeight="1">
      <c r="A44" s="199" t="s">
        <v>1831</v>
      </c>
      <c r="B44" s="199" t="s">
        <v>2372</v>
      </c>
      <c r="C44" s="200" t="s">
        <v>2413</v>
      </c>
      <c r="D44" s="200" t="s">
        <v>2432</v>
      </c>
      <c r="E44" s="200" t="s">
        <v>2435</v>
      </c>
      <c r="F44" s="200" t="s">
        <v>2376</v>
      </c>
      <c r="G44" s="174">
        <v>1744000</v>
      </c>
      <c r="H44" s="174">
        <v>1315000</v>
      </c>
      <c r="I44" s="174">
        <v>0</v>
      </c>
      <c r="J44" s="174">
        <v>1315000</v>
      </c>
      <c r="K44" s="179" t="s">
        <v>2436</v>
      </c>
    </row>
    <row r="45" spans="1:11" s="62" customFormat="1" ht="61.5" customHeight="1">
      <c r="A45" s="199" t="s">
        <v>1833</v>
      </c>
      <c r="B45" s="199" t="s">
        <v>2372</v>
      </c>
      <c r="C45" s="200" t="s">
        <v>2413</v>
      </c>
      <c r="D45" s="200" t="s">
        <v>2432</v>
      </c>
      <c r="E45" s="200" t="s">
        <v>2437</v>
      </c>
      <c r="F45" s="200" t="s">
        <v>2376</v>
      </c>
      <c r="G45" s="174">
        <v>1446000</v>
      </c>
      <c r="H45" s="174">
        <v>0</v>
      </c>
      <c r="I45" s="174">
        <v>0</v>
      </c>
      <c r="J45" s="174">
        <v>0</v>
      </c>
      <c r="K45" s="179" t="s">
        <v>2377</v>
      </c>
    </row>
    <row r="46" spans="1:11" s="62" customFormat="1" ht="141" customHeight="1">
      <c r="A46" s="199" t="s">
        <v>1834</v>
      </c>
      <c r="B46" s="199" t="s">
        <v>2372</v>
      </c>
      <c r="C46" s="200" t="s">
        <v>2413</v>
      </c>
      <c r="D46" s="200" t="s">
        <v>2432</v>
      </c>
      <c r="E46" s="200" t="s">
        <v>2438</v>
      </c>
      <c r="F46" s="200" t="s">
        <v>2376</v>
      </c>
      <c r="G46" s="174">
        <v>2044485</v>
      </c>
      <c r="H46" s="174">
        <v>800000</v>
      </c>
      <c r="I46" s="174">
        <v>0</v>
      </c>
      <c r="J46" s="174">
        <v>800000</v>
      </c>
      <c r="K46" s="204" t="s">
        <v>1835</v>
      </c>
    </row>
    <row r="47" spans="1:11" s="62" customFormat="1" ht="61.5" customHeight="1">
      <c r="A47" s="232" t="s">
        <v>1205</v>
      </c>
      <c r="B47" s="232" t="s">
        <v>2372</v>
      </c>
      <c r="C47" s="233" t="s">
        <v>2413</v>
      </c>
      <c r="D47" s="233" t="s">
        <v>2439</v>
      </c>
      <c r="E47" s="233" t="s">
        <v>2440</v>
      </c>
      <c r="F47" s="200" t="s">
        <v>2376</v>
      </c>
      <c r="G47" s="174">
        <v>782775</v>
      </c>
      <c r="H47" s="206">
        <v>300000</v>
      </c>
      <c r="I47" s="174">
        <v>0</v>
      </c>
      <c r="J47" s="206">
        <v>300000</v>
      </c>
      <c r="K47" s="207" t="s">
        <v>1836</v>
      </c>
    </row>
    <row r="48" spans="1:11" s="62" customFormat="1" ht="25.5" customHeight="1">
      <c r="A48" s="232"/>
      <c r="B48" s="232"/>
      <c r="C48" s="233"/>
      <c r="D48" s="233"/>
      <c r="E48" s="233"/>
      <c r="F48" s="200" t="s">
        <v>2378</v>
      </c>
      <c r="G48" s="174">
        <v>1150000</v>
      </c>
      <c r="H48" s="174">
        <v>0</v>
      </c>
      <c r="I48" s="174">
        <v>0</v>
      </c>
      <c r="J48" s="174">
        <v>0</v>
      </c>
      <c r="K48" s="179"/>
    </row>
    <row r="49" spans="1:11" s="62" customFormat="1" ht="25.5" customHeight="1">
      <c r="A49" s="232"/>
      <c r="B49" s="232"/>
      <c r="C49" s="233"/>
      <c r="D49" s="233"/>
      <c r="E49" s="233"/>
      <c r="F49" s="200" t="s">
        <v>2379</v>
      </c>
      <c r="G49" s="174">
        <v>829605</v>
      </c>
      <c r="H49" s="174">
        <v>0</v>
      </c>
      <c r="I49" s="174">
        <v>0</v>
      </c>
      <c r="J49" s="174">
        <v>0</v>
      </c>
      <c r="K49" s="179"/>
    </row>
    <row r="50" spans="1:11" s="62" customFormat="1" ht="25.5" customHeight="1">
      <c r="A50" s="232"/>
      <c r="B50" s="232"/>
      <c r="C50" s="233"/>
      <c r="D50" s="233"/>
      <c r="E50" s="233"/>
      <c r="F50" s="200" t="s">
        <v>2380</v>
      </c>
      <c r="G50" s="174">
        <v>0</v>
      </c>
      <c r="H50" s="174">
        <v>0</v>
      </c>
      <c r="I50" s="174">
        <v>0</v>
      </c>
      <c r="J50" s="174">
        <v>0</v>
      </c>
      <c r="K50" s="179"/>
    </row>
    <row r="51" spans="1:11" s="62" customFormat="1" ht="25.5" customHeight="1">
      <c r="A51" s="232"/>
      <c r="B51" s="232"/>
      <c r="C51" s="233"/>
      <c r="D51" s="233"/>
      <c r="E51" s="233"/>
      <c r="F51" s="200" t="s">
        <v>2381</v>
      </c>
      <c r="G51" s="174">
        <f>SUM(G47:G50)</f>
        <v>2762380</v>
      </c>
      <c r="H51" s="174">
        <f t="shared" ref="H51:J51" si="1">SUM(H47:H50)</f>
        <v>300000</v>
      </c>
      <c r="I51" s="174">
        <f t="shared" si="1"/>
        <v>0</v>
      </c>
      <c r="J51" s="174">
        <f t="shared" si="1"/>
        <v>300000</v>
      </c>
      <c r="K51" s="179"/>
    </row>
    <row r="52" spans="1:11" s="62" customFormat="1" ht="117" customHeight="1">
      <c r="A52" s="199" t="s">
        <v>1837</v>
      </c>
      <c r="B52" s="199" t="s">
        <v>2372</v>
      </c>
      <c r="C52" s="200" t="s">
        <v>2413</v>
      </c>
      <c r="D52" s="200" t="s">
        <v>2441</v>
      </c>
      <c r="E52" s="200" t="s">
        <v>2442</v>
      </c>
      <c r="F52" s="200" t="s">
        <v>2376</v>
      </c>
      <c r="G52" s="174">
        <v>640000</v>
      </c>
      <c r="H52" s="174">
        <v>625000</v>
      </c>
      <c r="I52" s="174">
        <v>0</v>
      </c>
      <c r="J52" s="174">
        <v>625000</v>
      </c>
      <c r="K52" s="179" t="s">
        <v>2443</v>
      </c>
    </row>
    <row r="53" spans="1:11" s="62" customFormat="1" ht="119.25" customHeight="1">
      <c r="A53" s="199" t="s">
        <v>1841</v>
      </c>
      <c r="B53" s="199" t="s">
        <v>2372</v>
      </c>
      <c r="C53" s="200" t="s">
        <v>2413</v>
      </c>
      <c r="D53" s="200" t="s">
        <v>2410</v>
      </c>
      <c r="E53" s="200" t="s">
        <v>2444</v>
      </c>
      <c r="F53" s="200" t="s">
        <v>2376</v>
      </c>
      <c r="G53" s="174">
        <v>959385</v>
      </c>
      <c r="H53" s="174">
        <v>770000</v>
      </c>
      <c r="I53" s="174">
        <v>0</v>
      </c>
      <c r="J53" s="174">
        <v>770000</v>
      </c>
      <c r="K53" s="176" t="s">
        <v>2445</v>
      </c>
    </row>
    <row r="54" spans="1:11" s="62" customFormat="1" ht="64.5" customHeight="1">
      <c r="A54" s="199" t="s">
        <v>1844</v>
      </c>
      <c r="B54" s="199" t="s">
        <v>2372</v>
      </c>
      <c r="C54" s="200" t="s">
        <v>2413</v>
      </c>
      <c r="D54" s="200" t="s">
        <v>2446</v>
      </c>
      <c r="E54" s="200" t="s">
        <v>2447</v>
      </c>
      <c r="F54" s="200" t="s">
        <v>2376</v>
      </c>
      <c r="G54" s="174">
        <v>142680</v>
      </c>
      <c r="H54" s="174">
        <v>110000</v>
      </c>
      <c r="I54" s="174">
        <v>0</v>
      </c>
      <c r="J54" s="174">
        <v>110000</v>
      </c>
      <c r="K54" s="179" t="s">
        <v>2448</v>
      </c>
    </row>
    <row r="55" spans="1:11" s="62" customFormat="1" ht="75" customHeight="1">
      <c r="A55" s="199" t="s">
        <v>1845</v>
      </c>
      <c r="B55" s="199" t="s">
        <v>2372</v>
      </c>
      <c r="C55" s="200" t="s">
        <v>2413</v>
      </c>
      <c r="D55" s="200" t="s">
        <v>2449</v>
      </c>
      <c r="E55" s="200" t="s">
        <v>2450</v>
      </c>
      <c r="F55" s="200" t="s">
        <v>2376</v>
      </c>
      <c r="G55" s="174">
        <v>120000</v>
      </c>
      <c r="H55" s="188">
        <v>58000</v>
      </c>
      <c r="I55" s="174">
        <v>30000</v>
      </c>
      <c r="J55" s="174">
        <v>88000</v>
      </c>
      <c r="K55" s="179" t="s">
        <v>2451</v>
      </c>
    </row>
    <row r="56" spans="1:11" s="62" customFormat="1" ht="39.75" customHeight="1">
      <c r="A56" s="232" t="s">
        <v>1846</v>
      </c>
      <c r="B56" s="232" t="s">
        <v>2372</v>
      </c>
      <c r="C56" s="233" t="s">
        <v>2413</v>
      </c>
      <c r="D56" s="233" t="s">
        <v>2452</v>
      </c>
      <c r="E56" s="233" t="s">
        <v>2453</v>
      </c>
      <c r="F56" s="200" t="s">
        <v>2376</v>
      </c>
      <c r="G56" s="174">
        <v>659000</v>
      </c>
      <c r="H56" s="174">
        <v>380000</v>
      </c>
      <c r="I56" s="174">
        <v>0</v>
      </c>
      <c r="J56" s="174">
        <v>380000</v>
      </c>
      <c r="K56" s="179" t="s">
        <v>2454</v>
      </c>
    </row>
    <row r="57" spans="1:11" s="62" customFormat="1" ht="39.75" customHeight="1">
      <c r="A57" s="232"/>
      <c r="B57" s="232"/>
      <c r="C57" s="233"/>
      <c r="D57" s="233"/>
      <c r="E57" s="233"/>
      <c r="F57" s="200" t="s">
        <v>2378</v>
      </c>
      <c r="G57" s="174">
        <v>606000</v>
      </c>
      <c r="H57" s="174">
        <v>380000</v>
      </c>
      <c r="I57" s="174">
        <v>0</v>
      </c>
      <c r="J57" s="174">
        <v>380000</v>
      </c>
      <c r="K57" s="179" t="s">
        <v>2454</v>
      </c>
    </row>
    <row r="58" spans="1:11" s="62" customFormat="1" ht="39.75" customHeight="1">
      <c r="A58" s="232"/>
      <c r="B58" s="232"/>
      <c r="C58" s="233"/>
      <c r="D58" s="233"/>
      <c r="E58" s="233"/>
      <c r="F58" s="200" t="s">
        <v>2379</v>
      </c>
      <c r="G58" s="174">
        <v>606000</v>
      </c>
      <c r="H58" s="174">
        <v>380000</v>
      </c>
      <c r="I58" s="174">
        <v>0</v>
      </c>
      <c r="J58" s="174">
        <v>380000</v>
      </c>
      <c r="K58" s="179" t="s">
        <v>2454</v>
      </c>
    </row>
    <row r="59" spans="1:11" s="62" customFormat="1" ht="39.75" customHeight="1">
      <c r="A59" s="232"/>
      <c r="B59" s="232"/>
      <c r="C59" s="233"/>
      <c r="D59" s="233"/>
      <c r="E59" s="233"/>
      <c r="F59" s="200" t="s">
        <v>2380</v>
      </c>
      <c r="G59" s="174">
        <v>606000</v>
      </c>
      <c r="H59" s="174">
        <v>380000</v>
      </c>
      <c r="I59" s="174">
        <v>0</v>
      </c>
      <c r="J59" s="174">
        <v>380000</v>
      </c>
      <c r="K59" s="179" t="s">
        <v>2454</v>
      </c>
    </row>
    <row r="60" spans="1:11" s="62" customFormat="1" ht="30.75" customHeight="1">
      <c r="A60" s="232"/>
      <c r="B60" s="232"/>
      <c r="C60" s="233"/>
      <c r="D60" s="233"/>
      <c r="E60" s="233"/>
      <c r="F60" s="200" t="s">
        <v>2381</v>
      </c>
      <c r="G60" s="174">
        <f>SUM(G56:G59)</f>
        <v>2477000</v>
      </c>
      <c r="H60" s="174">
        <f t="shared" ref="H60:J60" si="2">SUM(H56:H59)</f>
        <v>1520000</v>
      </c>
      <c r="I60" s="174">
        <f t="shared" si="2"/>
        <v>0</v>
      </c>
      <c r="J60" s="174">
        <f t="shared" si="2"/>
        <v>1520000</v>
      </c>
      <c r="K60" s="179"/>
    </row>
    <row r="61" spans="1:11" s="62" customFormat="1" ht="67.5" customHeight="1">
      <c r="A61" s="199" t="s">
        <v>1848</v>
      </c>
      <c r="B61" s="199" t="s">
        <v>2372</v>
      </c>
      <c r="C61" s="200" t="s">
        <v>2413</v>
      </c>
      <c r="D61" s="200" t="s">
        <v>2455</v>
      </c>
      <c r="E61" s="200" t="s">
        <v>2456</v>
      </c>
      <c r="F61" s="200" t="s">
        <v>2376</v>
      </c>
      <c r="G61" s="174">
        <v>204000</v>
      </c>
      <c r="H61" s="174">
        <v>40000</v>
      </c>
      <c r="I61" s="174">
        <v>90000</v>
      </c>
      <c r="J61" s="174">
        <v>130000</v>
      </c>
      <c r="K61" s="179" t="s">
        <v>2457</v>
      </c>
    </row>
    <row r="62" spans="1:11" s="62" customFormat="1" ht="82.5" customHeight="1">
      <c r="A62" s="199" t="s">
        <v>1850</v>
      </c>
      <c r="B62" s="199" t="s">
        <v>2372</v>
      </c>
      <c r="C62" s="200" t="s">
        <v>2413</v>
      </c>
      <c r="D62" s="200" t="s">
        <v>2458</v>
      </c>
      <c r="E62" s="200" t="s">
        <v>2459</v>
      </c>
      <c r="F62" s="200" t="s">
        <v>2376</v>
      </c>
      <c r="G62" s="174">
        <v>285000</v>
      </c>
      <c r="H62" s="174">
        <f>J62-I62</f>
        <v>147000</v>
      </c>
      <c r="I62" s="174">
        <v>28000</v>
      </c>
      <c r="J62" s="174">
        <v>175000</v>
      </c>
      <c r="K62" s="179" t="s">
        <v>2460</v>
      </c>
    </row>
    <row r="63" spans="1:11" s="62" customFormat="1" ht="60.75" customHeight="1">
      <c r="A63" s="199" t="s">
        <v>1852</v>
      </c>
      <c r="B63" s="199" t="s">
        <v>2372</v>
      </c>
      <c r="C63" s="200" t="s">
        <v>2413</v>
      </c>
      <c r="D63" s="200" t="s">
        <v>2430</v>
      </c>
      <c r="E63" s="200" t="s">
        <v>2450</v>
      </c>
      <c r="F63" s="200" t="s">
        <v>2376</v>
      </c>
      <c r="G63" s="174">
        <v>200000</v>
      </c>
      <c r="H63" s="174">
        <f>J63-I63</f>
        <v>90000</v>
      </c>
      <c r="I63" s="174">
        <v>40000</v>
      </c>
      <c r="J63" s="174">
        <v>130000</v>
      </c>
      <c r="K63" s="179" t="s">
        <v>2461</v>
      </c>
    </row>
    <row r="64" spans="1:11" s="62" customFormat="1" ht="72" customHeight="1">
      <c r="A64" s="199" t="s">
        <v>1853</v>
      </c>
      <c r="B64" s="199" t="s">
        <v>2372</v>
      </c>
      <c r="C64" s="200" t="s">
        <v>2413</v>
      </c>
      <c r="D64" s="200" t="s">
        <v>2417</v>
      </c>
      <c r="E64" s="200" t="s">
        <v>2462</v>
      </c>
      <c r="F64" s="200" t="s">
        <v>2376</v>
      </c>
      <c r="G64" s="174">
        <v>456800</v>
      </c>
      <c r="H64" s="174">
        <v>310000</v>
      </c>
      <c r="I64" s="174">
        <v>0</v>
      </c>
      <c r="J64" s="174">
        <v>310000</v>
      </c>
      <c r="K64" s="204" t="s">
        <v>1854</v>
      </c>
    </row>
    <row r="65" spans="1:11" s="62" customFormat="1" ht="62.25" customHeight="1">
      <c r="A65" s="199" t="s">
        <v>1856</v>
      </c>
      <c r="B65" s="199" t="s">
        <v>2372</v>
      </c>
      <c r="C65" s="200" t="s">
        <v>2413</v>
      </c>
      <c r="D65" s="200" t="s">
        <v>2463</v>
      </c>
      <c r="E65" s="200" t="s">
        <v>2464</v>
      </c>
      <c r="F65" s="200" t="s">
        <v>2376</v>
      </c>
      <c r="G65" s="174">
        <v>259200</v>
      </c>
      <c r="H65" s="174">
        <f t="shared" ref="H65:H70" si="3">J65-I65</f>
        <v>28000</v>
      </c>
      <c r="I65" s="174">
        <v>160000</v>
      </c>
      <c r="J65" s="174">
        <v>188000</v>
      </c>
      <c r="K65" s="179" t="s">
        <v>2465</v>
      </c>
    </row>
    <row r="66" spans="1:11" s="62" customFormat="1" ht="75.75" customHeight="1">
      <c r="A66" s="199" t="s">
        <v>1857</v>
      </c>
      <c r="B66" s="199" t="s">
        <v>2372</v>
      </c>
      <c r="C66" s="200" t="s">
        <v>2413</v>
      </c>
      <c r="D66" s="200" t="s">
        <v>2466</v>
      </c>
      <c r="E66" s="200" t="s">
        <v>2467</v>
      </c>
      <c r="F66" s="200" t="s">
        <v>2376</v>
      </c>
      <c r="G66" s="174">
        <v>83500</v>
      </c>
      <c r="H66" s="174">
        <f t="shared" si="3"/>
        <v>0</v>
      </c>
      <c r="I66" s="174">
        <v>54000</v>
      </c>
      <c r="J66" s="174">
        <v>54000</v>
      </c>
      <c r="K66" s="179" t="s">
        <v>2468</v>
      </c>
    </row>
    <row r="67" spans="1:11" s="62" customFormat="1" ht="105" customHeight="1">
      <c r="A67" s="232" t="s">
        <v>1858</v>
      </c>
      <c r="B67" s="232" t="s">
        <v>2372</v>
      </c>
      <c r="C67" s="233" t="s">
        <v>2413</v>
      </c>
      <c r="D67" s="233" t="s">
        <v>2399</v>
      </c>
      <c r="E67" s="233" t="s">
        <v>2469</v>
      </c>
      <c r="F67" s="200" t="s">
        <v>2376</v>
      </c>
      <c r="G67" s="174">
        <v>1065200</v>
      </c>
      <c r="H67" s="174">
        <f t="shared" si="3"/>
        <v>436000</v>
      </c>
      <c r="I67" s="174">
        <v>254000</v>
      </c>
      <c r="J67" s="174">
        <v>690000</v>
      </c>
      <c r="K67" s="179" t="s">
        <v>2470</v>
      </c>
    </row>
    <row r="68" spans="1:11" s="62" customFormat="1" ht="52.5" customHeight="1">
      <c r="A68" s="232"/>
      <c r="B68" s="232"/>
      <c r="C68" s="233"/>
      <c r="D68" s="233"/>
      <c r="E68" s="233"/>
      <c r="F68" s="200" t="s">
        <v>2378</v>
      </c>
      <c r="G68" s="174">
        <v>543200</v>
      </c>
      <c r="H68" s="174">
        <f t="shared" si="3"/>
        <v>250000</v>
      </c>
      <c r="I68" s="174">
        <v>0</v>
      </c>
      <c r="J68" s="174">
        <v>250000</v>
      </c>
      <c r="K68" s="179" t="s">
        <v>2471</v>
      </c>
    </row>
    <row r="69" spans="1:11" s="62" customFormat="1" ht="73.5" customHeight="1">
      <c r="A69" s="232"/>
      <c r="B69" s="232"/>
      <c r="C69" s="233"/>
      <c r="D69" s="233"/>
      <c r="E69" s="233"/>
      <c r="F69" s="200" t="s">
        <v>2379</v>
      </c>
      <c r="G69" s="174">
        <v>634200</v>
      </c>
      <c r="H69" s="174">
        <v>325000</v>
      </c>
      <c r="I69" s="174">
        <v>0</v>
      </c>
      <c r="J69" s="174">
        <v>325000</v>
      </c>
      <c r="K69" s="179" t="s">
        <v>2472</v>
      </c>
    </row>
    <row r="70" spans="1:11" s="62" customFormat="1" ht="57" customHeight="1">
      <c r="A70" s="232"/>
      <c r="B70" s="232"/>
      <c r="C70" s="233"/>
      <c r="D70" s="233"/>
      <c r="E70" s="233"/>
      <c r="F70" s="200" t="s">
        <v>2380</v>
      </c>
      <c r="G70" s="174">
        <v>543200</v>
      </c>
      <c r="H70" s="174">
        <f t="shared" si="3"/>
        <v>250000</v>
      </c>
      <c r="I70" s="174">
        <v>0</v>
      </c>
      <c r="J70" s="174">
        <v>250000</v>
      </c>
      <c r="K70" s="179" t="s">
        <v>2471</v>
      </c>
    </row>
    <row r="71" spans="1:11" s="62" customFormat="1" ht="32.25" customHeight="1">
      <c r="A71" s="232"/>
      <c r="B71" s="232"/>
      <c r="C71" s="233"/>
      <c r="D71" s="233"/>
      <c r="E71" s="233"/>
      <c r="F71" s="200" t="s">
        <v>2381</v>
      </c>
      <c r="G71" s="174">
        <f>SUBTOTAL(9,G67:G70)</f>
        <v>2785800</v>
      </c>
      <c r="H71" s="174">
        <f t="shared" ref="H71:J71" si="4">SUBTOTAL(9,H67:H70)</f>
        <v>1261000</v>
      </c>
      <c r="I71" s="174">
        <f t="shared" si="4"/>
        <v>254000</v>
      </c>
      <c r="J71" s="174">
        <f t="shared" si="4"/>
        <v>1515000</v>
      </c>
      <c r="K71" s="179"/>
    </row>
    <row r="72" spans="1:11" s="62" customFormat="1" ht="53.25" customHeight="1">
      <c r="A72" s="199" t="s">
        <v>690</v>
      </c>
      <c r="B72" s="199" t="s">
        <v>2372</v>
      </c>
      <c r="C72" s="200" t="s">
        <v>2473</v>
      </c>
      <c r="D72" s="200" t="s">
        <v>2474</v>
      </c>
      <c r="E72" s="200" t="s">
        <v>2475</v>
      </c>
      <c r="F72" s="200" t="s">
        <v>2376</v>
      </c>
      <c r="G72" s="174">
        <v>1221800</v>
      </c>
      <c r="H72" s="174">
        <v>0</v>
      </c>
      <c r="I72" s="174">
        <v>0</v>
      </c>
      <c r="J72" s="183">
        <v>0</v>
      </c>
      <c r="K72" s="183" t="s">
        <v>2409</v>
      </c>
    </row>
    <row r="73" spans="1:11" s="62" customFormat="1" ht="32.25" customHeight="1">
      <c r="A73" s="232" t="s">
        <v>698</v>
      </c>
      <c r="B73" s="232" t="s">
        <v>2372</v>
      </c>
      <c r="C73" s="233" t="s">
        <v>2473</v>
      </c>
      <c r="D73" s="233" t="s">
        <v>2452</v>
      </c>
      <c r="E73" s="233" t="s">
        <v>2476</v>
      </c>
      <c r="F73" s="200" t="s">
        <v>2376</v>
      </c>
      <c r="G73" s="174">
        <v>1553411</v>
      </c>
      <c r="H73" s="174">
        <v>0</v>
      </c>
      <c r="I73" s="174">
        <v>0</v>
      </c>
      <c r="J73" s="183">
        <v>0</v>
      </c>
      <c r="K73" s="183" t="s">
        <v>2409</v>
      </c>
    </row>
    <row r="74" spans="1:11" s="62" customFormat="1" ht="32.25" customHeight="1">
      <c r="A74" s="232"/>
      <c r="B74" s="232"/>
      <c r="C74" s="233"/>
      <c r="D74" s="233"/>
      <c r="E74" s="233"/>
      <c r="F74" s="200" t="s">
        <v>2378</v>
      </c>
      <c r="G74" s="174">
        <v>1135710</v>
      </c>
      <c r="H74" s="174">
        <v>0</v>
      </c>
      <c r="I74" s="174">
        <v>0</v>
      </c>
      <c r="J74" s="183">
        <v>0</v>
      </c>
      <c r="K74" s="183"/>
    </row>
    <row r="75" spans="1:11" s="62" customFormat="1" ht="32.25" customHeight="1">
      <c r="A75" s="232"/>
      <c r="B75" s="232"/>
      <c r="C75" s="233"/>
      <c r="D75" s="233"/>
      <c r="E75" s="233"/>
      <c r="F75" s="200" t="s">
        <v>2379</v>
      </c>
      <c r="G75" s="174">
        <v>945401</v>
      </c>
      <c r="H75" s="174">
        <v>0</v>
      </c>
      <c r="I75" s="174">
        <v>0</v>
      </c>
      <c r="J75" s="183">
        <v>0</v>
      </c>
      <c r="K75" s="183"/>
    </row>
    <row r="76" spans="1:11" s="62" customFormat="1" ht="32.25" customHeight="1">
      <c r="A76" s="232"/>
      <c r="B76" s="232"/>
      <c r="C76" s="233"/>
      <c r="D76" s="233"/>
      <c r="E76" s="233"/>
      <c r="F76" s="200" t="s">
        <v>2380</v>
      </c>
      <c r="G76" s="174">
        <v>0</v>
      </c>
      <c r="H76" s="174">
        <v>0</v>
      </c>
      <c r="I76" s="174">
        <v>0</v>
      </c>
      <c r="J76" s="183">
        <v>0</v>
      </c>
      <c r="K76" s="183"/>
    </row>
    <row r="77" spans="1:11" s="62" customFormat="1" ht="32.25" customHeight="1">
      <c r="A77" s="232"/>
      <c r="B77" s="232"/>
      <c r="C77" s="233"/>
      <c r="D77" s="233"/>
      <c r="E77" s="233"/>
      <c r="F77" s="200" t="s">
        <v>2381</v>
      </c>
      <c r="G77" s="174">
        <v>3634522</v>
      </c>
      <c r="H77" s="174">
        <v>0</v>
      </c>
      <c r="I77" s="174">
        <v>0</v>
      </c>
      <c r="J77" s="183">
        <v>0</v>
      </c>
      <c r="K77" s="183"/>
    </row>
    <row r="78" spans="1:11" s="62" customFormat="1" ht="62.25" customHeight="1">
      <c r="A78" s="199" t="s">
        <v>703</v>
      </c>
      <c r="B78" s="199" t="s">
        <v>2372</v>
      </c>
      <c r="C78" s="200" t="s">
        <v>2473</v>
      </c>
      <c r="D78" s="200" t="s">
        <v>2399</v>
      </c>
      <c r="E78" s="200" t="s">
        <v>2477</v>
      </c>
      <c r="F78" s="200" t="s">
        <v>2376</v>
      </c>
      <c r="G78" s="174">
        <v>484000</v>
      </c>
      <c r="H78" s="174">
        <v>340000</v>
      </c>
      <c r="I78" s="174">
        <v>0</v>
      </c>
      <c r="J78" s="174">
        <v>340000</v>
      </c>
      <c r="K78" s="183" t="s">
        <v>2478</v>
      </c>
    </row>
    <row r="79" spans="1:11" s="62" customFormat="1" ht="59.25" customHeight="1">
      <c r="A79" s="199" t="s">
        <v>707</v>
      </c>
      <c r="B79" s="199" t="s">
        <v>2372</v>
      </c>
      <c r="C79" s="200" t="s">
        <v>2473</v>
      </c>
      <c r="D79" s="200" t="s">
        <v>2479</v>
      </c>
      <c r="E79" s="200" t="s">
        <v>2480</v>
      </c>
      <c r="F79" s="200" t="s">
        <v>2376</v>
      </c>
      <c r="G79" s="174">
        <v>148280</v>
      </c>
      <c r="H79" s="174">
        <v>60000</v>
      </c>
      <c r="I79" s="174">
        <v>0</v>
      </c>
      <c r="J79" s="174">
        <v>60000</v>
      </c>
      <c r="K79" s="183" t="s">
        <v>2481</v>
      </c>
    </row>
    <row r="80" spans="1:11" s="62" customFormat="1" ht="73.5" customHeight="1">
      <c r="A80" s="199" t="s">
        <v>711</v>
      </c>
      <c r="B80" s="199" t="s">
        <v>2372</v>
      </c>
      <c r="C80" s="200" t="s">
        <v>2473</v>
      </c>
      <c r="D80" s="200" t="s">
        <v>2482</v>
      </c>
      <c r="E80" s="200" t="s">
        <v>2483</v>
      </c>
      <c r="F80" s="200" t="s">
        <v>2376</v>
      </c>
      <c r="G80" s="174">
        <v>600000</v>
      </c>
      <c r="H80" s="174">
        <v>200000</v>
      </c>
      <c r="I80" s="174">
        <v>0</v>
      </c>
      <c r="J80" s="174">
        <v>200000</v>
      </c>
      <c r="K80" s="183" t="s">
        <v>2484</v>
      </c>
    </row>
    <row r="81" spans="1:11" s="62" customFormat="1" ht="66.75" customHeight="1">
      <c r="A81" s="199" t="s">
        <v>856</v>
      </c>
      <c r="B81" s="199" t="s">
        <v>2372</v>
      </c>
      <c r="C81" s="200" t="s">
        <v>2473</v>
      </c>
      <c r="D81" s="200" t="s">
        <v>2463</v>
      </c>
      <c r="E81" s="200" t="s">
        <v>2485</v>
      </c>
      <c r="F81" s="200" t="s">
        <v>2376</v>
      </c>
      <c r="G81" s="174">
        <v>911480</v>
      </c>
      <c r="H81" s="174">
        <v>670000</v>
      </c>
      <c r="I81" s="174">
        <v>0</v>
      </c>
      <c r="J81" s="174">
        <v>670000</v>
      </c>
      <c r="K81" s="190" t="s">
        <v>2358</v>
      </c>
    </row>
    <row r="82" spans="1:11" s="62" customFormat="1" ht="66.75" customHeight="1">
      <c r="A82" s="199" t="s">
        <v>715</v>
      </c>
      <c r="B82" s="199" t="s">
        <v>2372</v>
      </c>
      <c r="C82" s="200" t="s">
        <v>2473</v>
      </c>
      <c r="D82" s="200" t="s">
        <v>2486</v>
      </c>
      <c r="E82" s="200" t="s">
        <v>2487</v>
      </c>
      <c r="F82" s="200" t="s">
        <v>2376</v>
      </c>
      <c r="G82" s="174">
        <v>1011413</v>
      </c>
      <c r="H82" s="174">
        <v>300000</v>
      </c>
      <c r="I82" s="174">
        <v>0</v>
      </c>
      <c r="J82" s="174">
        <v>300000</v>
      </c>
      <c r="K82" s="184" t="s">
        <v>2488</v>
      </c>
    </row>
    <row r="83" spans="1:11" s="62" customFormat="1" ht="66.75" customHeight="1">
      <c r="A83" s="199" t="s">
        <v>719</v>
      </c>
      <c r="B83" s="199" t="s">
        <v>2372</v>
      </c>
      <c r="C83" s="200" t="s">
        <v>2473</v>
      </c>
      <c r="D83" s="200" t="s">
        <v>2489</v>
      </c>
      <c r="E83" s="200" t="s">
        <v>2490</v>
      </c>
      <c r="F83" s="200" t="s">
        <v>2376</v>
      </c>
      <c r="G83" s="174">
        <v>623120</v>
      </c>
      <c r="H83" s="174">
        <v>150000</v>
      </c>
      <c r="I83" s="174">
        <v>0</v>
      </c>
      <c r="J83" s="174">
        <v>150000</v>
      </c>
      <c r="K83" s="183" t="s">
        <v>2491</v>
      </c>
    </row>
    <row r="84" spans="1:11" s="62" customFormat="1" ht="70.5" customHeight="1">
      <c r="A84" s="199" t="s">
        <v>753</v>
      </c>
      <c r="B84" s="199" t="s">
        <v>2372</v>
      </c>
      <c r="C84" s="200" t="s">
        <v>2473</v>
      </c>
      <c r="D84" s="200" t="s">
        <v>2492</v>
      </c>
      <c r="E84" s="200" t="s">
        <v>2493</v>
      </c>
      <c r="F84" s="200" t="s">
        <v>2376</v>
      </c>
      <c r="G84" s="174">
        <v>2908300</v>
      </c>
      <c r="H84" s="174">
        <v>400000</v>
      </c>
      <c r="I84" s="174">
        <v>0</v>
      </c>
      <c r="J84" s="174">
        <v>400000</v>
      </c>
      <c r="K84" s="195" t="s">
        <v>1913</v>
      </c>
    </row>
    <row r="85" spans="1:11" s="62" customFormat="1" ht="45.75" customHeight="1">
      <c r="A85" s="199" t="s">
        <v>1076</v>
      </c>
      <c r="B85" s="199" t="s">
        <v>2372</v>
      </c>
      <c r="C85" s="200" t="s">
        <v>2373</v>
      </c>
      <c r="D85" s="200" t="s">
        <v>2494</v>
      </c>
      <c r="E85" s="200" t="s">
        <v>2495</v>
      </c>
      <c r="F85" s="200" t="s">
        <v>2376</v>
      </c>
      <c r="G85" s="174">
        <v>744820</v>
      </c>
      <c r="H85" s="174">
        <v>512000</v>
      </c>
      <c r="I85" s="174">
        <v>0</v>
      </c>
      <c r="J85" s="174">
        <v>512000</v>
      </c>
      <c r="K85" s="183" t="s">
        <v>2496</v>
      </c>
    </row>
    <row r="86" spans="1:11" s="62" customFormat="1" ht="100.5" customHeight="1">
      <c r="A86" s="199" t="s">
        <v>839</v>
      </c>
      <c r="B86" s="199" t="s">
        <v>2372</v>
      </c>
      <c r="C86" s="200" t="s">
        <v>2497</v>
      </c>
      <c r="D86" s="200" t="s">
        <v>2498</v>
      </c>
      <c r="E86" s="200" t="s">
        <v>2499</v>
      </c>
      <c r="F86" s="200" t="s">
        <v>2376</v>
      </c>
      <c r="G86" s="174">
        <v>744350</v>
      </c>
      <c r="H86" s="174">
        <v>290000</v>
      </c>
      <c r="I86" s="174">
        <v>0</v>
      </c>
      <c r="J86" s="174">
        <v>290000</v>
      </c>
      <c r="K86" s="176" t="s">
        <v>2500</v>
      </c>
    </row>
    <row r="87" spans="1:11" s="62" customFormat="1" ht="117" customHeight="1">
      <c r="A87" s="199" t="s">
        <v>844</v>
      </c>
      <c r="B87" s="199" t="s">
        <v>2372</v>
      </c>
      <c r="C87" s="200" t="s">
        <v>2497</v>
      </c>
      <c r="D87" s="200" t="s">
        <v>2498</v>
      </c>
      <c r="E87" s="200" t="s">
        <v>2501</v>
      </c>
      <c r="F87" s="200" t="s">
        <v>2376</v>
      </c>
      <c r="G87" s="174">
        <v>802830</v>
      </c>
      <c r="H87" s="174">
        <v>653000</v>
      </c>
      <c r="I87" s="174">
        <v>0</v>
      </c>
      <c r="J87" s="174">
        <v>653000</v>
      </c>
      <c r="K87" s="176" t="s">
        <v>2502</v>
      </c>
    </row>
    <row r="88" spans="1:11" ht="62.25" customHeight="1"/>
  </sheetData>
  <autoFilter ref="A4:K88" xr:uid="{00000000-0009-0000-0000-000019000000}"/>
  <mergeCells count="50">
    <mergeCell ref="A1:K1"/>
    <mergeCell ref="A2:K2"/>
    <mergeCell ref="A3:A4"/>
    <mergeCell ref="B3:B4"/>
    <mergeCell ref="C3:C4"/>
    <mergeCell ref="D3:D4"/>
    <mergeCell ref="E3:E4"/>
    <mergeCell ref="F3:F4"/>
    <mergeCell ref="G3:J3"/>
    <mergeCell ref="K3:K4"/>
    <mergeCell ref="A5:A9"/>
    <mergeCell ref="B5:B9"/>
    <mergeCell ref="C5:C9"/>
    <mergeCell ref="D5:D9"/>
    <mergeCell ref="E5:E9"/>
    <mergeCell ref="A21:A25"/>
    <mergeCell ref="B21:B25"/>
    <mergeCell ref="C21:C25"/>
    <mergeCell ref="D21:D25"/>
    <mergeCell ref="E21:E25"/>
    <mergeCell ref="A27:A31"/>
    <mergeCell ref="B27:B31"/>
    <mergeCell ref="C27:C31"/>
    <mergeCell ref="D27:D31"/>
    <mergeCell ref="E27:E31"/>
    <mergeCell ref="A47:A51"/>
    <mergeCell ref="B47:B51"/>
    <mergeCell ref="C47:C51"/>
    <mergeCell ref="D47:D51"/>
    <mergeCell ref="E47:E51"/>
    <mergeCell ref="A36:A40"/>
    <mergeCell ref="B36:B40"/>
    <mergeCell ref="C36:C40"/>
    <mergeCell ref="D36:D40"/>
    <mergeCell ref="E36:E40"/>
    <mergeCell ref="A56:A60"/>
    <mergeCell ref="B56:B60"/>
    <mergeCell ref="C56:C60"/>
    <mergeCell ref="D56:D60"/>
    <mergeCell ref="E56:E60"/>
    <mergeCell ref="A67:A71"/>
    <mergeCell ref="B67:B71"/>
    <mergeCell ref="C67:C71"/>
    <mergeCell ref="D67:D71"/>
    <mergeCell ref="E67:E71"/>
    <mergeCell ref="A73:A77"/>
    <mergeCell ref="B73:B77"/>
    <mergeCell ref="C73:C77"/>
    <mergeCell ref="D73:D77"/>
    <mergeCell ref="E73:E77"/>
  </mergeCells>
  <phoneticPr fontId="21" type="noConversion"/>
  <printOptions horizontalCentered="1"/>
  <pageMargins left="0.19685039370078741" right="0.19685039370078741" top="0.78740157480314965" bottom="0.39370078740157483" header="0" footer="0.15748031496062992"/>
  <pageSetup paperSize="9" scale="66" fitToHeight="0" orientation="landscape" r:id="rId1"/>
  <headerFooter>
    <oddFooter>&amp;C&amp;"標楷體,標準"共 &amp;N 頁，第 &amp;P 頁</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5"/>
    <pageSetUpPr fitToPage="1"/>
  </sheetPr>
  <dimension ref="A1:W329"/>
  <sheetViews>
    <sheetView workbookViewId="0">
      <selection activeCell="H7" sqref="H7"/>
    </sheetView>
  </sheetViews>
  <sheetFormatPr defaultColWidth="9" defaultRowHeight="16.5"/>
  <cols>
    <col min="1" max="1" width="13.875" style="143" customWidth="1"/>
    <col min="2" max="2" width="7.625" style="192" customWidth="1"/>
    <col min="3" max="3" width="9.375" style="192" customWidth="1"/>
    <col min="4" max="4" width="13.5" style="193" customWidth="1"/>
    <col min="5" max="5" width="25" style="193" customWidth="1"/>
    <col min="6" max="6" width="9.25" style="192" customWidth="1"/>
    <col min="7" max="7" width="14.875" style="192" customWidth="1"/>
    <col min="8" max="9" width="12.625" style="192" customWidth="1"/>
    <col min="10" max="10" width="12.875" style="192" customWidth="1"/>
    <col min="11" max="11" width="86.625" style="194" customWidth="1"/>
    <col min="12" max="12" width="5.625" style="154" customWidth="1"/>
    <col min="13" max="13" width="9.25" style="118" customWidth="1"/>
    <col min="14" max="14" width="6.875" style="118" customWidth="1"/>
    <col min="15" max="15" width="9.25" style="132" customWidth="1"/>
    <col min="16" max="16" width="9.25" style="133" customWidth="1"/>
    <col min="17" max="17" width="5.5" style="118" customWidth="1"/>
    <col min="18" max="18" width="8.5" style="118" customWidth="1"/>
    <col min="19" max="20" width="5.5" style="134" customWidth="1"/>
    <col min="21" max="21" width="9.25" style="134" customWidth="1"/>
    <col min="22" max="22" width="9" style="1"/>
    <col min="23" max="23" width="9" style="126"/>
    <col min="24" max="16384" width="9" style="1"/>
  </cols>
  <sheetData>
    <row r="1" spans="1:23" ht="30.75" customHeight="1">
      <c r="A1" s="249" t="s">
        <v>1258</v>
      </c>
      <c r="B1" s="215"/>
      <c r="C1" s="215"/>
      <c r="D1" s="215"/>
      <c r="E1" s="215"/>
      <c r="F1" s="215"/>
      <c r="G1" s="215"/>
      <c r="H1" s="215"/>
      <c r="I1" s="215"/>
      <c r="J1" s="215"/>
      <c r="K1" s="215"/>
    </row>
    <row r="2" spans="1:23" s="106" customFormat="1" ht="21" customHeight="1">
      <c r="A2" s="216" t="s">
        <v>1259</v>
      </c>
      <c r="B2" s="216"/>
      <c r="C2" s="216"/>
      <c r="D2" s="216"/>
      <c r="E2" s="216"/>
      <c r="F2" s="216"/>
      <c r="G2" s="216"/>
      <c r="H2" s="216"/>
      <c r="I2" s="216"/>
      <c r="J2" s="216"/>
      <c r="K2" s="216"/>
      <c r="L2" s="105"/>
      <c r="M2" s="135"/>
      <c r="N2" s="135"/>
      <c r="O2" s="136"/>
      <c r="P2" s="137"/>
      <c r="Q2" s="135"/>
      <c r="R2" s="135"/>
      <c r="S2" s="138"/>
      <c r="T2" s="138"/>
      <c r="U2" s="138"/>
      <c r="W2" s="127"/>
    </row>
    <row r="3" spans="1:23" s="106" customFormat="1" ht="27" customHeight="1">
      <c r="A3" s="217" t="s">
        <v>1260</v>
      </c>
      <c r="B3" s="217" t="s">
        <v>1261</v>
      </c>
      <c r="C3" s="217" t="s">
        <v>1262</v>
      </c>
      <c r="D3" s="217" t="s">
        <v>1263</v>
      </c>
      <c r="E3" s="217" t="s">
        <v>1264</v>
      </c>
      <c r="F3" s="217" t="s">
        <v>1265</v>
      </c>
      <c r="G3" s="217" t="s">
        <v>1266</v>
      </c>
      <c r="H3" s="217"/>
      <c r="I3" s="217"/>
      <c r="J3" s="217"/>
      <c r="K3" s="218" t="s">
        <v>1267</v>
      </c>
      <c r="L3" s="105"/>
      <c r="M3" s="234" t="s">
        <v>1755</v>
      </c>
      <c r="N3" s="219" t="s">
        <v>1756</v>
      </c>
      <c r="O3" s="235" t="s">
        <v>1757</v>
      </c>
      <c r="P3" s="236" t="s">
        <v>1754</v>
      </c>
      <c r="Q3" s="219" t="s">
        <v>1758</v>
      </c>
      <c r="R3" s="237" t="s">
        <v>1761</v>
      </c>
      <c r="S3" s="219" t="s">
        <v>1759</v>
      </c>
      <c r="T3" s="219" t="s">
        <v>1758</v>
      </c>
      <c r="U3" s="219" t="s">
        <v>1760</v>
      </c>
      <c r="W3" s="127"/>
    </row>
    <row r="4" spans="1:23" s="2" customFormat="1" ht="27" customHeight="1">
      <c r="A4" s="217"/>
      <c r="B4" s="217"/>
      <c r="C4" s="217"/>
      <c r="D4" s="217"/>
      <c r="E4" s="217"/>
      <c r="F4" s="217"/>
      <c r="G4" s="170" t="s">
        <v>1268</v>
      </c>
      <c r="H4" s="108" t="s">
        <v>1269</v>
      </c>
      <c r="I4" s="108" t="s">
        <v>1270</v>
      </c>
      <c r="J4" s="108" t="s">
        <v>1271</v>
      </c>
      <c r="K4" s="218"/>
      <c r="L4" s="155"/>
      <c r="M4" s="219"/>
      <c r="N4" s="219"/>
      <c r="O4" s="235"/>
      <c r="P4" s="235"/>
      <c r="Q4" s="219"/>
      <c r="R4" s="219"/>
      <c r="S4" s="219"/>
      <c r="T4" s="219"/>
      <c r="U4" s="219"/>
      <c r="W4" s="128"/>
    </row>
    <row r="5" spans="1:23" s="2" customFormat="1" ht="22.5" customHeight="1">
      <c r="A5" s="220" t="s">
        <v>1752</v>
      </c>
      <c r="B5" s="221"/>
      <c r="C5" s="221"/>
      <c r="D5" s="221"/>
      <c r="E5" s="222"/>
      <c r="F5" s="171" t="s">
        <v>1276</v>
      </c>
      <c r="G5" s="108">
        <v>347649133</v>
      </c>
      <c r="H5" s="108">
        <v>215219099</v>
      </c>
      <c r="I5" s="108">
        <v>5977000</v>
      </c>
      <c r="J5" s="108">
        <v>221736099</v>
      </c>
      <c r="K5" s="229"/>
      <c r="L5" s="155"/>
      <c r="M5" s="152"/>
      <c r="N5" s="152"/>
      <c r="O5" s="153"/>
      <c r="P5" s="140"/>
      <c r="Q5" s="152"/>
      <c r="R5" s="152"/>
      <c r="S5" s="130"/>
      <c r="T5" s="130"/>
      <c r="U5" s="130"/>
      <c r="W5" s="128"/>
    </row>
    <row r="6" spans="1:23" s="2" customFormat="1" ht="22.5" customHeight="1">
      <c r="A6" s="223"/>
      <c r="B6" s="224"/>
      <c r="C6" s="224"/>
      <c r="D6" s="224"/>
      <c r="E6" s="225"/>
      <c r="F6" s="171" t="s">
        <v>1307</v>
      </c>
      <c r="G6" s="108">
        <v>36350588</v>
      </c>
      <c r="H6" s="108">
        <v>18519366</v>
      </c>
      <c r="I6" s="108">
        <v>0</v>
      </c>
      <c r="J6" s="108">
        <v>18519366</v>
      </c>
      <c r="K6" s="230"/>
      <c r="L6" s="155"/>
      <c r="M6" s="152"/>
      <c r="N6" s="152"/>
      <c r="O6" s="153"/>
      <c r="P6" s="140"/>
      <c r="Q6" s="152"/>
      <c r="R6" s="152"/>
      <c r="S6" s="130"/>
      <c r="T6" s="130"/>
      <c r="U6" s="130"/>
      <c r="W6" s="128"/>
    </row>
    <row r="7" spans="1:23" s="2" customFormat="1" ht="22.5" customHeight="1">
      <c r="A7" s="223"/>
      <c r="B7" s="224"/>
      <c r="C7" s="224"/>
      <c r="D7" s="224"/>
      <c r="E7" s="225"/>
      <c r="F7" s="171" t="s">
        <v>1308</v>
      </c>
      <c r="G7" s="108">
        <v>19413351</v>
      </c>
      <c r="H7" s="108">
        <v>3032000</v>
      </c>
      <c r="I7" s="108">
        <v>0</v>
      </c>
      <c r="J7" s="108">
        <v>3032000</v>
      </c>
      <c r="K7" s="230"/>
      <c r="L7" s="155"/>
      <c r="M7" s="152"/>
      <c r="N7" s="152"/>
      <c r="O7" s="153"/>
      <c r="P7" s="140"/>
      <c r="Q7" s="152"/>
      <c r="R7" s="152"/>
      <c r="S7" s="130"/>
      <c r="T7" s="130"/>
      <c r="U7" s="130"/>
      <c r="W7" s="128"/>
    </row>
    <row r="8" spans="1:23" s="2" customFormat="1" ht="22.5" customHeight="1">
      <c r="A8" s="223"/>
      <c r="B8" s="224"/>
      <c r="C8" s="224"/>
      <c r="D8" s="224"/>
      <c r="E8" s="225"/>
      <c r="F8" s="171" t="s">
        <v>1309</v>
      </c>
      <c r="G8" s="108">
        <v>7122046</v>
      </c>
      <c r="H8" s="108">
        <v>2222000</v>
      </c>
      <c r="I8" s="108">
        <v>0</v>
      </c>
      <c r="J8" s="108">
        <v>2222000</v>
      </c>
      <c r="K8" s="230"/>
      <c r="L8" s="155"/>
      <c r="M8" s="152"/>
      <c r="N8" s="152"/>
      <c r="O8" s="153"/>
      <c r="P8" s="140"/>
      <c r="Q8" s="152"/>
      <c r="R8" s="152"/>
      <c r="S8" s="130"/>
      <c r="T8" s="130"/>
      <c r="U8" s="130"/>
      <c r="W8" s="128"/>
    </row>
    <row r="9" spans="1:23" s="2" customFormat="1" ht="22.5" customHeight="1">
      <c r="A9" s="226"/>
      <c r="B9" s="227"/>
      <c r="C9" s="227"/>
      <c r="D9" s="227"/>
      <c r="E9" s="228"/>
      <c r="F9" s="171" t="s">
        <v>1310</v>
      </c>
      <c r="G9" s="108">
        <f>SUM(G5:G8)</f>
        <v>410535118</v>
      </c>
      <c r="H9" s="108">
        <f t="shared" ref="H9:J9" si="0">SUM(H5:H8)</f>
        <v>238992465</v>
      </c>
      <c r="I9" s="108">
        <f t="shared" si="0"/>
        <v>5977000</v>
      </c>
      <c r="J9" s="108">
        <f t="shared" si="0"/>
        <v>245509465</v>
      </c>
      <c r="K9" s="231"/>
      <c r="L9" s="155"/>
      <c r="M9" s="152"/>
      <c r="N9" s="152"/>
      <c r="O9" s="153"/>
      <c r="P9" s="140"/>
      <c r="Q9" s="152"/>
      <c r="R9" s="152"/>
      <c r="S9" s="130"/>
      <c r="T9" s="130"/>
      <c r="U9" s="130"/>
      <c r="W9" s="128"/>
    </row>
    <row r="10" spans="1:23" s="3" customFormat="1" ht="92.25" customHeight="1">
      <c r="A10" s="172" t="s">
        <v>938</v>
      </c>
      <c r="B10" s="172" t="s">
        <v>1272</v>
      </c>
      <c r="C10" s="171" t="s">
        <v>1273</v>
      </c>
      <c r="D10" s="173" t="s">
        <v>1788</v>
      </c>
      <c r="E10" s="171" t="s">
        <v>1275</v>
      </c>
      <c r="F10" s="171" t="s">
        <v>1276</v>
      </c>
      <c r="G10" s="174">
        <v>2050500</v>
      </c>
      <c r="H10" s="174">
        <v>821000</v>
      </c>
      <c r="I10" s="175">
        <v>0</v>
      </c>
      <c r="J10" s="174">
        <v>821000</v>
      </c>
      <c r="K10" s="176" t="s">
        <v>1810</v>
      </c>
      <c r="L10" s="154" t="s">
        <v>190</v>
      </c>
      <c r="M10" s="141">
        <f>P10*Q10</f>
        <v>579096</v>
      </c>
      <c r="N10" s="118">
        <v>42896</v>
      </c>
      <c r="O10" s="132">
        <f>N10*13.5</f>
        <v>579096</v>
      </c>
      <c r="P10" s="133">
        <v>579096</v>
      </c>
      <c r="Q10" s="118">
        <v>1</v>
      </c>
      <c r="R10" s="118"/>
      <c r="S10" s="134">
        <v>5000</v>
      </c>
      <c r="T10" s="134">
        <v>1</v>
      </c>
      <c r="U10" s="134">
        <f>S10*T10*12</f>
        <v>60000</v>
      </c>
      <c r="W10" s="129"/>
    </row>
    <row r="11" spans="1:23" s="3" customFormat="1" ht="92.25" customHeight="1">
      <c r="A11" s="172" t="s">
        <v>13</v>
      </c>
      <c r="B11" s="172" t="s">
        <v>1277</v>
      </c>
      <c r="C11" s="171" t="s">
        <v>1273</v>
      </c>
      <c r="D11" s="171" t="s">
        <v>1278</v>
      </c>
      <c r="E11" s="171" t="s">
        <v>1279</v>
      </c>
      <c r="F11" s="171" t="s">
        <v>1276</v>
      </c>
      <c r="G11" s="174">
        <v>1534500</v>
      </c>
      <c r="H11" s="177">
        <v>1224328</v>
      </c>
      <c r="I11" s="175">
        <v>0</v>
      </c>
      <c r="J11" s="177">
        <v>1224328</v>
      </c>
      <c r="K11" s="176" t="s">
        <v>1765</v>
      </c>
      <c r="L11" s="154" t="s">
        <v>190</v>
      </c>
      <c r="M11" s="142">
        <f>P11*Q11</f>
        <v>1104328</v>
      </c>
      <c r="N11" s="118">
        <v>40901</v>
      </c>
      <c r="O11" s="132">
        <f t="shared" ref="O11:O74" si="1">N11*13.5</f>
        <v>552163.5</v>
      </c>
      <c r="P11" s="133">
        <v>552164</v>
      </c>
      <c r="Q11" s="118">
        <v>2</v>
      </c>
      <c r="R11" s="118"/>
      <c r="S11" s="134">
        <v>5000</v>
      </c>
      <c r="T11" s="134">
        <v>2</v>
      </c>
      <c r="U11" s="134">
        <f t="shared" ref="U11:U74" si="2">S11*T11*12</f>
        <v>120000</v>
      </c>
      <c r="W11" s="129"/>
    </row>
    <row r="12" spans="1:23" s="3" customFormat="1" ht="90" customHeight="1">
      <c r="A12" s="172" t="s">
        <v>21</v>
      </c>
      <c r="B12" s="172" t="s">
        <v>1277</v>
      </c>
      <c r="C12" s="171" t="s">
        <v>1273</v>
      </c>
      <c r="D12" s="171" t="s">
        <v>1278</v>
      </c>
      <c r="E12" s="171" t="s">
        <v>1280</v>
      </c>
      <c r="F12" s="171" t="s">
        <v>1276</v>
      </c>
      <c r="G12" s="174">
        <v>2685900</v>
      </c>
      <c r="H12" s="174">
        <v>782000</v>
      </c>
      <c r="I12" s="175">
        <v>0</v>
      </c>
      <c r="J12" s="174">
        <v>782000</v>
      </c>
      <c r="K12" s="178" t="s">
        <v>1766</v>
      </c>
      <c r="L12" s="154" t="s">
        <v>190</v>
      </c>
      <c r="M12" s="142">
        <f t="shared" ref="M12:M75" si="3">P12*Q12</f>
        <v>552164</v>
      </c>
      <c r="N12" s="118">
        <v>40901</v>
      </c>
      <c r="O12" s="132">
        <f t="shared" si="1"/>
        <v>552163.5</v>
      </c>
      <c r="P12" s="133">
        <v>552164</v>
      </c>
      <c r="Q12" s="118">
        <v>1</v>
      </c>
      <c r="R12" s="118"/>
      <c r="S12" s="134">
        <v>5000</v>
      </c>
      <c r="T12" s="134">
        <v>1</v>
      </c>
      <c r="U12" s="134">
        <f t="shared" si="2"/>
        <v>60000</v>
      </c>
      <c r="W12" s="129"/>
    </row>
    <row r="13" spans="1:23" s="3" customFormat="1" ht="93.75" customHeight="1">
      <c r="A13" s="172" t="s">
        <v>921</v>
      </c>
      <c r="B13" s="172" t="s">
        <v>1281</v>
      </c>
      <c r="C13" s="171" t="s">
        <v>1273</v>
      </c>
      <c r="D13" s="171" t="s">
        <v>1282</v>
      </c>
      <c r="E13" s="171" t="s">
        <v>1283</v>
      </c>
      <c r="F13" s="171" t="s">
        <v>1276</v>
      </c>
      <c r="G13" s="174">
        <v>2632500</v>
      </c>
      <c r="H13" s="177">
        <v>2100328</v>
      </c>
      <c r="I13" s="175">
        <v>0</v>
      </c>
      <c r="J13" s="177">
        <v>2100328</v>
      </c>
      <c r="K13" s="176" t="s">
        <v>1767</v>
      </c>
      <c r="L13" s="154" t="s">
        <v>190</v>
      </c>
      <c r="M13" s="142">
        <f>P13*Q13+R13</f>
        <v>1860328</v>
      </c>
      <c r="N13" s="118">
        <v>40901</v>
      </c>
      <c r="O13" s="132">
        <f t="shared" si="1"/>
        <v>552163.5</v>
      </c>
      <c r="P13" s="133">
        <v>552164</v>
      </c>
      <c r="Q13" s="118">
        <v>2</v>
      </c>
      <c r="R13" s="118">
        <f>28000*13.5*2</f>
        <v>756000</v>
      </c>
      <c r="S13" s="134">
        <v>5000</v>
      </c>
      <c r="T13" s="134">
        <v>4</v>
      </c>
      <c r="U13" s="134">
        <f t="shared" si="2"/>
        <v>240000</v>
      </c>
      <c r="W13" s="129"/>
    </row>
    <row r="14" spans="1:23" s="3" customFormat="1" ht="60" customHeight="1">
      <c r="A14" s="172" t="s">
        <v>922</v>
      </c>
      <c r="B14" s="172" t="s">
        <v>1284</v>
      </c>
      <c r="C14" s="171" t="s">
        <v>1273</v>
      </c>
      <c r="D14" s="171" t="s">
        <v>1285</v>
      </c>
      <c r="E14" s="171" t="s">
        <v>1286</v>
      </c>
      <c r="F14" s="171" t="s">
        <v>1276</v>
      </c>
      <c r="G14" s="174">
        <v>1050600</v>
      </c>
      <c r="H14" s="174">
        <v>705000</v>
      </c>
      <c r="I14" s="175">
        <v>0</v>
      </c>
      <c r="J14" s="174">
        <v>705000</v>
      </c>
      <c r="K14" s="179" t="s">
        <v>1287</v>
      </c>
      <c r="L14" s="154" t="s">
        <v>190</v>
      </c>
      <c r="M14" s="141">
        <f t="shared" si="3"/>
        <v>525231</v>
      </c>
      <c r="N14" s="118">
        <v>38906</v>
      </c>
      <c r="O14" s="132">
        <f t="shared" si="1"/>
        <v>525231</v>
      </c>
      <c r="P14" s="133">
        <v>525231</v>
      </c>
      <c r="Q14" s="118">
        <v>1</v>
      </c>
      <c r="R14" s="118"/>
      <c r="S14" s="134">
        <v>5000</v>
      </c>
      <c r="T14" s="134"/>
      <c r="U14" s="134">
        <f t="shared" si="2"/>
        <v>0</v>
      </c>
      <c r="W14" s="129"/>
    </row>
    <row r="15" spans="1:23" s="3" customFormat="1" ht="58.5" customHeight="1">
      <c r="A15" s="172" t="s">
        <v>923</v>
      </c>
      <c r="B15" s="172" t="s">
        <v>1284</v>
      </c>
      <c r="C15" s="171" t="s">
        <v>1273</v>
      </c>
      <c r="D15" s="171" t="s">
        <v>1285</v>
      </c>
      <c r="E15" s="171" t="s">
        <v>1288</v>
      </c>
      <c r="F15" s="171" t="s">
        <v>1276</v>
      </c>
      <c r="G15" s="174">
        <v>459000</v>
      </c>
      <c r="H15" s="174">
        <v>471366</v>
      </c>
      <c r="I15" s="175">
        <v>0</v>
      </c>
      <c r="J15" s="174">
        <v>471366</v>
      </c>
      <c r="K15" s="179" t="s">
        <v>1289</v>
      </c>
      <c r="L15" s="154" t="s">
        <v>190</v>
      </c>
      <c r="M15" s="141">
        <f t="shared" si="3"/>
        <v>471366</v>
      </c>
      <c r="N15" s="118">
        <v>34916</v>
      </c>
      <c r="O15" s="132">
        <f t="shared" si="1"/>
        <v>471366</v>
      </c>
      <c r="P15" s="133">
        <v>471366</v>
      </c>
      <c r="Q15" s="118">
        <v>1</v>
      </c>
      <c r="R15" s="118"/>
      <c r="S15" s="134">
        <v>5000</v>
      </c>
      <c r="T15" s="134"/>
      <c r="U15" s="134">
        <f t="shared" si="2"/>
        <v>0</v>
      </c>
      <c r="W15" s="129"/>
    </row>
    <row r="16" spans="1:23" s="3" customFormat="1" ht="75" customHeight="1">
      <c r="A16" s="172" t="s">
        <v>925</v>
      </c>
      <c r="B16" s="172" t="s">
        <v>1290</v>
      </c>
      <c r="C16" s="171" t="s">
        <v>1273</v>
      </c>
      <c r="D16" s="171" t="s">
        <v>1291</v>
      </c>
      <c r="E16" s="171" t="s">
        <v>1292</v>
      </c>
      <c r="F16" s="171" t="s">
        <v>1276</v>
      </c>
      <c r="G16" s="174">
        <v>2295000</v>
      </c>
      <c r="H16" s="174">
        <v>1885464</v>
      </c>
      <c r="I16" s="175">
        <v>0</v>
      </c>
      <c r="J16" s="174">
        <v>1885464</v>
      </c>
      <c r="K16" s="180" t="s">
        <v>1768</v>
      </c>
      <c r="L16" s="154" t="s">
        <v>190</v>
      </c>
      <c r="M16" s="141">
        <f t="shared" si="3"/>
        <v>1885464</v>
      </c>
      <c r="N16" s="118">
        <v>34916</v>
      </c>
      <c r="O16" s="132">
        <f t="shared" si="1"/>
        <v>471366</v>
      </c>
      <c r="P16" s="133">
        <v>471366</v>
      </c>
      <c r="Q16" s="118">
        <v>4</v>
      </c>
      <c r="R16" s="118"/>
      <c r="S16" s="134">
        <v>5000</v>
      </c>
      <c r="T16" s="134"/>
      <c r="U16" s="134">
        <f t="shared" si="2"/>
        <v>0</v>
      </c>
      <c r="W16" s="129"/>
    </row>
    <row r="17" spans="1:23" s="3" customFormat="1" ht="48.75" customHeight="1">
      <c r="A17" s="172" t="s">
        <v>927</v>
      </c>
      <c r="B17" s="172" t="s">
        <v>1293</v>
      </c>
      <c r="C17" s="171" t="s">
        <v>1273</v>
      </c>
      <c r="D17" s="171" t="s">
        <v>1294</v>
      </c>
      <c r="E17" s="171" t="s">
        <v>1295</v>
      </c>
      <c r="F17" s="171" t="s">
        <v>1276</v>
      </c>
      <c r="G17" s="174">
        <v>2247000</v>
      </c>
      <c r="H17" s="174">
        <v>0</v>
      </c>
      <c r="I17" s="175">
        <v>0</v>
      </c>
      <c r="J17" s="174">
        <v>0</v>
      </c>
      <c r="K17" s="179" t="s">
        <v>1296</v>
      </c>
      <c r="L17" s="154" t="s">
        <v>190</v>
      </c>
      <c r="M17" s="141">
        <f t="shared" si="3"/>
        <v>0</v>
      </c>
      <c r="N17" s="118"/>
      <c r="O17" s="132">
        <f t="shared" si="1"/>
        <v>0</v>
      </c>
      <c r="P17" s="133"/>
      <c r="Q17" s="118"/>
      <c r="R17" s="118"/>
      <c r="S17" s="134">
        <v>5000</v>
      </c>
      <c r="T17" s="134"/>
      <c r="U17" s="134">
        <f t="shared" si="2"/>
        <v>0</v>
      </c>
      <c r="W17" s="129"/>
    </row>
    <row r="18" spans="1:23" s="3" customFormat="1" ht="60.75" customHeight="1">
      <c r="A18" s="172" t="s">
        <v>44</v>
      </c>
      <c r="B18" s="172" t="s">
        <v>1293</v>
      </c>
      <c r="C18" s="171" t="s">
        <v>1273</v>
      </c>
      <c r="D18" s="171" t="s">
        <v>1294</v>
      </c>
      <c r="E18" s="171" t="s">
        <v>1297</v>
      </c>
      <c r="F18" s="171" t="s">
        <v>1276</v>
      </c>
      <c r="G18" s="174">
        <v>1377200</v>
      </c>
      <c r="H18" s="174">
        <v>360000</v>
      </c>
      <c r="I18" s="175">
        <v>0</v>
      </c>
      <c r="J18" s="174">
        <v>360000</v>
      </c>
      <c r="K18" s="181" t="s">
        <v>1769</v>
      </c>
      <c r="L18" s="154" t="s">
        <v>190</v>
      </c>
      <c r="M18" s="141">
        <f t="shared" si="3"/>
        <v>0</v>
      </c>
      <c r="N18" s="118"/>
      <c r="O18" s="132">
        <f t="shared" si="1"/>
        <v>0</v>
      </c>
      <c r="P18" s="133"/>
      <c r="Q18" s="118"/>
      <c r="R18" s="118"/>
      <c r="S18" s="134">
        <v>5000</v>
      </c>
      <c r="T18" s="134"/>
      <c r="U18" s="134">
        <f t="shared" si="2"/>
        <v>0</v>
      </c>
      <c r="W18" s="129"/>
    </row>
    <row r="19" spans="1:23" s="3" customFormat="1" ht="72.75" customHeight="1">
      <c r="A19" s="172" t="s">
        <v>47</v>
      </c>
      <c r="B19" s="172" t="s">
        <v>1293</v>
      </c>
      <c r="C19" s="171" t="s">
        <v>1273</v>
      </c>
      <c r="D19" s="171" t="s">
        <v>1294</v>
      </c>
      <c r="E19" s="171" t="s">
        <v>1298</v>
      </c>
      <c r="F19" s="171" t="s">
        <v>1276</v>
      </c>
      <c r="G19" s="174">
        <v>471000</v>
      </c>
      <c r="H19" s="174">
        <v>531366</v>
      </c>
      <c r="I19" s="175">
        <v>0</v>
      </c>
      <c r="J19" s="174">
        <v>531366</v>
      </c>
      <c r="K19" s="179" t="s">
        <v>1299</v>
      </c>
      <c r="L19" s="154" t="s">
        <v>190</v>
      </c>
      <c r="M19" s="141">
        <f t="shared" si="3"/>
        <v>471366</v>
      </c>
      <c r="N19" s="118">
        <v>34916</v>
      </c>
      <c r="O19" s="132">
        <f t="shared" si="1"/>
        <v>471366</v>
      </c>
      <c r="P19" s="133">
        <v>471366</v>
      </c>
      <c r="Q19" s="118">
        <v>1</v>
      </c>
      <c r="R19" s="118"/>
      <c r="S19" s="134">
        <v>5000</v>
      </c>
      <c r="T19" s="134">
        <v>1</v>
      </c>
      <c r="U19" s="134">
        <f t="shared" si="2"/>
        <v>60000</v>
      </c>
      <c r="W19" s="129"/>
    </row>
    <row r="20" spans="1:23" s="3" customFormat="1" ht="62.25" customHeight="1">
      <c r="A20" s="172" t="s">
        <v>930</v>
      </c>
      <c r="B20" s="172" t="s">
        <v>1300</v>
      </c>
      <c r="C20" s="171" t="s">
        <v>1273</v>
      </c>
      <c r="D20" s="171" t="s">
        <v>1301</v>
      </c>
      <c r="E20" s="171" t="s">
        <v>1302</v>
      </c>
      <c r="F20" s="171" t="s">
        <v>1276</v>
      </c>
      <c r="G20" s="174">
        <v>605900</v>
      </c>
      <c r="H20" s="174">
        <v>531366</v>
      </c>
      <c r="I20" s="175">
        <v>0</v>
      </c>
      <c r="J20" s="174">
        <v>531366</v>
      </c>
      <c r="K20" s="179" t="s">
        <v>1303</v>
      </c>
      <c r="L20" s="154" t="s">
        <v>190</v>
      </c>
      <c r="M20" s="141">
        <f t="shared" si="3"/>
        <v>471366</v>
      </c>
      <c r="N20" s="118">
        <v>34916</v>
      </c>
      <c r="O20" s="132">
        <f t="shared" si="1"/>
        <v>471366</v>
      </c>
      <c r="P20" s="133">
        <v>471366</v>
      </c>
      <c r="Q20" s="118">
        <v>1</v>
      </c>
      <c r="R20" s="118"/>
      <c r="S20" s="134">
        <v>5000</v>
      </c>
      <c r="T20" s="134">
        <v>1</v>
      </c>
      <c r="U20" s="134">
        <f t="shared" si="2"/>
        <v>60000</v>
      </c>
      <c r="W20" s="129"/>
    </row>
    <row r="21" spans="1:23" s="3" customFormat="1" ht="58.5" customHeight="1">
      <c r="A21" s="232" t="s">
        <v>932</v>
      </c>
      <c r="B21" s="232" t="s">
        <v>1304</v>
      </c>
      <c r="C21" s="233" t="s">
        <v>1273</v>
      </c>
      <c r="D21" s="233" t="s">
        <v>1305</v>
      </c>
      <c r="E21" s="233" t="s">
        <v>1306</v>
      </c>
      <c r="F21" s="171" t="s">
        <v>1276</v>
      </c>
      <c r="G21" s="174">
        <v>471000</v>
      </c>
      <c r="H21" s="174">
        <v>531366</v>
      </c>
      <c r="I21" s="175">
        <v>0</v>
      </c>
      <c r="J21" s="174">
        <v>531366</v>
      </c>
      <c r="K21" s="179" t="s">
        <v>1299</v>
      </c>
      <c r="L21" s="154" t="s">
        <v>190</v>
      </c>
      <c r="M21" s="141">
        <f t="shared" si="3"/>
        <v>471366</v>
      </c>
      <c r="N21" s="118">
        <v>34916</v>
      </c>
      <c r="O21" s="132">
        <f t="shared" si="1"/>
        <v>471366</v>
      </c>
      <c r="P21" s="133">
        <v>471366</v>
      </c>
      <c r="Q21" s="118">
        <v>1</v>
      </c>
      <c r="R21" s="118"/>
      <c r="S21" s="134">
        <v>5000</v>
      </c>
      <c r="T21" s="134">
        <v>1</v>
      </c>
      <c r="U21" s="134">
        <f t="shared" si="2"/>
        <v>60000</v>
      </c>
      <c r="W21" s="129"/>
    </row>
    <row r="22" spans="1:23" s="3" customFormat="1" ht="58.5" customHeight="1">
      <c r="A22" s="232"/>
      <c r="B22" s="232"/>
      <c r="C22" s="233"/>
      <c r="D22" s="233"/>
      <c r="E22" s="233"/>
      <c r="F22" s="171" t="s">
        <v>1307</v>
      </c>
      <c r="G22" s="174">
        <v>471000</v>
      </c>
      <c r="H22" s="174">
        <v>531366</v>
      </c>
      <c r="I22" s="175">
        <v>0</v>
      </c>
      <c r="J22" s="174">
        <v>531366</v>
      </c>
      <c r="K22" s="179" t="s">
        <v>1299</v>
      </c>
      <c r="L22" s="154" t="s">
        <v>190</v>
      </c>
      <c r="M22" s="141">
        <f t="shared" si="3"/>
        <v>471366</v>
      </c>
      <c r="N22" s="118">
        <v>34916</v>
      </c>
      <c r="O22" s="132">
        <f t="shared" si="1"/>
        <v>471366</v>
      </c>
      <c r="P22" s="133">
        <v>471366</v>
      </c>
      <c r="Q22" s="118">
        <v>1</v>
      </c>
      <c r="R22" s="118"/>
      <c r="S22" s="134">
        <v>5000</v>
      </c>
      <c r="T22" s="134">
        <v>1</v>
      </c>
      <c r="U22" s="134">
        <f t="shared" si="2"/>
        <v>60000</v>
      </c>
      <c r="W22" s="129"/>
    </row>
    <row r="23" spans="1:23" s="3" customFormat="1" ht="21">
      <c r="A23" s="232"/>
      <c r="B23" s="232"/>
      <c r="C23" s="233"/>
      <c r="D23" s="233"/>
      <c r="E23" s="233"/>
      <c r="F23" s="171" t="s">
        <v>1308</v>
      </c>
      <c r="G23" s="174">
        <v>0</v>
      </c>
      <c r="H23" s="174">
        <v>0</v>
      </c>
      <c r="I23" s="175">
        <v>0</v>
      </c>
      <c r="J23" s="174">
        <v>0</v>
      </c>
      <c r="K23" s="179"/>
      <c r="L23" s="154" t="s">
        <v>190</v>
      </c>
      <c r="M23" s="141">
        <f t="shared" si="3"/>
        <v>0</v>
      </c>
      <c r="N23" s="118"/>
      <c r="O23" s="132">
        <f t="shared" si="1"/>
        <v>0</v>
      </c>
      <c r="P23" s="133"/>
      <c r="Q23" s="118"/>
      <c r="R23" s="118"/>
      <c r="S23" s="134">
        <v>5000</v>
      </c>
      <c r="T23" s="134"/>
      <c r="U23" s="134">
        <f t="shared" si="2"/>
        <v>0</v>
      </c>
      <c r="W23" s="129"/>
    </row>
    <row r="24" spans="1:23" s="3" customFormat="1" ht="21">
      <c r="A24" s="232"/>
      <c r="B24" s="232"/>
      <c r="C24" s="233"/>
      <c r="D24" s="233"/>
      <c r="E24" s="233"/>
      <c r="F24" s="171" t="s">
        <v>1309</v>
      </c>
      <c r="G24" s="174">
        <v>0</v>
      </c>
      <c r="H24" s="174">
        <v>0</v>
      </c>
      <c r="I24" s="175">
        <v>0</v>
      </c>
      <c r="J24" s="174">
        <v>0</v>
      </c>
      <c r="K24" s="179"/>
      <c r="L24" s="154" t="s">
        <v>190</v>
      </c>
      <c r="M24" s="141">
        <f t="shared" si="3"/>
        <v>0</v>
      </c>
      <c r="N24" s="118"/>
      <c r="O24" s="132">
        <f t="shared" si="1"/>
        <v>0</v>
      </c>
      <c r="P24" s="133"/>
      <c r="Q24" s="118"/>
      <c r="R24" s="118"/>
      <c r="S24" s="134">
        <v>5000</v>
      </c>
      <c r="T24" s="134"/>
      <c r="U24" s="134">
        <f t="shared" si="2"/>
        <v>0</v>
      </c>
      <c r="W24" s="129"/>
    </row>
    <row r="25" spans="1:23" s="3" customFormat="1" ht="21">
      <c r="A25" s="232"/>
      <c r="B25" s="232"/>
      <c r="C25" s="233"/>
      <c r="D25" s="233"/>
      <c r="E25" s="233"/>
      <c r="F25" s="171" t="s">
        <v>1310</v>
      </c>
      <c r="G25" s="174">
        <f>SUM(G21:G24)</f>
        <v>942000</v>
      </c>
      <c r="H25" s="174">
        <f t="shared" ref="H25:J25" si="4">SUM(H21:H24)</f>
        <v>1062732</v>
      </c>
      <c r="I25" s="174">
        <f t="shared" si="4"/>
        <v>0</v>
      </c>
      <c r="J25" s="174">
        <f t="shared" si="4"/>
        <v>1062732</v>
      </c>
      <c r="K25" s="179"/>
      <c r="L25" s="154" t="s">
        <v>190</v>
      </c>
      <c r="M25" s="141">
        <f t="shared" si="3"/>
        <v>0</v>
      </c>
      <c r="N25" s="118"/>
      <c r="O25" s="132">
        <f t="shared" si="1"/>
        <v>0</v>
      </c>
      <c r="P25" s="133"/>
      <c r="Q25" s="118"/>
      <c r="R25" s="118"/>
      <c r="S25" s="134">
        <v>5000</v>
      </c>
      <c r="T25" s="134"/>
      <c r="U25" s="134">
        <f t="shared" si="2"/>
        <v>0</v>
      </c>
      <c r="W25" s="129"/>
    </row>
    <row r="26" spans="1:23" s="3" customFormat="1" ht="74.25" customHeight="1">
      <c r="A26" s="172" t="s">
        <v>933</v>
      </c>
      <c r="B26" s="172" t="s">
        <v>1311</v>
      </c>
      <c r="C26" s="171" t="s">
        <v>1273</v>
      </c>
      <c r="D26" s="171" t="s">
        <v>1312</v>
      </c>
      <c r="E26" s="171" t="s">
        <v>1313</v>
      </c>
      <c r="F26" s="171" t="s">
        <v>1276</v>
      </c>
      <c r="G26" s="174">
        <v>819000</v>
      </c>
      <c r="H26" s="174">
        <v>771000</v>
      </c>
      <c r="I26" s="175">
        <v>0</v>
      </c>
      <c r="J26" s="174">
        <v>771000</v>
      </c>
      <c r="K26" s="176" t="s">
        <v>1770</v>
      </c>
      <c r="L26" s="154" t="s">
        <v>190</v>
      </c>
      <c r="M26" s="141">
        <f t="shared" si="3"/>
        <v>471366</v>
      </c>
      <c r="N26" s="118">
        <v>34916</v>
      </c>
      <c r="O26" s="132">
        <f t="shared" si="1"/>
        <v>471366</v>
      </c>
      <c r="P26" s="133">
        <v>471366</v>
      </c>
      <c r="Q26" s="118">
        <v>1</v>
      </c>
      <c r="R26" s="118"/>
      <c r="S26" s="134">
        <v>5000</v>
      </c>
      <c r="T26" s="134">
        <v>1</v>
      </c>
      <c r="U26" s="134">
        <f t="shared" si="2"/>
        <v>60000</v>
      </c>
      <c r="W26" s="129"/>
    </row>
    <row r="27" spans="1:23" s="3" customFormat="1" ht="57" customHeight="1">
      <c r="A27" s="172" t="s">
        <v>935</v>
      </c>
      <c r="B27" s="172" t="s">
        <v>1311</v>
      </c>
      <c r="C27" s="171" t="s">
        <v>1273</v>
      </c>
      <c r="D27" s="171" t="s">
        <v>1314</v>
      </c>
      <c r="E27" s="171" t="s">
        <v>1315</v>
      </c>
      <c r="F27" s="171" t="s">
        <v>1276</v>
      </c>
      <c r="G27" s="174">
        <v>708200</v>
      </c>
      <c r="H27" s="174">
        <v>0</v>
      </c>
      <c r="I27" s="175">
        <v>0</v>
      </c>
      <c r="J27" s="174">
        <v>0</v>
      </c>
      <c r="K27" s="179" t="s">
        <v>1316</v>
      </c>
      <c r="L27" s="154" t="s">
        <v>190</v>
      </c>
      <c r="M27" s="141">
        <f t="shared" si="3"/>
        <v>0</v>
      </c>
      <c r="N27" s="118"/>
      <c r="O27" s="132">
        <f t="shared" si="1"/>
        <v>0</v>
      </c>
      <c r="P27" s="133"/>
      <c r="Q27" s="118"/>
      <c r="R27" s="118"/>
      <c r="S27" s="134">
        <v>5000</v>
      </c>
      <c r="T27" s="134"/>
      <c r="U27" s="134">
        <f t="shared" si="2"/>
        <v>0</v>
      </c>
      <c r="W27" s="129"/>
    </row>
    <row r="28" spans="1:23" s="3" customFormat="1" ht="63.75" customHeight="1">
      <c r="A28" s="172" t="s">
        <v>936</v>
      </c>
      <c r="B28" s="172" t="s">
        <v>1317</v>
      </c>
      <c r="C28" s="171" t="s">
        <v>1273</v>
      </c>
      <c r="D28" s="171" t="s">
        <v>1318</v>
      </c>
      <c r="E28" s="171" t="s">
        <v>1319</v>
      </c>
      <c r="F28" s="171" t="s">
        <v>1276</v>
      </c>
      <c r="G28" s="174">
        <v>1404000</v>
      </c>
      <c r="H28" s="174">
        <v>705000</v>
      </c>
      <c r="I28" s="175">
        <v>0</v>
      </c>
      <c r="J28" s="174">
        <v>705000</v>
      </c>
      <c r="K28" s="179" t="s">
        <v>1320</v>
      </c>
      <c r="L28" s="154" t="s">
        <v>190</v>
      </c>
      <c r="M28" s="141">
        <f t="shared" si="3"/>
        <v>525231</v>
      </c>
      <c r="N28" s="118">
        <v>38906</v>
      </c>
      <c r="O28" s="132">
        <f t="shared" si="1"/>
        <v>525231</v>
      </c>
      <c r="P28" s="133">
        <v>525231</v>
      </c>
      <c r="Q28" s="118">
        <v>1</v>
      </c>
      <c r="R28" s="118"/>
      <c r="S28" s="134">
        <v>5000</v>
      </c>
      <c r="T28" s="134"/>
      <c r="U28" s="134">
        <f t="shared" si="2"/>
        <v>0</v>
      </c>
      <c r="W28" s="129"/>
    </row>
    <row r="29" spans="1:23" s="3" customFormat="1" ht="78.75" customHeight="1">
      <c r="A29" s="172" t="s">
        <v>73</v>
      </c>
      <c r="B29" s="172" t="s">
        <v>1317</v>
      </c>
      <c r="C29" s="171" t="s">
        <v>1273</v>
      </c>
      <c r="D29" s="171" t="s">
        <v>1318</v>
      </c>
      <c r="E29" s="171" t="s">
        <v>1321</v>
      </c>
      <c r="F29" s="171" t="s">
        <v>1276</v>
      </c>
      <c r="G29" s="174">
        <v>593300</v>
      </c>
      <c r="H29" s="174">
        <v>628000</v>
      </c>
      <c r="I29" s="175">
        <v>0</v>
      </c>
      <c r="J29" s="174">
        <v>628000</v>
      </c>
      <c r="K29" s="179" t="s">
        <v>1771</v>
      </c>
      <c r="L29" s="154" t="s">
        <v>190</v>
      </c>
      <c r="M29" s="142">
        <f t="shared" si="3"/>
        <v>552164</v>
      </c>
      <c r="N29" s="118">
        <v>40901</v>
      </c>
      <c r="O29" s="132">
        <f t="shared" si="1"/>
        <v>552163.5</v>
      </c>
      <c r="P29" s="133">
        <v>552164</v>
      </c>
      <c r="Q29" s="118">
        <v>1</v>
      </c>
      <c r="R29" s="118"/>
      <c r="S29" s="134">
        <v>5000</v>
      </c>
      <c r="T29" s="134"/>
      <c r="U29" s="134">
        <f t="shared" si="2"/>
        <v>0</v>
      </c>
      <c r="W29" s="129"/>
    </row>
    <row r="30" spans="1:23" s="3" customFormat="1" ht="27" customHeight="1">
      <c r="A30" s="232" t="s">
        <v>75</v>
      </c>
      <c r="B30" s="232" t="s">
        <v>1322</v>
      </c>
      <c r="C30" s="233" t="s">
        <v>1273</v>
      </c>
      <c r="D30" s="233" t="s">
        <v>1323</v>
      </c>
      <c r="E30" s="233" t="s">
        <v>1324</v>
      </c>
      <c r="F30" s="171" t="s">
        <v>1276</v>
      </c>
      <c r="G30" s="174">
        <v>796421</v>
      </c>
      <c r="H30" s="174">
        <v>0</v>
      </c>
      <c r="I30" s="175">
        <v>0</v>
      </c>
      <c r="J30" s="174">
        <v>0</v>
      </c>
      <c r="K30" s="179" t="s">
        <v>1296</v>
      </c>
      <c r="L30" s="154" t="s">
        <v>190</v>
      </c>
      <c r="M30" s="141">
        <f t="shared" si="3"/>
        <v>0</v>
      </c>
      <c r="N30" s="118"/>
      <c r="O30" s="132">
        <f t="shared" si="1"/>
        <v>0</v>
      </c>
      <c r="P30" s="133"/>
      <c r="Q30" s="118"/>
      <c r="R30" s="118"/>
      <c r="S30" s="134">
        <v>5000</v>
      </c>
      <c r="T30" s="134"/>
      <c r="U30" s="134">
        <f t="shared" si="2"/>
        <v>0</v>
      </c>
      <c r="W30" s="129"/>
    </row>
    <row r="31" spans="1:23" s="3" customFormat="1" ht="27" customHeight="1">
      <c r="A31" s="232"/>
      <c r="B31" s="232"/>
      <c r="C31" s="233"/>
      <c r="D31" s="233"/>
      <c r="E31" s="233"/>
      <c r="F31" s="171" t="s">
        <v>1307</v>
      </c>
      <c r="G31" s="174">
        <v>1514421</v>
      </c>
      <c r="H31" s="174">
        <v>0</v>
      </c>
      <c r="I31" s="175">
        <v>0</v>
      </c>
      <c r="J31" s="174">
        <v>0</v>
      </c>
      <c r="K31" s="179"/>
      <c r="L31" s="154" t="s">
        <v>190</v>
      </c>
      <c r="M31" s="141">
        <f t="shared" si="3"/>
        <v>0</v>
      </c>
      <c r="N31" s="118"/>
      <c r="O31" s="132">
        <f t="shared" si="1"/>
        <v>0</v>
      </c>
      <c r="P31" s="133"/>
      <c r="Q31" s="118"/>
      <c r="R31" s="118"/>
      <c r="S31" s="134">
        <v>5000</v>
      </c>
      <c r="T31" s="134"/>
      <c r="U31" s="134">
        <f t="shared" si="2"/>
        <v>0</v>
      </c>
      <c r="W31" s="129"/>
    </row>
    <row r="32" spans="1:23" s="3" customFormat="1" ht="27" customHeight="1">
      <c r="A32" s="232"/>
      <c r="B32" s="232"/>
      <c r="C32" s="233"/>
      <c r="D32" s="233"/>
      <c r="E32" s="233"/>
      <c r="F32" s="171" t="s">
        <v>1308</v>
      </c>
      <c r="G32" s="174">
        <v>1600611</v>
      </c>
      <c r="H32" s="174">
        <v>0</v>
      </c>
      <c r="I32" s="175">
        <v>0</v>
      </c>
      <c r="J32" s="174">
        <v>0</v>
      </c>
      <c r="K32" s="179"/>
      <c r="L32" s="154" t="s">
        <v>190</v>
      </c>
      <c r="M32" s="141">
        <f t="shared" si="3"/>
        <v>0</v>
      </c>
      <c r="N32" s="118"/>
      <c r="O32" s="132">
        <f t="shared" si="1"/>
        <v>0</v>
      </c>
      <c r="P32" s="133"/>
      <c r="Q32" s="118"/>
      <c r="R32" s="118"/>
      <c r="S32" s="134">
        <v>5000</v>
      </c>
      <c r="T32" s="134"/>
      <c r="U32" s="134">
        <f t="shared" si="2"/>
        <v>0</v>
      </c>
      <c r="W32" s="129"/>
    </row>
    <row r="33" spans="1:23" s="3" customFormat="1" ht="27" customHeight="1">
      <c r="A33" s="232"/>
      <c r="B33" s="232"/>
      <c r="C33" s="233"/>
      <c r="D33" s="233"/>
      <c r="E33" s="233"/>
      <c r="F33" s="171" t="s">
        <v>1309</v>
      </c>
      <c r="G33" s="174">
        <v>1440316</v>
      </c>
      <c r="H33" s="174">
        <v>0</v>
      </c>
      <c r="I33" s="175">
        <v>0</v>
      </c>
      <c r="J33" s="174">
        <v>0</v>
      </c>
      <c r="K33" s="179"/>
      <c r="L33" s="154" t="s">
        <v>190</v>
      </c>
      <c r="M33" s="141">
        <f t="shared" si="3"/>
        <v>0</v>
      </c>
      <c r="N33" s="118"/>
      <c r="O33" s="132">
        <f t="shared" si="1"/>
        <v>0</v>
      </c>
      <c r="P33" s="133"/>
      <c r="Q33" s="118"/>
      <c r="R33" s="118"/>
      <c r="S33" s="134">
        <v>5000</v>
      </c>
      <c r="T33" s="134"/>
      <c r="U33" s="134">
        <f t="shared" si="2"/>
        <v>0</v>
      </c>
      <c r="W33" s="129"/>
    </row>
    <row r="34" spans="1:23" s="3" customFormat="1" ht="27" customHeight="1">
      <c r="A34" s="232"/>
      <c r="B34" s="232"/>
      <c r="C34" s="233"/>
      <c r="D34" s="233"/>
      <c r="E34" s="233"/>
      <c r="F34" s="171" t="s">
        <v>1310</v>
      </c>
      <c r="G34" s="174">
        <v>5351769</v>
      </c>
      <c r="H34" s="174">
        <v>0</v>
      </c>
      <c r="I34" s="175">
        <v>0</v>
      </c>
      <c r="J34" s="174">
        <v>0</v>
      </c>
      <c r="K34" s="179"/>
      <c r="L34" s="154" t="s">
        <v>190</v>
      </c>
      <c r="M34" s="141">
        <f t="shared" si="3"/>
        <v>0</v>
      </c>
      <c r="N34" s="118"/>
      <c r="O34" s="132">
        <f t="shared" si="1"/>
        <v>0</v>
      </c>
      <c r="P34" s="133"/>
      <c r="Q34" s="118"/>
      <c r="R34" s="118"/>
      <c r="S34" s="134">
        <v>5000</v>
      </c>
      <c r="T34" s="134"/>
      <c r="U34" s="134">
        <f t="shared" si="2"/>
        <v>0</v>
      </c>
      <c r="W34" s="129"/>
    </row>
    <row r="35" spans="1:23" s="3" customFormat="1" ht="62.25" customHeight="1">
      <c r="A35" s="172" t="s">
        <v>937</v>
      </c>
      <c r="B35" s="172" t="s">
        <v>1311</v>
      </c>
      <c r="C35" s="171" t="s">
        <v>1273</v>
      </c>
      <c r="D35" s="171" t="s">
        <v>1312</v>
      </c>
      <c r="E35" s="171" t="s">
        <v>1325</v>
      </c>
      <c r="F35" s="171" t="s">
        <v>1276</v>
      </c>
      <c r="G35" s="174">
        <v>459000</v>
      </c>
      <c r="H35" s="174">
        <v>471366</v>
      </c>
      <c r="I35" s="175">
        <v>0</v>
      </c>
      <c r="J35" s="174">
        <v>471366</v>
      </c>
      <c r="K35" s="179" t="s">
        <v>1326</v>
      </c>
      <c r="L35" s="154" t="s">
        <v>190</v>
      </c>
      <c r="M35" s="141">
        <f t="shared" si="3"/>
        <v>471366</v>
      </c>
      <c r="N35" s="118">
        <v>34916</v>
      </c>
      <c r="O35" s="132">
        <f t="shared" si="1"/>
        <v>471366</v>
      </c>
      <c r="P35" s="133">
        <v>471366</v>
      </c>
      <c r="Q35" s="118">
        <v>1</v>
      </c>
      <c r="R35" s="118"/>
      <c r="S35" s="134">
        <v>5000</v>
      </c>
      <c r="T35" s="134"/>
      <c r="U35" s="134">
        <f t="shared" si="2"/>
        <v>0</v>
      </c>
      <c r="W35" s="129"/>
    </row>
    <row r="36" spans="1:23" s="3" customFormat="1" ht="81.75" customHeight="1">
      <c r="A36" s="172" t="s">
        <v>84</v>
      </c>
      <c r="B36" s="172" t="s">
        <v>1272</v>
      </c>
      <c r="C36" s="171" t="s">
        <v>1273</v>
      </c>
      <c r="D36" s="171" t="s">
        <v>1274</v>
      </c>
      <c r="E36" s="171" t="s">
        <v>1327</v>
      </c>
      <c r="F36" s="171" t="s">
        <v>1276</v>
      </c>
      <c r="G36" s="174">
        <v>588500</v>
      </c>
      <c r="H36" s="174">
        <v>639096</v>
      </c>
      <c r="I36" s="175">
        <v>0</v>
      </c>
      <c r="J36" s="174">
        <v>639096</v>
      </c>
      <c r="K36" s="179" t="s">
        <v>1328</v>
      </c>
      <c r="L36" s="154" t="s">
        <v>190</v>
      </c>
      <c r="M36" s="141">
        <f t="shared" si="3"/>
        <v>579096</v>
      </c>
      <c r="N36" s="118">
        <v>42896</v>
      </c>
      <c r="O36" s="132">
        <f t="shared" si="1"/>
        <v>579096</v>
      </c>
      <c r="P36" s="133">
        <v>579096</v>
      </c>
      <c r="Q36" s="118">
        <v>1</v>
      </c>
      <c r="R36" s="118"/>
      <c r="S36" s="134">
        <v>5000</v>
      </c>
      <c r="T36" s="134">
        <v>1</v>
      </c>
      <c r="U36" s="134">
        <f t="shared" si="2"/>
        <v>60000</v>
      </c>
      <c r="W36" s="129"/>
    </row>
    <row r="37" spans="1:23" s="3" customFormat="1" ht="61.5" customHeight="1">
      <c r="A37" s="172" t="s">
        <v>942</v>
      </c>
      <c r="B37" s="172" t="s">
        <v>1329</v>
      </c>
      <c r="C37" s="171" t="s">
        <v>1273</v>
      </c>
      <c r="D37" s="171" t="s">
        <v>1330</v>
      </c>
      <c r="E37" s="171" t="s">
        <v>1331</v>
      </c>
      <c r="F37" s="171" t="s">
        <v>1276</v>
      </c>
      <c r="G37" s="174">
        <v>831000</v>
      </c>
      <c r="H37" s="174">
        <v>711000</v>
      </c>
      <c r="I37" s="175">
        <v>0</v>
      </c>
      <c r="J37" s="174">
        <v>711000</v>
      </c>
      <c r="K37" s="178" t="s">
        <v>1772</v>
      </c>
      <c r="L37" s="154" t="s">
        <v>190</v>
      </c>
      <c r="M37" s="141">
        <f t="shared" si="3"/>
        <v>471366</v>
      </c>
      <c r="N37" s="118">
        <v>34916</v>
      </c>
      <c r="O37" s="132">
        <f t="shared" si="1"/>
        <v>471366</v>
      </c>
      <c r="P37" s="133">
        <v>471366</v>
      </c>
      <c r="Q37" s="118">
        <v>1</v>
      </c>
      <c r="R37" s="118"/>
      <c r="S37" s="134">
        <v>5000</v>
      </c>
      <c r="T37" s="134">
        <v>1</v>
      </c>
      <c r="U37" s="134">
        <f t="shared" si="2"/>
        <v>60000</v>
      </c>
      <c r="W37" s="129"/>
    </row>
    <row r="38" spans="1:23" s="3" customFormat="1" ht="58.5" customHeight="1">
      <c r="A38" s="172" t="s">
        <v>944</v>
      </c>
      <c r="B38" s="172" t="s">
        <v>1322</v>
      </c>
      <c r="C38" s="171" t="s">
        <v>1273</v>
      </c>
      <c r="D38" s="171" t="s">
        <v>1332</v>
      </c>
      <c r="E38" s="171" t="s">
        <v>1333</v>
      </c>
      <c r="F38" s="171" t="s">
        <v>1276</v>
      </c>
      <c r="G38" s="174">
        <v>3804750</v>
      </c>
      <c r="H38" s="174">
        <v>0</v>
      </c>
      <c r="I38" s="175">
        <v>0</v>
      </c>
      <c r="J38" s="174">
        <v>0</v>
      </c>
      <c r="K38" s="179" t="s">
        <v>1296</v>
      </c>
      <c r="L38" s="154" t="s">
        <v>190</v>
      </c>
      <c r="M38" s="141">
        <f t="shared" si="3"/>
        <v>0</v>
      </c>
      <c r="N38" s="118"/>
      <c r="O38" s="132">
        <f t="shared" si="1"/>
        <v>0</v>
      </c>
      <c r="P38" s="133"/>
      <c r="Q38" s="118"/>
      <c r="R38" s="118"/>
      <c r="S38" s="134">
        <v>5000</v>
      </c>
      <c r="T38" s="134"/>
      <c r="U38" s="134">
        <f t="shared" si="2"/>
        <v>0</v>
      </c>
      <c r="W38" s="129"/>
    </row>
    <row r="39" spans="1:23" s="3" customFormat="1" ht="77.25" customHeight="1">
      <c r="A39" s="232" t="s">
        <v>945</v>
      </c>
      <c r="B39" s="232" t="s">
        <v>1290</v>
      </c>
      <c r="C39" s="233" t="s">
        <v>1273</v>
      </c>
      <c r="D39" s="233" t="s">
        <v>1334</v>
      </c>
      <c r="E39" s="233" t="s">
        <v>1335</v>
      </c>
      <c r="F39" s="171" t="s">
        <v>1276</v>
      </c>
      <c r="G39" s="174">
        <v>1900000</v>
      </c>
      <c r="H39" s="174">
        <v>735000</v>
      </c>
      <c r="I39" s="175">
        <v>0</v>
      </c>
      <c r="J39" s="174">
        <v>735000</v>
      </c>
      <c r="K39" s="179" t="s">
        <v>1336</v>
      </c>
      <c r="L39" s="154" t="s">
        <v>190</v>
      </c>
      <c r="M39" s="141">
        <f t="shared" si="3"/>
        <v>525231</v>
      </c>
      <c r="N39" s="118">
        <v>38906</v>
      </c>
      <c r="O39" s="132">
        <f t="shared" si="1"/>
        <v>525231</v>
      </c>
      <c r="P39" s="133">
        <v>525231</v>
      </c>
      <c r="Q39" s="118">
        <v>1</v>
      </c>
      <c r="R39" s="118"/>
      <c r="S39" s="134">
        <v>5000</v>
      </c>
      <c r="T39" s="134">
        <v>1</v>
      </c>
      <c r="U39" s="134">
        <f t="shared" si="2"/>
        <v>60000</v>
      </c>
      <c r="W39" s="129"/>
    </row>
    <row r="40" spans="1:23" s="3" customFormat="1" ht="77.25" customHeight="1">
      <c r="A40" s="232"/>
      <c r="B40" s="232"/>
      <c r="C40" s="233"/>
      <c r="D40" s="233"/>
      <c r="E40" s="233"/>
      <c r="F40" s="171" t="s">
        <v>1307</v>
      </c>
      <c r="G40" s="174">
        <v>1950000</v>
      </c>
      <c r="H40" s="174">
        <v>735000</v>
      </c>
      <c r="I40" s="175">
        <v>0</v>
      </c>
      <c r="J40" s="174">
        <v>735000</v>
      </c>
      <c r="K40" s="179" t="s">
        <v>1336</v>
      </c>
      <c r="L40" s="154" t="s">
        <v>190</v>
      </c>
      <c r="M40" s="141">
        <f t="shared" si="3"/>
        <v>525231</v>
      </c>
      <c r="N40" s="118">
        <v>38906</v>
      </c>
      <c r="O40" s="132">
        <f t="shared" si="1"/>
        <v>525231</v>
      </c>
      <c r="P40" s="133">
        <v>525231</v>
      </c>
      <c r="Q40" s="118">
        <v>1</v>
      </c>
      <c r="R40" s="118"/>
      <c r="S40" s="134">
        <v>5000</v>
      </c>
      <c r="T40" s="134">
        <v>1</v>
      </c>
      <c r="U40" s="134">
        <f t="shared" si="2"/>
        <v>60000</v>
      </c>
      <c r="W40" s="129"/>
    </row>
    <row r="41" spans="1:23" s="3" customFormat="1" ht="77.25" customHeight="1">
      <c r="A41" s="232"/>
      <c r="B41" s="232"/>
      <c r="C41" s="233"/>
      <c r="D41" s="233"/>
      <c r="E41" s="233"/>
      <c r="F41" s="171" t="s">
        <v>1308</v>
      </c>
      <c r="G41" s="174">
        <v>1960000</v>
      </c>
      <c r="H41" s="174">
        <v>735000</v>
      </c>
      <c r="I41" s="175">
        <v>0</v>
      </c>
      <c r="J41" s="174">
        <v>735000</v>
      </c>
      <c r="K41" s="179" t="s">
        <v>1336</v>
      </c>
      <c r="L41" s="154" t="s">
        <v>190</v>
      </c>
      <c r="M41" s="141">
        <f t="shared" si="3"/>
        <v>525231</v>
      </c>
      <c r="N41" s="118">
        <v>38906</v>
      </c>
      <c r="O41" s="132">
        <f t="shared" si="1"/>
        <v>525231</v>
      </c>
      <c r="P41" s="133">
        <v>525231</v>
      </c>
      <c r="Q41" s="118">
        <v>1</v>
      </c>
      <c r="R41" s="118"/>
      <c r="S41" s="134">
        <v>5000</v>
      </c>
      <c r="T41" s="134">
        <v>1</v>
      </c>
      <c r="U41" s="134">
        <f t="shared" si="2"/>
        <v>60000</v>
      </c>
      <c r="W41" s="129"/>
    </row>
    <row r="42" spans="1:23" s="3" customFormat="1" ht="25.5" customHeight="1">
      <c r="A42" s="232"/>
      <c r="B42" s="232"/>
      <c r="C42" s="233"/>
      <c r="D42" s="233"/>
      <c r="E42" s="233"/>
      <c r="F42" s="171" t="s">
        <v>1309</v>
      </c>
      <c r="G42" s="174">
        <v>0</v>
      </c>
      <c r="H42" s="174">
        <v>0</v>
      </c>
      <c r="I42" s="175">
        <v>0</v>
      </c>
      <c r="J42" s="174">
        <v>0</v>
      </c>
      <c r="K42" s="179"/>
      <c r="L42" s="154" t="s">
        <v>190</v>
      </c>
      <c r="M42" s="141">
        <f t="shared" si="3"/>
        <v>0</v>
      </c>
      <c r="N42" s="118"/>
      <c r="O42" s="132">
        <f t="shared" si="1"/>
        <v>0</v>
      </c>
      <c r="P42" s="133"/>
      <c r="Q42" s="118"/>
      <c r="R42" s="118"/>
      <c r="S42" s="134">
        <v>5000</v>
      </c>
      <c r="T42" s="134"/>
      <c r="U42" s="134">
        <f t="shared" si="2"/>
        <v>0</v>
      </c>
      <c r="W42" s="129"/>
    </row>
    <row r="43" spans="1:23" s="3" customFormat="1" ht="25.5" customHeight="1">
      <c r="A43" s="232"/>
      <c r="B43" s="232"/>
      <c r="C43" s="233"/>
      <c r="D43" s="233"/>
      <c r="E43" s="233"/>
      <c r="F43" s="171" t="s">
        <v>1310</v>
      </c>
      <c r="G43" s="174">
        <v>5810000</v>
      </c>
      <c r="H43" s="174">
        <f>SUBTOTAL(9,H39:H41)</f>
        <v>2205000</v>
      </c>
      <c r="I43" s="175">
        <v>0</v>
      </c>
      <c r="J43" s="174">
        <f>SUBTOTAL(9,J39:J41)</f>
        <v>2205000</v>
      </c>
      <c r="K43" s="179"/>
      <c r="L43" s="154" t="s">
        <v>190</v>
      </c>
      <c r="M43" s="141">
        <f t="shared" si="3"/>
        <v>0</v>
      </c>
      <c r="N43" s="118"/>
      <c r="O43" s="132">
        <f t="shared" si="1"/>
        <v>0</v>
      </c>
      <c r="P43" s="133"/>
      <c r="Q43" s="118"/>
      <c r="R43" s="118"/>
      <c r="S43" s="134">
        <v>5000</v>
      </c>
      <c r="T43" s="134"/>
      <c r="U43" s="134">
        <f t="shared" si="2"/>
        <v>0</v>
      </c>
      <c r="W43" s="129"/>
    </row>
    <row r="44" spans="1:23" s="3" customFormat="1" ht="79.5" customHeight="1">
      <c r="A44" s="172" t="s">
        <v>946</v>
      </c>
      <c r="B44" s="172" t="s">
        <v>1337</v>
      </c>
      <c r="C44" s="171" t="s">
        <v>1273</v>
      </c>
      <c r="D44" s="171" t="s">
        <v>1338</v>
      </c>
      <c r="E44" s="171" t="s">
        <v>1339</v>
      </c>
      <c r="F44" s="171" t="s">
        <v>1276</v>
      </c>
      <c r="G44" s="174">
        <v>459000</v>
      </c>
      <c r="H44" s="174">
        <v>471366</v>
      </c>
      <c r="I44" s="175">
        <v>0</v>
      </c>
      <c r="J44" s="174">
        <v>471366</v>
      </c>
      <c r="K44" s="179" t="s">
        <v>1340</v>
      </c>
      <c r="L44" s="154" t="s">
        <v>190</v>
      </c>
      <c r="M44" s="141">
        <f t="shared" si="3"/>
        <v>471366</v>
      </c>
      <c r="N44" s="118">
        <v>34916</v>
      </c>
      <c r="O44" s="132">
        <f t="shared" si="1"/>
        <v>471366</v>
      </c>
      <c r="P44" s="133">
        <v>471366</v>
      </c>
      <c r="Q44" s="118">
        <v>1</v>
      </c>
      <c r="R44" s="118"/>
      <c r="S44" s="134">
        <v>5000</v>
      </c>
      <c r="T44" s="134"/>
      <c r="U44" s="134">
        <f t="shared" si="2"/>
        <v>0</v>
      </c>
      <c r="W44" s="129"/>
    </row>
    <row r="45" spans="1:23" s="3" customFormat="1" ht="75" customHeight="1">
      <c r="A45" s="172" t="s">
        <v>947</v>
      </c>
      <c r="B45" s="172" t="s">
        <v>1341</v>
      </c>
      <c r="C45" s="171" t="s">
        <v>1273</v>
      </c>
      <c r="D45" s="171" t="s">
        <v>1342</v>
      </c>
      <c r="E45" s="171" t="s">
        <v>1343</v>
      </c>
      <c r="F45" s="171" t="s">
        <v>1276</v>
      </c>
      <c r="G45" s="174">
        <v>1041700</v>
      </c>
      <c r="H45" s="174">
        <v>639096</v>
      </c>
      <c r="I45" s="175">
        <v>0</v>
      </c>
      <c r="J45" s="174">
        <v>639096</v>
      </c>
      <c r="K45" s="179" t="s">
        <v>1328</v>
      </c>
      <c r="L45" s="154" t="s">
        <v>190</v>
      </c>
      <c r="M45" s="141">
        <f t="shared" si="3"/>
        <v>579096</v>
      </c>
      <c r="N45" s="118">
        <v>42896</v>
      </c>
      <c r="O45" s="132">
        <f t="shared" si="1"/>
        <v>579096</v>
      </c>
      <c r="P45" s="133">
        <v>579096</v>
      </c>
      <c r="Q45" s="118">
        <v>1</v>
      </c>
      <c r="R45" s="118"/>
      <c r="S45" s="134">
        <v>5000</v>
      </c>
      <c r="T45" s="134">
        <v>1</v>
      </c>
      <c r="U45" s="134">
        <f t="shared" si="2"/>
        <v>60000</v>
      </c>
      <c r="W45" s="129"/>
    </row>
    <row r="46" spans="1:23" s="3" customFormat="1" ht="93.75" customHeight="1">
      <c r="A46" s="172" t="s">
        <v>103</v>
      </c>
      <c r="B46" s="172" t="s">
        <v>1341</v>
      </c>
      <c r="C46" s="171" t="s">
        <v>1273</v>
      </c>
      <c r="D46" s="171" t="s">
        <v>1342</v>
      </c>
      <c r="E46" s="171" t="s">
        <v>1344</v>
      </c>
      <c r="F46" s="171" t="s">
        <v>1276</v>
      </c>
      <c r="G46" s="174">
        <v>3924500</v>
      </c>
      <c r="H46" s="174">
        <v>850000</v>
      </c>
      <c r="I46" s="175">
        <v>0</v>
      </c>
      <c r="J46" s="174">
        <v>850000</v>
      </c>
      <c r="K46" s="179" t="s">
        <v>1345</v>
      </c>
      <c r="L46" s="154" t="s">
        <v>190</v>
      </c>
      <c r="M46" s="141">
        <f t="shared" si="3"/>
        <v>579096</v>
      </c>
      <c r="N46" s="118">
        <v>42896</v>
      </c>
      <c r="O46" s="132">
        <f t="shared" si="1"/>
        <v>579096</v>
      </c>
      <c r="P46" s="133">
        <v>579096</v>
      </c>
      <c r="Q46" s="118">
        <v>1</v>
      </c>
      <c r="R46" s="118"/>
      <c r="S46" s="134">
        <v>5000</v>
      </c>
      <c r="T46" s="134">
        <v>1</v>
      </c>
      <c r="U46" s="134">
        <f t="shared" si="2"/>
        <v>60000</v>
      </c>
      <c r="W46" s="129"/>
    </row>
    <row r="47" spans="1:23" s="3" customFormat="1" ht="48" customHeight="1">
      <c r="A47" s="172" t="s">
        <v>950</v>
      </c>
      <c r="B47" s="172" t="s">
        <v>1341</v>
      </c>
      <c r="C47" s="171" t="s">
        <v>1273</v>
      </c>
      <c r="D47" s="171" t="s">
        <v>1346</v>
      </c>
      <c r="E47" s="171" t="s">
        <v>1347</v>
      </c>
      <c r="F47" s="171" t="s">
        <v>1276</v>
      </c>
      <c r="G47" s="174">
        <v>1128000</v>
      </c>
      <c r="H47" s="174">
        <v>621000</v>
      </c>
      <c r="I47" s="175">
        <v>0</v>
      </c>
      <c r="J47" s="174">
        <v>621000</v>
      </c>
      <c r="K47" s="179" t="s">
        <v>1348</v>
      </c>
      <c r="L47" s="154" t="s">
        <v>190</v>
      </c>
      <c r="M47" s="141">
        <f t="shared" si="3"/>
        <v>471366</v>
      </c>
      <c r="N47" s="118">
        <v>34916</v>
      </c>
      <c r="O47" s="132">
        <f t="shared" si="1"/>
        <v>471366</v>
      </c>
      <c r="P47" s="133">
        <v>471366</v>
      </c>
      <c r="Q47" s="118">
        <v>1</v>
      </c>
      <c r="R47" s="118"/>
      <c r="S47" s="134">
        <v>5000</v>
      </c>
      <c r="T47" s="134"/>
      <c r="U47" s="134">
        <f t="shared" si="2"/>
        <v>0</v>
      </c>
      <c r="W47" s="129"/>
    </row>
    <row r="48" spans="1:23" s="3" customFormat="1" ht="100.5" customHeight="1">
      <c r="A48" s="172" t="s">
        <v>952</v>
      </c>
      <c r="B48" s="172" t="s">
        <v>1349</v>
      </c>
      <c r="C48" s="171" t="s">
        <v>1273</v>
      </c>
      <c r="D48" s="171" t="s">
        <v>1350</v>
      </c>
      <c r="E48" s="171" t="s">
        <v>1351</v>
      </c>
      <c r="F48" s="171" t="s">
        <v>1276</v>
      </c>
      <c r="G48" s="174">
        <v>1023000</v>
      </c>
      <c r="H48" s="177">
        <v>1224328</v>
      </c>
      <c r="I48" s="175">
        <v>0</v>
      </c>
      <c r="J48" s="177">
        <v>1224328</v>
      </c>
      <c r="K48" s="179" t="s">
        <v>1773</v>
      </c>
      <c r="L48" s="154" t="s">
        <v>190</v>
      </c>
      <c r="M48" s="142">
        <f t="shared" si="3"/>
        <v>1104328</v>
      </c>
      <c r="N48" s="118">
        <v>40901</v>
      </c>
      <c r="O48" s="132">
        <f t="shared" si="1"/>
        <v>552163.5</v>
      </c>
      <c r="P48" s="133">
        <v>552164</v>
      </c>
      <c r="Q48" s="118">
        <v>2</v>
      </c>
      <c r="R48" s="118"/>
      <c r="S48" s="134">
        <v>5000</v>
      </c>
      <c r="T48" s="134">
        <v>2</v>
      </c>
      <c r="U48" s="134">
        <f t="shared" si="2"/>
        <v>120000</v>
      </c>
      <c r="W48" s="129"/>
    </row>
    <row r="49" spans="1:23" s="3" customFormat="1" ht="65.099999999999994" customHeight="1">
      <c r="A49" s="172" t="s">
        <v>954</v>
      </c>
      <c r="B49" s="172" t="s">
        <v>1322</v>
      </c>
      <c r="C49" s="171" t="s">
        <v>1273</v>
      </c>
      <c r="D49" s="171" t="s">
        <v>1352</v>
      </c>
      <c r="E49" s="171" t="s">
        <v>1353</v>
      </c>
      <c r="F49" s="171" t="s">
        <v>1276</v>
      </c>
      <c r="G49" s="174">
        <v>10530000</v>
      </c>
      <c r="H49" s="174">
        <v>0</v>
      </c>
      <c r="I49" s="175">
        <v>0</v>
      </c>
      <c r="J49" s="174">
        <v>0</v>
      </c>
      <c r="K49" s="179" t="s">
        <v>1296</v>
      </c>
      <c r="L49" s="154" t="s">
        <v>190</v>
      </c>
      <c r="M49" s="141">
        <f t="shared" si="3"/>
        <v>0</v>
      </c>
      <c r="N49" s="118"/>
      <c r="O49" s="132">
        <f t="shared" si="1"/>
        <v>0</v>
      </c>
      <c r="P49" s="133"/>
      <c r="Q49" s="118"/>
      <c r="R49" s="118"/>
      <c r="S49" s="134">
        <v>5000</v>
      </c>
      <c r="T49" s="134"/>
      <c r="U49" s="134">
        <f t="shared" si="2"/>
        <v>0</v>
      </c>
      <c r="W49" s="129"/>
    </row>
    <row r="50" spans="1:23" s="61" customFormat="1" ht="82.5" customHeight="1">
      <c r="A50" s="232" t="s">
        <v>955</v>
      </c>
      <c r="B50" s="232" t="s">
        <v>1349</v>
      </c>
      <c r="C50" s="233" t="s">
        <v>1273</v>
      </c>
      <c r="D50" s="233" t="s">
        <v>1354</v>
      </c>
      <c r="E50" s="233" t="s">
        <v>1355</v>
      </c>
      <c r="F50" s="171" t="s">
        <v>1276</v>
      </c>
      <c r="G50" s="174">
        <v>1200000</v>
      </c>
      <c r="H50" s="174">
        <v>678000</v>
      </c>
      <c r="I50" s="175">
        <v>0</v>
      </c>
      <c r="J50" s="174">
        <v>678000</v>
      </c>
      <c r="K50" s="178" t="s">
        <v>1774</v>
      </c>
      <c r="L50" s="156" t="s">
        <v>190</v>
      </c>
      <c r="M50" s="142">
        <f t="shared" si="3"/>
        <v>498299</v>
      </c>
      <c r="N50" s="143">
        <v>36911</v>
      </c>
      <c r="O50" s="144">
        <f t="shared" si="1"/>
        <v>498298.5</v>
      </c>
      <c r="P50" s="145">
        <v>498299</v>
      </c>
      <c r="Q50" s="143">
        <v>1</v>
      </c>
      <c r="R50" s="143"/>
      <c r="S50" s="147">
        <v>5000</v>
      </c>
      <c r="T50" s="147">
        <v>1</v>
      </c>
      <c r="U50" s="147">
        <f t="shared" si="2"/>
        <v>60000</v>
      </c>
      <c r="W50" s="148"/>
    </row>
    <row r="51" spans="1:23" s="61" customFormat="1" ht="21">
      <c r="A51" s="232"/>
      <c r="B51" s="232"/>
      <c r="C51" s="233"/>
      <c r="D51" s="233"/>
      <c r="E51" s="233"/>
      <c r="F51" s="171" t="s">
        <v>1307</v>
      </c>
      <c r="G51" s="174">
        <v>1200000</v>
      </c>
      <c r="H51" s="174">
        <v>0</v>
      </c>
      <c r="I51" s="175">
        <v>0</v>
      </c>
      <c r="J51" s="174">
        <v>0</v>
      </c>
      <c r="K51" s="179"/>
      <c r="L51" s="156" t="s">
        <v>190</v>
      </c>
      <c r="M51" s="146">
        <f t="shared" si="3"/>
        <v>0</v>
      </c>
      <c r="N51" s="143"/>
      <c r="O51" s="144">
        <f t="shared" si="1"/>
        <v>0</v>
      </c>
      <c r="P51" s="145"/>
      <c r="Q51" s="143"/>
      <c r="R51" s="143"/>
      <c r="S51" s="147">
        <v>5000</v>
      </c>
      <c r="T51" s="147"/>
      <c r="U51" s="147">
        <f t="shared" si="2"/>
        <v>0</v>
      </c>
      <c r="W51" s="148"/>
    </row>
    <row r="52" spans="1:23" s="61" customFormat="1" ht="21">
      <c r="A52" s="232"/>
      <c r="B52" s="232"/>
      <c r="C52" s="233"/>
      <c r="D52" s="233"/>
      <c r="E52" s="233"/>
      <c r="F52" s="171" t="s">
        <v>1308</v>
      </c>
      <c r="G52" s="174">
        <v>1200000</v>
      </c>
      <c r="H52" s="174">
        <v>0</v>
      </c>
      <c r="I52" s="175">
        <v>0</v>
      </c>
      <c r="J52" s="174">
        <v>0</v>
      </c>
      <c r="K52" s="179"/>
      <c r="L52" s="156" t="s">
        <v>190</v>
      </c>
      <c r="M52" s="146">
        <f t="shared" si="3"/>
        <v>0</v>
      </c>
      <c r="N52" s="143"/>
      <c r="O52" s="144">
        <f t="shared" si="1"/>
        <v>0</v>
      </c>
      <c r="P52" s="145"/>
      <c r="Q52" s="143"/>
      <c r="R52" s="143"/>
      <c r="S52" s="147">
        <v>5000</v>
      </c>
      <c r="T52" s="147"/>
      <c r="U52" s="147">
        <f t="shared" si="2"/>
        <v>0</v>
      </c>
      <c r="W52" s="148"/>
    </row>
    <row r="53" spans="1:23" s="61" customFormat="1" ht="21">
      <c r="A53" s="232"/>
      <c r="B53" s="232"/>
      <c r="C53" s="233"/>
      <c r="D53" s="233"/>
      <c r="E53" s="233"/>
      <c r="F53" s="171" t="s">
        <v>1309</v>
      </c>
      <c r="G53" s="174">
        <v>0</v>
      </c>
      <c r="H53" s="174">
        <v>0</v>
      </c>
      <c r="I53" s="175">
        <v>0</v>
      </c>
      <c r="J53" s="174">
        <v>0</v>
      </c>
      <c r="K53" s="179"/>
      <c r="L53" s="156" t="s">
        <v>190</v>
      </c>
      <c r="M53" s="146">
        <f t="shared" si="3"/>
        <v>0</v>
      </c>
      <c r="N53" s="143"/>
      <c r="O53" s="144">
        <f t="shared" si="1"/>
        <v>0</v>
      </c>
      <c r="P53" s="145"/>
      <c r="Q53" s="143"/>
      <c r="R53" s="143"/>
      <c r="S53" s="147">
        <v>5000</v>
      </c>
      <c r="T53" s="147"/>
      <c r="U53" s="147">
        <f t="shared" si="2"/>
        <v>0</v>
      </c>
      <c r="W53" s="148"/>
    </row>
    <row r="54" spans="1:23" s="61" customFormat="1" ht="21">
      <c r="A54" s="232"/>
      <c r="B54" s="232"/>
      <c r="C54" s="233"/>
      <c r="D54" s="233"/>
      <c r="E54" s="233"/>
      <c r="F54" s="171" t="s">
        <v>1310</v>
      </c>
      <c r="G54" s="174">
        <v>3600000</v>
      </c>
      <c r="H54" s="174">
        <v>678000</v>
      </c>
      <c r="I54" s="175">
        <v>0</v>
      </c>
      <c r="J54" s="174">
        <v>678000</v>
      </c>
      <c r="K54" s="179"/>
      <c r="L54" s="156" t="s">
        <v>190</v>
      </c>
      <c r="M54" s="146">
        <f t="shared" si="3"/>
        <v>0</v>
      </c>
      <c r="N54" s="143"/>
      <c r="O54" s="144">
        <f t="shared" si="1"/>
        <v>0</v>
      </c>
      <c r="P54" s="145"/>
      <c r="Q54" s="143"/>
      <c r="R54" s="143"/>
      <c r="S54" s="147">
        <v>5000</v>
      </c>
      <c r="T54" s="147"/>
      <c r="U54" s="147">
        <f t="shared" si="2"/>
        <v>0</v>
      </c>
      <c r="W54" s="148"/>
    </row>
    <row r="55" spans="1:23" s="3" customFormat="1" ht="60.75" customHeight="1">
      <c r="A55" s="172" t="s">
        <v>956</v>
      </c>
      <c r="B55" s="172" t="s">
        <v>1281</v>
      </c>
      <c r="C55" s="171" t="s">
        <v>1273</v>
      </c>
      <c r="D55" s="171" t="s">
        <v>1356</v>
      </c>
      <c r="E55" s="171" t="s">
        <v>1357</v>
      </c>
      <c r="F55" s="171" t="s">
        <v>1276</v>
      </c>
      <c r="G55" s="174">
        <v>605200</v>
      </c>
      <c r="H55" s="174">
        <v>581000</v>
      </c>
      <c r="I55" s="175">
        <v>0</v>
      </c>
      <c r="J55" s="174">
        <v>581000</v>
      </c>
      <c r="K55" s="179" t="s">
        <v>1358</v>
      </c>
      <c r="L55" s="154" t="s">
        <v>190</v>
      </c>
      <c r="M55" s="141">
        <f t="shared" si="3"/>
        <v>471366</v>
      </c>
      <c r="N55" s="118">
        <v>34916</v>
      </c>
      <c r="O55" s="132">
        <f t="shared" si="1"/>
        <v>471366</v>
      </c>
      <c r="P55" s="133">
        <v>471366</v>
      </c>
      <c r="Q55" s="118">
        <v>1</v>
      </c>
      <c r="R55" s="118"/>
      <c r="S55" s="134">
        <v>5000</v>
      </c>
      <c r="T55" s="134">
        <v>1</v>
      </c>
      <c r="U55" s="134">
        <f t="shared" si="2"/>
        <v>60000</v>
      </c>
      <c r="W55" s="129"/>
    </row>
    <row r="56" spans="1:23" s="3" customFormat="1" ht="64.5" customHeight="1">
      <c r="A56" s="172" t="s">
        <v>957</v>
      </c>
      <c r="B56" s="172" t="s">
        <v>1359</v>
      </c>
      <c r="C56" s="171" t="s">
        <v>1273</v>
      </c>
      <c r="D56" s="171" t="s">
        <v>1360</v>
      </c>
      <c r="E56" s="171" t="s">
        <v>1361</v>
      </c>
      <c r="F56" s="171" t="s">
        <v>1276</v>
      </c>
      <c r="G56" s="174">
        <v>498000</v>
      </c>
      <c r="H56" s="174">
        <v>0</v>
      </c>
      <c r="I56" s="175">
        <v>0</v>
      </c>
      <c r="J56" s="174">
        <v>0</v>
      </c>
      <c r="K56" s="179" t="s">
        <v>1296</v>
      </c>
      <c r="L56" s="154" t="s">
        <v>190</v>
      </c>
      <c r="M56" s="141">
        <f t="shared" si="3"/>
        <v>0</v>
      </c>
      <c r="N56" s="118"/>
      <c r="O56" s="132">
        <f t="shared" si="1"/>
        <v>0</v>
      </c>
      <c r="P56" s="133"/>
      <c r="Q56" s="118"/>
      <c r="R56" s="118"/>
      <c r="S56" s="134">
        <v>5000</v>
      </c>
      <c r="T56" s="134"/>
      <c r="U56" s="134">
        <f t="shared" si="2"/>
        <v>0</v>
      </c>
      <c r="W56" s="129"/>
    </row>
    <row r="57" spans="1:23" s="3" customFormat="1" ht="102" customHeight="1">
      <c r="A57" s="172" t="s">
        <v>958</v>
      </c>
      <c r="B57" s="172" t="s">
        <v>1359</v>
      </c>
      <c r="C57" s="171" t="s">
        <v>1273</v>
      </c>
      <c r="D57" s="171" t="s">
        <v>1362</v>
      </c>
      <c r="E57" s="171" t="s">
        <v>1363</v>
      </c>
      <c r="F57" s="171" t="s">
        <v>1276</v>
      </c>
      <c r="G57" s="174">
        <v>2187000</v>
      </c>
      <c r="H57" s="174">
        <v>1885000</v>
      </c>
      <c r="I57" s="175">
        <v>0</v>
      </c>
      <c r="J57" s="174">
        <v>1885000</v>
      </c>
      <c r="K57" s="179" t="s">
        <v>1364</v>
      </c>
      <c r="L57" s="154" t="s">
        <v>190</v>
      </c>
      <c r="M57" s="142">
        <f t="shared" si="3"/>
        <v>1656492</v>
      </c>
      <c r="N57" s="118">
        <v>40901</v>
      </c>
      <c r="O57" s="132">
        <f t="shared" si="1"/>
        <v>552163.5</v>
      </c>
      <c r="P57" s="133">
        <v>552164</v>
      </c>
      <c r="Q57" s="118">
        <v>3</v>
      </c>
      <c r="R57" s="118"/>
      <c r="S57" s="134">
        <v>5000</v>
      </c>
      <c r="T57" s="134">
        <v>3</v>
      </c>
      <c r="U57" s="134">
        <f t="shared" si="2"/>
        <v>180000</v>
      </c>
      <c r="W57" s="129"/>
    </row>
    <row r="58" spans="1:23" s="3" customFormat="1" ht="59.25" customHeight="1">
      <c r="A58" s="172" t="s">
        <v>129</v>
      </c>
      <c r="B58" s="172" t="s">
        <v>1359</v>
      </c>
      <c r="C58" s="171" t="s">
        <v>1273</v>
      </c>
      <c r="D58" s="171" t="s">
        <v>1362</v>
      </c>
      <c r="E58" s="171" t="s">
        <v>1365</v>
      </c>
      <c r="F58" s="171" t="s">
        <v>1276</v>
      </c>
      <c r="G58" s="174">
        <v>360000</v>
      </c>
      <c r="H58" s="174">
        <v>240000</v>
      </c>
      <c r="I58" s="175">
        <v>0</v>
      </c>
      <c r="J58" s="174">
        <v>240000</v>
      </c>
      <c r="K58" s="179" t="s">
        <v>1366</v>
      </c>
      <c r="L58" s="154" t="s">
        <v>190</v>
      </c>
      <c r="M58" s="141">
        <f t="shared" si="3"/>
        <v>0</v>
      </c>
      <c r="N58" s="118"/>
      <c r="O58" s="132">
        <f t="shared" si="1"/>
        <v>0</v>
      </c>
      <c r="P58" s="133"/>
      <c r="Q58" s="118"/>
      <c r="R58" s="118"/>
      <c r="S58" s="134">
        <v>5000</v>
      </c>
      <c r="T58" s="134"/>
      <c r="U58" s="134">
        <f t="shared" si="2"/>
        <v>0</v>
      </c>
      <c r="W58" s="129"/>
    </row>
    <row r="59" spans="1:23" s="3" customFormat="1" ht="97.5" customHeight="1">
      <c r="A59" s="172" t="s">
        <v>959</v>
      </c>
      <c r="B59" s="172" t="s">
        <v>1367</v>
      </c>
      <c r="C59" s="171" t="s">
        <v>1273</v>
      </c>
      <c r="D59" s="171" t="s">
        <v>1368</v>
      </c>
      <c r="E59" s="171" t="s">
        <v>1369</v>
      </c>
      <c r="F59" s="171" t="s">
        <v>1276</v>
      </c>
      <c r="G59" s="174">
        <v>1128700</v>
      </c>
      <c r="H59" s="174">
        <v>782000</v>
      </c>
      <c r="I59" s="175">
        <v>0</v>
      </c>
      <c r="J59" s="174">
        <v>782000</v>
      </c>
      <c r="K59" s="178" t="s">
        <v>1775</v>
      </c>
      <c r="L59" s="154" t="s">
        <v>190</v>
      </c>
      <c r="M59" s="142">
        <f t="shared" si="3"/>
        <v>552164</v>
      </c>
      <c r="N59" s="118">
        <v>40901</v>
      </c>
      <c r="O59" s="132">
        <f t="shared" si="1"/>
        <v>552163.5</v>
      </c>
      <c r="P59" s="133">
        <v>552164</v>
      </c>
      <c r="Q59" s="118">
        <v>1</v>
      </c>
      <c r="R59" s="118"/>
      <c r="S59" s="134">
        <v>5000</v>
      </c>
      <c r="T59" s="134">
        <v>1</v>
      </c>
      <c r="U59" s="134">
        <f t="shared" si="2"/>
        <v>60000</v>
      </c>
      <c r="W59" s="129"/>
    </row>
    <row r="60" spans="1:23" s="3" customFormat="1" ht="57.75" customHeight="1">
      <c r="A60" s="172" t="s">
        <v>135</v>
      </c>
      <c r="B60" s="172" t="s">
        <v>1367</v>
      </c>
      <c r="C60" s="171" t="s">
        <v>1273</v>
      </c>
      <c r="D60" s="171" t="s">
        <v>1368</v>
      </c>
      <c r="E60" s="171" t="s">
        <v>1370</v>
      </c>
      <c r="F60" s="171" t="s">
        <v>1276</v>
      </c>
      <c r="G60" s="174">
        <v>499500</v>
      </c>
      <c r="H60" s="177">
        <v>552164</v>
      </c>
      <c r="I60" s="175">
        <v>0</v>
      </c>
      <c r="J60" s="177">
        <v>552164</v>
      </c>
      <c r="K60" s="179" t="s">
        <v>1776</v>
      </c>
      <c r="L60" s="154" t="s">
        <v>190</v>
      </c>
      <c r="M60" s="142">
        <f t="shared" si="3"/>
        <v>552164</v>
      </c>
      <c r="N60" s="118">
        <v>40901</v>
      </c>
      <c r="O60" s="132">
        <f t="shared" si="1"/>
        <v>552163.5</v>
      </c>
      <c r="P60" s="133">
        <v>552164</v>
      </c>
      <c r="Q60" s="118">
        <v>1</v>
      </c>
      <c r="R60" s="118"/>
      <c r="S60" s="134">
        <v>5000</v>
      </c>
      <c r="T60" s="134"/>
      <c r="U60" s="134">
        <f t="shared" si="2"/>
        <v>0</v>
      </c>
      <c r="W60" s="129"/>
    </row>
    <row r="61" spans="1:23" s="3" customFormat="1" ht="61.5" customHeight="1">
      <c r="A61" s="172" t="s">
        <v>960</v>
      </c>
      <c r="B61" s="172" t="s">
        <v>1304</v>
      </c>
      <c r="C61" s="171" t="s">
        <v>1273</v>
      </c>
      <c r="D61" s="171" t="s">
        <v>1305</v>
      </c>
      <c r="E61" s="171" t="s">
        <v>1371</v>
      </c>
      <c r="F61" s="171" t="s">
        <v>1276</v>
      </c>
      <c r="G61" s="174">
        <v>942000</v>
      </c>
      <c r="H61" s="174">
        <v>531366</v>
      </c>
      <c r="I61" s="175">
        <v>0</v>
      </c>
      <c r="J61" s="174">
        <v>531366</v>
      </c>
      <c r="K61" s="179" t="s">
        <v>1372</v>
      </c>
      <c r="L61" s="154" t="s">
        <v>190</v>
      </c>
      <c r="M61" s="141">
        <f t="shared" si="3"/>
        <v>471366</v>
      </c>
      <c r="N61" s="118">
        <v>34916</v>
      </c>
      <c r="O61" s="132">
        <f t="shared" si="1"/>
        <v>471366</v>
      </c>
      <c r="P61" s="133">
        <v>471366</v>
      </c>
      <c r="Q61" s="118">
        <v>1</v>
      </c>
      <c r="R61" s="118"/>
      <c r="S61" s="134">
        <v>5000</v>
      </c>
      <c r="T61" s="134">
        <v>1</v>
      </c>
      <c r="U61" s="134">
        <f t="shared" si="2"/>
        <v>60000</v>
      </c>
      <c r="W61" s="129"/>
    </row>
    <row r="62" spans="1:23" s="3" customFormat="1" ht="96" customHeight="1">
      <c r="A62" s="172" t="s">
        <v>961</v>
      </c>
      <c r="B62" s="172" t="s">
        <v>1373</v>
      </c>
      <c r="C62" s="171" t="s">
        <v>1273</v>
      </c>
      <c r="D62" s="171" t="s">
        <v>1374</v>
      </c>
      <c r="E62" s="171" t="s">
        <v>1375</v>
      </c>
      <c r="F62" s="171" t="s">
        <v>1276</v>
      </c>
      <c r="G62" s="174">
        <v>1498500</v>
      </c>
      <c r="H62" s="177">
        <v>1224328</v>
      </c>
      <c r="I62" s="175">
        <v>0</v>
      </c>
      <c r="J62" s="177">
        <v>1224328</v>
      </c>
      <c r="K62" s="179" t="s">
        <v>1777</v>
      </c>
      <c r="L62" s="154" t="s">
        <v>190</v>
      </c>
      <c r="M62" s="142">
        <f t="shared" si="3"/>
        <v>1104328</v>
      </c>
      <c r="N62" s="118">
        <v>40901</v>
      </c>
      <c r="O62" s="132">
        <f t="shared" si="1"/>
        <v>552163.5</v>
      </c>
      <c r="P62" s="133">
        <v>552164</v>
      </c>
      <c r="Q62" s="118">
        <v>2</v>
      </c>
      <c r="R62" s="118"/>
      <c r="S62" s="134">
        <v>5000</v>
      </c>
      <c r="T62" s="134">
        <v>2</v>
      </c>
      <c r="U62" s="134">
        <f t="shared" si="2"/>
        <v>120000</v>
      </c>
      <c r="W62" s="129"/>
    </row>
    <row r="63" spans="1:23" s="3" customFormat="1" ht="49.5" customHeight="1">
      <c r="A63" s="172" t="s">
        <v>143</v>
      </c>
      <c r="B63" s="172" t="s">
        <v>1373</v>
      </c>
      <c r="C63" s="171" t="s">
        <v>1273</v>
      </c>
      <c r="D63" s="171" t="s">
        <v>1374</v>
      </c>
      <c r="E63" s="171" t="s">
        <v>1376</v>
      </c>
      <c r="F63" s="171" t="s">
        <v>1276</v>
      </c>
      <c r="G63" s="174">
        <v>242400</v>
      </c>
      <c r="H63" s="174">
        <v>242000</v>
      </c>
      <c r="I63" s="175">
        <v>0</v>
      </c>
      <c r="J63" s="174">
        <v>242000</v>
      </c>
      <c r="K63" s="179" t="s">
        <v>1377</v>
      </c>
      <c r="L63" s="154" t="s">
        <v>190</v>
      </c>
      <c r="M63" s="141">
        <f t="shared" si="3"/>
        <v>0</v>
      </c>
      <c r="N63" s="118"/>
      <c r="O63" s="132">
        <f t="shared" si="1"/>
        <v>0</v>
      </c>
      <c r="P63" s="133"/>
      <c r="Q63" s="118"/>
      <c r="R63" s="118"/>
      <c r="S63" s="134">
        <v>5000</v>
      </c>
      <c r="T63" s="134"/>
      <c r="U63" s="134">
        <f t="shared" si="2"/>
        <v>0</v>
      </c>
      <c r="W63" s="129"/>
    </row>
    <row r="64" spans="1:23" s="3" customFormat="1" ht="97.5" customHeight="1">
      <c r="A64" s="172" t="s">
        <v>146</v>
      </c>
      <c r="B64" s="172" t="s">
        <v>1373</v>
      </c>
      <c r="C64" s="171" t="s">
        <v>1273</v>
      </c>
      <c r="D64" s="171" t="s">
        <v>1374</v>
      </c>
      <c r="E64" s="171" t="s">
        <v>1378</v>
      </c>
      <c r="F64" s="171" t="s">
        <v>1276</v>
      </c>
      <c r="G64" s="174">
        <v>1148500</v>
      </c>
      <c r="H64" s="174">
        <v>812000</v>
      </c>
      <c r="I64" s="175">
        <v>0</v>
      </c>
      <c r="J64" s="174">
        <v>812000</v>
      </c>
      <c r="K64" s="178" t="s">
        <v>1778</v>
      </c>
      <c r="L64" s="154" t="s">
        <v>190</v>
      </c>
      <c r="M64" s="142">
        <f t="shared" si="3"/>
        <v>552164</v>
      </c>
      <c r="N64" s="118">
        <v>40901</v>
      </c>
      <c r="O64" s="132">
        <f t="shared" si="1"/>
        <v>552163.5</v>
      </c>
      <c r="P64" s="133">
        <v>552164</v>
      </c>
      <c r="Q64" s="118">
        <v>1</v>
      </c>
      <c r="R64" s="118"/>
      <c r="S64" s="134">
        <v>5000</v>
      </c>
      <c r="T64" s="134">
        <v>1</v>
      </c>
      <c r="U64" s="134">
        <f t="shared" si="2"/>
        <v>60000</v>
      </c>
      <c r="W64" s="129"/>
    </row>
    <row r="65" spans="1:23" s="3" customFormat="1" ht="64.5" customHeight="1">
      <c r="A65" s="172" t="s">
        <v>962</v>
      </c>
      <c r="B65" s="172" t="s">
        <v>1300</v>
      </c>
      <c r="C65" s="171" t="s">
        <v>1273</v>
      </c>
      <c r="D65" s="171" t="s">
        <v>1379</v>
      </c>
      <c r="E65" s="171" t="s">
        <v>1380</v>
      </c>
      <c r="F65" s="171" t="s">
        <v>1276</v>
      </c>
      <c r="G65" s="174">
        <v>8098192</v>
      </c>
      <c r="H65" s="174">
        <v>765000</v>
      </c>
      <c r="I65" s="175">
        <v>0</v>
      </c>
      <c r="J65" s="174">
        <v>765000</v>
      </c>
      <c r="K65" s="176" t="s">
        <v>1779</v>
      </c>
      <c r="L65" s="154" t="s">
        <v>190</v>
      </c>
      <c r="M65" s="141">
        <f t="shared" si="3"/>
        <v>525231</v>
      </c>
      <c r="N65" s="118">
        <v>38906</v>
      </c>
      <c r="O65" s="132">
        <f t="shared" si="1"/>
        <v>525231</v>
      </c>
      <c r="P65" s="133">
        <v>525231</v>
      </c>
      <c r="Q65" s="118">
        <v>1</v>
      </c>
      <c r="R65" s="118"/>
      <c r="S65" s="134">
        <v>5000</v>
      </c>
      <c r="T65" s="134"/>
      <c r="U65" s="134">
        <f t="shared" si="2"/>
        <v>0</v>
      </c>
      <c r="V65" s="3">
        <v>240000</v>
      </c>
      <c r="W65" s="129"/>
    </row>
    <row r="66" spans="1:23" s="3" customFormat="1" ht="60.75" customHeight="1">
      <c r="A66" s="172" t="s">
        <v>963</v>
      </c>
      <c r="B66" s="172" t="s">
        <v>1300</v>
      </c>
      <c r="C66" s="171" t="s">
        <v>1273</v>
      </c>
      <c r="D66" s="171" t="s">
        <v>1381</v>
      </c>
      <c r="E66" s="171" t="s">
        <v>1382</v>
      </c>
      <c r="F66" s="171" t="s">
        <v>1276</v>
      </c>
      <c r="G66" s="174">
        <v>471000</v>
      </c>
      <c r="H66" s="174">
        <v>0</v>
      </c>
      <c r="I66" s="175">
        <v>0</v>
      </c>
      <c r="J66" s="174">
        <v>0</v>
      </c>
      <c r="K66" s="179" t="s">
        <v>1296</v>
      </c>
      <c r="L66" s="154" t="s">
        <v>190</v>
      </c>
      <c r="M66" s="141">
        <f t="shared" si="3"/>
        <v>0</v>
      </c>
      <c r="N66" s="118"/>
      <c r="O66" s="132">
        <f t="shared" si="1"/>
        <v>0</v>
      </c>
      <c r="P66" s="133"/>
      <c r="Q66" s="118"/>
      <c r="R66" s="118"/>
      <c r="S66" s="134">
        <v>5000</v>
      </c>
      <c r="T66" s="134"/>
      <c r="U66" s="134">
        <f t="shared" si="2"/>
        <v>0</v>
      </c>
      <c r="W66" s="129"/>
    </row>
    <row r="67" spans="1:23" s="3" customFormat="1" ht="62.25" customHeight="1">
      <c r="A67" s="172" t="s">
        <v>964</v>
      </c>
      <c r="B67" s="172" t="s">
        <v>1300</v>
      </c>
      <c r="C67" s="171" t="s">
        <v>1273</v>
      </c>
      <c r="D67" s="171" t="s">
        <v>1379</v>
      </c>
      <c r="E67" s="171" t="s">
        <v>1383</v>
      </c>
      <c r="F67" s="171" t="s">
        <v>1276</v>
      </c>
      <c r="G67" s="174">
        <v>2430000</v>
      </c>
      <c r="H67" s="174">
        <v>1575693</v>
      </c>
      <c r="I67" s="175">
        <v>0</v>
      </c>
      <c r="J67" s="174">
        <v>1575693</v>
      </c>
      <c r="K67" s="179" t="s">
        <v>1780</v>
      </c>
      <c r="L67" s="154" t="s">
        <v>190</v>
      </c>
      <c r="M67" s="141">
        <f t="shared" si="3"/>
        <v>1575693</v>
      </c>
      <c r="N67" s="118">
        <v>38906</v>
      </c>
      <c r="O67" s="132">
        <f t="shared" si="1"/>
        <v>525231</v>
      </c>
      <c r="P67" s="133">
        <v>525231</v>
      </c>
      <c r="Q67" s="118">
        <v>3</v>
      </c>
      <c r="R67" s="118"/>
      <c r="S67" s="134">
        <v>5000</v>
      </c>
      <c r="T67" s="134"/>
      <c r="U67" s="134">
        <f t="shared" si="2"/>
        <v>0</v>
      </c>
      <c r="W67" s="129"/>
    </row>
    <row r="68" spans="1:23" s="3" customFormat="1" ht="62.25" customHeight="1">
      <c r="A68" s="172" t="s">
        <v>965</v>
      </c>
      <c r="B68" s="172" t="s">
        <v>1384</v>
      </c>
      <c r="C68" s="171" t="s">
        <v>1273</v>
      </c>
      <c r="D68" s="171" t="s">
        <v>1385</v>
      </c>
      <c r="E68" s="171" t="s">
        <v>1386</v>
      </c>
      <c r="F68" s="171" t="s">
        <v>1276</v>
      </c>
      <c r="G68" s="174">
        <v>1231800</v>
      </c>
      <c r="H68" s="174">
        <v>765000</v>
      </c>
      <c r="I68" s="175">
        <v>0</v>
      </c>
      <c r="J68" s="174">
        <v>765000</v>
      </c>
      <c r="K68" s="176" t="s">
        <v>1781</v>
      </c>
      <c r="L68" s="154" t="s">
        <v>190</v>
      </c>
      <c r="M68" s="141">
        <f t="shared" si="3"/>
        <v>471366</v>
      </c>
      <c r="N68" s="118">
        <v>34916</v>
      </c>
      <c r="O68" s="132">
        <f t="shared" si="1"/>
        <v>471366</v>
      </c>
      <c r="P68" s="133">
        <v>471366</v>
      </c>
      <c r="Q68" s="118">
        <v>1</v>
      </c>
      <c r="R68" s="118"/>
      <c r="S68" s="134">
        <v>5000</v>
      </c>
      <c r="T68" s="134">
        <v>1</v>
      </c>
      <c r="U68" s="134">
        <f t="shared" si="2"/>
        <v>60000</v>
      </c>
      <c r="V68" s="3">
        <v>180000</v>
      </c>
      <c r="W68" s="129"/>
    </row>
    <row r="69" spans="1:23" s="3" customFormat="1" ht="54.75" customHeight="1">
      <c r="A69" s="172" t="s">
        <v>162</v>
      </c>
      <c r="B69" s="172" t="s">
        <v>1384</v>
      </c>
      <c r="C69" s="171" t="s">
        <v>1273</v>
      </c>
      <c r="D69" s="171" t="s">
        <v>1385</v>
      </c>
      <c r="E69" s="171" t="s">
        <v>1387</v>
      </c>
      <c r="F69" s="171" t="s">
        <v>1276</v>
      </c>
      <c r="G69" s="174">
        <v>471000</v>
      </c>
      <c r="H69" s="174">
        <v>531366</v>
      </c>
      <c r="I69" s="175">
        <v>0</v>
      </c>
      <c r="J69" s="174">
        <v>531366</v>
      </c>
      <c r="K69" s="179" t="s">
        <v>1388</v>
      </c>
      <c r="L69" s="154" t="s">
        <v>190</v>
      </c>
      <c r="M69" s="141">
        <f t="shared" si="3"/>
        <v>471366</v>
      </c>
      <c r="N69" s="118">
        <v>34916</v>
      </c>
      <c r="O69" s="132">
        <f t="shared" si="1"/>
        <v>471366</v>
      </c>
      <c r="P69" s="133">
        <v>471366</v>
      </c>
      <c r="Q69" s="118">
        <v>1</v>
      </c>
      <c r="R69" s="118"/>
      <c r="S69" s="134">
        <v>5000</v>
      </c>
      <c r="T69" s="134">
        <v>1</v>
      </c>
      <c r="U69" s="134">
        <f t="shared" si="2"/>
        <v>60000</v>
      </c>
      <c r="W69" s="129"/>
    </row>
    <row r="70" spans="1:23" s="3" customFormat="1" ht="97.5" customHeight="1">
      <c r="A70" s="172" t="s">
        <v>966</v>
      </c>
      <c r="B70" s="172" t="s">
        <v>1349</v>
      </c>
      <c r="C70" s="171" t="s">
        <v>1273</v>
      </c>
      <c r="D70" s="171" t="s">
        <v>1350</v>
      </c>
      <c r="E70" s="171" t="s">
        <v>1389</v>
      </c>
      <c r="F70" s="171" t="s">
        <v>1276</v>
      </c>
      <c r="G70" s="174">
        <v>511500</v>
      </c>
      <c r="H70" s="177">
        <v>612164</v>
      </c>
      <c r="I70" s="175">
        <v>0</v>
      </c>
      <c r="J70" s="177">
        <v>612164</v>
      </c>
      <c r="K70" s="178" t="s">
        <v>1782</v>
      </c>
      <c r="L70" s="154" t="s">
        <v>190</v>
      </c>
      <c r="M70" s="142">
        <f t="shared" si="3"/>
        <v>552164</v>
      </c>
      <c r="N70" s="118">
        <v>40901</v>
      </c>
      <c r="O70" s="132">
        <f t="shared" si="1"/>
        <v>552163.5</v>
      </c>
      <c r="P70" s="133">
        <v>552164</v>
      </c>
      <c r="Q70" s="118">
        <v>1</v>
      </c>
      <c r="R70" s="118"/>
      <c r="S70" s="134">
        <v>5000</v>
      </c>
      <c r="T70" s="134">
        <v>1</v>
      </c>
      <c r="U70" s="134">
        <f t="shared" si="2"/>
        <v>60000</v>
      </c>
      <c r="W70" s="129"/>
    </row>
    <row r="71" spans="1:23" s="3" customFormat="1" ht="62.25" customHeight="1">
      <c r="A71" s="172" t="s">
        <v>967</v>
      </c>
      <c r="B71" s="172" t="s">
        <v>1311</v>
      </c>
      <c r="C71" s="171" t="s">
        <v>1273</v>
      </c>
      <c r="D71" s="171" t="s">
        <v>1390</v>
      </c>
      <c r="E71" s="171" t="s">
        <v>1391</v>
      </c>
      <c r="F71" s="171" t="s">
        <v>1276</v>
      </c>
      <c r="G71" s="174">
        <v>812800</v>
      </c>
      <c r="H71" s="174">
        <v>0</v>
      </c>
      <c r="I71" s="175">
        <v>0</v>
      </c>
      <c r="J71" s="174">
        <v>0</v>
      </c>
      <c r="K71" s="179" t="s">
        <v>1296</v>
      </c>
      <c r="L71" s="154" t="s">
        <v>190</v>
      </c>
      <c r="M71" s="141">
        <f t="shared" si="3"/>
        <v>0</v>
      </c>
      <c r="N71" s="118"/>
      <c r="O71" s="132">
        <f t="shared" si="1"/>
        <v>0</v>
      </c>
      <c r="P71" s="133"/>
      <c r="Q71" s="118"/>
      <c r="R71" s="118"/>
      <c r="S71" s="134">
        <v>5000</v>
      </c>
      <c r="T71" s="134"/>
      <c r="U71" s="134">
        <f t="shared" si="2"/>
        <v>0</v>
      </c>
      <c r="W71" s="129"/>
    </row>
    <row r="72" spans="1:23" s="3" customFormat="1" ht="93" customHeight="1">
      <c r="A72" s="172" t="s">
        <v>968</v>
      </c>
      <c r="B72" s="172" t="s">
        <v>1392</v>
      </c>
      <c r="C72" s="171" t="s">
        <v>1273</v>
      </c>
      <c r="D72" s="171" t="s">
        <v>1393</v>
      </c>
      <c r="E72" s="171" t="s">
        <v>1394</v>
      </c>
      <c r="F72" s="171" t="s">
        <v>1276</v>
      </c>
      <c r="G72" s="174">
        <v>2166000</v>
      </c>
      <c r="H72" s="174">
        <v>1911732</v>
      </c>
      <c r="I72" s="175">
        <v>0</v>
      </c>
      <c r="J72" s="174">
        <v>1911732</v>
      </c>
      <c r="K72" s="180" t="s">
        <v>1783</v>
      </c>
      <c r="L72" s="154" t="s">
        <v>190</v>
      </c>
      <c r="M72" s="141">
        <f t="shared" si="3"/>
        <v>942732</v>
      </c>
      <c r="N72" s="118">
        <v>34916</v>
      </c>
      <c r="O72" s="132">
        <f t="shared" si="1"/>
        <v>471366</v>
      </c>
      <c r="P72" s="133">
        <v>471366</v>
      </c>
      <c r="Q72" s="118">
        <v>2</v>
      </c>
      <c r="R72" s="118">
        <f>27000*13.5*2</f>
        <v>729000</v>
      </c>
      <c r="S72" s="134">
        <v>5000</v>
      </c>
      <c r="T72" s="134">
        <v>4</v>
      </c>
      <c r="U72" s="134">
        <f t="shared" si="2"/>
        <v>240000</v>
      </c>
      <c r="W72" s="129"/>
    </row>
    <row r="73" spans="1:23" s="3" customFormat="1" ht="98.25" customHeight="1">
      <c r="A73" s="172" t="s">
        <v>969</v>
      </c>
      <c r="B73" s="172" t="s">
        <v>1395</v>
      </c>
      <c r="C73" s="171" t="s">
        <v>1273</v>
      </c>
      <c r="D73" s="171" t="s">
        <v>1396</v>
      </c>
      <c r="E73" s="171" t="s">
        <v>1397</v>
      </c>
      <c r="F73" s="171" t="s">
        <v>1276</v>
      </c>
      <c r="G73" s="174">
        <v>1138442</v>
      </c>
      <c r="H73" s="174">
        <v>624000</v>
      </c>
      <c r="I73" s="175">
        <v>0</v>
      </c>
      <c r="J73" s="174">
        <v>624000</v>
      </c>
      <c r="K73" s="178" t="s">
        <v>1784</v>
      </c>
      <c r="L73" s="154" t="s">
        <v>190</v>
      </c>
      <c r="M73" s="142">
        <f t="shared" si="3"/>
        <v>552164</v>
      </c>
      <c r="N73" s="118">
        <v>40901</v>
      </c>
      <c r="O73" s="132">
        <f t="shared" si="1"/>
        <v>552163.5</v>
      </c>
      <c r="P73" s="133">
        <v>552164</v>
      </c>
      <c r="Q73" s="118">
        <v>1</v>
      </c>
      <c r="R73" s="118"/>
      <c r="S73" s="134">
        <v>5000</v>
      </c>
      <c r="T73" s="134"/>
      <c r="U73" s="134">
        <f t="shared" si="2"/>
        <v>0</v>
      </c>
      <c r="W73" s="129"/>
    </row>
    <row r="74" spans="1:23" s="3" customFormat="1" ht="98.25" customHeight="1">
      <c r="A74" s="172" t="s">
        <v>178</v>
      </c>
      <c r="B74" s="172" t="s">
        <v>1395</v>
      </c>
      <c r="C74" s="171" t="s">
        <v>1273</v>
      </c>
      <c r="D74" s="171" t="s">
        <v>1396</v>
      </c>
      <c r="E74" s="171" t="s">
        <v>1398</v>
      </c>
      <c r="F74" s="171" t="s">
        <v>1276</v>
      </c>
      <c r="G74" s="174">
        <v>1345680</v>
      </c>
      <c r="H74" s="174">
        <v>1103000</v>
      </c>
      <c r="I74" s="175">
        <v>0</v>
      </c>
      <c r="J74" s="174">
        <v>1103000</v>
      </c>
      <c r="K74" s="176" t="s">
        <v>1785</v>
      </c>
      <c r="L74" s="154" t="s">
        <v>190</v>
      </c>
      <c r="M74" s="141">
        <f t="shared" si="3"/>
        <v>525231</v>
      </c>
      <c r="N74" s="118">
        <v>38906</v>
      </c>
      <c r="O74" s="132">
        <f t="shared" si="1"/>
        <v>525231</v>
      </c>
      <c r="P74" s="133">
        <v>525231</v>
      </c>
      <c r="Q74" s="118">
        <v>1</v>
      </c>
      <c r="R74" s="118">
        <f>28000*13.5*1</f>
        <v>378000</v>
      </c>
      <c r="S74" s="134">
        <v>5000</v>
      </c>
      <c r="T74" s="134">
        <v>2</v>
      </c>
      <c r="U74" s="134">
        <f t="shared" si="2"/>
        <v>120000</v>
      </c>
      <c r="W74" s="129"/>
    </row>
    <row r="75" spans="1:23" s="3" customFormat="1" ht="66.75" customHeight="1">
      <c r="A75" s="172" t="s">
        <v>971</v>
      </c>
      <c r="B75" s="172" t="s">
        <v>1399</v>
      </c>
      <c r="C75" s="171" t="s">
        <v>1273</v>
      </c>
      <c r="D75" s="171" t="s">
        <v>1400</v>
      </c>
      <c r="E75" s="171" t="s">
        <v>1401</v>
      </c>
      <c r="F75" s="171" t="s">
        <v>1276</v>
      </c>
      <c r="G75" s="174">
        <v>1489600</v>
      </c>
      <c r="H75" s="174">
        <v>821000</v>
      </c>
      <c r="I75" s="175">
        <v>0</v>
      </c>
      <c r="J75" s="174">
        <v>821000</v>
      </c>
      <c r="K75" s="178" t="s">
        <v>1786</v>
      </c>
      <c r="L75" s="154" t="s">
        <v>190</v>
      </c>
      <c r="M75" s="141">
        <f t="shared" si="3"/>
        <v>471366</v>
      </c>
      <c r="N75" s="118">
        <v>34916</v>
      </c>
      <c r="O75" s="132">
        <f t="shared" ref="O75:O140" si="5">N75*13.5</f>
        <v>471366</v>
      </c>
      <c r="P75" s="133">
        <v>471366</v>
      </c>
      <c r="Q75" s="118">
        <v>1</v>
      </c>
      <c r="R75" s="118"/>
      <c r="S75" s="134">
        <v>5000</v>
      </c>
      <c r="T75" s="134">
        <v>1</v>
      </c>
      <c r="U75" s="134">
        <f t="shared" ref="U75:U138" si="6">S75*T75*12</f>
        <v>60000</v>
      </c>
      <c r="W75" s="129"/>
    </row>
    <row r="76" spans="1:23" s="61" customFormat="1" ht="90.75" customHeight="1">
      <c r="A76" s="232" t="s">
        <v>186</v>
      </c>
      <c r="B76" s="232" t="s">
        <v>1399</v>
      </c>
      <c r="C76" s="233" t="s">
        <v>1273</v>
      </c>
      <c r="D76" s="233" t="s">
        <v>1400</v>
      </c>
      <c r="E76" s="233" t="s">
        <v>1402</v>
      </c>
      <c r="F76" s="171" t="s">
        <v>1276</v>
      </c>
      <c r="G76" s="174">
        <v>541500</v>
      </c>
      <c r="H76" s="174">
        <v>642000</v>
      </c>
      <c r="I76" s="175">
        <v>0</v>
      </c>
      <c r="J76" s="174">
        <v>642000</v>
      </c>
      <c r="K76" s="179" t="s">
        <v>1787</v>
      </c>
      <c r="L76" s="156" t="s">
        <v>190</v>
      </c>
      <c r="M76" s="142">
        <f t="shared" ref="M76:M139" si="7">P76*Q76</f>
        <v>552164</v>
      </c>
      <c r="N76" s="143">
        <v>40901</v>
      </c>
      <c r="O76" s="144">
        <f t="shared" si="5"/>
        <v>552163.5</v>
      </c>
      <c r="P76" s="145">
        <v>552164</v>
      </c>
      <c r="Q76" s="143">
        <v>1</v>
      </c>
      <c r="R76" s="143"/>
      <c r="S76" s="147">
        <v>5000</v>
      </c>
      <c r="T76" s="147">
        <v>1</v>
      </c>
      <c r="U76" s="147">
        <f t="shared" si="6"/>
        <v>60000</v>
      </c>
      <c r="W76" s="148"/>
    </row>
    <row r="77" spans="1:23" s="61" customFormat="1" ht="21">
      <c r="A77" s="232"/>
      <c r="B77" s="232"/>
      <c r="C77" s="233"/>
      <c r="D77" s="233"/>
      <c r="E77" s="233"/>
      <c r="F77" s="171" t="s">
        <v>1307</v>
      </c>
      <c r="G77" s="174">
        <v>541500</v>
      </c>
      <c r="H77" s="174">
        <v>0</v>
      </c>
      <c r="I77" s="175">
        <v>0</v>
      </c>
      <c r="J77" s="174">
        <v>0</v>
      </c>
      <c r="K77" s="179"/>
      <c r="L77" s="156" t="s">
        <v>190</v>
      </c>
      <c r="M77" s="146">
        <f t="shared" si="7"/>
        <v>0</v>
      </c>
      <c r="N77" s="143"/>
      <c r="O77" s="144">
        <f t="shared" si="5"/>
        <v>0</v>
      </c>
      <c r="P77" s="145"/>
      <c r="Q77" s="143"/>
      <c r="R77" s="143"/>
      <c r="S77" s="147">
        <v>5000</v>
      </c>
      <c r="T77" s="147"/>
      <c r="U77" s="147">
        <f t="shared" si="6"/>
        <v>0</v>
      </c>
      <c r="W77" s="148"/>
    </row>
    <row r="78" spans="1:23" s="61" customFormat="1" ht="21">
      <c r="A78" s="232"/>
      <c r="B78" s="232"/>
      <c r="C78" s="233"/>
      <c r="D78" s="233"/>
      <c r="E78" s="233"/>
      <c r="F78" s="171" t="s">
        <v>1308</v>
      </c>
      <c r="G78" s="174">
        <v>541500</v>
      </c>
      <c r="H78" s="174">
        <v>0</v>
      </c>
      <c r="I78" s="175">
        <v>0</v>
      </c>
      <c r="J78" s="174">
        <v>0</v>
      </c>
      <c r="K78" s="179"/>
      <c r="L78" s="156" t="s">
        <v>190</v>
      </c>
      <c r="M78" s="146">
        <f t="shared" si="7"/>
        <v>0</v>
      </c>
      <c r="N78" s="143"/>
      <c r="O78" s="144">
        <f t="shared" si="5"/>
        <v>0</v>
      </c>
      <c r="P78" s="145"/>
      <c r="Q78" s="143"/>
      <c r="R78" s="143"/>
      <c r="S78" s="147">
        <v>5000</v>
      </c>
      <c r="T78" s="147"/>
      <c r="U78" s="147">
        <f t="shared" si="6"/>
        <v>0</v>
      </c>
      <c r="W78" s="148"/>
    </row>
    <row r="79" spans="1:23" s="61" customFormat="1" ht="21">
      <c r="A79" s="232"/>
      <c r="B79" s="232"/>
      <c r="C79" s="233"/>
      <c r="D79" s="233"/>
      <c r="E79" s="233"/>
      <c r="F79" s="171" t="s">
        <v>1309</v>
      </c>
      <c r="G79" s="174">
        <v>0</v>
      </c>
      <c r="H79" s="174">
        <v>0</v>
      </c>
      <c r="I79" s="175">
        <v>0</v>
      </c>
      <c r="J79" s="174">
        <v>0</v>
      </c>
      <c r="K79" s="179"/>
      <c r="L79" s="156" t="s">
        <v>190</v>
      </c>
      <c r="M79" s="146">
        <f t="shared" si="7"/>
        <v>0</v>
      </c>
      <c r="N79" s="143"/>
      <c r="O79" s="144">
        <f t="shared" si="5"/>
        <v>0</v>
      </c>
      <c r="P79" s="145"/>
      <c r="Q79" s="143"/>
      <c r="R79" s="143"/>
      <c r="S79" s="147">
        <v>5000</v>
      </c>
      <c r="T79" s="147"/>
      <c r="U79" s="147">
        <f t="shared" si="6"/>
        <v>0</v>
      </c>
      <c r="W79" s="148"/>
    </row>
    <row r="80" spans="1:23" s="61" customFormat="1" ht="21">
      <c r="A80" s="232"/>
      <c r="B80" s="232"/>
      <c r="C80" s="233"/>
      <c r="D80" s="233"/>
      <c r="E80" s="233"/>
      <c r="F80" s="171" t="s">
        <v>1310</v>
      </c>
      <c r="G80" s="174">
        <v>1624500</v>
      </c>
      <c r="H80" s="174">
        <v>642000</v>
      </c>
      <c r="I80" s="175">
        <v>0</v>
      </c>
      <c r="J80" s="174">
        <v>642000</v>
      </c>
      <c r="K80" s="179"/>
      <c r="L80" s="156" t="s">
        <v>190</v>
      </c>
      <c r="M80" s="146">
        <f t="shared" si="7"/>
        <v>0</v>
      </c>
      <c r="N80" s="143"/>
      <c r="O80" s="144">
        <f t="shared" si="5"/>
        <v>0</v>
      </c>
      <c r="P80" s="145"/>
      <c r="Q80" s="143"/>
      <c r="R80" s="143"/>
      <c r="S80" s="147">
        <v>5000</v>
      </c>
      <c r="T80" s="147"/>
      <c r="U80" s="147">
        <f t="shared" si="6"/>
        <v>0</v>
      </c>
      <c r="W80" s="148"/>
    </row>
    <row r="81" spans="1:23" s="3" customFormat="1" ht="75.75" customHeight="1">
      <c r="A81" s="172" t="s">
        <v>973</v>
      </c>
      <c r="B81" s="172" t="s">
        <v>1300</v>
      </c>
      <c r="C81" s="171" t="s">
        <v>1273</v>
      </c>
      <c r="D81" s="171" t="s">
        <v>1403</v>
      </c>
      <c r="E81" s="171" t="s">
        <v>1404</v>
      </c>
      <c r="F81" s="171" t="s">
        <v>1276</v>
      </c>
      <c r="G81" s="174">
        <v>264000</v>
      </c>
      <c r="H81" s="174">
        <v>150000</v>
      </c>
      <c r="I81" s="174">
        <v>0</v>
      </c>
      <c r="J81" s="174">
        <v>150000</v>
      </c>
      <c r="K81" s="179" t="s">
        <v>1405</v>
      </c>
      <c r="L81" s="154" t="s">
        <v>296</v>
      </c>
      <c r="M81" s="141">
        <f t="shared" si="7"/>
        <v>0</v>
      </c>
      <c r="N81" s="118"/>
      <c r="O81" s="132">
        <f t="shared" si="5"/>
        <v>0</v>
      </c>
      <c r="P81" s="133"/>
      <c r="Q81" s="118"/>
      <c r="R81" s="118"/>
      <c r="S81" s="134">
        <v>5000</v>
      </c>
      <c r="T81" s="134"/>
      <c r="U81" s="134">
        <f t="shared" si="6"/>
        <v>0</v>
      </c>
      <c r="W81" s="129"/>
    </row>
    <row r="82" spans="1:23" ht="75.75" customHeight="1">
      <c r="A82" s="172" t="s">
        <v>974</v>
      </c>
      <c r="B82" s="172" t="s">
        <v>1300</v>
      </c>
      <c r="C82" s="171" t="s">
        <v>1273</v>
      </c>
      <c r="D82" s="171" t="s">
        <v>1403</v>
      </c>
      <c r="E82" s="171" t="s">
        <v>1406</v>
      </c>
      <c r="F82" s="171" t="s">
        <v>1276</v>
      </c>
      <c r="G82" s="174">
        <v>1245000</v>
      </c>
      <c r="H82" s="174">
        <v>671000</v>
      </c>
      <c r="I82" s="174">
        <v>0</v>
      </c>
      <c r="J82" s="174">
        <v>671000</v>
      </c>
      <c r="K82" s="179" t="s">
        <v>1407</v>
      </c>
      <c r="L82" s="154" t="s">
        <v>296</v>
      </c>
      <c r="M82" s="141">
        <f t="shared" si="7"/>
        <v>471366</v>
      </c>
      <c r="N82" s="118">
        <v>34916</v>
      </c>
      <c r="O82" s="132">
        <f t="shared" si="5"/>
        <v>471366</v>
      </c>
      <c r="P82" s="133">
        <v>471366</v>
      </c>
      <c r="Q82" s="118">
        <v>1</v>
      </c>
      <c r="S82" s="134">
        <v>5000</v>
      </c>
      <c r="U82" s="134">
        <f t="shared" si="6"/>
        <v>0</v>
      </c>
    </row>
    <row r="83" spans="1:23" ht="75.75" customHeight="1">
      <c r="A83" s="172" t="s">
        <v>976</v>
      </c>
      <c r="B83" s="172" t="s">
        <v>1300</v>
      </c>
      <c r="C83" s="171" t="s">
        <v>1273</v>
      </c>
      <c r="D83" s="171" t="s">
        <v>1403</v>
      </c>
      <c r="E83" s="171" t="s">
        <v>1408</v>
      </c>
      <c r="F83" s="171" t="s">
        <v>1276</v>
      </c>
      <c r="G83" s="174">
        <v>265600</v>
      </c>
      <c r="H83" s="174">
        <v>200000</v>
      </c>
      <c r="I83" s="174">
        <v>0</v>
      </c>
      <c r="J83" s="174">
        <v>200000</v>
      </c>
      <c r="K83" s="179" t="s">
        <v>1409</v>
      </c>
      <c r="L83" s="154" t="s">
        <v>296</v>
      </c>
      <c r="M83" s="141">
        <f t="shared" si="7"/>
        <v>0</v>
      </c>
      <c r="O83" s="132">
        <f t="shared" si="5"/>
        <v>0</v>
      </c>
      <c r="S83" s="134">
        <v>5000</v>
      </c>
      <c r="U83" s="134">
        <f t="shared" si="6"/>
        <v>0</v>
      </c>
    </row>
    <row r="84" spans="1:23" ht="73.5" customHeight="1">
      <c r="A84" s="172" t="s">
        <v>977</v>
      </c>
      <c r="B84" s="172" t="s">
        <v>1349</v>
      </c>
      <c r="C84" s="171" t="s">
        <v>1273</v>
      </c>
      <c r="D84" s="171" t="s">
        <v>1410</v>
      </c>
      <c r="E84" s="171" t="s">
        <v>1411</v>
      </c>
      <c r="F84" s="171" t="s">
        <v>1276</v>
      </c>
      <c r="G84" s="174">
        <v>364000</v>
      </c>
      <c r="H84" s="174">
        <v>182000</v>
      </c>
      <c r="I84" s="174">
        <v>0</v>
      </c>
      <c r="J84" s="174">
        <v>182000</v>
      </c>
      <c r="K84" s="179" t="s">
        <v>1412</v>
      </c>
      <c r="L84" s="154" t="s">
        <v>296</v>
      </c>
      <c r="M84" s="141">
        <f t="shared" si="7"/>
        <v>0</v>
      </c>
      <c r="O84" s="132">
        <f t="shared" si="5"/>
        <v>0</v>
      </c>
      <c r="S84" s="134">
        <v>5000</v>
      </c>
      <c r="U84" s="134">
        <f t="shared" si="6"/>
        <v>0</v>
      </c>
    </row>
    <row r="85" spans="1:23" ht="73.5" customHeight="1">
      <c r="A85" s="172" t="s">
        <v>978</v>
      </c>
      <c r="B85" s="172" t="s">
        <v>1281</v>
      </c>
      <c r="C85" s="171" t="s">
        <v>1273</v>
      </c>
      <c r="D85" s="171" t="s">
        <v>1413</v>
      </c>
      <c r="E85" s="171" t="s">
        <v>1414</v>
      </c>
      <c r="F85" s="171" t="s">
        <v>1276</v>
      </c>
      <c r="G85" s="174">
        <v>819000</v>
      </c>
      <c r="H85" s="174">
        <v>591000</v>
      </c>
      <c r="I85" s="174">
        <v>0</v>
      </c>
      <c r="J85" s="174">
        <v>591000</v>
      </c>
      <c r="K85" s="179" t="s">
        <v>1415</v>
      </c>
      <c r="L85" s="154" t="s">
        <v>296</v>
      </c>
      <c r="M85" s="141">
        <f t="shared" si="7"/>
        <v>471366</v>
      </c>
      <c r="N85" s="118">
        <v>34916</v>
      </c>
      <c r="O85" s="132">
        <f t="shared" si="5"/>
        <v>471366</v>
      </c>
      <c r="P85" s="133">
        <v>471366</v>
      </c>
      <c r="Q85" s="118">
        <v>1</v>
      </c>
      <c r="S85" s="134">
        <v>5000</v>
      </c>
      <c r="U85" s="134">
        <f t="shared" si="6"/>
        <v>0</v>
      </c>
    </row>
    <row r="86" spans="1:23" ht="73.5" customHeight="1">
      <c r="A86" s="172" t="s">
        <v>980</v>
      </c>
      <c r="B86" s="172" t="s">
        <v>1329</v>
      </c>
      <c r="C86" s="171" t="s">
        <v>1273</v>
      </c>
      <c r="D86" s="171" t="s">
        <v>1410</v>
      </c>
      <c r="E86" s="171" t="s">
        <v>1411</v>
      </c>
      <c r="F86" s="171" t="s">
        <v>1276</v>
      </c>
      <c r="G86" s="174">
        <v>364000</v>
      </c>
      <c r="H86" s="174">
        <v>182000</v>
      </c>
      <c r="I86" s="174">
        <v>0</v>
      </c>
      <c r="J86" s="174">
        <v>182000</v>
      </c>
      <c r="K86" s="179" t="s">
        <v>1416</v>
      </c>
      <c r="L86" s="154" t="s">
        <v>296</v>
      </c>
      <c r="M86" s="141">
        <f t="shared" si="7"/>
        <v>0</v>
      </c>
      <c r="O86" s="132">
        <f t="shared" si="5"/>
        <v>0</v>
      </c>
      <c r="S86" s="134">
        <v>5000</v>
      </c>
      <c r="U86" s="134">
        <f t="shared" si="6"/>
        <v>0</v>
      </c>
    </row>
    <row r="87" spans="1:23" ht="125.25" customHeight="1">
      <c r="A87" s="172" t="s">
        <v>981</v>
      </c>
      <c r="B87" s="172" t="s">
        <v>1317</v>
      </c>
      <c r="C87" s="171" t="s">
        <v>1273</v>
      </c>
      <c r="D87" s="171" t="s">
        <v>1318</v>
      </c>
      <c r="E87" s="171" t="s">
        <v>1417</v>
      </c>
      <c r="F87" s="171" t="s">
        <v>1276</v>
      </c>
      <c r="G87" s="174">
        <v>723000</v>
      </c>
      <c r="H87" s="174">
        <v>797000</v>
      </c>
      <c r="I87" s="174">
        <v>0</v>
      </c>
      <c r="J87" s="174">
        <v>797000</v>
      </c>
      <c r="K87" s="179" t="s">
        <v>1789</v>
      </c>
      <c r="L87" s="154" t="s">
        <v>296</v>
      </c>
      <c r="M87" s="141">
        <f t="shared" si="7"/>
        <v>525231</v>
      </c>
      <c r="N87" s="118">
        <v>38906</v>
      </c>
      <c r="O87" s="132">
        <f t="shared" si="5"/>
        <v>525231</v>
      </c>
      <c r="P87" s="133">
        <v>525231</v>
      </c>
      <c r="Q87" s="118">
        <v>1</v>
      </c>
      <c r="S87" s="134">
        <v>5000</v>
      </c>
      <c r="T87" s="134">
        <v>1</v>
      </c>
      <c r="U87" s="134">
        <f t="shared" si="6"/>
        <v>60000</v>
      </c>
    </row>
    <row r="88" spans="1:23" ht="125.25" customHeight="1">
      <c r="A88" s="172" t="s">
        <v>983</v>
      </c>
      <c r="B88" s="172" t="s">
        <v>1399</v>
      </c>
      <c r="C88" s="171" t="s">
        <v>1273</v>
      </c>
      <c r="D88" s="171" t="s">
        <v>1400</v>
      </c>
      <c r="E88" s="171" t="s">
        <v>1418</v>
      </c>
      <c r="F88" s="171" t="s">
        <v>1276</v>
      </c>
      <c r="G88" s="174">
        <v>521000</v>
      </c>
      <c r="H88" s="174">
        <v>608000</v>
      </c>
      <c r="I88" s="174">
        <v>0</v>
      </c>
      <c r="J88" s="174">
        <v>608000</v>
      </c>
      <c r="K88" s="179" t="s">
        <v>1790</v>
      </c>
      <c r="L88" s="154" t="s">
        <v>296</v>
      </c>
      <c r="M88" s="141">
        <f t="shared" si="7"/>
        <v>0</v>
      </c>
      <c r="O88" s="132">
        <f t="shared" si="5"/>
        <v>0</v>
      </c>
      <c r="S88" s="134">
        <v>5000</v>
      </c>
      <c r="U88" s="134">
        <f t="shared" si="6"/>
        <v>0</v>
      </c>
    </row>
    <row r="89" spans="1:23" ht="125.25" customHeight="1">
      <c r="A89" s="172" t="s">
        <v>985</v>
      </c>
      <c r="B89" s="172" t="s">
        <v>1329</v>
      </c>
      <c r="C89" s="171" t="s">
        <v>1273</v>
      </c>
      <c r="D89" s="171" t="s">
        <v>1330</v>
      </c>
      <c r="E89" s="171" t="s">
        <v>1419</v>
      </c>
      <c r="F89" s="171" t="s">
        <v>1276</v>
      </c>
      <c r="G89" s="174">
        <v>471000</v>
      </c>
      <c r="H89" s="177">
        <v>558299</v>
      </c>
      <c r="I89" s="174">
        <v>0</v>
      </c>
      <c r="J89" s="177">
        <v>558299</v>
      </c>
      <c r="K89" s="179" t="s">
        <v>1791</v>
      </c>
      <c r="L89" s="154" t="s">
        <v>296</v>
      </c>
      <c r="M89" s="141">
        <f t="shared" si="7"/>
        <v>0</v>
      </c>
      <c r="O89" s="132">
        <f t="shared" si="5"/>
        <v>0</v>
      </c>
      <c r="S89" s="134">
        <v>5000</v>
      </c>
      <c r="U89" s="134">
        <f t="shared" si="6"/>
        <v>0</v>
      </c>
    </row>
    <row r="90" spans="1:23" ht="98.25" customHeight="1">
      <c r="A90" s="172" t="s">
        <v>986</v>
      </c>
      <c r="B90" s="172" t="s">
        <v>1322</v>
      </c>
      <c r="C90" s="171" t="s">
        <v>1273</v>
      </c>
      <c r="D90" s="171" t="s">
        <v>1420</v>
      </c>
      <c r="E90" s="171" t="s">
        <v>1421</v>
      </c>
      <c r="F90" s="171" t="s">
        <v>1276</v>
      </c>
      <c r="G90" s="174">
        <v>2261192</v>
      </c>
      <c r="H90" s="174">
        <v>951000</v>
      </c>
      <c r="I90" s="174">
        <v>0</v>
      </c>
      <c r="J90" s="174">
        <v>951000</v>
      </c>
      <c r="K90" s="179" t="s">
        <v>1792</v>
      </c>
      <c r="L90" s="154" t="s">
        <v>296</v>
      </c>
      <c r="M90" s="142">
        <f t="shared" si="7"/>
        <v>552164</v>
      </c>
      <c r="N90" s="118">
        <v>40901</v>
      </c>
      <c r="O90" s="132">
        <f t="shared" si="5"/>
        <v>552163.5</v>
      </c>
      <c r="P90" s="133">
        <v>552164</v>
      </c>
      <c r="Q90" s="118">
        <v>1</v>
      </c>
      <c r="S90" s="134">
        <v>5000</v>
      </c>
      <c r="T90" s="134">
        <v>1</v>
      </c>
      <c r="U90" s="134">
        <f t="shared" si="6"/>
        <v>60000</v>
      </c>
    </row>
    <row r="91" spans="1:23" ht="57" customHeight="1">
      <c r="A91" s="172" t="s">
        <v>216</v>
      </c>
      <c r="B91" s="172" t="s">
        <v>1322</v>
      </c>
      <c r="C91" s="171" t="s">
        <v>1273</v>
      </c>
      <c r="D91" s="171" t="s">
        <v>1420</v>
      </c>
      <c r="E91" s="171" t="s">
        <v>1422</v>
      </c>
      <c r="F91" s="171" t="s">
        <v>1276</v>
      </c>
      <c r="G91" s="174">
        <v>602700</v>
      </c>
      <c r="H91" s="174">
        <v>60000</v>
      </c>
      <c r="I91" s="174">
        <v>0</v>
      </c>
      <c r="J91" s="174">
        <v>60000</v>
      </c>
      <c r="K91" s="179" t="s">
        <v>1423</v>
      </c>
      <c r="L91" s="154" t="s">
        <v>296</v>
      </c>
      <c r="M91" s="141">
        <f t="shared" si="7"/>
        <v>0</v>
      </c>
      <c r="O91" s="132">
        <f t="shared" si="5"/>
        <v>0</v>
      </c>
      <c r="S91" s="134">
        <v>5000</v>
      </c>
      <c r="U91" s="134">
        <f t="shared" si="6"/>
        <v>0</v>
      </c>
    </row>
    <row r="92" spans="1:23" ht="63" customHeight="1">
      <c r="A92" s="172" t="s">
        <v>219</v>
      </c>
      <c r="B92" s="172" t="s">
        <v>1322</v>
      </c>
      <c r="C92" s="171" t="s">
        <v>1273</v>
      </c>
      <c r="D92" s="171" t="s">
        <v>1420</v>
      </c>
      <c r="E92" s="171" t="s">
        <v>1424</v>
      </c>
      <c r="F92" s="171" t="s">
        <v>1276</v>
      </c>
      <c r="G92" s="174">
        <v>211600</v>
      </c>
      <c r="H92" s="174">
        <v>150000</v>
      </c>
      <c r="I92" s="174">
        <v>0</v>
      </c>
      <c r="J92" s="174">
        <v>150000</v>
      </c>
      <c r="K92" s="179" t="s">
        <v>1425</v>
      </c>
      <c r="L92" s="154" t="s">
        <v>296</v>
      </c>
      <c r="M92" s="141">
        <f t="shared" si="7"/>
        <v>0</v>
      </c>
      <c r="O92" s="132">
        <f t="shared" si="5"/>
        <v>0</v>
      </c>
      <c r="S92" s="134">
        <v>5000</v>
      </c>
      <c r="U92" s="134">
        <f t="shared" si="6"/>
        <v>0</v>
      </c>
    </row>
    <row r="93" spans="1:23" ht="96" customHeight="1">
      <c r="A93" s="172" t="s">
        <v>989</v>
      </c>
      <c r="B93" s="172" t="s">
        <v>1322</v>
      </c>
      <c r="C93" s="171" t="s">
        <v>1273</v>
      </c>
      <c r="D93" s="171" t="s">
        <v>1426</v>
      </c>
      <c r="E93" s="171" t="s">
        <v>1427</v>
      </c>
      <c r="F93" s="171" t="s">
        <v>1276</v>
      </c>
      <c r="G93" s="174">
        <v>943100</v>
      </c>
      <c r="H93" s="174">
        <v>785000</v>
      </c>
      <c r="I93" s="174">
        <v>0</v>
      </c>
      <c r="J93" s="174">
        <v>785000</v>
      </c>
      <c r="K93" s="179" t="s">
        <v>1428</v>
      </c>
      <c r="L93" s="154" t="s">
        <v>296</v>
      </c>
      <c r="M93" s="141">
        <f t="shared" si="7"/>
        <v>525231</v>
      </c>
      <c r="N93" s="118">
        <v>38906</v>
      </c>
      <c r="O93" s="132">
        <f t="shared" si="5"/>
        <v>525231</v>
      </c>
      <c r="P93" s="133">
        <v>525231</v>
      </c>
      <c r="Q93" s="118">
        <v>1</v>
      </c>
      <c r="S93" s="134">
        <v>5000</v>
      </c>
      <c r="T93" s="134">
        <v>1</v>
      </c>
      <c r="U93" s="134">
        <f t="shared" si="6"/>
        <v>60000</v>
      </c>
    </row>
    <row r="94" spans="1:23" ht="61.5" customHeight="1">
      <c r="A94" s="172" t="s">
        <v>991</v>
      </c>
      <c r="B94" s="172" t="s">
        <v>1290</v>
      </c>
      <c r="C94" s="171" t="s">
        <v>1273</v>
      </c>
      <c r="D94" s="171" t="s">
        <v>1429</v>
      </c>
      <c r="E94" s="171" t="s">
        <v>1430</v>
      </c>
      <c r="F94" s="171" t="s">
        <v>1276</v>
      </c>
      <c r="G94" s="174">
        <v>1704000</v>
      </c>
      <c r="H94" s="174">
        <v>0</v>
      </c>
      <c r="I94" s="174">
        <v>0</v>
      </c>
      <c r="J94" s="174">
        <v>0</v>
      </c>
      <c r="K94" s="179" t="s">
        <v>1431</v>
      </c>
      <c r="L94" s="154" t="s">
        <v>296</v>
      </c>
      <c r="M94" s="141">
        <f t="shared" si="7"/>
        <v>0</v>
      </c>
      <c r="O94" s="132">
        <f t="shared" si="5"/>
        <v>0</v>
      </c>
      <c r="S94" s="134">
        <v>5000</v>
      </c>
      <c r="U94" s="134">
        <f t="shared" si="6"/>
        <v>0</v>
      </c>
    </row>
    <row r="95" spans="1:23" ht="144.75" customHeight="1">
      <c r="A95" s="172" t="s">
        <v>993</v>
      </c>
      <c r="B95" s="172" t="s">
        <v>1293</v>
      </c>
      <c r="C95" s="171" t="s">
        <v>1273</v>
      </c>
      <c r="D95" s="171" t="s">
        <v>1294</v>
      </c>
      <c r="E95" s="171" t="s">
        <v>1432</v>
      </c>
      <c r="F95" s="171" t="s">
        <v>1276</v>
      </c>
      <c r="G95" s="174">
        <v>888000</v>
      </c>
      <c r="H95" s="174">
        <v>837000</v>
      </c>
      <c r="I95" s="174">
        <v>0</v>
      </c>
      <c r="J95" s="174">
        <v>837000</v>
      </c>
      <c r="K95" s="179" t="s">
        <v>1793</v>
      </c>
      <c r="L95" s="154" t="s">
        <v>296</v>
      </c>
      <c r="M95" s="141">
        <f t="shared" si="7"/>
        <v>0</v>
      </c>
      <c r="O95" s="132">
        <f t="shared" si="5"/>
        <v>0</v>
      </c>
      <c r="S95" s="134">
        <v>5000</v>
      </c>
      <c r="U95" s="134">
        <f t="shared" si="6"/>
        <v>0</v>
      </c>
    </row>
    <row r="96" spans="1:23" ht="119.25" customHeight="1">
      <c r="A96" s="172" t="s">
        <v>995</v>
      </c>
      <c r="B96" s="172" t="s">
        <v>1341</v>
      </c>
      <c r="C96" s="171" t="s">
        <v>1273</v>
      </c>
      <c r="D96" s="171" t="s">
        <v>1342</v>
      </c>
      <c r="E96" s="171" t="s">
        <v>1433</v>
      </c>
      <c r="F96" s="171" t="s">
        <v>1276</v>
      </c>
      <c r="G96" s="174">
        <v>828500</v>
      </c>
      <c r="H96" s="174">
        <v>753000</v>
      </c>
      <c r="I96" s="174">
        <v>0</v>
      </c>
      <c r="J96" s="174">
        <v>753000</v>
      </c>
      <c r="K96" s="179" t="s">
        <v>1794</v>
      </c>
      <c r="L96" s="154" t="s">
        <v>296</v>
      </c>
      <c r="M96" s="141">
        <f t="shared" si="7"/>
        <v>0</v>
      </c>
      <c r="O96" s="132">
        <f t="shared" si="5"/>
        <v>0</v>
      </c>
      <c r="S96" s="134">
        <v>5000</v>
      </c>
      <c r="U96" s="134">
        <f t="shared" si="6"/>
        <v>0</v>
      </c>
    </row>
    <row r="97" spans="1:23" ht="131.25" customHeight="1">
      <c r="A97" s="172" t="s">
        <v>997</v>
      </c>
      <c r="B97" s="172" t="s">
        <v>1277</v>
      </c>
      <c r="C97" s="171" t="s">
        <v>1273</v>
      </c>
      <c r="D97" s="171" t="s">
        <v>1278</v>
      </c>
      <c r="E97" s="171" t="s">
        <v>1434</v>
      </c>
      <c r="F97" s="171" t="s">
        <v>1276</v>
      </c>
      <c r="G97" s="174">
        <v>1654000</v>
      </c>
      <c r="H97" s="174">
        <v>674000</v>
      </c>
      <c r="I97" s="174">
        <v>0</v>
      </c>
      <c r="J97" s="174">
        <v>674000</v>
      </c>
      <c r="K97" s="179" t="s">
        <v>1795</v>
      </c>
      <c r="L97" s="154" t="s">
        <v>296</v>
      </c>
      <c r="M97" s="141">
        <f t="shared" si="7"/>
        <v>0</v>
      </c>
      <c r="O97" s="132">
        <f t="shared" si="5"/>
        <v>0</v>
      </c>
      <c r="S97" s="134">
        <v>5000</v>
      </c>
      <c r="U97" s="134">
        <f t="shared" si="6"/>
        <v>0</v>
      </c>
    </row>
    <row r="98" spans="1:23" ht="111.75" customHeight="1">
      <c r="A98" s="172" t="s">
        <v>233</v>
      </c>
      <c r="B98" s="172" t="s">
        <v>1277</v>
      </c>
      <c r="C98" s="171" t="s">
        <v>1273</v>
      </c>
      <c r="D98" s="171" t="s">
        <v>1278</v>
      </c>
      <c r="E98" s="171" t="s">
        <v>1435</v>
      </c>
      <c r="F98" s="171" t="s">
        <v>1276</v>
      </c>
      <c r="G98" s="174">
        <v>996000</v>
      </c>
      <c r="H98" s="177">
        <v>612164</v>
      </c>
      <c r="I98" s="174">
        <v>0</v>
      </c>
      <c r="J98" s="177">
        <v>612164</v>
      </c>
      <c r="K98" s="179" t="s">
        <v>1796</v>
      </c>
      <c r="L98" s="154" t="s">
        <v>296</v>
      </c>
      <c r="M98" s="141">
        <f t="shared" si="7"/>
        <v>0</v>
      </c>
      <c r="O98" s="132">
        <f t="shared" si="5"/>
        <v>0</v>
      </c>
      <c r="S98" s="134">
        <v>5000</v>
      </c>
      <c r="U98" s="134">
        <f t="shared" si="6"/>
        <v>0</v>
      </c>
      <c r="W98" s="4" t="s">
        <v>1762</v>
      </c>
    </row>
    <row r="99" spans="1:23" ht="135" customHeight="1">
      <c r="A99" s="172" t="s">
        <v>1000</v>
      </c>
      <c r="B99" s="172" t="s">
        <v>1349</v>
      </c>
      <c r="C99" s="171" t="s">
        <v>1273</v>
      </c>
      <c r="D99" s="171" t="s">
        <v>1350</v>
      </c>
      <c r="E99" s="171" t="s">
        <v>1437</v>
      </c>
      <c r="F99" s="171" t="s">
        <v>1276</v>
      </c>
      <c r="G99" s="174">
        <v>511500</v>
      </c>
      <c r="H99" s="174">
        <v>639096</v>
      </c>
      <c r="I99" s="174">
        <v>0</v>
      </c>
      <c r="J99" s="174">
        <v>639096</v>
      </c>
      <c r="K99" s="179" t="s">
        <v>1797</v>
      </c>
      <c r="L99" s="154" t="s">
        <v>296</v>
      </c>
      <c r="M99" s="141">
        <f t="shared" si="7"/>
        <v>0</v>
      </c>
      <c r="O99" s="132">
        <f t="shared" si="5"/>
        <v>0</v>
      </c>
      <c r="S99" s="134">
        <v>5000</v>
      </c>
      <c r="U99" s="134">
        <f t="shared" si="6"/>
        <v>0</v>
      </c>
    </row>
    <row r="100" spans="1:23" ht="66.75" customHeight="1">
      <c r="A100" s="232" t="s">
        <v>1002</v>
      </c>
      <c r="B100" s="232" t="s">
        <v>1281</v>
      </c>
      <c r="C100" s="233" t="s">
        <v>1273</v>
      </c>
      <c r="D100" s="233" t="s">
        <v>1438</v>
      </c>
      <c r="E100" s="233" t="s">
        <v>1439</v>
      </c>
      <c r="F100" s="171" t="s">
        <v>1276</v>
      </c>
      <c r="G100" s="174">
        <v>864282</v>
      </c>
      <c r="H100" s="174">
        <v>634000</v>
      </c>
      <c r="I100" s="174">
        <v>0</v>
      </c>
      <c r="J100" s="174">
        <v>634000</v>
      </c>
      <c r="K100" s="179" t="s">
        <v>1440</v>
      </c>
      <c r="L100" s="154" t="s">
        <v>296</v>
      </c>
      <c r="M100" s="141">
        <f t="shared" si="7"/>
        <v>0</v>
      </c>
      <c r="O100" s="132">
        <f t="shared" si="5"/>
        <v>0</v>
      </c>
      <c r="R100" s="118">
        <f>28000*13.5*1</f>
        <v>378000</v>
      </c>
      <c r="S100" s="134">
        <v>5000</v>
      </c>
      <c r="T100" s="134">
        <v>1</v>
      </c>
      <c r="U100" s="134">
        <f t="shared" si="6"/>
        <v>60000</v>
      </c>
    </row>
    <row r="101" spans="1:23" ht="66.75" customHeight="1">
      <c r="A101" s="232"/>
      <c r="B101" s="232"/>
      <c r="C101" s="233"/>
      <c r="D101" s="233"/>
      <c r="E101" s="233"/>
      <c r="F101" s="171" t="s">
        <v>1307</v>
      </c>
      <c r="G101" s="174">
        <v>901282</v>
      </c>
      <c r="H101" s="174">
        <v>634000</v>
      </c>
      <c r="I101" s="174">
        <v>0</v>
      </c>
      <c r="J101" s="174">
        <v>634000</v>
      </c>
      <c r="K101" s="179" t="s">
        <v>1798</v>
      </c>
      <c r="L101" s="154" t="s">
        <v>296</v>
      </c>
      <c r="M101" s="141">
        <f t="shared" si="7"/>
        <v>0</v>
      </c>
      <c r="O101" s="132">
        <f t="shared" si="5"/>
        <v>0</v>
      </c>
      <c r="R101" s="118">
        <f t="shared" ref="R101:R103" si="8">28000*13.5*1</f>
        <v>378000</v>
      </c>
      <c r="S101" s="134">
        <v>5000</v>
      </c>
      <c r="U101" s="134">
        <f t="shared" si="6"/>
        <v>0</v>
      </c>
    </row>
    <row r="102" spans="1:23" ht="66.75" customHeight="1">
      <c r="A102" s="232"/>
      <c r="B102" s="232"/>
      <c r="C102" s="233"/>
      <c r="D102" s="233"/>
      <c r="E102" s="233"/>
      <c r="F102" s="171" t="s">
        <v>1308</v>
      </c>
      <c r="G102" s="174">
        <v>938282</v>
      </c>
      <c r="H102" s="174">
        <v>634000</v>
      </c>
      <c r="I102" s="174">
        <v>0</v>
      </c>
      <c r="J102" s="174">
        <v>634000</v>
      </c>
      <c r="K102" s="179" t="s">
        <v>1799</v>
      </c>
      <c r="L102" s="154" t="s">
        <v>296</v>
      </c>
      <c r="M102" s="141">
        <f t="shared" si="7"/>
        <v>0</v>
      </c>
      <c r="O102" s="132">
        <f t="shared" si="5"/>
        <v>0</v>
      </c>
      <c r="R102" s="118">
        <f t="shared" si="8"/>
        <v>378000</v>
      </c>
      <c r="S102" s="134">
        <v>5000</v>
      </c>
      <c r="U102" s="134">
        <f t="shared" si="6"/>
        <v>0</v>
      </c>
    </row>
    <row r="103" spans="1:23" ht="66.75" customHeight="1">
      <c r="A103" s="232"/>
      <c r="B103" s="232"/>
      <c r="C103" s="233"/>
      <c r="D103" s="233"/>
      <c r="E103" s="233"/>
      <c r="F103" s="171" t="s">
        <v>1309</v>
      </c>
      <c r="G103" s="174">
        <v>975282</v>
      </c>
      <c r="H103" s="174">
        <v>634000</v>
      </c>
      <c r="I103" s="174">
        <v>0</v>
      </c>
      <c r="J103" s="174">
        <v>634000</v>
      </c>
      <c r="K103" s="179" t="s">
        <v>1798</v>
      </c>
      <c r="L103" s="154" t="s">
        <v>296</v>
      </c>
      <c r="M103" s="141">
        <f t="shared" si="7"/>
        <v>0</v>
      </c>
      <c r="O103" s="132">
        <f t="shared" si="5"/>
        <v>0</v>
      </c>
      <c r="R103" s="118">
        <f t="shared" si="8"/>
        <v>378000</v>
      </c>
      <c r="S103" s="134">
        <v>5000</v>
      </c>
      <c r="U103" s="134">
        <f t="shared" si="6"/>
        <v>0</v>
      </c>
    </row>
    <row r="104" spans="1:23" ht="27.75" customHeight="1">
      <c r="A104" s="232"/>
      <c r="B104" s="232"/>
      <c r="C104" s="233"/>
      <c r="D104" s="233"/>
      <c r="E104" s="233"/>
      <c r="F104" s="171" t="s">
        <v>1310</v>
      </c>
      <c r="G104" s="174">
        <v>3679128</v>
      </c>
      <c r="H104" s="174">
        <f>SUBTOTAL(9,H100:H103)</f>
        <v>2536000</v>
      </c>
      <c r="I104" s="174">
        <v>0</v>
      </c>
      <c r="J104" s="174">
        <f>SUBTOTAL(9,J100:J103)</f>
        <v>2536000</v>
      </c>
      <c r="K104" s="179"/>
      <c r="L104" s="154" t="s">
        <v>296</v>
      </c>
      <c r="M104" s="141">
        <f t="shared" si="7"/>
        <v>0</v>
      </c>
      <c r="O104" s="132">
        <f t="shared" si="5"/>
        <v>0</v>
      </c>
      <c r="S104" s="134">
        <v>5000</v>
      </c>
      <c r="U104" s="134">
        <f t="shared" si="6"/>
        <v>0</v>
      </c>
    </row>
    <row r="105" spans="1:23" ht="97.5" customHeight="1">
      <c r="A105" s="172" t="s">
        <v>1003</v>
      </c>
      <c r="B105" s="172" t="s">
        <v>1281</v>
      </c>
      <c r="C105" s="171" t="s">
        <v>1273</v>
      </c>
      <c r="D105" s="171" t="s">
        <v>1441</v>
      </c>
      <c r="E105" s="171" t="s">
        <v>1442</v>
      </c>
      <c r="F105" s="171" t="s">
        <v>1276</v>
      </c>
      <c r="G105" s="174">
        <v>2423000</v>
      </c>
      <c r="H105" s="174">
        <v>1123000</v>
      </c>
      <c r="I105" s="174">
        <v>0</v>
      </c>
      <c r="J105" s="174">
        <v>1123000</v>
      </c>
      <c r="K105" s="179" t="s">
        <v>1443</v>
      </c>
      <c r="L105" s="154" t="s">
        <v>296</v>
      </c>
      <c r="M105" s="141">
        <f t="shared" si="7"/>
        <v>525231</v>
      </c>
      <c r="N105" s="118">
        <v>38906</v>
      </c>
      <c r="O105" s="132">
        <f t="shared" si="5"/>
        <v>525231</v>
      </c>
      <c r="P105" s="133">
        <v>525231</v>
      </c>
      <c r="Q105" s="118">
        <v>1</v>
      </c>
      <c r="R105" s="118">
        <v>378000</v>
      </c>
      <c r="S105" s="134">
        <v>5000</v>
      </c>
      <c r="T105" s="134">
        <v>2</v>
      </c>
      <c r="U105" s="134">
        <f t="shared" si="6"/>
        <v>120000</v>
      </c>
    </row>
    <row r="106" spans="1:23" ht="84.95" customHeight="1">
      <c r="A106" s="172" t="s">
        <v>1005</v>
      </c>
      <c r="B106" s="172" t="s">
        <v>1359</v>
      </c>
      <c r="C106" s="171" t="s">
        <v>1273</v>
      </c>
      <c r="D106" s="171" t="s">
        <v>1403</v>
      </c>
      <c r="E106" s="171" t="s">
        <v>1444</v>
      </c>
      <c r="F106" s="171" t="s">
        <v>1276</v>
      </c>
      <c r="G106" s="174">
        <v>75200</v>
      </c>
      <c r="H106" s="174">
        <v>75000</v>
      </c>
      <c r="I106" s="174">
        <v>0</v>
      </c>
      <c r="J106" s="174">
        <v>75000</v>
      </c>
      <c r="K106" s="179" t="s">
        <v>1445</v>
      </c>
      <c r="L106" s="154" t="s">
        <v>296</v>
      </c>
      <c r="M106" s="141">
        <f t="shared" si="7"/>
        <v>0</v>
      </c>
      <c r="O106" s="132">
        <f t="shared" si="5"/>
        <v>0</v>
      </c>
      <c r="S106" s="134">
        <v>5000</v>
      </c>
      <c r="U106" s="134">
        <f t="shared" si="6"/>
        <v>0</v>
      </c>
    </row>
    <row r="107" spans="1:23" ht="116.25" customHeight="1">
      <c r="A107" s="172" t="s">
        <v>243</v>
      </c>
      <c r="B107" s="172" t="s">
        <v>1359</v>
      </c>
      <c r="C107" s="171" t="s">
        <v>1273</v>
      </c>
      <c r="D107" s="171" t="s">
        <v>1403</v>
      </c>
      <c r="E107" s="171" t="s">
        <v>1446</v>
      </c>
      <c r="F107" s="171" t="s">
        <v>1276</v>
      </c>
      <c r="G107" s="174">
        <v>590500</v>
      </c>
      <c r="H107" s="177">
        <v>677000</v>
      </c>
      <c r="I107" s="174">
        <v>0</v>
      </c>
      <c r="J107" s="177">
        <v>677000</v>
      </c>
      <c r="K107" s="180" t="s">
        <v>1800</v>
      </c>
      <c r="L107" s="154" t="s">
        <v>296</v>
      </c>
      <c r="M107" s="141">
        <f t="shared" si="7"/>
        <v>471366</v>
      </c>
      <c r="N107" s="118">
        <v>34916</v>
      </c>
      <c r="O107" s="132">
        <f t="shared" si="5"/>
        <v>471366</v>
      </c>
      <c r="P107" s="133">
        <v>471366</v>
      </c>
      <c r="Q107" s="118">
        <v>1</v>
      </c>
      <c r="S107" s="134">
        <v>5000</v>
      </c>
      <c r="T107" s="134">
        <v>1</v>
      </c>
      <c r="U107" s="134">
        <f t="shared" si="6"/>
        <v>60000</v>
      </c>
    </row>
    <row r="108" spans="1:23" ht="115.5" customHeight="1">
      <c r="A108" s="172" t="s">
        <v>1008</v>
      </c>
      <c r="B108" s="172" t="s">
        <v>1359</v>
      </c>
      <c r="C108" s="171" t="s">
        <v>1273</v>
      </c>
      <c r="D108" s="171" t="s">
        <v>1362</v>
      </c>
      <c r="E108" s="171" t="s">
        <v>1447</v>
      </c>
      <c r="F108" s="171" t="s">
        <v>1276</v>
      </c>
      <c r="G108" s="174">
        <v>498000</v>
      </c>
      <c r="H108" s="177">
        <v>612164</v>
      </c>
      <c r="I108" s="174">
        <v>0</v>
      </c>
      <c r="J108" s="177">
        <v>612164</v>
      </c>
      <c r="K108" s="179" t="s">
        <v>1796</v>
      </c>
      <c r="L108" s="154" t="s">
        <v>296</v>
      </c>
      <c r="M108" s="141">
        <f t="shared" si="7"/>
        <v>525231</v>
      </c>
      <c r="N108" s="118">
        <v>38906</v>
      </c>
      <c r="O108" s="132">
        <f t="shared" si="5"/>
        <v>525231</v>
      </c>
      <c r="P108" s="133">
        <v>525231</v>
      </c>
      <c r="Q108" s="118">
        <v>1</v>
      </c>
      <c r="S108" s="134">
        <v>5000</v>
      </c>
      <c r="T108" s="134">
        <v>1</v>
      </c>
      <c r="U108" s="134">
        <f t="shared" si="6"/>
        <v>60000</v>
      </c>
      <c r="W108" s="4" t="s">
        <v>1762</v>
      </c>
    </row>
    <row r="109" spans="1:23" ht="112.5" customHeight="1">
      <c r="A109" s="232" t="s">
        <v>1010</v>
      </c>
      <c r="B109" s="232" t="s">
        <v>1304</v>
      </c>
      <c r="C109" s="233" t="s">
        <v>1273</v>
      </c>
      <c r="D109" s="233" t="s">
        <v>1305</v>
      </c>
      <c r="E109" s="233" t="s">
        <v>1448</v>
      </c>
      <c r="F109" s="171" t="s">
        <v>1276</v>
      </c>
      <c r="G109" s="174">
        <v>978000</v>
      </c>
      <c r="H109" s="174">
        <v>658000</v>
      </c>
      <c r="I109" s="174">
        <v>0</v>
      </c>
      <c r="J109" s="174">
        <v>658000</v>
      </c>
      <c r="K109" s="179" t="s">
        <v>1801</v>
      </c>
      <c r="L109" s="154" t="s">
        <v>296</v>
      </c>
      <c r="M109" s="141">
        <f t="shared" si="7"/>
        <v>0</v>
      </c>
      <c r="O109" s="132">
        <f t="shared" si="5"/>
        <v>0</v>
      </c>
      <c r="S109" s="134">
        <v>5000</v>
      </c>
      <c r="U109" s="134">
        <f t="shared" si="6"/>
        <v>0</v>
      </c>
    </row>
    <row r="110" spans="1:23" ht="112.5" customHeight="1">
      <c r="A110" s="232"/>
      <c r="B110" s="232"/>
      <c r="C110" s="233"/>
      <c r="D110" s="233"/>
      <c r="E110" s="233"/>
      <c r="F110" s="171" t="s">
        <v>1307</v>
      </c>
      <c r="G110" s="174">
        <v>978000</v>
      </c>
      <c r="H110" s="174">
        <v>658000</v>
      </c>
      <c r="I110" s="174">
        <v>0</v>
      </c>
      <c r="J110" s="174">
        <v>658000</v>
      </c>
      <c r="K110" s="179" t="s">
        <v>1802</v>
      </c>
      <c r="L110" s="154" t="s">
        <v>296</v>
      </c>
      <c r="M110" s="141">
        <f t="shared" si="7"/>
        <v>0</v>
      </c>
      <c r="O110" s="132">
        <f t="shared" si="5"/>
        <v>0</v>
      </c>
      <c r="S110" s="134">
        <v>5000</v>
      </c>
      <c r="U110" s="134">
        <f t="shared" si="6"/>
        <v>0</v>
      </c>
    </row>
    <row r="111" spans="1:23" ht="112.5" customHeight="1">
      <c r="A111" s="232"/>
      <c r="B111" s="232"/>
      <c r="C111" s="233"/>
      <c r="D111" s="233"/>
      <c r="E111" s="233"/>
      <c r="F111" s="171" t="s">
        <v>1308</v>
      </c>
      <c r="G111" s="174">
        <v>978000</v>
      </c>
      <c r="H111" s="174">
        <v>658000</v>
      </c>
      <c r="I111" s="174">
        <v>0</v>
      </c>
      <c r="J111" s="174">
        <v>658000</v>
      </c>
      <c r="K111" s="179" t="s">
        <v>1802</v>
      </c>
      <c r="L111" s="154" t="s">
        <v>296</v>
      </c>
      <c r="M111" s="141">
        <f t="shared" si="7"/>
        <v>0</v>
      </c>
      <c r="O111" s="132">
        <f t="shared" si="5"/>
        <v>0</v>
      </c>
      <c r="S111" s="134">
        <v>5000</v>
      </c>
      <c r="U111" s="134">
        <f t="shared" si="6"/>
        <v>0</v>
      </c>
    </row>
    <row r="112" spans="1:23" ht="112.5" customHeight="1">
      <c r="A112" s="232"/>
      <c r="B112" s="232"/>
      <c r="C112" s="233"/>
      <c r="D112" s="233"/>
      <c r="E112" s="233"/>
      <c r="F112" s="171" t="s">
        <v>1309</v>
      </c>
      <c r="G112" s="174">
        <v>978000</v>
      </c>
      <c r="H112" s="174">
        <v>658000</v>
      </c>
      <c r="I112" s="174">
        <v>0</v>
      </c>
      <c r="J112" s="174">
        <v>658000</v>
      </c>
      <c r="K112" s="179" t="s">
        <v>1802</v>
      </c>
      <c r="L112" s="154" t="s">
        <v>296</v>
      </c>
      <c r="M112" s="141">
        <f t="shared" si="7"/>
        <v>0</v>
      </c>
      <c r="O112" s="132">
        <f t="shared" si="5"/>
        <v>0</v>
      </c>
      <c r="S112" s="134">
        <v>5000</v>
      </c>
      <c r="U112" s="134">
        <f t="shared" si="6"/>
        <v>0</v>
      </c>
    </row>
    <row r="113" spans="1:23" ht="30.75" customHeight="1">
      <c r="A113" s="232"/>
      <c r="B113" s="232"/>
      <c r="C113" s="233"/>
      <c r="D113" s="233"/>
      <c r="E113" s="233"/>
      <c r="F113" s="171" t="s">
        <v>1310</v>
      </c>
      <c r="G113" s="174">
        <v>3912000</v>
      </c>
      <c r="H113" s="174">
        <f>SUBTOTAL(9,H109:H112)</f>
        <v>2632000</v>
      </c>
      <c r="I113" s="174">
        <v>0</v>
      </c>
      <c r="J113" s="174">
        <f>SUBTOTAL(9,J109:J112)</f>
        <v>2632000</v>
      </c>
      <c r="K113" s="179"/>
      <c r="L113" s="154" t="s">
        <v>296</v>
      </c>
      <c r="M113" s="141">
        <f t="shared" si="7"/>
        <v>0</v>
      </c>
      <c r="O113" s="132">
        <f t="shared" si="5"/>
        <v>0</v>
      </c>
      <c r="S113" s="134">
        <v>5000</v>
      </c>
      <c r="U113" s="134">
        <f t="shared" si="6"/>
        <v>0</v>
      </c>
    </row>
    <row r="114" spans="1:23" ht="45" customHeight="1">
      <c r="A114" s="172" t="s">
        <v>1011</v>
      </c>
      <c r="B114" s="172" t="s">
        <v>1322</v>
      </c>
      <c r="C114" s="171" t="s">
        <v>1273</v>
      </c>
      <c r="D114" s="171" t="s">
        <v>1449</v>
      </c>
      <c r="E114" s="171" t="s">
        <v>1450</v>
      </c>
      <c r="F114" s="171" t="s">
        <v>1276</v>
      </c>
      <c r="G114" s="174">
        <v>5992600</v>
      </c>
      <c r="H114" s="174">
        <v>0</v>
      </c>
      <c r="I114" s="174">
        <v>0</v>
      </c>
      <c r="J114" s="174">
        <v>0</v>
      </c>
      <c r="K114" s="179" t="s">
        <v>1296</v>
      </c>
      <c r="L114" s="154" t="s">
        <v>296</v>
      </c>
      <c r="M114" s="141">
        <f t="shared" si="7"/>
        <v>0</v>
      </c>
      <c r="O114" s="132">
        <f t="shared" si="5"/>
        <v>0</v>
      </c>
      <c r="S114" s="134">
        <v>5000</v>
      </c>
      <c r="U114" s="134">
        <f t="shared" si="6"/>
        <v>0</v>
      </c>
    </row>
    <row r="115" spans="1:23" ht="96.75" customHeight="1">
      <c r="A115" s="172" t="s">
        <v>1013</v>
      </c>
      <c r="B115" s="172" t="s">
        <v>1373</v>
      </c>
      <c r="C115" s="171" t="s">
        <v>1273</v>
      </c>
      <c r="D115" s="171" t="s">
        <v>1374</v>
      </c>
      <c r="E115" s="171" t="s">
        <v>1451</v>
      </c>
      <c r="F115" s="171" t="s">
        <v>1276</v>
      </c>
      <c r="G115" s="174">
        <v>4127000</v>
      </c>
      <c r="H115" s="174">
        <v>679000</v>
      </c>
      <c r="I115" s="174">
        <v>0</v>
      </c>
      <c r="J115" s="174">
        <v>679000</v>
      </c>
      <c r="K115" s="176" t="s">
        <v>1803</v>
      </c>
      <c r="L115" s="154" t="s">
        <v>296</v>
      </c>
      <c r="M115" s="141">
        <f t="shared" si="7"/>
        <v>0</v>
      </c>
      <c r="O115" s="132">
        <f t="shared" si="5"/>
        <v>0</v>
      </c>
      <c r="S115" s="134">
        <v>5000</v>
      </c>
      <c r="U115" s="134">
        <f t="shared" si="6"/>
        <v>0</v>
      </c>
    </row>
    <row r="116" spans="1:23" ht="75" customHeight="1">
      <c r="A116" s="172" t="s">
        <v>1015</v>
      </c>
      <c r="B116" s="172" t="s">
        <v>1373</v>
      </c>
      <c r="C116" s="171" t="s">
        <v>1273</v>
      </c>
      <c r="D116" s="171" t="s">
        <v>1452</v>
      </c>
      <c r="E116" s="171" t="s">
        <v>1453</v>
      </c>
      <c r="F116" s="171" t="s">
        <v>1276</v>
      </c>
      <c r="G116" s="174">
        <v>559000</v>
      </c>
      <c r="H116" s="174">
        <v>571000</v>
      </c>
      <c r="I116" s="174">
        <v>0</v>
      </c>
      <c r="J116" s="174">
        <v>571000</v>
      </c>
      <c r="K116" s="179" t="s">
        <v>1454</v>
      </c>
      <c r="L116" s="154" t="s">
        <v>296</v>
      </c>
      <c r="M116" s="141">
        <f t="shared" si="7"/>
        <v>471366</v>
      </c>
      <c r="N116" s="118">
        <v>34916</v>
      </c>
      <c r="O116" s="132">
        <f t="shared" si="5"/>
        <v>471366</v>
      </c>
      <c r="P116" s="133">
        <v>471366</v>
      </c>
      <c r="Q116" s="118">
        <v>1</v>
      </c>
      <c r="S116" s="134">
        <v>5000</v>
      </c>
      <c r="U116" s="134">
        <f t="shared" si="6"/>
        <v>0</v>
      </c>
    </row>
    <row r="117" spans="1:23" ht="75" customHeight="1">
      <c r="A117" s="172" t="s">
        <v>259</v>
      </c>
      <c r="B117" s="172" t="s">
        <v>1373</v>
      </c>
      <c r="C117" s="171" t="s">
        <v>1273</v>
      </c>
      <c r="D117" s="171" t="s">
        <v>1452</v>
      </c>
      <c r="E117" s="171" t="s">
        <v>1455</v>
      </c>
      <c r="F117" s="171" t="s">
        <v>1276</v>
      </c>
      <c r="G117" s="174">
        <v>42000</v>
      </c>
      <c r="H117" s="174">
        <v>42000</v>
      </c>
      <c r="I117" s="174">
        <v>0</v>
      </c>
      <c r="J117" s="174">
        <v>42000</v>
      </c>
      <c r="K117" s="179" t="s">
        <v>1456</v>
      </c>
      <c r="L117" s="154" t="s">
        <v>296</v>
      </c>
      <c r="M117" s="141">
        <f t="shared" si="7"/>
        <v>0</v>
      </c>
      <c r="O117" s="132">
        <f t="shared" si="5"/>
        <v>0</v>
      </c>
      <c r="S117" s="134">
        <v>5000</v>
      </c>
      <c r="U117" s="134">
        <f t="shared" si="6"/>
        <v>0</v>
      </c>
    </row>
    <row r="118" spans="1:23" ht="75" customHeight="1">
      <c r="A118" s="172" t="s">
        <v>261</v>
      </c>
      <c r="B118" s="172" t="s">
        <v>1373</v>
      </c>
      <c r="C118" s="171" t="s">
        <v>1273</v>
      </c>
      <c r="D118" s="171" t="s">
        <v>1457</v>
      </c>
      <c r="E118" s="171" t="s">
        <v>1458</v>
      </c>
      <c r="F118" s="171" t="s">
        <v>1276</v>
      </c>
      <c r="G118" s="174">
        <v>584000</v>
      </c>
      <c r="H118" s="174">
        <v>533000</v>
      </c>
      <c r="I118" s="174">
        <v>0</v>
      </c>
      <c r="J118" s="174">
        <v>533000</v>
      </c>
      <c r="K118" s="179" t="s">
        <v>1454</v>
      </c>
      <c r="L118" s="154" t="s">
        <v>296</v>
      </c>
      <c r="M118" s="141">
        <f t="shared" si="7"/>
        <v>471366</v>
      </c>
      <c r="N118" s="118">
        <v>34916</v>
      </c>
      <c r="O118" s="132">
        <f t="shared" si="5"/>
        <v>471366</v>
      </c>
      <c r="P118" s="133">
        <v>471366</v>
      </c>
      <c r="Q118" s="118">
        <v>1</v>
      </c>
      <c r="S118" s="134">
        <v>5000</v>
      </c>
      <c r="U118" s="134">
        <f t="shared" si="6"/>
        <v>0</v>
      </c>
    </row>
    <row r="119" spans="1:23" ht="75" customHeight="1">
      <c r="A119" s="172" t="s">
        <v>1018</v>
      </c>
      <c r="B119" s="172" t="s">
        <v>1300</v>
      </c>
      <c r="C119" s="171" t="s">
        <v>1273</v>
      </c>
      <c r="D119" s="171" t="s">
        <v>1459</v>
      </c>
      <c r="E119" s="171" t="s">
        <v>1460</v>
      </c>
      <c r="F119" s="171" t="s">
        <v>1276</v>
      </c>
      <c r="G119" s="174">
        <v>760000</v>
      </c>
      <c r="H119" s="174">
        <v>732000</v>
      </c>
      <c r="I119" s="174">
        <v>0</v>
      </c>
      <c r="J119" s="174">
        <v>732000</v>
      </c>
      <c r="K119" s="179" t="s">
        <v>1461</v>
      </c>
      <c r="L119" s="154" t="s">
        <v>296</v>
      </c>
      <c r="M119" s="141">
        <f t="shared" si="7"/>
        <v>471366</v>
      </c>
      <c r="N119" s="118">
        <v>34916</v>
      </c>
      <c r="O119" s="132">
        <f t="shared" si="5"/>
        <v>471366</v>
      </c>
      <c r="P119" s="133">
        <v>471366</v>
      </c>
      <c r="Q119" s="118">
        <v>1</v>
      </c>
      <c r="S119" s="134">
        <v>5000</v>
      </c>
      <c r="U119" s="134">
        <f t="shared" si="6"/>
        <v>0</v>
      </c>
    </row>
    <row r="120" spans="1:23" ht="75" customHeight="1">
      <c r="A120" s="172" t="s">
        <v>1020</v>
      </c>
      <c r="B120" s="172" t="s">
        <v>1300</v>
      </c>
      <c r="C120" s="171" t="s">
        <v>1273</v>
      </c>
      <c r="D120" s="171" t="s">
        <v>1381</v>
      </c>
      <c r="E120" s="171" t="s">
        <v>1462</v>
      </c>
      <c r="F120" s="171" t="s">
        <v>1276</v>
      </c>
      <c r="G120" s="174">
        <v>1079000</v>
      </c>
      <c r="H120" s="174">
        <v>667000</v>
      </c>
      <c r="I120" s="174">
        <v>0</v>
      </c>
      <c r="J120" s="174">
        <v>667000</v>
      </c>
      <c r="K120" s="179" t="s">
        <v>1463</v>
      </c>
      <c r="L120" s="154" t="s">
        <v>296</v>
      </c>
      <c r="M120" s="141">
        <f t="shared" si="7"/>
        <v>471366</v>
      </c>
      <c r="N120" s="118">
        <v>34916</v>
      </c>
      <c r="O120" s="132">
        <f t="shared" si="5"/>
        <v>471366</v>
      </c>
      <c r="P120" s="133">
        <v>471366</v>
      </c>
      <c r="Q120" s="118">
        <v>1</v>
      </c>
      <c r="S120" s="134">
        <v>5000</v>
      </c>
      <c r="U120" s="134">
        <f t="shared" si="6"/>
        <v>0</v>
      </c>
    </row>
    <row r="121" spans="1:23" ht="116.25" customHeight="1">
      <c r="A121" s="172" t="s">
        <v>1022</v>
      </c>
      <c r="B121" s="172" t="s">
        <v>1281</v>
      </c>
      <c r="C121" s="171" t="s">
        <v>1273</v>
      </c>
      <c r="D121" s="171" t="s">
        <v>1464</v>
      </c>
      <c r="E121" s="171" t="s">
        <v>1465</v>
      </c>
      <c r="F121" s="171" t="s">
        <v>1276</v>
      </c>
      <c r="G121" s="174">
        <v>1863000</v>
      </c>
      <c r="H121" s="174">
        <v>699000</v>
      </c>
      <c r="I121" s="174">
        <v>0</v>
      </c>
      <c r="J121" s="174">
        <v>699000</v>
      </c>
      <c r="K121" s="179" t="s">
        <v>1804</v>
      </c>
      <c r="L121" s="154" t="s">
        <v>296</v>
      </c>
      <c r="M121" s="141">
        <f t="shared" si="7"/>
        <v>0</v>
      </c>
      <c r="O121" s="132">
        <f t="shared" si="5"/>
        <v>0</v>
      </c>
      <c r="S121" s="134">
        <v>5000</v>
      </c>
      <c r="U121" s="134">
        <f t="shared" si="6"/>
        <v>0</v>
      </c>
    </row>
    <row r="122" spans="1:23" ht="64.5" customHeight="1">
      <c r="A122" s="172" t="s">
        <v>1024</v>
      </c>
      <c r="B122" s="172" t="s">
        <v>1281</v>
      </c>
      <c r="C122" s="171" t="s">
        <v>1273</v>
      </c>
      <c r="D122" s="171" t="s">
        <v>1466</v>
      </c>
      <c r="E122" s="171" t="s">
        <v>1467</v>
      </c>
      <c r="F122" s="171" t="s">
        <v>1276</v>
      </c>
      <c r="G122" s="174">
        <v>1001000</v>
      </c>
      <c r="H122" s="174">
        <v>757000</v>
      </c>
      <c r="I122" s="174">
        <v>0</v>
      </c>
      <c r="J122" s="174">
        <v>757000</v>
      </c>
      <c r="K122" s="179" t="s">
        <v>1468</v>
      </c>
      <c r="L122" s="154" t="s">
        <v>296</v>
      </c>
      <c r="M122" s="141">
        <f t="shared" si="7"/>
        <v>471366</v>
      </c>
      <c r="N122" s="118">
        <v>34916</v>
      </c>
      <c r="O122" s="132">
        <f t="shared" si="5"/>
        <v>471366</v>
      </c>
      <c r="P122" s="133">
        <v>471366</v>
      </c>
      <c r="Q122" s="118">
        <v>1</v>
      </c>
      <c r="S122" s="134">
        <v>5000</v>
      </c>
      <c r="T122" s="134">
        <v>1</v>
      </c>
      <c r="U122" s="134">
        <f t="shared" si="6"/>
        <v>60000</v>
      </c>
    </row>
    <row r="123" spans="1:23" ht="82.5" customHeight="1">
      <c r="A123" s="172" t="s">
        <v>1026</v>
      </c>
      <c r="B123" s="172" t="s">
        <v>1284</v>
      </c>
      <c r="C123" s="171" t="s">
        <v>1273</v>
      </c>
      <c r="D123" s="171" t="s">
        <v>1285</v>
      </c>
      <c r="E123" s="171" t="s">
        <v>1469</v>
      </c>
      <c r="F123" s="171" t="s">
        <v>1276</v>
      </c>
      <c r="G123" s="174">
        <v>597000</v>
      </c>
      <c r="H123" s="174">
        <v>624000</v>
      </c>
      <c r="I123" s="174">
        <v>0</v>
      </c>
      <c r="J123" s="174">
        <v>624000</v>
      </c>
      <c r="K123" s="179" t="s">
        <v>1805</v>
      </c>
      <c r="L123" s="154" t="s">
        <v>296</v>
      </c>
      <c r="M123" s="141">
        <f t="shared" si="7"/>
        <v>471366</v>
      </c>
      <c r="N123" s="118">
        <v>34916</v>
      </c>
      <c r="O123" s="132">
        <f t="shared" si="5"/>
        <v>471366</v>
      </c>
      <c r="P123" s="133">
        <v>471366</v>
      </c>
      <c r="Q123" s="118">
        <v>1</v>
      </c>
      <c r="S123" s="134">
        <v>5000</v>
      </c>
      <c r="U123" s="134">
        <f t="shared" si="6"/>
        <v>0</v>
      </c>
      <c r="W123" s="4" t="s">
        <v>1762</v>
      </c>
    </row>
    <row r="124" spans="1:23" ht="99.75" customHeight="1">
      <c r="A124" s="172" t="s">
        <v>1028</v>
      </c>
      <c r="B124" s="172" t="s">
        <v>1367</v>
      </c>
      <c r="C124" s="171" t="s">
        <v>1273</v>
      </c>
      <c r="D124" s="171" t="s">
        <v>1368</v>
      </c>
      <c r="E124" s="171" t="s">
        <v>1470</v>
      </c>
      <c r="F124" s="171" t="s">
        <v>1276</v>
      </c>
      <c r="G124" s="174">
        <v>1266400</v>
      </c>
      <c r="H124" s="174">
        <v>751000</v>
      </c>
      <c r="I124" s="174">
        <v>0</v>
      </c>
      <c r="J124" s="174">
        <v>751000</v>
      </c>
      <c r="K124" s="176" t="s">
        <v>1806</v>
      </c>
      <c r="L124" s="154" t="s">
        <v>296</v>
      </c>
      <c r="M124" s="141">
        <f t="shared" si="7"/>
        <v>552164</v>
      </c>
      <c r="N124" s="118">
        <v>40901</v>
      </c>
      <c r="O124" s="132">
        <f t="shared" si="5"/>
        <v>552163.5</v>
      </c>
      <c r="P124" s="133">
        <v>552164</v>
      </c>
      <c r="Q124" s="118">
        <v>1</v>
      </c>
      <c r="S124" s="134">
        <v>5000</v>
      </c>
      <c r="U124" s="134">
        <f t="shared" si="6"/>
        <v>0</v>
      </c>
      <c r="W124" s="4" t="s">
        <v>1762</v>
      </c>
    </row>
    <row r="125" spans="1:23" ht="109.5" customHeight="1">
      <c r="A125" s="172" t="s">
        <v>1030</v>
      </c>
      <c r="B125" s="172" t="s">
        <v>1384</v>
      </c>
      <c r="C125" s="171" t="s">
        <v>1273</v>
      </c>
      <c r="D125" s="171" t="s">
        <v>1385</v>
      </c>
      <c r="E125" s="171" t="s">
        <v>1471</v>
      </c>
      <c r="F125" s="171" t="s">
        <v>1276</v>
      </c>
      <c r="G125" s="174">
        <v>521000</v>
      </c>
      <c r="H125" s="174">
        <v>587000</v>
      </c>
      <c r="I125" s="174">
        <v>0</v>
      </c>
      <c r="J125" s="174">
        <v>587000</v>
      </c>
      <c r="K125" s="179" t="s">
        <v>1807</v>
      </c>
      <c r="L125" s="154" t="s">
        <v>296</v>
      </c>
      <c r="M125" s="141">
        <f t="shared" si="7"/>
        <v>0</v>
      </c>
      <c r="O125" s="132">
        <f t="shared" si="5"/>
        <v>0</v>
      </c>
      <c r="S125" s="134">
        <v>5000</v>
      </c>
      <c r="U125" s="134">
        <f t="shared" si="6"/>
        <v>0</v>
      </c>
    </row>
    <row r="126" spans="1:23" ht="54.75" customHeight="1">
      <c r="A126" s="172" t="s">
        <v>1032</v>
      </c>
      <c r="B126" s="172" t="s">
        <v>1392</v>
      </c>
      <c r="C126" s="171" t="s">
        <v>1273</v>
      </c>
      <c r="D126" s="171" t="s">
        <v>1472</v>
      </c>
      <c r="E126" s="171" t="s">
        <v>1473</v>
      </c>
      <c r="F126" s="171" t="s">
        <v>1276</v>
      </c>
      <c r="G126" s="174">
        <v>915000</v>
      </c>
      <c r="H126" s="174">
        <v>774000</v>
      </c>
      <c r="I126" s="174">
        <v>0</v>
      </c>
      <c r="J126" s="174">
        <v>774000</v>
      </c>
      <c r="K126" s="179" t="s">
        <v>1474</v>
      </c>
      <c r="L126" s="154" t="s">
        <v>296</v>
      </c>
      <c r="M126" s="141">
        <f t="shared" si="7"/>
        <v>471366</v>
      </c>
      <c r="N126" s="118">
        <v>34916</v>
      </c>
      <c r="O126" s="132">
        <f t="shared" si="5"/>
        <v>471366</v>
      </c>
      <c r="P126" s="133">
        <v>471366</v>
      </c>
      <c r="Q126" s="118">
        <v>1</v>
      </c>
      <c r="S126" s="134">
        <v>5000</v>
      </c>
      <c r="U126" s="134">
        <f t="shared" si="6"/>
        <v>0</v>
      </c>
    </row>
    <row r="127" spans="1:23" ht="63" customHeight="1">
      <c r="A127" s="172" t="s">
        <v>1034</v>
      </c>
      <c r="B127" s="172" t="s">
        <v>1392</v>
      </c>
      <c r="C127" s="171" t="s">
        <v>1273</v>
      </c>
      <c r="D127" s="171" t="s">
        <v>1426</v>
      </c>
      <c r="E127" s="171" t="s">
        <v>1475</v>
      </c>
      <c r="F127" s="171" t="s">
        <v>1276</v>
      </c>
      <c r="G127" s="174">
        <v>517700</v>
      </c>
      <c r="H127" s="174">
        <v>0</v>
      </c>
      <c r="I127" s="174">
        <v>0</v>
      </c>
      <c r="J127" s="174">
        <v>0</v>
      </c>
      <c r="K127" s="179" t="s">
        <v>1296</v>
      </c>
      <c r="L127" s="154" t="s">
        <v>296</v>
      </c>
      <c r="M127" s="141">
        <f t="shared" si="7"/>
        <v>0</v>
      </c>
      <c r="O127" s="132">
        <f t="shared" si="5"/>
        <v>0</v>
      </c>
      <c r="S127" s="134">
        <v>5000</v>
      </c>
      <c r="U127" s="134">
        <f t="shared" si="6"/>
        <v>0</v>
      </c>
    </row>
    <row r="128" spans="1:23" ht="62.25" customHeight="1">
      <c r="A128" s="172" t="s">
        <v>1035</v>
      </c>
      <c r="B128" s="172" t="s">
        <v>1392</v>
      </c>
      <c r="C128" s="171" t="s">
        <v>1273</v>
      </c>
      <c r="D128" s="171" t="s">
        <v>1472</v>
      </c>
      <c r="E128" s="171" t="s">
        <v>1476</v>
      </c>
      <c r="F128" s="171" t="s">
        <v>1276</v>
      </c>
      <c r="G128" s="174">
        <v>1011000</v>
      </c>
      <c r="H128" s="174">
        <v>681000</v>
      </c>
      <c r="I128" s="174">
        <v>0</v>
      </c>
      <c r="J128" s="174">
        <v>681000</v>
      </c>
      <c r="K128" s="179" t="s">
        <v>1477</v>
      </c>
      <c r="L128" s="154" t="s">
        <v>296</v>
      </c>
      <c r="M128" s="141">
        <f t="shared" si="7"/>
        <v>471366</v>
      </c>
      <c r="N128" s="118">
        <v>34916</v>
      </c>
      <c r="O128" s="132">
        <f t="shared" si="5"/>
        <v>471366</v>
      </c>
      <c r="P128" s="133">
        <v>471366</v>
      </c>
      <c r="Q128" s="118">
        <v>1</v>
      </c>
      <c r="S128" s="134">
        <v>5000</v>
      </c>
      <c r="T128" s="134">
        <v>1</v>
      </c>
      <c r="U128" s="134">
        <f t="shared" si="6"/>
        <v>60000</v>
      </c>
    </row>
    <row r="129" spans="1:23" ht="86.25" customHeight="1">
      <c r="A129" s="172" t="s">
        <v>1037</v>
      </c>
      <c r="B129" s="172" t="s">
        <v>1277</v>
      </c>
      <c r="C129" s="171" t="s">
        <v>1273</v>
      </c>
      <c r="D129" s="171" t="s">
        <v>1403</v>
      </c>
      <c r="E129" s="171" t="s">
        <v>1478</v>
      </c>
      <c r="F129" s="171" t="s">
        <v>1276</v>
      </c>
      <c r="G129" s="174">
        <v>650400</v>
      </c>
      <c r="H129" s="174">
        <v>538000</v>
      </c>
      <c r="I129" s="174">
        <v>0</v>
      </c>
      <c r="J129" s="174">
        <v>538000</v>
      </c>
      <c r="K129" s="179" t="s">
        <v>1479</v>
      </c>
      <c r="L129" s="154" t="s">
        <v>296</v>
      </c>
      <c r="M129" s="141">
        <f t="shared" si="7"/>
        <v>0</v>
      </c>
      <c r="O129" s="132">
        <f t="shared" si="5"/>
        <v>0</v>
      </c>
      <c r="R129" s="118">
        <v>378000</v>
      </c>
      <c r="S129" s="134">
        <v>5000</v>
      </c>
      <c r="T129" s="134">
        <v>1</v>
      </c>
      <c r="U129" s="134">
        <f t="shared" si="6"/>
        <v>60000</v>
      </c>
    </row>
    <row r="130" spans="1:23" ht="72.95" customHeight="1">
      <c r="A130" s="172" t="s">
        <v>1039</v>
      </c>
      <c r="B130" s="172" t="s">
        <v>1399</v>
      </c>
      <c r="C130" s="171" t="s">
        <v>1273</v>
      </c>
      <c r="D130" s="171" t="s">
        <v>1480</v>
      </c>
      <c r="E130" s="171" t="s">
        <v>1481</v>
      </c>
      <c r="F130" s="171" t="s">
        <v>1276</v>
      </c>
      <c r="G130" s="174">
        <v>478200</v>
      </c>
      <c r="H130" s="174">
        <v>0</v>
      </c>
      <c r="I130" s="174">
        <v>0</v>
      </c>
      <c r="J130" s="174">
        <v>0</v>
      </c>
      <c r="K130" s="179" t="s">
        <v>1296</v>
      </c>
      <c r="L130" s="154" t="s">
        <v>296</v>
      </c>
      <c r="M130" s="141">
        <f t="shared" si="7"/>
        <v>0</v>
      </c>
      <c r="O130" s="132">
        <f t="shared" si="5"/>
        <v>0</v>
      </c>
      <c r="S130" s="134">
        <v>5000</v>
      </c>
      <c r="U130" s="134">
        <f t="shared" si="6"/>
        <v>0</v>
      </c>
    </row>
    <row r="131" spans="1:23" ht="66.75" customHeight="1">
      <c r="A131" s="172" t="s">
        <v>1041</v>
      </c>
      <c r="B131" s="172" t="s">
        <v>1290</v>
      </c>
      <c r="C131" s="171" t="s">
        <v>1273</v>
      </c>
      <c r="D131" s="171" t="s">
        <v>1482</v>
      </c>
      <c r="E131" s="171" t="s">
        <v>1483</v>
      </c>
      <c r="F131" s="171" t="s">
        <v>1276</v>
      </c>
      <c r="G131" s="174">
        <v>1203600</v>
      </c>
      <c r="H131" s="174">
        <v>601000</v>
      </c>
      <c r="I131" s="174">
        <v>0</v>
      </c>
      <c r="J131" s="174">
        <v>601000</v>
      </c>
      <c r="K131" s="179" t="s">
        <v>1484</v>
      </c>
      <c r="L131" s="154" t="s">
        <v>296</v>
      </c>
      <c r="M131" s="141">
        <f t="shared" si="7"/>
        <v>0</v>
      </c>
      <c r="O131" s="132">
        <f t="shared" si="5"/>
        <v>0</v>
      </c>
      <c r="R131" s="118">
        <v>378000</v>
      </c>
      <c r="S131" s="134">
        <v>5000</v>
      </c>
      <c r="U131" s="134">
        <f t="shared" si="6"/>
        <v>0</v>
      </c>
    </row>
    <row r="132" spans="1:23" ht="101.25" customHeight="1">
      <c r="A132" s="172" t="s">
        <v>1042</v>
      </c>
      <c r="B132" s="172" t="s">
        <v>1277</v>
      </c>
      <c r="C132" s="171" t="s">
        <v>1273</v>
      </c>
      <c r="D132" s="171" t="s">
        <v>1278</v>
      </c>
      <c r="E132" s="171" t="s">
        <v>1485</v>
      </c>
      <c r="F132" s="171" t="s">
        <v>1276</v>
      </c>
      <c r="G132" s="174">
        <v>511500</v>
      </c>
      <c r="H132" s="177">
        <v>612164</v>
      </c>
      <c r="I132" s="174">
        <v>0</v>
      </c>
      <c r="J132" s="177">
        <v>612164</v>
      </c>
      <c r="K132" s="182" t="s">
        <v>1808</v>
      </c>
      <c r="L132" s="154" t="s">
        <v>377</v>
      </c>
      <c r="M132" s="142">
        <f t="shared" si="7"/>
        <v>552164</v>
      </c>
      <c r="N132" s="118">
        <v>40901</v>
      </c>
      <c r="O132" s="132">
        <f t="shared" si="5"/>
        <v>552163.5</v>
      </c>
      <c r="P132" s="133">
        <v>552164</v>
      </c>
      <c r="Q132" s="118">
        <v>1</v>
      </c>
      <c r="S132" s="134">
        <v>5000</v>
      </c>
      <c r="T132" s="134">
        <v>1</v>
      </c>
      <c r="U132" s="134">
        <f t="shared" si="6"/>
        <v>60000</v>
      </c>
    </row>
    <row r="133" spans="1:23" ht="75" customHeight="1">
      <c r="A133" s="172" t="s">
        <v>1043</v>
      </c>
      <c r="B133" s="172" t="s">
        <v>1290</v>
      </c>
      <c r="C133" s="171" t="s">
        <v>1273</v>
      </c>
      <c r="D133" s="171" t="s">
        <v>1486</v>
      </c>
      <c r="E133" s="171" t="s">
        <v>1487</v>
      </c>
      <c r="F133" s="171" t="s">
        <v>1276</v>
      </c>
      <c r="G133" s="174">
        <v>471000</v>
      </c>
      <c r="H133" s="174">
        <v>531366</v>
      </c>
      <c r="I133" s="174">
        <v>0</v>
      </c>
      <c r="J133" s="174">
        <v>531366</v>
      </c>
      <c r="K133" s="171" t="s">
        <v>1372</v>
      </c>
      <c r="L133" s="154" t="s">
        <v>377</v>
      </c>
      <c r="M133" s="141">
        <f t="shared" si="7"/>
        <v>471366</v>
      </c>
      <c r="N133" s="118">
        <v>34916</v>
      </c>
      <c r="O133" s="132">
        <f t="shared" si="5"/>
        <v>471366</v>
      </c>
      <c r="P133" s="133">
        <v>471366</v>
      </c>
      <c r="Q133" s="118">
        <v>1</v>
      </c>
      <c r="S133" s="134">
        <v>5000</v>
      </c>
      <c r="T133" s="134">
        <v>1</v>
      </c>
      <c r="U133" s="134">
        <f t="shared" si="6"/>
        <v>60000</v>
      </c>
    </row>
    <row r="134" spans="1:23" ht="66.95" customHeight="1">
      <c r="A134" s="172" t="s">
        <v>1044</v>
      </c>
      <c r="B134" s="172" t="s">
        <v>1349</v>
      </c>
      <c r="C134" s="171" t="s">
        <v>1273</v>
      </c>
      <c r="D134" s="171" t="s">
        <v>1488</v>
      </c>
      <c r="E134" s="171" t="s">
        <v>1489</v>
      </c>
      <c r="F134" s="171" t="s">
        <v>1276</v>
      </c>
      <c r="G134" s="174">
        <v>519000</v>
      </c>
      <c r="H134" s="174">
        <v>471366</v>
      </c>
      <c r="I134" s="174">
        <v>0</v>
      </c>
      <c r="J134" s="174">
        <v>471366</v>
      </c>
      <c r="K134" s="171" t="s">
        <v>1490</v>
      </c>
      <c r="L134" s="154" t="s">
        <v>377</v>
      </c>
      <c r="M134" s="141">
        <f t="shared" si="7"/>
        <v>471366</v>
      </c>
      <c r="N134" s="118">
        <v>34916</v>
      </c>
      <c r="O134" s="132">
        <f t="shared" si="5"/>
        <v>471366</v>
      </c>
      <c r="P134" s="133">
        <v>471366</v>
      </c>
      <c r="Q134" s="118">
        <v>1</v>
      </c>
      <c r="S134" s="134">
        <v>5000</v>
      </c>
      <c r="U134" s="134">
        <f t="shared" si="6"/>
        <v>0</v>
      </c>
    </row>
    <row r="135" spans="1:23" ht="63" customHeight="1">
      <c r="A135" s="172" t="s">
        <v>1045</v>
      </c>
      <c r="B135" s="172" t="s">
        <v>1290</v>
      </c>
      <c r="C135" s="171" t="s">
        <v>1273</v>
      </c>
      <c r="D135" s="171" t="s">
        <v>1491</v>
      </c>
      <c r="E135" s="171" t="s">
        <v>1492</v>
      </c>
      <c r="F135" s="171" t="s">
        <v>1276</v>
      </c>
      <c r="G135" s="174">
        <v>471000</v>
      </c>
      <c r="H135" s="174">
        <v>0</v>
      </c>
      <c r="I135" s="174">
        <v>0</v>
      </c>
      <c r="J135" s="174">
        <v>0</v>
      </c>
      <c r="K135" s="171" t="s">
        <v>1296</v>
      </c>
      <c r="L135" s="154" t="s">
        <v>377</v>
      </c>
      <c r="M135" s="141">
        <f t="shared" si="7"/>
        <v>0</v>
      </c>
      <c r="O135" s="132">
        <f t="shared" si="5"/>
        <v>0</v>
      </c>
      <c r="S135" s="134">
        <v>5000</v>
      </c>
      <c r="U135" s="134">
        <f t="shared" si="6"/>
        <v>0</v>
      </c>
    </row>
    <row r="136" spans="1:23" ht="67.5" customHeight="1">
      <c r="A136" s="172" t="s">
        <v>1046</v>
      </c>
      <c r="B136" s="172" t="s">
        <v>1277</v>
      </c>
      <c r="C136" s="171" t="s">
        <v>1273</v>
      </c>
      <c r="D136" s="171" t="s">
        <v>1493</v>
      </c>
      <c r="E136" s="171" t="s">
        <v>1494</v>
      </c>
      <c r="F136" s="171" t="s">
        <v>1276</v>
      </c>
      <c r="G136" s="174">
        <v>471000</v>
      </c>
      <c r="H136" s="174">
        <v>531366</v>
      </c>
      <c r="I136" s="174">
        <v>0</v>
      </c>
      <c r="J136" s="174">
        <v>531366</v>
      </c>
      <c r="K136" s="171" t="s">
        <v>1372</v>
      </c>
      <c r="L136" s="154" t="s">
        <v>377</v>
      </c>
      <c r="M136" s="141">
        <f t="shared" si="7"/>
        <v>471366</v>
      </c>
      <c r="N136" s="118">
        <v>34916</v>
      </c>
      <c r="O136" s="132">
        <f t="shared" si="5"/>
        <v>471366</v>
      </c>
      <c r="P136" s="133">
        <v>471366</v>
      </c>
      <c r="Q136" s="118">
        <v>1</v>
      </c>
      <c r="S136" s="134">
        <v>5000</v>
      </c>
      <c r="T136" s="134">
        <v>1</v>
      </c>
      <c r="U136" s="134">
        <f t="shared" si="6"/>
        <v>60000</v>
      </c>
    </row>
    <row r="137" spans="1:23" ht="63" customHeight="1">
      <c r="A137" s="172" t="s">
        <v>1047</v>
      </c>
      <c r="B137" s="172" t="s">
        <v>1277</v>
      </c>
      <c r="C137" s="171" t="s">
        <v>1273</v>
      </c>
      <c r="D137" s="171" t="s">
        <v>1495</v>
      </c>
      <c r="E137" s="171" t="s">
        <v>1496</v>
      </c>
      <c r="F137" s="171" t="s">
        <v>1276</v>
      </c>
      <c r="G137" s="174">
        <v>459000</v>
      </c>
      <c r="H137" s="174">
        <v>0</v>
      </c>
      <c r="I137" s="174">
        <v>0</v>
      </c>
      <c r="J137" s="174">
        <v>0</v>
      </c>
      <c r="K137" s="171" t="s">
        <v>1296</v>
      </c>
      <c r="L137" s="154" t="s">
        <v>377</v>
      </c>
      <c r="M137" s="141">
        <f t="shared" si="7"/>
        <v>0</v>
      </c>
      <c r="O137" s="132">
        <f t="shared" si="5"/>
        <v>0</v>
      </c>
      <c r="S137" s="134">
        <v>5000</v>
      </c>
      <c r="U137" s="134">
        <f t="shared" si="6"/>
        <v>0</v>
      </c>
    </row>
    <row r="138" spans="1:23" ht="78" customHeight="1">
      <c r="A138" s="172" t="s">
        <v>1048</v>
      </c>
      <c r="B138" s="172" t="s">
        <v>1277</v>
      </c>
      <c r="C138" s="171" t="s">
        <v>1273</v>
      </c>
      <c r="D138" s="171" t="s">
        <v>1497</v>
      </c>
      <c r="E138" s="171" t="s">
        <v>1498</v>
      </c>
      <c r="F138" s="171" t="s">
        <v>1276</v>
      </c>
      <c r="G138" s="174">
        <v>459000</v>
      </c>
      <c r="H138" s="174">
        <v>0</v>
      </c>
      <c r="I138" s="174">
        <v>0</v>
      </c>
      <c r="J138" s="174">
        <v>0</v>
      </c>
      <c r="K138" s="171" t="s">
        <v>1296</v>
      </c>
      <c r="L138" s="154" t="s">
        <v>377</v>
      </c>
      <c r="M138" s="141">
        <f t="shared" si="7"/>
        <v>0</v>
      </c>
      <c r="O138" s="132">
        <f t="shared" si="5"/>
        <v>0</v>
      </c>
      <c r="S138" s="134">
        <v>5000</v>
      </c>
      <c r="U138" s="134">
        <f t="shared" si="6"/>
        <v>0</v>
      </c>
    </row>
    <row r="139" spans="1:23" ht="53.25" customHeight="1">
      <c r="A139" s="172" t="s">
        <v>1049</v>
      </c>
      <c r="B139" s="172" t="s">
        <v>1311</v>
      </c>
      <c r="C139" s="171" t="s">
        <v>1273</v>
      </c>
      <c r="D139" s="171" t="s">
        <v>1312</v>
      </c>
      <c r="E139" s="171" t="s">
        <v>1499</v>
      </c>
      <c r="F139" s="171" t="s">
        <v>1276</v>
      </c>
      <c r="G139" s="174">
        <v>459000</v>
      </c>
      <c r="H139" s="174">
        <v>471366</v>
      </c>
      <c r="I139" s="174">
        <v>0</v>
      </c>
      <c r="J139" s="174">
        <v>471366</v>
      </c>
      <c r="K139" s="171" t="s">
        <v>1490</v>
      </c>
      <c r="L139" s="154" t="s">
        <v>377</v>
      </c>
      <c r="M139" s="141">
        <f t="shared" si="7"/>
        <v>471366</v>
      </c>
      <c r="N139" s="118">
        <v>34916</v>
      </c>
      <c r="O139" s="132">
        <f t="shared" si="5"/>
        <v>471366</v>
      </c>
      <c r="P139" s="133">
        <v>471366</v>
      </c>
      <c r="Q139" s="118">
        <v>1</v>
      </c>
      <c r="S139" s="134">
        <v>5000</v>
      </c>
      <c r="U139" s="134">
        <f t="shared" ref="U139:U202" si="9">S139*T139*12</f>
        <v>0</v>
      </c>
    </row>
    <row r="140" spans="1:23" ht="66" customHeight="1">
      <c r="A140" s="172" t="s">
        <v>1050</v>
      </c>
      <c r="B140" s="172" t="s">
        <v>1311</v>
      </c>
      <c r="C140" s="171" t="s">
        <v>1273</v>
      </c>
      <c r="D140" s="171" t="s">
        <v>1314</v>
      </c>
      <c r="E140" s="171" t="s">
        <v>1500</v>
      </c>
      <c r="F140" s="171" t="s">
        <v>1276</v>
      </c>
      <c r="G140" s="174">
        <v>846000</v>
      </c>
      <c r="H140" s="174">
        <v>531366</v>
      </c>
      <c r="I140" s="174">
        <v>0</v>
      </c>
      <c r="J140" s="174">
        <v>531366</v>
      </c>
      <c r="K140" s="171" t="s">
        <v>1372</v>
      </c>
      <c r="L140" s="154" t="s">
        <v>377</v>
      </c>
      <c r="M140" s="141">
        <f t="shared" ref="M140:M203" si="10">P140*Q140</f>
        <v>471366</v>
      </c>
      <c r="N140" s="118">
        <v>34916</v>
      </c>
      <c r="O140" s="132">
        <f t="shared" si="5"/>
        <v>471366</v>
      </c>
      <c r="P140" s="133">
        <v>471366</v>
      </c>
      <c r="Q140" s="118">
        <v>1</v>
      </c>
      <c r="S140" s="134">
        <v>5000</v>
      </c>
      <c r="T140" s="134">
        <v>1</v>
      </c>
      <c r="U140" s="134">
        <f t="shared" si="9"/>
        <v>60000</v>
      </c>
    </row>
    <row r="141" spans="1:23" ht="64.5" customHeight="1">
      <c r="A141" s="172" t="s">
        <v>1051</v>
      </c>
      <c r="B141" s="172" t="s">
        <v>1311</v>
      </c>
      <c r="C141" s="171" t="s">
        <v>1273</v>
      </c>
      <c r="D141" s="171" t="s">
        <v>1314</v>
      </c>
      <c r="E141" s="171" t="s">
        <v>1501</v>
      </c>
      <c r="F141" s="171" t="s">
        <v>1276</v>
      </c>
      <c r="G141" s="174">
        <v>913200</v>
      </c>
      <c r="H141" s="174">
        <v>0</v>
      </c>
      <c r="I141" s="174">
        <v>0</v>
      </c>
      <c r="J141" s="174">
        <v>0</v>
      </c>
      <c r="K141" s="171" t="s">
        <v>1296</v>
      </c>
      <c r="L141" s="154" t="s">
        <v>377</v>
      </c>
      <c r="M141" s="141">
        <f t="shared" si="10"/>
        <v>0</v>
      </c>
      <c r="O141" s="132">
        <f t="shared" ref="O141:O204" si="11">N141*13.5</f>
        <v>0</v>
      </c>
      <c r="S141" s="134">
        <v>5000</v>
      </c>
      <c r="U141" s="134">
        <f t="shared" si="9"/>
        <v>0</v>
      </c>
    </row>
    <row r="142" spans="1:23" s="62" customFormat="1" ht="97.5" customHeight="1">
      <c r="A142" s="232" t="s">
        <v>1052</v>
      </c>
      <c r="B142" s="232" t="s">
        <v>1317</v>
      </c>
      <c r="C142" s="233" t="s">
        <v>1273</v>
      </c>
      <c r="D142" s="233" t="s">
        <v>1318</v>
      </c>
      <c r="E142" s="233" t="s">
        <v>1502</v>
      </c>
      <c r="F142" s="171" t="s">
        <v>1276</v>
      </c>
      <c r="G142" s="174">
        <v>511500</v>
      </c>
      <c r="H142" s="177">
        <v>612164</v>
      </c>
      <c r="I142" s="174">
        <v>0</v>
      </c>
      <c r="J142" s="177">
        <v>612164</v>
      </c>
      <c r="K142" s="182" t="s">
        <v>1782</v>
      </c>
      <c r="L142" s="156" t="s">
        <v>377</v>
      </c>
      <c r="M142" s="142">
        <f t="shared" si="10"/>
        <v>552164</v>
      </c>
      <c r="N142" s="143">
        <v>40901</v>
      </c>
      <c r="O142" s="144">
        <f t="shared" si="11"/>
        <v>552163.5</v>
      </c>
      <c r="P142" s="145">
        <v>552164</v>
      </c>
      <c r="Q142" s="143">
        <v>1</v>
      </c>
      <c r="R142" s="143"/>
      <c r="S142" s="147">
        <v>5000</v>
      </c>
      <c r="T142" s="147">
        <v>1</v>
      </c>
      <c r="U142" s="147">
        <f t="shared" si="9"/>
        <v>60000</v>
      </c>
      <c r="W142" s="149"/>
    </row>
    <row r="143" spans="1:23" s="62" customFormat="1" ht="21">
      <c r="A143" s="232"/>
      <c r="B143" s="232"/>
      <c r="C143" s="233"/>
      <c r="D143" s="233"/>
      <c r="E143" s="233"/>
      <c r="F143" s="171" t="s">
        <v>1307</v>
      </c>
      <c r="G143" s="174">
        <v>511500</v>
      </c>
      <c r="H143" s="174">
        <v>0</v>
      </c>
      <c r="I143" s="174">
        <v>0</v>
      </c>
      <c r="J143" s="174">
        <v>0</v>
      </c>
      <c r="K143" s="171"/>
      <c r="L143" s="156" t="s">
        <v>377</v>
      </c>
      <c r="M143" s="146">
        <f t="shared" si="10"/>
        <v>0</v>
      </c>
      <c r="N143" s="143"/>
      <c r="O143" s="144">
        <f t="shared" si="11"/>
        <v>0</v>
      </c>
      <c r="P143" s="145"/>
      <c r="Q143" s="143"/>
      <c r="R143" s="143"/>
      <c r="S143" s="147">
        <v>5000</v>
      </c>
      <c r="T143" s="147"/>
      <c r="U143" s="147">
        <f t="shared" si="9"/>
        <v>0</v>
      </c>
      <c r="W143" s="149"/>
    </row>
    <row r="144" spans="1:23" s="62" customFormat="1" ht="21">
      <c r="A144" s="232"/>
      <c r="B144" s="232"/>
      <c r="C144" s="233"/>
      <c r="D144" s="233"/>
      <c r="E144" s="233"/>
      <c r="F144" s="171" t="s">
        <v>1308</v>
      </c>
      <c r="G144" s="174">
        <v>511500</v>
      </c>
      <c r="H144" s="174">
        <v>0</v>
      </c>
      <c r="I144" s="174">
        <v>0</v>
      </c>
      <c r="J144" s="174">
        <v>0</v>
      </c>
      <c r="K144" s="171"/>
      <c r="L144" s="156" t="s">
        <v>377</v>
      </c>
      <c r="M144" s="146">
        <f t="shared" si="10"/>
        <v>0</v>
      </c>
      <c r="N144" s="143"/>
      <c r="O144" s="144">
        <f t="shared" si="11"/>
        <v>0</v>
      </c>
      <c r="P144" s="145"/>
      <c r="Q144" s="143"/>
      <c r="R144" s="143"/>
      <c r="S144" s="147">
        <v>5000</v>
      </c>
      <c r="T144" s="147"/>
      <c r="U144" s="147">
        <f t="shared" si="9"/>
        <v>0</v>
      </c>
      <c r="W144" s="149"/>
    </row>
    <row r="145" spans="1:23" s="62" customFormat="1" ht="21">
      <c r="A145" s="232"/>
      <c r="B145" s="232"/>
      <c r="C145" s="233"/>
      <c r="D145" s="233"/>
      <c r="E145" s="233"/>
      <c r="F145" s="171" t="s">
        <v>1309</v>
      </c>
      <c r="G145" s="174">
        <v>511500</v>
      </c>
      <c r="H145" s="174">
        <v>0</v>
      </c>
      <c r="I145" s="174">
        <v>0</v>
      </c>
      <c r="J145" s="174">
        <v>0</v>
      </c>
      <c r="K145" s="171"/>
      <c r="L145" s="156" t="s">
        <v>377</v>
      </c>
      <c r="M145" s="146">
        <f t="shared" si="10"/>
        <v>0</v>
      </c>
      <c r="N145" s="143"/>
      <c r="O145" s="144">
        <f t="shared" si="11"/>
        <v>0</v>
      </c>
      <c r="P145" s="145"/>
      <c r="Q145" s="143"/>
      <c r="R145" s="143"/>
      <c r="S145" s="147">
        <v>5000</v>
      </c>
      <c r="T145" s="147"/>
      <c r="U145" s="147">
        <f t="shared" si="9"/>
        <v>0</v>
      </c>
      <c r="W145" s="149"/>
    </row>
    <row r="146" spans="1:23" s="62" customFormat="1" ht="21">
      <c r="A146" s="232"/>
      <c r="B146" s="232"/>
      <c r="C146" s="233"/>
      <c r="D146" s="233"/>
      <c r="E146" s="233"/>
      <c r="F146" s="171" t="s">
        <v>1310</v>
      </c>
      <c r="G146" s="174">
        <v>2046000</v>
      </c>
      <c r="H146" s="177">
        <v>612164</v>
      </c>
      <c r="I146" s="174">
        <v>0</v>
      </c>
      <c r="J146" s="177">
        <v>612164</v>
      </c>
      <c r="K146" s="171"/>
      <c r="L146" s="156" t="s">
        <v>377</v>
      </c>
      <c r="M146" s="146">
        <f t="shared" si="10"/>
        <v>0</v>
      </c>
      <c r="N146" s="143"/>
      <c r="O146" s="144">
        <f t="shared" si="11"/>
        <v>0</v>
      </c>
      <c r="P146" s="145"/>
      <c r="Q146" s="143"/>
      <c r="R146" s="143"/>
      <c r="S146" s="147">
        <v>5000</v>
      </c>
      <c r="T146" s="147"/>
      <c r="U146" s="147">
        <f t="shared" si="9"/>
        <v>0</v>
      </c>
      <c r="W146" s="149"/>
    </row>
    <row r="147" spans="1:23" s="62" customFormat="1" ht="68.25" customHeight="1">
      <c r="A147" s="172" t="s">
        <v>1053</v>
      </c>
      <c r="B147" s="172" t="s">
        <v>1317</v>
      </c>
      <c r="C147" s="171" t="s">
        <v>1273</v>
      </c>
      <c r="D147" s="171" t="s">
        <v>1503</v>
      </c>
      <c r="E147" s="171" t="s">
        <v>1504</v>
      </c>
      <c r="F147" s="171" t="s">
        <v>1276</v>
      </c>
      <c r="G147" s="174">
        <v>499500</v>
      </c>
      <c r="H147" s="177">
        <v>552164</v>
      </c>
      <c r="I147" s="174">
        <v>0</v>
      </c>
      <c r="J147" s="177">
        <v>552164</v>
      </c>
      <c r="K147" s="182" t="s">
        <v>1809</v>
      </c>
      <c r="L147" s="156" t="s">
        <v>377</v>
      </c>
      <c r="M147" s="142">
        <f t="shared" si="10"/>
        <v>552164</v>
      </c>
      <c r="N147" s="143">
        <v>40901</v>
      </c>
      <c r="O147" s="144">
        <f t="shared" si="11"/>
        <v>552163.5</v>
      </c>
      <c r="P147" s="145">
        <v>552164</v>
      </c>
      <c r="Q147" s="143">
        <v>1</v>
      </c>
      <c r="R147" s="143"/>
      <c r="S147" s="147">
        <v>5000</v>
      </c>
      <c r="T147" s="147"/>
      <c r="U147" s="147">
        <f t="shared" si="9"/>
        <v>0</v>
      </c>
      <c r="W147" s="149"/>
    </row>
    <row r="148" spans="1:23" s="62" customFormat="1" ht="59.25" customHeight="1">
      <c r="A148" s="172" t="s">
        <v>1054</v>
      </c>
      <c r="B148" s="172" t="s">
        <v>1272</v>
      </c>
      <c r="C148" s="171" t="s">
        <v>1273</v>
      </c>
      <c r="D148" s="171" t="s">
        <v>1274</v>
      </c>
      <c r="E148" s="171" t="s">
        <v>1505</v>
      </c>
      <c r="F148" s="171" t="s">
        <v>1276</v>
      </c>
      <c r="G148" s="174">
        <v>526500</v>
      </c>
      <c r="H148" s="177">
        <v>552164</v>
      </c>
      <c r="I148" s="174">
        <v>0</v>
      </c>
      <c r="J148" s="177">
        <v>552164</v>
      </c>
      <c r="K148" s="182" t="s">
        <v>1809</v>
      </c>
      <c r="L148" s="156" t="s">
        <v>377</v>
      </c>
      <c r="M148" s="142">
        <f t="shared" si="10"/>
        <v>552164</v>
      </c>
      <c r="N148" s="143">
        <v>40901</v>
      </c>
      <c r="O148" s="144">
        <f t="shared" si="11"/>
        <v>552163.5</v>
      </c>
      <c r="P148" s="145">
        <v>552164</v>
      </c>
      <c r="Q148" s="143">
        <v>1</v>
      </c>
      <c r="R148" s="143"/>
      <c r="S148" s="147">
        <v>5000</v>
      </c>
      <c r="T148" s="147"/>
      <c r="U148" s="147">
        <f t="shared" si="9"/>
        <v>0</v>
      </c>
      <c r="W148" s="149"/>
    </row>
    <row r="149" spans="1:23" s="62" customFormat="1" ht="63.75" customHeight="1">
      <c r="A149" s="172" t="s">
        <v>1055</v>
      </c>
      <c r="B149" s="172" t="s">
        <v>1329</v>
      </c>
      <c r="C149" s="171" t="s">
        <v>1273</v>
      </c>
      <c r="D149" s="171" t="s">
        <v>1330</v>
      </c>
      <c r="E149" s="171" t="s">
        <v>1506</v>
      </c>
      <c r="F149" s="171" t="s">
        <v>1276</v>
      </c>
      <c r="G149" s="174">
        <v>471000</v>
      </c>
      <c r="H149" s="174">
        <v>531366</v>
      </c>
      <c r="I149" s="174">
        <v>0</v>
      </c>
      <c r="J149" s="174">
        <v>531366</v>
      </c>
      <c r="K149" s="171" t="s">
        <v>1372</v>
      </c>
      <c r="L149" s="156" t="s">
        <v>377</v>
      </c>
      <c r="M149" s="146">
        <f t="shared" si="10"/>
        <v>471366</v>
      </c>
      <c r="N149" s="143">
        <v>34916</v>
      </c>
      <c r="O149" s="144">
        <f t="shared" si="11"/>
        <v>471366</v>
      </c>
      <c r="P149" s="145">
        <v>471366</v>
      </c>
      <c r="Q149" s="143">
        <v>1</v>
      </c>
      <c r="R149" s="143"/>
      <c r="S149" s="147">
        <v>5000</v>
      </c>
      <c r="T149" s="147">
        <v>1</v>
      </c>
      <c r="U149" s="147">
        <f t="shared" si="9"/>
        <v>60000</v>
      </c>
      <c r="W149" s="149"/>
    </row>
    <row r="150" spans="1:23" s="62" customFormat="1" ht="63.75" customHeight="1">
      <c r="A150" s="172" t="s">
        <v>1056</v>
      </c>
      <c r="B150" s="172" t="s">
        <v>1322</v>
      </c>
      <c r="C150" s="171" t="s">
        <v>1273</v>
      </c>
      <c r="D150" s="171" t="s">
        <v>1507</v>
      </c>
      <c r="E150" s="171" t="s">
        <v>1508</v>
      </c>
      <c r="F150" s="171" t="s">
        <v>1276</v>
      </c>
      <c r="G150" s="174">
        <v>471000</v>
      </c>
      <c r="H150" s="174">
        <v>531366</v>
      </c>
      <c r="I150" s="174">
        <v>0</v>
      </c>
      <c r="J150" s="174">
        <v>531366</v>
      </c>
      <c r="K150" s="171" t="s">
        <v>1372</v>
      </c>
      <c r="L150" s="156" t="s">
        <v>377</v>
      </c>
      <c r="M150" s="146">
        <f t="shared" si="10"/>
        <v>471366</v>
      </c>
      <c r="N150" s="143">
        <v>34916</v>
      </c>
      <c r="O150" s="144">
        <f t="shared" si="11"/>
        <v>471366</v>
      </c>
      <c r="P150" s="145">
        <v>471366</v>
      </c>
      <c r="Q150" s="143">
        <v>1</v>
      </c>
      <c r="R150" s="143"/>
      <c r="S150" s="147">
        <v>5000</v>
      </c>
      <c r="T150" s="147">
        <v>1</v>
      </c>
      <c r="U150" s="147">
        <f t="shared" si="9"/>
        <v>60000</v>
      </c>
      <c r="W150" s="149"/>
    </row>
    <row r="151" spans="1:23" s="62" customFormat="1" ht="63.75" customHeight="1">
      <c r="A151" s="172" t="s">
        <v>1057</v>
      </c>
      <c r="B151" s="172" t="s">
        <v>1322</v>
      </c>
      <c r="C151" s="171" t="s">
        <v>1273</v>
      </c>
      <c r="D151" s="171" t="s">
        <v>1509</v>
      </c>
      <c r="E151" s="171" t="s">
        <v>1510</v>
      </c>
      <c r="F151" s="171" t="s">
        <v>1276</v>
      </c>
      <c r="G151" s="174">
        <v>499500</v>
      </c>
      <c r="H151" s="177">
        <v>552164</v>
      </c>
      <c r="I151" s="174">
        <v>0</v>
      </c>
      <c r="J151" s="177">
        <v>552164</v>
      </c>
      <c r="K151" s="182" t="s">
        <v>1809</v>
      </c>
      <c r="L151" s="156" t="s">
        <v>377</v>
      </c>
      <c r="M151" s="142">
        <f t="shared" si="10"/>
        <v>552164</v>
      </c>
      <c r="N151" s="143">
        <v>40901</v>
      </c>
      <c r="O151" s="144">
        <f t="shared" si="11"/>
        <v>552163.5</v>
      </c>
      <c r="P151" s="145">
        <v>552164</v>
      </c>
      <c r="Q151" s="143">
        <v>1</v>
      </c>
      <c r="R151" s="143"/>
      <c r="S151" s="147">
        <v>5000</v>
      </c>
      <c r="T151" s="147"/>
      <c r="U151" s="147">
        <f t="shared" si="9"/>
        <v>0</v>
      </c>
      <c r="W151" s="149"/>
    </row>
    <row r="152" spans="1:23" s="62" customFormat="1" ht="105.75" customHeight="1">
      <c r="A152" s="172" t="s">
        <v>1058</v>
      </c>
      <c r="B152" s="172" t="s">
        <v>1341</v>
      </c>
      <c r="C152" s="171" t="s">
        <v>1273</v>
      </c>
      <c r="D152" s="171" t="s">
        <v>1342</v>
      </c>
      <c r="E152" s="171" t="s">
        <v>1511</v>
      </c>
      <c r="F152" s="171" t="s">
        <v>1276</v>
      </c>
      <c r="G152" s="174">
        <v>573500</v>
      </c>
      <c r="H152" s="177">
        <v>612164</v>
      </c>
      <c r="I152" s="174">
        <v>0</v>
      </c>
      <c r="J152" s="177">
        <v>612164</v>
      </c>
      <c r="K152" s="182" t="s">
        <v>1808</v>
      </c>
      <c r="L152" s="156" t="s">
        <v>377</v>
      </c>
      <c r="M152" s="142">
        <f t="shared" si="10"/>
        <v>552164</v>
      </c>
      <c r="N152" s="143">
        <v>40901</v>
      </c>
      <c r="O152" s="144">
        <f t="shared" si="11"/>
        <v>552163.5</v>
      </c>
      <c r="P152" s="145">
        <v>552164</v>
      </c>
      <c r="Q152" s="143">
        <v>1</v>
      </c>
      <c r="R152" s="143"/>
      <c r="S152" s="147">
        <v>5000</v>
      </c>
      <c r="T152" s="147">
        <v>1</v>
      </c>
      <c r="U152" s="147">
        <f t="shared" si="9"/>
        <v>60000</v>
      </c>
      <c r="W152" s="149"/>
    </row>
    <row r="153" spans="1:23" s="62" customFormat="1" ht="108" customHeight="1">
      <c r="A153" s="172" t="s">
        <v>1059</v>
      </c>
      <c r="B153" s="172" t="s">
        <v>1349</v>
      </c>
      <c r="C153" s="171" t="s">
        <v>1273</v>
      </c>
      <c r="D153" s="171" t="s">
        <v>1350</v>
      </c>
      <c r="E153" s="171" t="s">
        <v>1512</v>
      </c>
      <c r="F153" s="171" t="s">
        <v>1276</v>
      </c>
      <c r="G153" s="174">
        <v>511500</v>
      </c>
      <c r="H153" s="177">
        <v>612164</v>
      </c>
      <c r="I153" s="174">
        <v>0</v>
      </c>
      <c r="J153" s="177">
        <v>612164</v>
      </c>
      <c r="K153" s="182" t="s">
        <v>1808</v>
      </c>
      <c r="L153" s="156" t="s">
        <v>377</v>
      </c>
      <c r="M153" s="142">
        <f t="shared" si="10"/>
        <v>552164</v>
      </c>
      <c r="N153" s="143">
        <v>40901</v>
      </c>
      <c r="O153" s="144">
        <f t="shared" si="11"/>
        <v>552163.5</v>
      </c>
      <c r="P153" s="145">
        <v>552164</v>
      </c>
      <c r="Q153" s="143">
        <v>1</v>
      </c>
      <c r="R153" s="143"/>
      <c r="S153" s="147">
        <v>5000</v>
      </c>
      <c r="T153" s="147">
        <v>1</v>
      </c>
      <c r="U153" s="147">
        <f t="shared" si="9"/>
        <v>60000</v>
      </c>
      <c r="W153" s="149"/>
    </row>
    <row r="154" spans="1:23" s="62" customFormat="1" ht="58.5" customHeight="1">
      <c r="A154" s="172" t="s">
        <v>1060</v>
      </c>
      <c r="B154" s="172" t="s">
        <v>1349</v>
      </c>
      <c r="C154" s="171" t="s">
        <v>1273</v>
      </c>
      <c r="D154" s="171" t="s">
        <v>1488</v>
      </c>
      <c r="E154" s="171" t="s">
        <v>1513</v>
      </c>
      <c r="F154" s="171" t="s">
        <v>1276</v>
      </c>
      <c r="G154" s="174">
        <v>805200</v>
      </c>
      <c r="H154" s="174">
        <v>0</v>
      </c>
      <c r="I154" s="174">
        <v>0</v>
      </c>
      <c r="J154" s="174">
        <v>0</v>
      </c>
      <c r="K154" s="171" t="s">
        <v>1296</v>
      </c>
      <c r="L154" s="156" t="s">
        <v>377</v>
      </c>
      <c r="M154" s="146">
        <f t="shared" si="10"/>
        <v>0</v>
      </c>
      <c r="N154" s="143"/>
      <c r="O154" s="144">
        <f t="shared" si="11"/>
        <v>0</v>
      </c>
      <c r="P154" s="145"/>
      <c r="Q154" s="143"/>
      <c r="R154" s="143"/>
      <c r="S154" s="147">
        <v>5000</v>
      </c>
      <c r="T154" s="147"/>
      <c r="U154" s="147">
        <f t="shared" si="9"/>
        <v>0</v>
      </c>
      <c r="W154" s="149"/>
    </row>
    <row r="155" spans="1:23" s="62" customFormat="1" ht="84.75" customHeight="1">
      <c r="A155" s="172" t="s">
        <v>1061</v>
      </c>
      <c r="B155" s="172" t="s">
        <v>1281</v>
      </c>
      <c r="C155" s="171" t="s">
        <v>1273</v>
      </c>
      <c r="D155" s="171" t="s">
        <v>1514</v>
      </c>
      <c r="E155" s="171" t="s">
        <v>1515</v>
      </c>
      <c r="F155" s="171" t="s">
        <v>1276</v>
      </c>
      <c r="G155" s="174">
        <v>471000</v>
      </c>
      <c r="H155" s="174">
        <v>531366</v>
      </c>
      <c r="I155" s="174">
        <v>0</v>
      </c>
      <c r="J155" s="174">
        <v>531366</v>
      </c>
      <c r="K155" s="171" t="s">
        <v>1372</v>
      </c>
      <c r="L155" s="156" t="s">
        <v>377</v>
      </c>
      <c r="M155" s="146">
        <f t="shared" si="10"/>
        <v>471366</v>
      </c>
      <c r="N155" s="143">
        <v>34916</v>
      </c>
      <c r="O155" s="144">
        <f t="shared" si="11"/>
        <v>471366</v>
      </c>
      <c r="P155" s="145">
        <v>471366</v>
      </c>
      <c r="Q155" s="143">
        <v>1</v>
      </c>
      <c r="R155" s="143"/>
      <c r="S155" s="147">
        <v>5000</v>
      </c>
      <c r="T155" s="147">
        <v>1</v>
      </c>
      <c r="U155" s="147">
        <f t="shared" si="9"/>
        <v>60000</v>
      </c>
      <c r="W155" s="149"/>
    </row>
    <row r="156" spans="1:23" s="62" customFormat="1" ht="66.75" customHeight="1">
      <c r="A156" s="172" t="s">
        <v>1062</v>
      </c>
      <c r="B156" s="172" t="s">
        <v>1281</v>
      </c>
      <c r="C156" s="171" t="s">
        <v>1273</v>
      </c>
      <c r="D156" s="171" t="s">
        <v>1516</v>
      </c>
      <c r="E156" s="171" t="s">
        <v>1517</v>
      </c>
      <c r="F156" s="171" t="s">
        <v>1276</v>
      </c>
      <c r="G156" s="174">
        <v>471000</v>
      </c>
      <c r="H156" s="174">
        <v>0</v>
      </c>
      <c r="I156" s="174">
        <v>0</v>
      </c>
      <c r="J156" s="174">
        <v>0</v>
      </c>
      <c r="K156" s="171" t="s">
        <v>1296</v>
      </c>
      <c r="L156" s="156" t="s">
        <v>377</v>
      </c>
      <c r="M156" s="146">
        <f t="shared" si="10"/>
        <v>0</v>
      </c>
      <c r="N156" s="143"/>
      <c r="O156" s="144">
        <f t="shared" si="11"/>
        <v>0</v>
      </c>
      <c r="P156" s="145"/>
      <c r="Q156" s="143"/>
      <c r="R156" s="143"/>
      <c r="S156" s="147">
        <v>5000</v>
      </c>
      <c r="T156" s="147"/>
      <c r="U156" s="147">
        <f t="shared" si="9"/>
        <v>0</v>
      </c>
      <c r="W156" s="149"/>
    </row>
    <row r="157" spans="1:23" s="62" customFormat="1" ht="79.5" customHeight="1">
      <c r="A157" s="172" t="s">
        <v>1063</v>
      </c>
      <c r="B157" s="172" t="s">
        <v>1281</v>
      </c>
      <c r="C157" s="171" t="s">
        <v>1273</v>
      </c>
      <c r="D157" s="171" t="s">
        <v>1518</v>
      </c>
      <c r="E157" s="171" t="s">
        <v>1519</v>
      </c>
      <c r="F157" s="171" t="s">
        <v>1276</v>
      </c>
      <c r="G157" s="174">
        <v>2807424</v>
      </c>
      <c r="H157" s="174">
        <v>471366</v>
      </c>
      <c r="I157" s="174">
        <v>0</v>
      </c>
      <c r="J157" s="174">
        <v>471366</v>
      </c>
      <c r="K157" s="171" t="s">
        <v>1490</v>
      </c>
      <c r="L157" s="156" t="s">
        <v>377</v>
      </c>
      <c r="M157" s="146">
        <f t="shared" si="10"/>
        <v>471366</v>
      </c>
      <c r="N157" s="143">
        <v>34916</v>
      </c>
      <c r="O157" s="144">
        <f t="shared" si="11"/>
        <v>471366</v>
      </c>
      <c r="P157" s="145">
        <v>471366</v>
      </c>
      <c r="Q157" s="143">
        <v>1</v>
      </c>
      <c r="R157" s="143"/>
      <c r="S157" s="147">
        <v>5000</v>
      </c>
      <c r="T157" s="147"/>
      <c r="U157" s="147">
        <f t="shared" si="9"/>
        <v>0</v>
      </c>
      <c r="W157" s="149"/>
    </row>
    <row r="158" spans="1:23" s="62" customFormat="1" ht="60" customHeight="1">
      <c r="A158" s="172" t="s">
        <v>1064</v>
      </c>
      <c r="B158" s="172" t="s">
        <v>1359</v>
      </c>
      <c r="C158" s="171" t="s">
        <v>1273</v>
      </c>
      <c r="D158" s="171" t="s">
        <v>1520</v>
      </c>
      <c r="E158" s="171" t="s">
        <v>1521</v>
      </c>
      <c r="F158" s="171" t="s">
        <v>1276</v>
      </c>
      <c r="G158" s="174">
        <v>471000</v>
      </c>
      <c r="H158" s="174">
        <v>531366</v>
      </c>
      <c r="I158" s="174">
        <v>0</v>
      </c>
      <c r="J158" s="174">
        <v>531366</v>
      </c>
      <c r="K158" s="171" t="s">
        <v>1372</v>
      </c>
      <c r="L158" s="156" t="s">
        <v>377</v>
      </c>
      <c r="M158" s="146">
        <f t="shared" si="10"/>
        <v>471366</v>
      </c>
      <c r="N158" s="143">
        <v>34916</v>
      </c>
      <c r="O158" s="144">
        <f t="shared" si="11"/>
        <v>471366</v>
      </c>
      <c r="P158" s="145">
        <v>471366</v>
      </c>
      <c r="Q158" s="143">
        <v>1</v>
      </c>
      <c r="R158" s="143"/>
      <c r="S158" s="147">
        <v>5000</v>
      </c>
      <c r="T158" s="147">
        <v>1</v>
      </c>
      <c r="U158" s="147">
        <f t="shared" si="9"/>
        <v>60000</v>
      </c>
      <c r="W158" s="149"/>
    </row>
    <row r="159" spans="1:23" s="62" customFormat="1" ht="81.75" customHeight="1">
      <c r="A159" s="172" t="s">
        <v>1065</v>
      </c>
      <c r="B159" s="172" t="s">
        <v>1359</v>
      </c>
      <c r="C159" s="171" t="s">
        <v>1273</v>
      </c>
      <c r="D159" s="171" t="s">
        <v>1360</v>
      </c>
      <c r="E159" s="171" t="s">
        <v>1522</v>
      </c>
      <c r="F159" s="171" t="s">
        <v>1276</v>
      </c>
      <c r="G159" s="174">
        <v>498000</v>
      </c>
      <c r="H159" s="174">
        <v>585231</v>
      </c>
      <c r="I159" s="174">
        <v>0</v>
      </c>
      <c r="J159" s="174">
        <v>585231</v>
      </c>
      <c r="K159" s="171" t="s">
        <v>1436</v>
      </c>
      <c r="L159" s="156" t="s">
        <v>377</v>
      </c>
      <c r="M159" s="146">
        <f t="shared" si="10"/>
        <v>525231</v>
      </c>
      <c r="N159" s="143">
        <v>38906</v>
      </c>
      <c r="O159" s="144">
        <f t="shared" si="11"/>
        <v>525231</v>
      </c>
      <c r="P159" s="145">
        <v>525231</v>
      </c>
      <c r="Q159" s="143">
        <v>1</v>
      </c>
      <c r="R159" s="143"/>
      <c r="S159" s="147">
        <v>5000</v>
      </c>
      <c r="T159" s="147">
        <v>1</v>
      </c>
      <c r="U159" s="147">
        <f t="shared" si="9"/>
        <v>60000</v>
      </c>
      <c r="W159" s="149"/>
    </row>
    <row r="160" spans="1:23" s="62" customFormat="1" ht="49.5" customHeight="1">
      <c r="A160" s="172" t="s">
        <v>1066</v>
      </c>
      <c r="B160" s="172" t="s">
        <v>1322</v>
      </c>
      <c r="C160" s="171" t="s">
        <v>1273</v>
      </c>
      <c r="D160" s="171" t="s">
        <v>1523</v>
      </c>
      <c r="E160" s="171" t="s">
        <v>1524</v>
      </c>
      <c r="F160" s="171" t="s">
        <v>1276</v>
      </c>
      <c r="G160" s="174">
        <v>459000</v>
      </c>
      <c r="H160" s="174">
        <v>471366</v>
      </c>
      <c r="I160" s="174">
        <v>0</v>
      </c>
      <c r="J160" s="174">
        <v>471366</v>
      </c>
      <c r="K160" s="171" t="s">
        <v>1490</v>
      </c>
      <c r="L160" s="156" t="s">
        <v>377</v>
      </c>
      <c r="M160" s="146">
        <f t="shared" si="10"/>
        <v>471366</v>
      </c>
      <c r="N160" s="143">
        <v>34916</v>
      </c>
      <c r="O160" s="144">
        <f t="shared" si="11"/>
        <v>471366</v>
      </c>
      <c r="P160" s="145">
        <v>471366</v>
      </c>
      <c r="Q160" s="143">
        <v>1</v>
      </c>
      <c r="R160" s="143"/>
      <c r="S160" s="147">
        <v>5000</v>
      </c>
      <c r="T160" s="147"/>
      <c r="U160" s="147">
        <f t="shared" si="9"/>
        <v>0</v>
      </c>
      <c r="W160" s="149"/>
    </row>
    <row r="161" spans="1:23" s="62" customFormat="1" ht="103.5" customHeight="1">
      <c r="A161" s="172" t="s">
        <v>1067</v>
      </c>
      <c r="B161" s="172" t="s">
        <v>1341</v>
      </c>
      <c r="C161" s="171" t="s">
        <v>1273</v>
      </c>
      <c r="D161" s="171" t="s">
        <v>1525</v>
      </c>
      <c r="E161" s="171" t="s">
        <v>1526</v>
      </c>
      <c r="F161" s="171" t="s">
        <v>1276</v>
      </c>
      <c r="G161" s="174">
        <v>511500</v>
      </c>
      <c r="H161" s="177">
        <v>612164</v>
      </c>
      <c r="I161" s="174">
        <v>0</v>
      </c>
      <c r="J161" s="177">
        <v>612164</v>
      </c>
      <c r="K161" s="182" t="s">
        <v>1808</v>
      </c>
      <c r="L161" s="156" t="s">
        <v>377</v>
      </c>
      <c r="M161" s="142">
        <f t="shared" si="10"/>
        <v>552164</v>
      </c>
      <c r="N161" s="143">
        <v>40901</v>
      </c>
      <c r="O161" s="144">
        <f t="shared" si="11"/>
        <v>552163.5</v>
      </c>
      <c r="P161" s="145">
        <v>552164</v>
      </c>
      <c r="Q161" s="143">
        <v>1</v>
      </c>
      <c r="R161" s="143"/>
      <c r="S161" s="147">
        <v>5000</v>
      </c>
      <c r="T161" s="147">
        <v>1</v>
      </c>
      <c r="U161" s="147">
        <f t="shared" si="9"/>
        <v>60000</v>
      </c>
      <c r="W161" s="149"/>
    </row>
    <row r="162" spans="1:23" s="62" customFormat="1" ht="69" customHeight="1">
      <c r="A162" s="172" t="s">
        <v>1068</v>
      </c>
      <c r="B162" s="172" t="s">
        <v>1367</v>
      </c>
      <c r="C162" s="171" t="s">
        <v>1273</v>
      </c>
      <c r="D162" s="171" t="s">
        <v>1368</v>
      </c>
      <c r="E162" s="171" t="s">
        <v>1527</v>
      </c>
      <c r="F162" s="171" t="s">
        <v>1276</v>
      </c>
      <c r="G162" s="174">
        <v>499500</v>
      </c>
      <c r="H162" s="177">
        <v>552164</v>
      </c>
      <c r="I162" s="174">
        <v>0</v>
      </c>
      <c r="J162" s="177">
        <v>552164</v>
      </c>
      <c r="K162" s="182" t="s">
        <v>1809</v>
      </c>
      <c r="L162" s="156" t="s">
        <v>377</v>
      </c>
      <c r="M162" s="142">
        <f t="shared" si="10"/>
        <v>552164</v>
      </c>
      <c r="N162" s="143">
        <v>40901</v>
      </c>
      <c r="O162" s="144">
        <f t="shared" si="11"/>
        <v>552163.5</v>
      </c>
      <c r="P162" s="145">
        <v>552164</v>
      </c>
      <c r="Q162" s="143">
        <v>1</v>
      </c>
      <c r="R162" s="143"/>
      <c r="S162" s="147">
        <v>5000</v>
      </c>
      <c r="T162" s="147"/>
      <c r="U162" s="147">
        <f t="shared" si="9"/>
        <v>0</v>
      </c>
      <c r="W162" s="149"/>
    </row>
    <row r="163" spans="1:23" s="62" customFormat="1" ht="65.25" customHeight="1">
      <c r="A163" s="172" t="s">
        <v>1069</v>
      </c>
      <c r="B163" s="172" t="s">
        <v>1304</v>
      </c>
      <c r="C163" s="171" t="s">
        <v>1273</v>
      </c>
      <c r="D163" s="171" t="s">
        <v>1305</v>
      </c>
      <c r="E163" s="171" t="s">
        <v>1528</v>
      </c>
      <c r="F163" s="171" t="s">
        <v>1276</v>
      </c>
      <c r="G163" s="174">
        <v>1884000</v>
      </c>
      <c r="H163" s="174">
        <v>531366</v>
      </c>
      <c r="I163" s="174">
        <v>0</v>
      </c>
      <c r="J163" s="174">
        <v>531366</v>
      </c>
      <c r="K163" s="171" t="s">
        <v>1372</v>
      </c>
      <c r="L163" s="156" t="s">
        <v>377</v>
      </c>
      <c r="M163" s="146">
        <f t="shared" si="10"/>
        <v>471366</v>
      </c>
      <c r="N163" s="143">
        <v>34916</v>
      </c>
      <c r="O163" s="144">
        <f t="shared" si="11"/>
        <v>471366</v>
      </c>
      <c r="P163" s="145">
        <v>471366</v>
      </c>
      <c r="Q163" s="143">
        <v>1</v>
      </c>
      <c r="R163" s="143"/>
      <c r="S163" s="147">
        <v>5000</v>
      </c>
      <c r="T163" s="147">
        <v>1</v>
      </c>
      <c r="U163" s="147">
        <f t="shared" si="9"/>
        <v>60000</v>
      </c>
      <c r="W163" s="149"/>
    </row>
    <row r="164" spans="1:23" s="62" customFormat="1" ht="69.75" customHeight="1">
      <c r="A164" s="172" t="s">
        <v>1070</v>
      </c>
      <c r="B164" s="172" t="s">
        <v>1373</v>
      </c>
      <c r="C164" s="171" t="s">
        <v>1273</v>
      </c>
      <c r="D164" s="171" t="s">
        <v>1374</v>
      </c>
      <c r="E164" s="171" t="s">
        <v>1529</v>
      </c>
      <c r="F164" s="171" t="s">
        <v>1276</v>
      </c>
      <c r="G164" s="174">
        <v>999000</v>
      </c>
      <c r="H164" s="177">
        <v>552164</v>
      </c>
      <c r="I164" s="174">
        <v>0</v>
      </c>
      <c r="J164" s="177">
        <v>552164</v>
      </c>
      <c r="K164" s="182" t="s">
        <v>1809</v>
      </c>
      <c r="L164" s="156" t="s">
        <v>377</v>
      </c>
      <c r="M164" s="142">
        <f t="shared" si="10"/>
        <v>552164</v>
      </c>
      <c r="N164" s="143">
        <v>40901</v>
      </c>
      <c r="O164" s="144">
        <f t="shared" si="11"/>
        <v>552163.5</v>
      </c>
      <c r="P164" s="145">
        <v>552164</v>
      </c>
      <c r="Q164" s="143">
        <v>1</v>
      </c>
      <c r="R164" s="143"/>
      <c r="S164" s="147">
        <v>5000</v>
      </c>
      <c r="T164" s="147"/>
      <c r="U164" s="147">
        <f t="shared" si="9"/>
        <v>0</v>
      </c>
      <c r="W164" s="149"/>
    </row>
    <row r="165" spans="1:23" s="62" customFormat="1" ht="69.75" customHeight="1">
      <c r="A165" s="172" t="s">
        <v>1071</v>
      </c>
      <c r="B165" s="172" t="s">
        <v>1300</v>
      </c>
      <c r="C165" s="171" t="s">
        <v>1273</v>
      </c>
      <c r="D165" s="171" t="s">
        <v>1381</v>
      </c>
      <c r="E165" s="171" t="s">
        <v>1530</v>
      </c>
      <c r="F165" s="171" t="s">
        <v>1276</v>
      </c>
      <c r="G165" s="174">
        <v>471000</v>
      </c>
      <c r="H165" s="174">
        <v>531366</v>
      </c>
      <c r="I165" s="174">
        <v>0</v>
      </c>
      <c r="J165" s="174">
        <v>531366</v>
      </c>
      <c r="K165" s="171" t="s">
        <v>1372</v>
      </c>
      <c r="L165" s="156" t="s">
        <v>377</v>
      </c>
      <c r="M165" s="146">
        <f t="shared" si="10"/>
        <v>471366</v>
      </c>
      <c r="N165" s="143">
        <v>34916</v>
      </c>
      <c r="O165" s="144">
        <f t="shared" si="11"/>
        <v>471366</v>
      </c>
      <c r="P165" s="145">
        <v>471366</v>
      </c>
      <c r="Q165" s="143">
        <v>1</v>
      </c>
      <c r="R165" s="143"/>
      <c r="S165" s="147">
        <v>5000</v>
      </c>
      <c r="T165" s="147">
        <v>1</v>
      </c>
      <c r="U165" s="147">
        <f t="shared" si="9"/>
        <v>60000</v>
      </c>
      <c r="W165" s="149"/>
    </row>
    <row r="166" spans="1:23" s="62" customFormat="1" ht="66" customHeight="1">
      <c r="A166" s="172" t="s">
        <v>1072</v>
      </c>
      <c r="B166" s="172" t="s">
        <v>1300</v>
      </c>
      <c r="C166" s="171" t="s">
        <v>1273</v>
      </c>
      <c r="D166" s="171" t="s">
        <v>1301</v>
      </c>
      <c r="E166" s="171" t="s">
        <v>1531</v>
      </c>
      <c r="F166" s="171" t="s">
        <v>1276</v>
      </c>
      <c r="G166" s="174">
        <v>529000</v>
      </c>
      <c r="H166" s="174">
        <v>471366</v>
      </c>
      <c r="I166" s="174">
        <v>0</v>
      </c>
      <c r="J166" s="174">
        <v>471366</v>
      </c>
      <c r="K166" s="171" t="s">
        <v>1490</v>
      </c>
      <c r="L166" s="156" t="s">
        <v>377</v>
      </c>
      <c r="M166" s="146">
        <f t="shared" si="10"/>
        <v>471366</v>
      </c>
      <c r="N166" s="143">
        <v>34916</v>
      </c>
      <c r="O166" s="144">
        <f t="shared" si="11"/>
        <v>471366</v>
      </c>
      <c r="P166" s="145">
        <v>471366</v>
      </c>
      <c r="Q166" s="143">
        <v>1</v>
      </c>
      <c r="R166" s="143"/>
      <c r="S166" s="147">
        <v>5000</v>
      </c>
      <c r="T166" s="147"/>
      <c r="U166" s="147">
        <f t="shared" si="9"/>
        <v>0</v>
      </c>
      <c r="W166" s="149"/>
    </row>
    <row r="167" spans="1:23" s="62" customFormat="1" ht="48.75" customHeight="1">
      <c r="A167" s="172" t="s">
        <v>1073</v>
      </c>
      <c r="B167" s="172" t="s">
        <v>1293</v>
      </c>
      <c r="C167" s="171" t="s">
        <v>1273</v>
      </c>
      <c r="D167" s="171" t="s">
        <v>1532</v>
      </c>
      <c r="E167" s="171" t="s">
        <v>1533</v>
      </c>
      <c r="F167" s="171" t="s">
        <v>1276</v>
      </c>
      <c r="G167" s="174">
        <v>523500</v>
      </c>
      <c r="H167" s="174">
        <v>0</v>
      </c>
      <c r="I167" s="174">
        <v>0</v>
      </c>
      <c r="J167" s="174">
        <v>0</v>
      </c>
      <c r="K167" s="171" t="s">
        <v>1296</v>
      </c>
      <c r="L167" s="156" t="s">
        <v>377</v>
      </c>
      <c r="M167" s="146">
        <f t="shared" si="10"/>
        <v>0</v>
      </c>
      <c r="N167" s="143"/>
      <c r="O167" s="144">
        <f t="shared" si="11"/>
        <v>0</v>
      </c>
      <c r="P167" s="145"/>
      <c r="Q167" s="143"/>
      <c r="R167" s="143"/>
      <c r="S167" s="147">
        <v>5000</v>
      </c>
      <c r="T167" s="147"/>
      <c r="U167" s="147">
        <f t="shared" si="9"/>
        <v>0</v>
      </c>
      <c r="W167" s="149"/>
    </row>
    <row r="168" spans="1:23" ht="56.25" customHeight="1">
      <c r="A168" s="172" t="s">
        <v>1075</v>
      </c>
      <c r="B168" s="172" t="s">
        <v>1384</v>
      </c>
      <c r="C168" s="171" t="s">
        <v>1273</v>
      </c>
      <c r="D168" s="171" t="s">
        <v>1534</v>
      </c>
      <c r="E168" s="171" t="s">
        <v>1535</v>
      </c>
      <c r="F168" s="171" t="s">
        <v>1276</v>
      </c>
      <c r="G168" s="174">
        <v>471000</v>
      </c>
      <c r="H168" s="174">
        <v>531366</v>
      </c>
      <c r="I168" s="174">
        <v>0</v>
      </c>
      <c r="J168" s="174">
        <v>531366</v>
      </c>
      <c r="K168" s="171" t="s">
        <v>1372</v>
      </c>
      <c r="L168" s="154" t="s">
        <v>377</v>
      </c>
      <c r="M168" s="141">
        <f t="shared" si="10"/>
        <v>471366</v>
      </c>
      <c r="N168" s="118">
        <v>34916</v>
      </c>
      <c r="O168" s="132">
        <f t="shared" si="11"/>
        <v>471366</v>
      </c>
      <c r="P168" s="133">
        <v>471366</v>
      </c>
      <c r="Q168" s="118">
        <v>1</v>
      </c>
      <c r="S168" s="134">
        <v>5000</v>
      </c>
      <c r="T168" s="134">
        <v>1</v>
      </c>
      <c r="U168" s="134">
        <f t="shared" si="9"/>
        <v>60000</v>
      </c>
    </row>
    <row r="169" spans="1:23" ht="65.25" customHeight="1">
      <c r="A169" s="172" t="s">
        <v>1074</v>
      </c>
      <c r="B169" s="172" t="s">
        <v>1399</v>
      </c>
      <c r="C169" s="171" t="s">
        <v>1273</v>
      </c>
      <c r="D169" s="171" t="s">
        <v>1400</v>
      </c>
      <c r="E169" s="171" t="s">
        <v>1536</v>
      </c>
      <c r="F169" s="171" t="s">
        <v>1276</v>
      </c>
      <c r="G169" s="174">
        <v>487000</v>
      </c>
      <c r="H169" s="174">
        <v>531366</v>
      </c>
      <c r="I169" s="174">
        <v>0</v>
      </c>
      <c r="J169" s="174">
        <v>531366</v>
      </c>
      <c r="K169" s="171" t="s">
        <v>1372</v>
      </c>
      <c r="L169" s="154" t="s">
        <v>377</v>
      </c>
      <c r="M169" s="141">
        <f t="shared" si="10"/>
        <v>471366</v>
      </c>
      <c r="N169" s="118">
        <v>34916</v>
      </c>
      <c r="O169" s="132">
        <f t="shared" si="11"/>
        <v>471366</v>
      </c>
      <c r="P169" s="133">
        <v>471366</v>
      </c>
      <c r="Q169" s="118">
        <v>1</v>
      </c>
      <c r="S169" s="134">
        <v>5000</v>
      </c>
      <c r="T169" s="134">
        <v>1</v>
      </c>
      <c r="U169" s="134">
        <f t="shared" si="9"/>
        <v>60000</v>
      </c>
    </row>
    <row r="170" spans="1:23" ht="99.75" customHeight="1">
      <c r="A170" s="172" t="s">
        <v>378</v>
      </c>
      <c r="B170" s="172" t="s">
        <v>1322</v>
      </c>
      <c r="C170" s="171" t="s">
        <v>1537</v>
      </c>
      <c r="D170" s="171" t="s">
        <v>1538</v>
      </c>
      <c r="E170" s="171" t="s">
        <v>1539</v>
      </c>
      <c r="F170" s="171" t="s">
        <v>1276</v>
      </c>
      <c r="G170" s="174">
        <v>820000</v>
      </c>
      <c r="H170" s="174">
        <v>350000</v>
      </c>
      <c r="I170" s="174">
        <v>0</v>
      </c>
      <c r="J170" s="174">
        <v>350000</v>
      </c>
      <c r="K170" s="183" t="s">
        <v>1540</v>
      </c>
      <c r="L170" s="154" t="s">
        <v>414</v>
      </c>
      <c r="M170" s="141">
        <f t="shared" si="10"/>
        <v>0</v>
      </c>
      <c r="O170" s="132">
        <f t="shared" si="11"/>
        <v>0</v>
      </c>
      <c r="S170" s="134">
        <v>5000</v>
      </c>
      <c r="U170" s="134">
        <f t="shared" si="9"/>
        <v>0</v>
      </c>
    </row>
    <row r="171" spans="1:23" ht="51.75" customHeight="1">
      <c r="A171" s="172" t="s">
        <v>384</v>
      </c>
      <c r="B171" s="172" t="s">
        <v>1322</v>
      </c>
      <c r="C171" s="171" t="s">
        <v>1537</v>
      </c>
      <c r="D171" s="171" t="s">
        <v>1509</v>
      </c>
      <c r="E171" s="171" t="s">
        <v>1541</v>
      </c>
      <c r="F171" s="171" t="s">
        <v>1276</v>
      </c>
      <c r="G171" s="174">
        <v>580660</v>
      </c>
      <c r="H171" s="174">
        <v>81000</v>
      </c>
      <c r="I171" s="174">
        <v>0</v>
      </c>
      <c r="J171" s="174">
        <v>81000</v>
      </c>
      <c r="K171" s="183" t="s">
        <v>1542</v>
      </c>
      <c r="L171" s="154" t="s">
        <v>414</v>
      </c>
      <c r="M171" s="141">
        <f t="shared" si="10"/>
        <v>0</v>
      </c>
      <c r="O171" s="132">
        <f t="shared" si="11"/>
        <v>0</v>
      </c>
      <c r="S171" s="134">
        <v>5000</v>
      </c>
      <c r="U171" s="134">
        <f t="shared" si="9"/>
        <v>0</v>
      </c>
    </row>
    <row r="172" spans="1:23" ht="25.5" customHeight="1">
      <c r="A172" s="232" t="s">
        <v>388</v>
      </c>
      <c r="B172" s="232" t="s">
        <v>1322</v>
      </c>
      <c r="C172" s="233" t="s">
        <v>1537</v>
      </c>
      <c r="D172" s="233" t="s">
        <v>1543</v>
      </c>
      <c r="E172" s="233" t="s">
        <v>1544</v>
      </c>
      <c r="F172" s="171" t="s">
        <v>1276</v>
      </c>
      <c r="G172" s="174">
        <v>1239240</v>
      </c>
      <c r="H172" s="183">
        <v>0</v>
      </c>
      <c r="I172" s="174">
        <v>0</v>
      </c>
      <c r="J172" s="183">
        <v>0</v>
      </c>
      <c r="K172" s="183" t="s">
        <v>1545</v>
      </c>
      <c r="L172" s="154" t="s">
        <v>414</v>
      </c>
      <c r="M172" s="141">
        <f t="shared" si="10"/>
        <v>0</v>
      </c>
      <c r="O172" s="132">
        <f t="shared" si="11"/>
        <v>0</v>
      </c>
      <c r="S172" s="134">
        <v>5000</v>
      </c>
      <c r="U172" s="134">
        <f t="shared" si="9"/>
        <v>0</v>
      </c>
    </row>
    <row r="173" spans="1:23" ht="25.5" customHeight="1">
      <c r="A173" s="232"/>
      <c r="B173" s="232"/>
      <c r="C173" s="233"/>
      <c r="D173" s="233"/>
      <c r="E173" s="233"/>
      <c r="F173" s="171" t="s">
        <v>1307</v>
      </c>
      <c r="G173" s="174">
        <v>1344240</v>
      </c>
      <c r="H173" s="183">
        <v>0</v>
      </c>
      <c r="I173" s="174">
        <v>0</v>
      </c>
      <c r="J173" s="183">
        <v>0</v>
      </c>
      <c r="K173" s="183"/>
      <c r="L173" s="154" t="s">
        <v>414</v>
      </c>
      <c r="M173" s="141">
        <f t="shared" si="10"/>
        <v>0</v>
      </c>
      <c r="O173" s="132">
        <f t="shared" si="11"/>
        <v>0</v>
      </c>
      <c r="S173" s="134">
        <v>5000</v>
      </c>
      <c r="U173" s="134">
        <f t="shared" si="9"/>
        <v>0</v>
      </c>
    </row>
    <row r="174" spans="1:23" ht="25.5" customHeight="1">
      <c r="A174" s="232"/>
      <c r="B174" s="232"/>
      <c r="C174" s="233"/>
      <c r="D174" s="233"/>
      <c r="E174" s="233"/>
      <c r="F174" s="171" t="s">
        <v>1308</v>
      </c>
      <c r="G174" s="174">
        <v>1397265</v>
      </c>
      <c r="H174" s="183">
        <v>0</v>
      </c>
      <c r="I174" s="174">
        <v>0</v>
      </c>
      <c r="J174" s="183">
        <v>0</v>
      </c>
      <c r="K174" s="183"/>
      <c r="L174" s="154" t="s">
        <v>414</v>
      </c>
      <c r="M174" s="141">
        <f t="shared" si="10"/>
        <v>0</v>
      </c>
      <c r="O174" s="132">
        <f t="shared" si="11"/>
        <v>0</v>
      </c>
      <c r="S174" s="134">
        <v>5000</v>
      </c>
      <c r="U174" s="134">
        <f t="shared" si="9"/>
        <v>0</v>
      </c>
    </row>
    <row r="175" spans="1:23" ht="25.5" customHeight="1">
      <c r="A175" s="232"/>
      <c r="B175" s="232"/>
      <c r="C175" s="233"/>
      <c r="D175" s="233"/>
      <c r="E175" s="233"/>
      <c r="F175" s="171" t="s">
        <v>1309</v>
      </c>
      <c r="G175" s="174">
        <v>0</v>
      </c>
      <c r="H175" s="183">
        <v>0</v>
      </c>
      <c r="I175" s="174">
        <v>0</v>
      </c>
      <c r="J175" s="183">
        <v>0</v>
      </c>
      <c r="K175" s="183"/>
      <c r="L175" s="154" t="s">
        <v>414</v>
      </c>
      <c r="M175" s="141">
        <f t="shared" si="10"/>
        <v>0</v>
      </c>
      <c r="O175" s="132">
        <f t="shared" si="11"/>
        <v>0</v>
      </c>
      <c r="S175" s="134">
        <v>5000</v>
      </c>
      <c r="U175" s="134">
        <f t="shared" si="9"/>
        <v>0</v>
      </c>
    </row>
    <row r="176" spans="1:23" ht="25.5" customHeight="1">
      <c r="A176" s="232"/>
      <c r="B176" s="232"/>
      <c r="C176" s="233"/>
      <c r="D176" s="233"/>
      <c r="E176" s="233"/>
      <c r="F176" s="171" t="s">
        <v>1310</v>
      </c>
      <c r="G176" s="174">
        <v>3980745</v>
      </c>
      <c r="H176" s="183">
        <v>0</v>
      </c>
      <c r="I176" s="174">
        <v>0</v>
      </c>
      <c r="J176" s="183">
        <v>0</v>
      </c>
      <c r="K176" s="183"/>
      <c r="L176" s="154" t="s">
        <v>414</v>
      </c>
      <c r="M176" s="141">
        <f t="shared" si="10"/>
        <v>0</v>
      </c>
      <c r="O176" s="132">
        <f t="shared" si="11"/>
        <v>0</v>
      </c>
      <c r="S176" s="134">
        <v>5000</v>
      </c>
      <c r="U176" s="134">
        <f t="shared" si="9"/>
        <v>0</v>
      </c>
    </row>
    <row r="177" spans="1:21" ht="136.5" customHeight="1">
      <c r="A177" s="172" t="s">
        <v>393</v>
      </c>
      <c r="B177" s="172" t="s">
        <v>1322</v>
      </c>
      <c r="C177" s="171" t="s">
        <v>1537</v>
      </c>
      <c r="D177" s="171" t="s">
        <v>1546</v>
      </c>
      <c r="E177" s="171" t="s">
        <v>1547</v>
      </c>
      <c r="F177" s="171" t="s">
        <v>1276</v>
      </c>
      <c r="G177" s="174">
        <v>763275</v>
      </c>
      <c r="H177" s="174">
        <v>862000</v>
      </c>
      <c r="I177" s="174">
        <v>0</v>
      </c>
      <c r="J177" s="174">
        <v>862000</v>
      </c>
      <c r="K177" s="184" t="s">
        <v>1763</v>
      </c>
      <c r="L177" s="154" t="s">
        <v>414</v>
      </c>
      <c r="M177" s="142">
        <f t="shared" si="10"/>
        <v>552164</v>
      </c>
      <c r="N177" s="118">
        <v>40901</v>
      </c>
      <c r="O177" s="132">
        <f t="shared" si="11"/>
        <v>552163.5</v>
      </c>
      <c r="P177" s="133">
        <v>552164</v>
      </c>
      <c r="Q177" s="118">
        <v>1</v>
      </c>
      <c r="S177" s="134">
        <v>5000</v>
      </c>
      <c r="T177" s="134">
        <v>1</v>
      </c>
      <c r="U177" s="134">
        <f t="shared" si="9"/>
        <v>60000</v>
      </c>
    </row>
    <row r="178" spans="1:21" ht="46.5" customHeight="1">
      <c r="A178" s="172" t="s">
        <v>398</v>
      </c>
      <c r="B178" s="172" t="s">
        <v>1359</v>
      </c>
      <c r="C178" s="171" t="s">
        <v>1537</v>
      </c>
      <c r="D178" s="171" t="s">
        <v>1362</v>
      </c>
      <c r="E178" s="171" t="s">
        <v>1548</v>
      </c>
      <c r="F178" s="171" t="s">
        <v>1276</v>
      </c>
      <c r="G178" s="174">
        <v>166000</v>
      </c>
      <c r="H178" s="174">
        <v>166000</v>
      </c>
      <c r="I178" s="174">
        <v>0</v>
      </c>
      <c r="J178" s="174">
        <v>166000</v>
      </c>
      <c r="K178" s="183" t="s">
        <v>1549</v>
      </c>
      <c r="L178" s="154" t="s">
        <v>414</v>
      </c>
      <c r="M178" s="141">
        <f t="shared" si="10"/>
        <v>0</v>
      </c>
      <c r="O178" s="132">
        <f t="shared" si="11"/>
        <v>0</v>
      </c>
      <c r="S178" s="134">
        <v>5000</v>
      </c>
      <c r="U178" s="134">
        <f t="shared" si="9"/>
        <v>0</v>
      </c>
    </row>
    <row r="179" spans="1:21" ht="46.5" customHeight="1">
      <c r="A179" s="172" t="s">
        <v>401</v>
      </c>
      <c r="B179" s="172" t="s">
        <v>1322</v>
      </c>
      <c r="C179" s="171" t="s">
        <v>1537</v>
      </c>
      <c r="D179" s="171" t="s">
        <v>1523</v>
      </c>
      <c r="E179" s="171" t="s">
        <v>1550</v>
      </c>
      <c r="F179" s="171" t="s">
        <v>1276</v>
      </c>
      <c r="G179" s="174">
        <v>459000</v>
      </c>
      <c r="H179" s="183">
        <v>0</v>
      </c>
      <c r="I179" s="174">
        <v>0</v>
      </c>
      <c r="J179" s="183">
        <v>0</v>
      </c>
      <c r="K179" s="183" t="s">
        <v>1545</v>
      </c>
      <c r="L179" s="154" t="s">
        <v>414</v>
      </c>
      <c r="M179" s="141">
        <f t="shared" si="10"/>
        <v>0</v>
      </c>
      <c r="O179" s="132">
        <f t="shared" si="11"/>
        <v>0</v>
      </c>
      <c r="S179" s="134">
        <v>5000</v>
      </c>
      <c r="U179" s="134">
        <f t="shared" si="9"/>
        <v>0</v>
      </c>
    </row>
    <row r="180" spans="1:21" ht="65.25" customHeight="1">
      <c r="A180" s="172" t="s">
        <v>405</v>
      </c>
      <c r="B180" s="172" t="s">
        <v>1373</v>
      </c>
      <c r="C180" s="171" t="s">
        <v>1537</v>
      </c>
      <c r="D180" s="171" t="s">
        <v>1551</v>
      </c>
      <c r="E180" s="171" t="s">
        <v>1552</v>
      </c>
      <c r="F180" s="171" t="s">
        <v>1276</v>
      </c>
      <c r="G180" s="174">
        <v>807296</v>
      </c>
      <c r="H180" s="174">
        <v>340000</v>
      </c>
      <c r="I180" s="174">
        <v>0</v>
      </c>
      <c r="J180" s="174">
        <v>340000</v>
      </c>
      <c r="K180" s="183" t="s">
        <v>1553</v>
      </c>
      <c r="L180" s="154" t="s">
        <v>414</v>
      </c>
      <c r="M180" s="141">
        <f t="shared" si="10"/>
        <v>0</v>
      </c>
      <c r="O180" s="132">
        <f t="shared" si="11"/>
        <v>0</v>
      </c>
      <c r="S180" s="134">
        <v>5000</v>
      </c>
      <c r="U180" s="134">
        <f t="shared" si="9"/>
        <v>0</v>
      </c>
    </row>
    <row r="181" spans="1:21" ht="84.75" customHeight="1">
      <c r="A181" s="172" t="s">
        <v>410</v>
      </c>
      <c r="B181" s="172" t="s">
        <v>1384</v>
      </c>
      <c r="C181" s="171" t="s">
        <v>1537</v>
      </c>
      <c r="D181" s="171" t="s">
        <v>1554</v>
      </c>
      <c r="E181" s="171" t="s">
        <v>1555</v>
      </c>
      <c r="F181" s="171" t="s">
        <v>1276</v>
      </c>
      <c r="G181" s="174">
        <v>950000</v>
      </c>
      <c r="H181" s="174">
        <v>400000</v>
      </c>
      <c r="I181" s="174">
        <v>0</v>
      </c>
      <c r="J181" s="174">
        <v>400000</v>
      </c>
      <c r="K181" s="183" t="s">
        <v>1556</v>
      </c>
      <c r="L181" s="154" t="s">
        <v>414</v>
      </c>
      <c r="M181" s="141">
        <f t="shared" si="10"/>
        <v>0</v>
      </c>
      <c r="O181" s="132">
        <f t="shared" si="11"/>
        <v>0</v>
      </c>
      <c r="S181" s="134">
        <v>5000</v>
      </c>
      <c r="U181" s="134">
        <f t="shared" si="9"/>
        <v>0</v>
      </c>
    </row>
    <row r="182" spans="1:21" ht="147" customHeight="1">
      <c r="A182" s="172" t="s">
        <v>1874</v>
      </c>
      <c r="B182" s="172" t="s">
        <v>1311</v>
      </c>
      <c r="C182" s="171" t="s">
        <v>1557</v>
      </c>
      <c r="D182" s="171" t="s">
        <v>1312</v>
      </c>
      <c r="E182" s="171" t="s">
        <v>1558</v>
      </c>
      <c r="F182" s="171" t="s">
        <v>1276</v>
      </c>
      <c r="G182" s="174">
        <v>1500000</v>
      </c>
      <c r="H182" s="174">
        <v>760000</v>
      </c>
      <c r="I182" s="174">
        <v>0</v>
      </c>
      <c r="J182" s="174">
        <v>760000</v>
      </c>
      <c r="K182" s="175" t="s">
        <v>1875</v>
      </c>
      <c r="L182" s="154" t="s">
        <v>475</v>
      </c>
      <c r="M182" s="141">
        <f t="shared" si="10"/>
        <v>471366</v>
      </c>
      <c r="N182" s="118">
        <v>34916</v>
      </c>
      <c r="O182" s="132">
        <f t="shared" si="11"/>
        <v>471366</v>
      </c>
      <c r="P182" s="133">
        <v>471366</v>
      </c>
      <c r="Q182" s="118">
        <v>1</v>
      </c>
      <c r="S182" s="134">
        <v>5000</v>
      </c>
      <c r="T182" s="134">
        <v>1</v>
      </c>
      <c r="U182" s="134">
        <f t="shared" si="9"/>
        <v>60000</v>
      </c>
    </row>
    <row r="183" spans="1:21" ht="143.25" customHeight="1">
      <c r="A183" s="172" t="s">
        <v>1876</v>
      </c>
      <c r="B183" s="172" t="s">
        <v>1329</v>
      </c>
      <c r="C183" s="171" t="s">
        <v>1557</v>
      </c>
      <c r="D183" s="171" t="s">
        <v>1330</v>
      </c>
      <c r="E183" s="171" t="s">
        <v>1559</v>
      </c>
      <c r="F183" s="171" t="s">
        <v>1276</v>
      </c>
      <c r="G183" s="174">
        <v>2000000</v>
      </c>
      <c r="H183" s="174">
        <v>660000</v>
      </c>
      <c r="I183" s="174">
        <v>0</v>
      </c>
      <c r="J183" s="174">
        <v>660000</v>
      </c>
      <c r="K183" s="175" t="s">
        <v>1877</v>
      </c>
      <c r="L183" s="154" t="s">
        <v>475</v>
      </c>
      <c r="M183" s="141">
        <f t="shared" si="10"/>
        <v>471366</v>
      </c>
      <c r="N183" s="118">
        <v>34916</v>
      </c>
      <c r="O183" s="132">
        <f t="shared" si="11"/>
        <v>471366</v>
      </c>
      <c r="P183" s="133">
        <v>471366</v>
      </c>
      <c r="Q183" s="118">
        <v>1</v>
      </c>
      <c r="S183" s="134">
        <v>5000</v>
      </c>
      <c r="T183" s="134">
        <v>1</v>
      </c>
      <c r="U183" s="134">
        <f t="shared" si="9"/>
        <v>60000</v>
      </c>
    </row>
    <row r="184" spans="1:21" ht="150.75" customHeight="1">
      <c r="A184" s="172" t="s">
        <v>1878</v>
      </c>
      <c r="B184" s="172" t="s">
        <v>1341</v>
      </c>
      <c r="C184" s="171" t="s">
        <v>1557</v>
      </c>
      <c r="D184" s="171" t="s">
        <v>1342</v>
      </c>
      <c r="E184" s="171" t="s">
        <v>1560</v>
      </c>
      <c r="F184" s="171" t="s">
        <v>1276</v>
      </c>
      <c r="G184" s="174">
        <v>677000</v>
      </c>
      <c r="H184" s="174">
        <v>670000</v>
      </c>
      <c r="I184" s="174">
        <v>0</v>
      </c>
      <c r="J184" s="174">
        <v>670000</v>
      </c>
      <c r="K184" s="175" t="s">
        <v>1879</v>
      </c>
      <c r="L184" s="154" t="s">
        <v>475</v>
      </c>
      <c r="M184" s="142">
        <f t="shared" si="10"/>
        <v>552164</v>
      </c>
      <c r="N184" s="118">
        <v>40901</v>
      </c>
      <c r="O184" s="132">
        <f t="shared" si="11"/>
        <v>552163.5</v>
      </c>
      <c r="P184" s="133">
        <v>552164</v>
      </c>
      <c r="Q184" s="118">
        <v>1</v>
      </c>
      <c r="S184" s="134">
        <v>5000</v>
      </c>
      <c r="T184" s="134">
        <v>1</v>
      </c>
      <c r="U184" s="134">
        <f t="shared" si="9"/>
        <v>60000</v>
      </c>
    </row>
    <row r="185" spans="1:21" ht="131.25" customHeight="1">
      <c r="A185" s="172" t="s">
        <v>1880</v>
      </c>
      <c r="B185" s="172" t="s">
        <v>1284</v>
      </c>
      <c r="C185" s="171" t="s">
        <v>1557</v>
      </c>
      <c r="D185" s="171" t="s">
        <v>1285</v>
      </c>
      <c r="E185" s="171" t="s">
        <v>1561</v>
      </c>
      <c r="F185" s="171" t="s">
        <v>1276</v>
      </c>
      <c r="G185" s="174">
        <v>1315000</v>
      </c>
      <c r="H185" s="174">
        <v>660000</v>
      </c>
      <c r="I185" s="174">
        <v>0</v>
      </c>
      <c r="J185" s="174">
        <v>660000</v>
      </c>
      <c r="K185" s="175" t="s">
        <v>1881</v>
      </c>
      <c r="L185" s="154" t="s">
        <v>475</v>
      </c>
      <c r="M185" s="141">
        <f t="shared" si="10"/>
        <v>471366</v>
      </c>
      <c r="N185" s="118">
        <v>34916</v>
      </c>
      <c r="O185" s="132">
        <f t="shared" si="11"/>
        <v>471366</v>
      </c>
      <c r="P185" s="133">
        <v>471366</v>
      </c>
      <c r="Q185" s="118">
        <v>1</v>
      </c>
      <c r="S185" s="134">
        <v>5000</v>
      </c>
      <c r="T185" s="134">
        <v>1</v>
      </c>
      <c r="U185" s="134">
        <f t="shared" si="9"/>
        <v>60000</v>
      </c>
    </row>
    <row r="186" spans="1:21" ht="157.5" customHeight="1">
      <c r="A186" s="172" t="s">
        <v>1882</v>
      </c>
      <c r="B186" s="172" t="s">
        <v>1277</v>
      </c>
      <c r="C186" s="171" t="s">
        <v>1557</v>
      </c>
      <c r="D186" s="171" t="s">
        <v>1278</v>
      </c>
      <c r="E186" s="171" t="s">
        <v>1562</v>
      </c>
      <c r="F186" s="171" t="s">
        <v>1276</v>
      </c>
      <c r="G186" s="174">
        <v>3885000</v>
      </c>
      <c r="H186" s="174">
        <v>827000</v>
      </c>
      <c r="I186" s="174">
        <v>0</v>
      </c>
      <c r="J186" s="174">
        <v>827000</v>
      </c>
      <c r="K186" s="175" t="s">
        <v>1883</v>
      </c>
      <c r="L186" s="154" t="s">
        <v>475</v>
      </c>
      <c r="M186" s="141">
        <f t="shared" si="10"/>
        <v>525231</v>
      </c>
      <c r="N186" s="118">
        <v>38906</v>
      </c>
      <c r="O186" s="132">
        <f t="shared" si="11"/>
        <v>525231</v>
      </c>
      <c r="P186" s="133">
        <v>525231</v>
      </c>
      <c r="Q186" s="118">
        <v>1</v>
      </c>
      <c r="S186" s="134">
        <v>5000</v>
      </c>
      <c r="T186" s="134">
        <v>1</v>
      </c>
      <c r="U186" s="134">
        <f t="shared" si="9"/>
        <v>60000</v>
      </c>
    </row>
    <row r="187" spans="1:21" ht="122.25" customHeight="1">
      <c r="A187" s="172" t="s">
        <v>1884</v>
      </c>
      <c r="B187" s="172" t="s">
        <v>1349</v>
      </c>
      <c r="C187" s="171" t="s">
        <v>1557</v>
      </c>
      <c r="D187" s="171" t="s">
        <v>1350</v>
      </c>
      <c r="E187" s="171" t="s">
        <v>1563</v>
      </c>
      <c r="F187" s="171" t="s">
        <v>1276</v>
      </c>
      <c r="G187" s="174">
        <v>1234000</v>
      </c>
      <c r="H187" s="174">
        <v>752000</v>
      </c>
      <c r="I187" s="174">
        <v>0</v>
      </c>
      <c r="J187" s="174">
        <v>752000</v>
      </c>
      <c r="K187" s="185" t="s">
        <v>1885</v>
      </c>
      <c r="L187" s="154" t="s">
        <v>475</v>
      </c>
      <c r="M187" s="141">
        <f t="shared" si="10"/>
        <v>471366</v>
      </c>
      <c r="N187" s="118">
        <v>34916</v>
      </c>
      <c r="O187" s="132">
        <f t="shared" si="11"/>
        <v>471366</v>
      </c>
      <c r="P187" s="133">
        <v>471366</v>
      </c>
      <c r="Q187" s="118">
        <v>1</v>
      </c>
      <c r="S187" s="134">
        <v>5000</v>
      </c>
      <c r="U187" s="134">
        <f t="shared" si="9"/>
        <v>0</v>
      </c>
    </row>
    <row r="188" spans="1:21" ht="140.25" customHeight="1">
      <c r="A188" s="172" t="s">
        <v>1886</v>
      </c>
      <c r="B188" s="172" t="s">
        <v>1359</v>
      </c>
      <c r="C188" s="171" t="s">
        <v>1557</v>
      </c>
      <c r="D188" s="171" t="s">
        <v>1362</v>
      </c>
      <c r="E188" s="171" t="s">
        <v>1564</v>
      </c>
      <c r="F188" s="171" t="s">
        <v>1276</v>
      </c>
      <c r="G188" s="174">
        <v>810000</v>
      </c>
      <c r="H188" s="174">
        <v>760000</v>
      </c>
      <c r="I188" s="174">
        <v>0</v>
      </c>
      <c r="J188" s="174">
        <v>760000</v>
      </c>
      <c r="K188" s="175" t="s">
        <v>1887</v>
      </c>
      <c r="L188" s="154" t="s">
        <v>475</v>
      </c>
      <c r="M188" s="141">
        <f t="shared" si="10"/>
        <v>471366</v>
      </c>
      <c r="N188" s="118">
        <v>34916</v>
      </c>
      <c r="O188" s="132">
        <f t="shared" si="11"/>
        <v>471366</v>
      </c>
      <c r="P188" s="133">
        <v>471366</v>
      </c>
      <c r="Q188" s="118">
        <v>1</v>
      </c>
      <c r="S188" s="134">
        <v>5000</v>
      </c>
      <c r="T188" s="134">
        <v>1</v>
      </c>
      <c r="U188" s="134">
        <f t="shared" si="9"/>
        <v>60000</v>
      </c>
    </row>
    <row r="189" spans="1:21" ht="144" customHeight="1">
      <c r="A189" s="172" t="s">
        <v>1888</v>
      </c>
      <c r="B189" s="172" t="s">
        <v>1565</v>
      </c>
      <c r="C189" s="171" t="s">
        <v>1557</v>
      </c>
      <c r="D189" s="171" t="s">
        <v>1523</v>
      </c>
      <c r="E189" s="171" t="s">
        <v>1566</v>
      </c>
      <c r="F189" s="171" t="s">
        <v>1276</v>
      </c>
      <c r="G189" s="174">
        <v>1377380</v>
      </c>
      <c r="H189" s="174">
        <v>720000</v>
      </c>
      <c r="I189" s="174">
        <v>0</v>
      </c>
      <c r="J189" s="174">
        <v>720000</v>
      </c>
      <c r="K189" s="175" t="s">
        <v>1889</v>
      </c>
      <c r="L189" s="154" t="s">
        <v>475</v>
      </c>
      <c r="M189" s="141">
        <f t="shared" si="10"/>
        <v>471366</v>
      </c>
      <c r="N189" s="118">
        <v>34916</v>
      </c>
      <c r="O189" s="132">
        <f t="shared" si="11"/>
        <v>471366</v>
      </c>
      <c r="P189" s="133">
        <v>471366</v>
      </c>
      <c r="Q189" s="118">
        <v>1</v>
      </c>
      <c r="S189" s="134">
        <v>5000</v>
      </c>
      <c r="T189" s="134">
        <v>1</v>
      </c>
      <c r="U189" s="134">
        <f t="shared" si="9"/>
        <v>60000</v>
      </c>
    </row>
    <row r="190" spans="1:21" ht="80.25" customHeight="1">
      <c r="A190" s="172" t="s">
        <v>1890</v>
      </c>
      <c r="B190" s="172" t="s">
        <v>1367</v>
      </c>
      <c r="C190" s="171" t="s">
        <v>1557</v>
      </c>
      <c r="D190" s="171" t="s">
        <v>1368</v>
      </c>
      <c r="E190" s="171" t="s">
        <v>1567</v>
      </c>
      <c r="F190" s="171" t="s">
        <v>1276</v>
      </c>
      <c r="G190" s="174">
        <v>645500</v>
      </c>
      <c r="H190" s="174">
        <v>612000</v>
      </c>
      <c r="I190" s="174">
        <v>0</v>
      </c>
      <c r="J190" s="174">
        <v>612000</v>
      </c>
      <c r="K190" s="175" t="s">
        <v>1891</v>
      </c>
      <c r="L190" s="154" t="s">
        <v>475</v>
      </c>
      <c r="M190" s="141">
        <f t="shared" si="10"/>
        <v>471366</v>
      </c>
      <c r="N190" s="118">
        <v>34916</v>
      </c>
      <c r="O190" s="132">
        <f t="shared" si="11"/>
        <v>471366</v>
      </c>
      <c r="P190" s="133">
        <v>471366</v>
      </c>
      <c r="Q190" s="118">
        <v>1</v>
      </c>
      <c r="S190" s="134">
        <v>5000</v>
      </c>
      <c r="U190" s="134">
        <f t="shared" si="9"/>
        <v>0</v>
      </c>
    </row>
    <row r="191" spans="1:21" ht="102" customHeight="1">
      <c r="A191" s="232" t="s">
        <v>1892</v>
      </c>
      <c r="B191" s="232" t="s">
        <v>1304</v>
      </c>
      <c r="C191" s="233" t="s">
        <v>1557</v>
      </c>
      <c r="D191" s="233" t="s">
        <v>1305</v>
      </c>
      <c r="E191" s="233" t="s">
        <v>1568</v>
      </c>
      <c r="F191" s="171" t="s">
        <v>1276</v>
      </c>
      <c r="G191" s="174">
        <v>1542500</v>
      </c>
      <c r="H191" s="174">
        <v>612000</v>
      </c>
      <c r="I191" s="174">
        <v>0</v>
      </c>
      <c r="J191" s="174">
        <v>612000</v>
      </c>
      <c r="K191" s="175" t="s">
        <v>1569</v>
      </c>
      <c r="L191" s="154" t="s">
        <v>475</v>
      </c>
      <c r="M191" s="141">
        <f t="shared" si="10"/>
        <v>471366</v>
      </c>
      <c r="N191" s="118">
        <v>34916</v>
      </c>
      <c r="O191" s="132">
        <f t="shared" si="11"/>
        <v>471366</v>
      </c>
      <c r="P191" s="133">
        <v>471366</v>
      </c>
      <c r="Q191" s="118">
        <v>1</v>
      </c>
      <c r="S191" s="134">
        <v>5000</v>
      </c>
      <c r="U191" s="134">
        <f t="shared" si="9"/>
        <v>0</v>
      </c>
    </row>
    <row r="192" spans="1:21">
      <c r="A192" s="232"/>
      <c r="B192" s="232"/>
      <c r="C192" s="233"/>
      <c r="D192" s="233"/>
      <c r="E192" s="233"/>
      <c r="F192" s="171" t="s">
        <v>1307</v>
      </c>
      <c r="G192" s="174">
        <v>1600000</v>
      </c>
      <c r="H192" s="174">
        <v>0</v>
      </c>
      <c r="I192" s="174">
        <v>0</v>
      </c>
      <c r="J192" s="174">
        <v>0</v>
      </c>
      <c r="K192" s="175"/>
      <c r="L192" s="154" t="s">
        <v>475</v>
      </c>
      <c r="M192" s="141">
        <f t="shared" si="10"/>
        <v>0</v>
      </c>
      <c r="O192" s="132">
        <f t="shared" si="11"/>
        <v>0</v>
      </c>
      <c r="S192" s="134">
        <v>5000</v>
      </c>
      <c r="U192" s="134">
        <f t="shared" si="9"/>
        <v>0</v>
      </c>
    </row>
    <row r="193" spans="1:21">
      <c r="A193" s="232"/>
      <c r="B193" s="232"/>
      <c r="C193" s="233"/>
      <c r="D193" s="233"/>
      <c r="E193" s="233"/>
      <c r="F193" s="171" t="s">
        <v>1308</v>
      </c>
      <c r="G193" s="174">
        <v>1700000</v>
      </c>
      <c r="H193" s="174">
        <v>0</v>
      </c>
      <c r="I193" s="174">
        <v>0</v>
      </c>
      <c r="J193" s="174">
        <v>0</v>
      </c>
      <c r="K193" s="175"/>
      <c r="L193" s="154" t="s">
        <v>475</v>
      </c>
      <c r="M193" s="141">
        <f t="shared" si="10"/>
        <v>0</v>
      </c>
      <c r="O193" s="132">
        <f t="shared" si="11"/>
        <v>0</v>
      </c>
      <c r="S193" s="134">
        <v>5000</v>
      </c>
      <c r="U193" s="134">
        <f t="shared" si="9"/>
        <v>0</v>
      </c>
    </row>
    <row r="194" spans="1:21">
      <c r="A194" s="232"/>
      <c r="B194" s="232"/>
      <c r="C194" s="233"/>
      <c r="D194" s="233"/>
      <c r="E194" s="233"/>
      <c r="F194" s="171" t="s">
        <v>1309</v>
      </c>
      <c r="G194" s="174">
        <v>0</v>
      </c>
      <c r="H194" s="174">
        <v>0</v>
      </c>
      <c r="I194" s="174">
        <v>0</v>
      </c>
      <c r="J194" s="174">
        <v>0</v>
      </c>
      <c r="K194" s="175"/>
      <c r="L194" s="154" t="s">
        <v>475</v>
      </c>
      <c r="M194" s="141">
        <f t="shared" si="10"/>
        <v>0</v>
      </c>
      <c r="O194" s="132">
        <f t="shared" si="11"/>
        <v>0</v>
      </c>
      <c r="S194" s="134">
        <v>5000</v>
      </c>
      <c r="U194" s="134">
        <f t="shared" si="9"/>
        <v>0</v>
      </c>
    </row>
    <row r="195" spans="1:21">
      <c r="A195" s="232"/>
      <c r="B195" s="232"/>
      <c r="C195" s="233"/>
      <c r="D195" s="233"/>
      <c r="E195" s="233"/>
      <c r="F195" s="171" t="s">
        <v>1310</v>
      </c>
      <c r="G195" s="174">
        <v>4842500</v>
      </c>
      <c r="H195" s="174">
        <v>612000</v>
      </c>
      <c r="I195" s="174">
        <v>0</v>
      </c>
      <c r="J195" s="174">
        <v>612000</v>
      </c>
      <c r="K195" s="175"/>
      <c r="L195" s="154" t="s">
        <v>475</v>
      </c>
      <c r="M195" s="141">
        <f t="shared" si="10"/>
        <v>0</v>
      </c>
      <c r="O195" s="132">
        <f t="shared" si="11"/>
        <v>0</v>
      </c>
      <c r="S195" s="134">
        <v>5000</v>
      </c>
      <c r="U195" s="134">
        <f t="shared" si="9"/>
        <v>0</v>
      </c>
    </row>
    <row r="196" spans="1:21" ht="173.25" customHeight="1">
      <c r="A196" s="172" t="s">
        <v>1893</v>
      </c>
      <c r="B196" s="172" t="s">
        <v>1300</v>
      </c>
      <c r="C196" s="171" t="s">
        <v>1557</v>
      </c>
      <c r="D196" s="171" t="s">
        <v>1379</v>
      </c>
      <c r="E196" s="171" t="s">
        <v>1570</v>
      </c>
      <c r="F196" s="171" t="s">
        <v>1276</v>
      </c>
      <c r="G196" s="174">
        <v>2685425</v>
      </c>
      <c r="H196" s="174">
        <v>850000</v>
      </c>
      <c r="I196" s="174">
        <v>0</v>
      </c>
      <c r="J196" s="174">
        <v>850000</v>
      </c>
      <c r="K196" s="179" t="s">
        <v>1894</v>
      </c>
      <c r="L196" s="154" t="s">
        <v>475</v>
      </c>
      <c r="M196" s="142">
        <f t="shared" si="10"/>
        <v>552164</v>
      </c>
      <c r="N196" s="118">
        <v>40901</v>
      </c>
      <c r="O196" s="132">
        <f t="shared" si="11"/>
        <v>552163.5</v>
      </c>
      <c r="P196" s="133">
        <v>552164</v>
      </c>
      <c r="Q196" s="118">
        <v>1</v>
      </c>
      <c r="S196" s="134">
        <v>5000</v>
      </c>
      <c r="T196" s="134">
        <v>1</v>
      </c>
      <c r="U196" s="134">
        <f t="shared" si="9"/>
        <v>60000</v>
      </c>
    </row>
    <row r="197" spans="1:21" ht="131.25" customHeight="1">
      <c r="A197" s="172" t="s">
        <v>1895</v>
      </c>
      <c r="B197" s="172" t="s">
        <v>1392</v>
      </c>
      <c r="C197" s="171" t="s">
        <v>1557</v>
      </c>
      <c r="D197" s="171" t="s">
        <v>1393</v>
      </c>
      <c r="E197" s="171" t="s">
        <v>1571</v>
      </c>
      <c r="F197" s="171" t="s">
        <v>1276</v>
      </c>
      <c r="G197" s="174">
        <v>3076808</v>
      </c>
      <c r="H197" s="174">
        <v>760000</v>
      </c>
      <c r="I197" s="174">
        <v>0</v>
      </c>
      <c r="J197" s="174">
        <v>760000</v>
      </c>
      <c r="K197" s="175" t="s">
        <v>1896</v>
      </c>
      <c r="L197" s="154" t="s">
        <v>475</v>
      </c>
      <c r="M197" s="141">
        <f t="shared" si="10"/>
        <v>471366</v>
      </c>
      <c r="N197" s="118">
        <v>34916</v>
      </c>
      <c r="O197" s="132">
        <f t="shared" si="11"/>
        <v>471366</v>
      </c>
      <c r="P197" s="133">
        <v>471366</v>
      </c>
      <c r="Q197" s="118">
        <v>1</v>
      </c>
      <c r="S197" s="134">
        <v>5000</v>
      </c>
      <c r="T197" s="134">
        <v>1</v>
      </c>
      <c r="U197" s="134">
        <f t="shared" si="9"/>
        <v>60000</v>
      </c>
    </row>
    <row r="198" spans="1:21" ht="141.75" customHeight="1">
      <c r="A198" s="172" t="s">
        <v>1897</v>
      </c>
      <c r="B198" s="172" t="s">
        <v>1395</v>
      </c>
      <c r="C198" s="171" t="s">
        <v>1557</v>
      </c>
      <c r="D198" s="171" t="s">
        <v>1396</v>
      </c>
      <c r="E198" s="171" t="s">
        <v>1572</v>
      </c>
      <c r="F198" s="171" t="s">
        <v>1276</v>
      </c>
      <c r="G198" s="174">
        <v>612000</v>
      </c>
      <c r="H198" s="174">
        <v>610000</v>
      </c>
      <c r="I198" s="174">
        <v>0</v>
      </c>
      <c r="J198" s="174">
        <v>610000</v>
      </c>
      <c r="K198" s="175" t="s">
        <v>1898</v>
      </c>
      <c r="L198" s="154" t="s">
        <v>475</v>
      </c>
      <c r="M198" s="141">
        <f t="shared" si="10"/>
        <v>471366</v>
      </c>
      <c r="N198" s="118">
        <v>34916</v>
      </c>
      <c r="O198" s="132">
        <f t="shared" si="11"/>
        <v>471366</v>
      </c>
      <c r="P198" s="133">
        <v>471366</v>
      </c>
      <c r="Q198" s="118">
        <v>1</v>
      </c>
      <c r="S198" s="134">
        <v>5000</v>
      </c>
      <c r="T198" s="134">
        <v>1</v>
      </c>
      <c r="U198" s="134">
        <f t="shared" si="9"/>
        <v>60000</v>
      </c>
    </row>
    <row r="199" spans="1:21" ht="109.5" customHeight="1">
      <c r="A199" s="172" t="s">
        <v>1899</v>
      </c>
      <c r="B199" s="172" t="s">
        <v>1399</v>
      </c>
      <c r="C199" s="171" t="s">
        <v>1557</v>
      </c>
      <c r="D199" s="171" t="s">
        <v>1400</v>
      </c>
      <c r="E199" s="171" t="s">
        <v>1573</v>
      </c>
      <c r="F199" s="171" t="s">
        <v>1276</v>
      </c>
      <c r="G199" s="174">
        <v>1729600</v>
      </c>
      <c r="H199" s="174">
        <v>612000</v>
      </c>
      <c r="I199" s="174">
        <v>0</v>
      </c>
      <c r="J199" s="174">
        <v>612000</v>
      </c>
      <c r="K199" s="175" t="s">
        <v>1900</v>
      </c>
      <c r="L199" s="154" t="s">
        <v>475</v>
      </c>
      <c r="M199" s="141">
        <f t="shared" si="10"/>
        <v>471366</v>
      </c>
      <c r="N199" s="118">
        <v>34916</v>
      </c>
      <c r="O199" s="132">
        <f t="shared" si="11"/>
        <v>471366</v>
      </c>
      <c r="P199" s="133">
        <v>471366</v>
      </c>
      <c r="Q199" s="118">
        <v>1</v>
      </c>
      <c r="S199" s="134">
        <v>5000</v>
      </c>
      <c r="U199" s="134">
        <f t="shared" si="9"/>
        <v>0</v>
      </c>
    </row>
    <row r="200" spans="1:21" ht="102.75" customHeight="1">
      <c r="A200" s="172" t="s">
        <v>1901</v>
      </c>
      <c r="B200" s="172" t="s">
        <v>1384</v>
      </c>
      <c r="C200" s="171" t="s">
        <v>1557</v>
      </c>
      <c r="D200" s="171" t="s">
        <v>1385</v>
      </c>
      <c r="E200" s="171" t="s">
        <v>1574</v>
      </c>
      <c r="F200" s="171" t="s">
        <v>1276</v>
      </c>
      <c r="G200" s="174">
        <v>846300</v>
      </c>
      <c r="H200" s="174">
        <v>662000</v>
      </c>
      <c r="I200" s="174">
        <v>0</v>
      </c>
      <c r="J200" s="174">
        <v>662000</v>
      </c>
      <c r="K200" s="175" t="s">
        <v>1902</v>
      </c>
      <c r="L200" s="154" t="s">
        <v>475</v>
      </c>
      <c r="M200" s="141">
        <f t="shared" si="10"/>
        <v>471366</v>
      </c>
      <c r="N200" s="118">
        <v>34916</v>
      </c>
      <c r="O200" s="132">
        <f t="shared" si="11"/>
        <v>471366</v>
      </c>
      <c r="P200" s="133">
        <v>471366</v>
      </c>
      <c r="Q200" s="118">
        <v>1</v>
      </c>
      <c r="S200" s="134">
        <v>5000</v>
      </c>
      <c r="U200" s="134">
        <f t="shared" si="9"/>
        <v>0</v>
      </c>
    </row>
    <row r="201" spans="1:21" ht="146.25" customHeight="1">
      <c r="A201" s="172" t="s">
        <v>1903</v>
      </c>
      <c r="B201" s="172" t="s">
        <v>1293</v>
      </c>
      <c r="C201" s="171" t="s">
        <v>1557</v>
      </c>
      <c r="D201" s="171" t="s">
        <v>1294</v>
      </c>
      <c r="E201" s="171" t="s">
        <v>1575</v>
      </c>
      <c r="F201" s="171" t="s">
        <v>1276</v>
      </c>
      <c r="G201" s="174">
        <v>1261704</v>
      </c>
      <c r="H201" s="174">
        <v>750000</v>
      </c>
      <c r="I201" s="174">
        <v>0</v>
      </c>
      <c r="J201" s="174">
        <v>750000</v>
      </c>
      <c r="K201" s="175" t="s">
        <v>1904</v>
      </c>
      <c r="L201" s="154" t="s">
        <v>475</v>
      </c>
      <c r="M201" s="142">
        <f t="shared" si="10"/>
        <v>552164</v>
      </c>
      <c r="N201" s="118">
        <v>40901</v>
      </c>
      <c r="O201" s="132">
        <f t="shared" si="11"/>
        <v>552163.5</v>
      </c>
      <c r="P201" s="133">
        <v>552164</v>
      </c>
      <c r="Q201" s="118">
        <v>1</v>
      </c>
      <c r="S201" s="134">
        <v>5000</v>
      </c>
      <c r="T201" s="134">
        <v>1</v>
      </c>
      <c r="U201" s="134">
        <f t="shared" si="9"/>
        <v>60000</v>
      </c>
    </row>
    <row r="202" spans="1:21" ht="248.25" customHeight="1">
      <c r="A202" s="232" t="s">
        <v>1813</v>
      </c>
      <c r="B202" s="232" t="s">
        <v>1322</v>
      </c>
      <c r="C202" s="233" t="s">
        <v>1576</v>
      </c>
      <c r="D202" s="233" t="s">
        <v>1577</v>
      </c>
      <c r="E202" s="233" t="s">
        <v>1578</v>
      </c>
      <c r="F202" s="171" t="s">
        <v>1276</v>
      </c>
      <c r="G202" s="177">
        <v>2972400</v>
      </c>
      <c r="H202" s="177">
        <v>2051000</v>
      </c>
      <c r="I202" s="177">
        <v>0</v>
      </c>
      <c r="J202" s="177">
        <v>2051000</v>
      </c>
      <c r="K202" s="176" t="s">
        <v>1814</v>
      </c>
      <c r="L202" s="154" t="s">
        <v>568</v>
      </c>
      <c r="M202" s="142">
        <f t="shared" si="10"/>
        <v>632975</v>
      </c>
      <c r="N202" s="118">
        <v>46887</v>
      </c>
      <c r="O202" s="132">
        <f t="shared" si="11"/>
        <v>632974.5</v>
      </c>
      <c r="P202" s="133">
        <v>632975</v>
      </c>
      <c r="Q202" s="118">
        <v>1</v>
      </c>
      <c r="S202" s="134">
        <v>5000</v>
      </c>
      <c r="T202" s="134">
        <v>1</v>
      </c>
      <c r="U202" s="134">
        <f t="shared" si="9"/>
        <v>60000</v>
      </c>
    </row>
    <row r="203" spans="1:21" ht="200.25" customHeight="1">
      <c r="A203" s="232"/>
      <c r="B203" s="232"/>
      <c r="C203" s="233"/>
      <c r="D203" s="233"/>
      <c r="E203" s="233"/>
      <c r="F203" s="171" t="s">
        <v>1307</v>
      </c>
      <c r="G203" s="174">
        <v>2513700</v>
      </c>
      <c r="H203" s="174">
        <v>1801000</v>
      </c>
      <c r="I203" s="177">
        <v>0</v>
      </c>
      <c r="J203" s="174">
        <v>1801000</v>
      </c>
      <c r="K203" s="186" t="s">
        <v>1815</v>
      </c>
      <c r="L203" s="154" t="s">
        <v>568</v>
      </c>
      <c r="M203" s="142">
        <f t="shared" si="10"/>
        <v>632975</v>
      </c>
      <c r="N203" s="118">
        <v>46887</v>
      </c>
      <c r="O203" s="132">
        <f t="shared" si="11"/>
        <v>632974.5</v>
      </c>
      <c r="P203" s="133">
        <v>632975</v>
      </c>
      <c r="Q203" s="118">
        <v>1</v>
      </c>
      <c r="S203" s="134">
        <v>5000</v>
      </c>
      <c r="T203" s="134">
        <v>1</v>
      </c>
      <c r="U203" s="134">
        <f t="shared" ref="U203:U266" si="12">S203*T203*12</f>
        <v>60000</v>
      </c>
    </row>
    <row r="204" spans="1:21" ht="21">
      <c r="A204" s="232"/>
      <c r="B204" s="232"/>
      <c r="C204" s="233"/>
      <c r="D204" s="233"/>
      <c r="E204" s="233"/>
      <c r="F204" s="171" t="s">
        <v>1308</v>
      </c>
      <c r="G204" s="174">
        <v>0</v>
      </c>
      <c r="H204" s="179">
        <v>0</v>
      </c>
      <c r="I204" s="177">
        <v>0</v>
      </c>
      <c r="J204" s="179">
        <v>0</v>
      </c>
      <c r="K204" s="179"/>
      <c r="L204" s="154" t="s">
        <v>568</v>
      </c>
      <c r="M204" s="141">
        <f t="shared" ref="M204:M267" si="13">P204*Q204</f>
        <v>0</v>
      </c>
      <c r="O204" s="132">
        <f t="shared" si="11"/>
        <v>0</v>
      </c>
      <c r="S204" s="134">
        <v>5000</v>
      </c>
      <c r="U204" s="134">
        <f t="shared" si="12"/>
        <v>0</v>
      </c>
    </row>
    <row r="205" spans="1:21" ht="21">
      <c r="A205" s="232"/>
      <c r="B205" s="232"/>
      <c r="C205" s="233"/>
      <c r="D205" s="233"/>
      <c r="E205" s="233"/>
      <c r="F205" s="171" t="s">
        <v>1309</v>
      </c>
      <c r="G205" s="174">
        <v>0</v>
      </c>
      <c r="H205" s="179">
        <v>0</v>
      </c>
      <c r="I205" s="177">
        <v>0</v>
      </c>
      <c r="J205" s="179">
        <v>0</v>
      </c>
      <c r="K205" s="179"/>
      <c r="L205" s="154" t="s">
        <v>568</v>
      </c>
      <c r="M205" s="141">
        <f t="shared" si="13"/>
        <v>0</v>
      </c>
      <c r="O205" s="132">
        <f t="shared" ref="O205:O268" si="14">N205*13.5</f>
        <v>0</v>
      </c>
      <c r="S205" s="134">
        <v>5000</v>
      </c>
      <c r="U205" s="134">
        <f t="shared" si="12"/>
        <v>0</v>
      </c>
    </row>
    <row r="206" spans="1:21" ht="21">
      <c r="A206" s="232"/>
      <c r="B206" s="232"/>
      <c r="C206" s="233"/>
      <c r="D206" s="233"/>
      <c r="E206" s="233"/>
      <c r="F206" s="171" t="s">
        <v>1310</v>
      </c>
      <c r="G206" s="174">
        <f>SUM(G202:G205)</f>
        <v>5486100</v>
      </c>
      <c r="H206" s="174">
        <f t="shared" ref="H206:J206" si="15">SUM(H202:H205)</f>
        <v>3852000</v>
      </c>
      <c r="I206" s="174">
        <f t="shared" si="15"/>
        <v>0</v>
      </c>
      <c r="J206" s="174">
        <f t="shared" si="15"/>
        <v>3852000</v>
      </c>
      <c r="K206" s="179"/>
      <c r="L206" s="154" t="s">
        <v>568</v>
      </c>
      <c r="M206" s="141">
        <f t="shared" si="13"/>
        <v>0</v>
      </c>
      <c r="O206" s="132">
        <f t="shared" si="14"/>
        <v>0</v>
      </c>
      <c r="S206" s="134">
        <v>5000</v>
      </c>
      <c r="U206" s="134">
        <f t="shared" si="12"/>
        <v>0</v>
      </c>
    </row>
    <row r="207" spans="1:21" ht="53.25" customHeight="1">
      <c r="A207" s="172" t="s">
        <v>1816</v>
      </c>
      <c r="B207" s="172" t="s">
        <v>1322</v>
      </c>
      <c r="C207" s="171" t="s">
        <v>1576</v>
      </c>
      <c r="D207" s="171" t="s">
        <v>1579</v>
      </c>
      <c r="E207" s="171" t="s">
        <v>1580</v>
      </c>
      <c r="F207" s="171" t="s">
        <v>1276</v>
      </c>
      <c r="G207" s="174">
        <v>272700</v>
      </c>
      <c r="H207" s="174">
        <v>200000</v>
      </c>
      <c r="I207" s="177">
        <v>0</v>
      </c>
      <c r="J207" s="174">
        <v>200000</v>
      </c>
      <c r="K207" s="186" t="s">
        <v>1817</v>
      </c>
      <c r="L207" s="154" t="s">
        <v>568</v>
      </c>
      <c r="M207" s="141">
        <f t="shared" si="13"/>
        <v>0</v>
      </c>
      <c r="O207" s="132">
        <f t="shared" si="14"/>
        <v>0</v>
      </c>
      <c r="S207" s="134">
        <v>5000</v>
      </c>
      <c r="U207" s="134">
        <f t="shared" si="12"/>
        <v>0</v>
      </c>
    </row>
    <row r="208" spans="1:21" ht="53.25" customHeight="1">
      <c r="A208" s="172" t="s">
        <v>1818</v>
      </c>
      <c r="B208" s="172" t="s">
        <v>1322</v>
      </c>
      <c r="C208" s="171" t="s">
        <v>1576</v>
      </c>
      <c r="D208" s="171" t="s">
        <v>1579</v>
      </c>
      <c r="E208" s="171" t="s">
        <v>1581</v>
      </c>
      <c r="F208" s="171" t="s">
        <v>1276</v>
      </c>
      <c r="G208" s="174">
        <v>215250</v>
      </c>
      <c r="H208" s="174">
        <v>150000</v>
      </c>
      <c r="I208" s="177">
        <v>0</v>
      </c>
      <c r="J208" s="174">
        <v>150000</v>
      </c>
      <c r="K208" s="186" t="s">
        <v>1819</v>
      </c>
      <c r="L208" s="154" t="s">
        <v>568</v>
      </c>
      <c r="M208" s="141">
        <f t="shared" si="13"/>
        <v>0</v>
      </c>
      <c r="O208" s="132">
        <f t="shared" si="14"/>
        <v>0</v>
      </c>
      <c r="S208" s="134">
        <v>5000</v>
      </c>
      <c r="U208" s="134">
        <f t="shared" si="12"/>
        <v>0</v>
      </c>
    </row>
    <row r="209" spans="1:23" ht="121.5" customHeight="1">
      <c r="A209" s="172" t="s">
        <v>1820</v>
      </c>
      <c r="B209" s="172" t="s">
        <v>1322</v>
      </c>
      <c r="C209" s="171" t="s">
        <v>1576</v>
      </c>
      <c r="D209" s="171" t="s">
        <v>1582</v>
      </c>
      <c r="E209" s="171" t="s">
        <v>1583</v>
      </c>
      <c r="F209" s="171" t="s">
        <v>1276</v>
      </c>
      <c r="G209" s="174">
        <v>1390500</v>
      </c>
      <c r="H209" s="174">
        <v>930000</v>
      </c>
      <c r="I209" s="177">
        <v>0</v>
      </c>
      <c r="J209" s="174">
        <v>930000</v>
      </c>
      <c r="K209" s="176" t="s">
        <v>1821</v>
      </c>
      <c r="L209" s="154" t="s">
        <v>568</v>
      </c>
      <c r="M209" s="141">
        <f t="shared" si="13"/>
        <v>579096</v>
      </c>
      <c r="N209" s="118">
        <v>42896</v>
      </c>
      <c r="O209" s="132">
        <f t="shared" si="14"/>
        <v>579096</v>
      </c>
      <c r="P209" s="133">
        <v>579096</v>
      </c>
      <c r="Q209" s="118">
        <v>1</v>
      </c>
      <c r="S209" s="134">
        <v>5000</v>
      </c>
      <c r="T209" s="134">
        <v>1</v>
      </c>
      <c r="U209" s="134">
        <f t="shared" si="12"/>
        <v>60000</v>
      </c>
    </row>
    <row r="210" spans="1:23" ht="129" customHeight="1">
      <c r="A210" s="172" t="s">
        <v>1822</v>
      </c>
      <c r="B210" s="172" t="s">
        <v>1322</v>
      </c>
      <c r="C210" s="171" t="s">
        <v>1576</v>
      </c>
      <c r="D210" s="171" t="s">
        <v>1582</v>
      </c>
      <c r="E210" s="171" t="s">
        <v>1584</v>
      </c>
      <c r="F210" s="171" t="s">
        <v>1276</v>
      </c>
      <c r="G210" s="174">
        <v>1588965</v>
      </c>
      <c r="H210" s="174">
        <v>1050000</v>
      </c>
      <c r="I210" s="177">
        <v>0</v>
      </c>
      <c r="J210" s="174">
        <v>1050000</v>
      </c>
      <c r="K210" s="176" t="s">
        <v>1823</v>
      </c>
      <c r="L210" s="154" t="s">
        <v>568</v>
      </c>
      <c r="M210" s="141">
        <f t="shared" si="13"/>
        <v>552164</v>
      </c>
      <c r="N210" s="118">
        <v>40901</v>
      </c>
      <c r="O210" s="132">
        <f t="shared" si="14"/>
        <v>552163.5</v>
      </c>
      <c r="P210" s="133">
        <v>552164</v>
      </c>
      <c r="Q210" s="118">
        <v>1</v>
      </c>
      <c r="S210" s="134">
        <v>5000</v>
      </c>
      <c r="T210" s="134">
        <v>1</v>
      </c>
      <c r="U210" s="134">
        <f t="shared" si="12"/>
        <v>60000</v>
      </c>
    </row>
    <row r="211" spans="1:23" s="62" customFormat="1" ht="70.5" customHeight="1">
      <c r="A211" s="232" t="s">
        <v>1206</v>
      </c>
      <c r="B211" s="232" t="s">
        <v>1322</v>
      </c>
      <c r="C211" s="233" t="s">
        <v>1576</v>
      </c>
      <c r="D211" s="233" t="s">
        <v>1585</v>
      </c>
      <c r="E211" s="233" t="s">
        <v>1586</v>
      </c>
      <c r="F211" s="171" t="s">
        <v>1276</v>
      </c>
      <c r="G211" s="174">
        <v>2713427</v>
      </c>
      <c r="H211" s="187">
        <v>200000</v>
      </c>
      <c r="I211" s="177">
        <v>0</v>
      </c>
      <c r="J211" s="187">
        <v>200000</v>
      </c>
      <c r="K211" s="71" t="s">
        <v>1824</v>
      </c>
      <c r="L211" s="156" t="s">
        <v>568</v>
      </c>
      <c r="M211" s="146">
        <f t="shared" si="13"/>
        <v>0</v>
      </c>
      <c r="N211" s="143"/>
      <c r="O211" s="144">
        <f t="shared" si="14"/>
        <v>0</v>
      </c>
      <c r="P211" s="145"/>
      <c r="Q211" s="143"/>
      <c r="R211" s="143"/>
      <c r="S211" s="147">
        <v>5000</v>
      </c>
      <c r="T211" s="147"/>
      <c r="U211" s="147">
        <f t="shared" si="12"/>
        <v>0</v>
      </c>
      <c r="W211" s="149"/>
    </row>
    <row r="212" spans="1:23" s="62" customFormat="1" ht="30" customHeight="1">
      <c r="A212" s="232"/>
      <c r="B212" s="232"/>
      <c r="C212" s="233"/>
      <c r="D212" s="233"/>
      <c r="E212" s="233"/>
      <c r="F212" s="171" t="s">
        <v>1307</v>
      </c>
      <c r="G212" s="174">
        <v>2574770</v>
      </c>
      <c r="H212" s="179">
        <v>0</v>
      </c>
      <c r="I212" s="177">
        <v>0</v>
      </c>
      <c r="J212" s="179">
        <v>0</v>
      </c>
      <c r="K212" s="179"/>
      <c r="L212" s="156" t="s">
        <v>568</v>
      </c>
      <c r="M212" s="146">
        <f t="shared" si="13"/>
        <v>0</v>
      </c>
      <c r="N212" s="143"/>
      <c r="O212" s="144">
        <f t="shared" si="14"/>
        <v>0</v>
      </c>
      <c r="P212" s="145"/>
      <c r="Q212" s="143"/>
      <c r="R212" s="143"/>
      <c r="S212" s="147">
        <v>5000</v>
      </c>
      <c r="T212" s="147"/>
      <c r="U212" s="147">
        <f t="shared" si="12"/>
        <v>0</v>
      </c>
      <c r="W212" s="149"/>
    </row>
    <row r="213" spans="1:23" s="62" customFormat="1" ht="30" customHeight="1">
      <c r="A213" s="232"/>
      <c r="B213" s="232"/>
      <c r="C213" s="233"/>
      <c r="D213" s="233"/>
      <c r="E213" s="233"/>
      <c r="F213" s="171" t="s">
        <v>1308</v>
      </c>
      <c r="G213" s="174">
        <v>2713427</v>
      </c>
      <c r="H213" s="179">
        <v>0</v>
      </c>
      <c r="I213" s="177">
        <v>0</v>
      </c>
      <c r="J213" s="179">
        <v>0</v>
      </c>
      <c r="K213" s="179"/>
      <c r="L213" s="156" t="s">
        <v>568</v>
      </c>
      <c r="M213" s="146">
        <f t="shared" si="13"/>
        <v>0</v>
      </c>
      <c r="N213" s="143"/>
      <c r="O213" s="144">
        <f t="shared" si="14"/>
        <v>0</v>
      </c>
      <c r="P213" s="145"/>
      <c r="Q213" s="143"/>
      <c r="R213" s="143"/>
      <c r="S213" s="147">
        <v>5000</v>
      </c>
      <c r="T213" s="147"/>
      <c r="U213" s="147">
        <f t="shared" si="12"/>
        <v>0</v>
      </c>
      <c r="W213" s="149"/>
    </row>
    <row r="214" spans="1:23" s="62" customFormat="1" ht="30" customHeight="1">
      <c r="A214" s="232"/>
      <c r="B214" s="232"/>
      <c r="C214" s="233"/>
      <c r="D214" s="233"/>
      <c r="E214" s="233"/>
      <c r="F214" s="171" t="s">
        <v>1309</v>
      </c>
      <c r="G214" s="174">
        <v>1087252</v>
      </c>
      <c r="H214" s="179">
        <v>0</v>
      </c>
      <c r="I214" s="177">
        <v>0</v>
      </c>
      <c r="J214" s="179">
        <v>0</v>
      </c>
      <c r="K214" s="179"/>
      <c r="L214" s="156" t="s">
        <v>568</v>
      </c>
      <c r="M214" s="146">
        <f t="shared" si="13"/>
        <v>0</v>
      </c>
      <c r="N214" s="143"/>
      <c r="O214" s="144">
        <f t="shared" si="14"/>
        <v>0</v>
      </c>
      <c r="P214" s="145"/>
      <c r="Q214" s="143"/>
      <c r="R214" s="143"/>
      <c r="S214" s="147">
        <v>5000</v>
      </c>
      <c r="T214" s="147"/>
      <c r="U214" s="147">
        <f t="shared" si="12"/>
        <v>0</v>
      </c>
      <c r="W214" s="149"/>
    </row>
    <row r="215" spans="1:23" s="62" customFormat="1" ht="30.75" customHeight="1">
      <c r="A215" s="232"/>
      <c r="B215" s="232"/>
      <c r="C215" s="233"/>
      <c r="D215" s="233"/>
      <c r="E215" s="233"/>
      <c r="F215" s="171" t="s">
        <v>1310</v>
      </c>
      <c r="G215" s="174">
        <v>9088876</v>
      </c>
      <c r="H215" s="187">
        <v>200000</v>
      </c>
      <c r="I215" s="177">
        <v>0</v>
      </c>
      <c r="J215" s="187">
        <v>200000</v>
      </c>
      <c r="K215" s="179"/>
      <c r="L215" s="156" t="s">
        <v>568</v>
      </c>
      <c r="M215" s="146">
        <f t="shared" si="13"/>
        <v>0</v>
      </c>
      <c r="N215" s="143"/>
      <c r="O215" s="144">
        <f t="shared" si="14"/>
        <v>0</v>
      </c>
      <c r="P215" s="145"/>
      <c r="Q215" s="143"/>
      <c r="R215" s="143"/>
      <c r="S215" s="147">
        <v>5000</v>
      </c>
      <c r="T215" s="147"/>
      <c r="U215" s="147">
        <f t="shared" si="12"/>
        <v>0</v>
      </c>
      <c r="W215" s="149"/>
    </row>
    <row r="216" spans="1:23" ht="136.5" customHeight="1">
      <c r="A216" s="172" t="s">
        <v>1825</v>
      </c>
      <c r="B216" s="172" t="s">
        <v>1322</v>
      </c>
      <c r="C216" s="171" t="s">
        <v>1576</v>
      </c>
      <c r="D216" s="171" t="s">
        <v>1587</v>
      </c>
      <c r="E216" s="171" t="s">
        <v>1588</v>
      </c>
      <c r="F216" s="171" t="s">
        <v>1276</v>
      </c>
      <c r="G216" s="174">
        <v>1703700</v>
      </c>
      <c r="H216" s="174">
        <v>1200000</v>
      </c>
      <c r="I216" s="177">
        <v>0</v>
      </c>
      <c r="J216" s="174">
        <v>1200000</v>
      </c>
      <c r="K216" s="176" t="s">
        <v>1826</v>
      </c>
      <c r="L216" s="154" t="s">
        <v>568</v>
      </c>
      <c r="M216" s="142">
        <f t="shared" si="13"/>
        <v>552164</v>
      </c>
      <c r="N216" s="118">
        <v>40901</v>
      </c>
      <c r="O216" s="132">
        <f t="shared" si="14"/>
        <v>552163.5</v>
      </c>
      <c r="P216" s="133">
        <v>552164</v>
      </c>
      <c r="Q216" s="118">
        <v>1</v>
      </c>
      <c r="S216" s="134">
        <v>5000</v>
      </c>
      <c r="T216" s="134">
        <v>1</v>
      </c>
      <c r="U216" s="134">
        <f t="shared" si="12"/>
        <v>60000</v>
      </c>
    </row>
    <row r="217" spans="1:23" ht="52.5" customHeight="1">
      <c r="A217" s="172" t="s">
        <v>1827</v>
      </c>
      <c r="B217" s="172" t="s">
        <v>1322</v>
      </c>
      <c r="C217" s="171" t="s">
        <v>1576</v>
      </c>
      <c r="D217" s="171" t="s">
        <v>1589</v>
      </c>
      <c r="E217" s="171" t="s">
        <v>1590</v>
      </c>
      <c r="F217" s="171" t="s">
        <v>1276</v>
      </c>
      <c r="G217" s="174">
        <v>912800</v>
      </c>
      <c r="H217" s="174">
        <v>380000</v>
      </c>
      <c r="I217" s="177">
        <v>0</v>
      </c>
      <c r="J217" s="174">
        <v>380000</v>
      </c>
      <c r="K217" s="186" t="s">
        <v>1828</v>
      </c>
      <c r="L217" s="154" t="s">
        <v>568</v>
      </c>
      <c r="M217" s="141">
        <f t="shared" si="13"/>
        <v>0</v>
      </c>
      <c r="O217" s="132">
        <f t="shared" si="14"/>
        <v>0</v>
      </c>
      <c r="S217" s="134">
        <v>5000</v>
      </c>
      <c r="U217" s="134">
        <f t="shared" si="12"/>
        <v>0</v>
      </c>
    </row>
    <row r="218" spans="1:23" ht="118.5" customHeight="1">
      <c r="A218" s="172" t="s">
        <v>1829</v>
      </c>
      <c r="B218" s="172" t="s">
        <v>1322</v>
      </c>
      <c r="C218" s="171" t="s">
        <v>1576</v>
      </c>
      <c r="D218" s="171" t="s">
        <v>1591</v>
      </c>
      <c r="E218" s="171" t="s">
        <v>1592</v>
      </c>
      <c r="F218" s="171" t="s">
        <v>1276</v>
      </c>
      <c r="G218" s="174">
        <v>1859571</v>
      </c>
      <c r="H218" s="174">
        <v>960000</v>
      </c>
      <c r="I218" s="177">
        <v>500000</v>
      </c>
      <c r="J218" s="174">
        <f>H218+I218</f>
        <v>1460000</v>
      </c>
      <c r="K218" s="179" t="s">
        <v>1830</v>
      </c>
      <c r="L218" s="154" t="s">
        <v>568</v>
      </c>
      <c r="M218" s="141">
        <f t="shared" si="13"/>
        <v>471366</v>
      </c>
      <c r="N218" s="118">
        <v>34916</v>
      </c>
      <c r="O218" s="132">
        <f t="shared" si="14"/>
        <v>471366</v>
      </c>
      <c r="P218" s="133">
        <v>471366</v>
      </c>
      <c r="Q218" s="118">
        <v>1</v>
      </c>
      <c r="S218" s="134">
        <v>5000</v>
      </c>
      <c r="T218" s="134">
        <v>1</v>
      </c>
      <c r="U218" s="134">
        <f t="shared" si="12"/>
        <v>60000</v>
      </c>
    </row>
    <row r="219" spans="1:23" ht="228.75" customHeight="1">
      <c r="A219" s="172" t="s">
        <v>1831</v>
      </c>
      <c r="B219" s="172" t="s">
        <v>1322</v>
      </c>
      <c r="C219" s="171" t="s">
        <v>1576</v>
      </c>
      <c r="D219" s="171" t="s">
        <v>1591</v>
      </c>
      <c r="E219" s="171" t="s">
        <v>1593</v>
      </c>
      <c r="F219" s="171" t="s">
        <v>1276</v>
      </c>
      <c r="G219" s="174">
        <v>1744000</v>
      </c>
      <c r="H219" s="174">
        <v>1315000</v>
      </c>
      <c r="I219" s="177">
        <v>0</v>
      </c>
      <c r="J219" s="174">
        <v>1315000</v>
      </c>
      <c r="K219" s="179" t="s">
        <v>1832</v>
      </c>
      <c r="L219" s="154" t="s">
        <v>568</v>
      </c>
      <c r="M219" s="142">
        <f t="shared" si="13"/>
        <v>552164</v>
      </c>
      <c r="N219" s="118">
        <v>40901</v>
      </c>
      <c r="O219" s="132">
        <f t="shared" si="14"/>
        <v>552163.5</v>
      </c>
      <c r="P219" s="133">
        <v>552164</v>
      </c>
      <c r="Q219" s="118">
        <v>1</v>
      </c>
      <c r="S219" s="134">
        <v>5000</v>
      </c>
      <c r="T219" s="134">
        <v>1</v>
      </c>
      <c r="U219" s="134">
        <f t="shared" si="12"/>
        <v>60000</v>
      </c>
    </row>
    <row r="220" spans="1:23" ht="42.75" customHeight="1">
      <c r="A220" s="172" t="s">
        <v>1833</v>
      </c>
      <c r="B220" s="172" t="s">
        <v>1322</v>
      </c>
      <c r="C220" s="171" t="s">
        <v>1576</v>
      </c>
      <c r="D220" s="171" t="s">
        <v>1591</v>
      </c>
      <c r="E220" s="171" t="s">
        <v>1594</v>
      </c>
      <c r="F220" s="171" t="s">
        <v>1276</v>
      </c>
      <c r="G220" s="174">
        <v>1446000</v>
      </c>
      <c r="H220" s="174">
        <v>0</v>
      </c>
      <c r="I220" s="177">
        <v>0</v>
      </c>
      <c r="J220" s="174">
        <v>0</v>
      </c>
      <c r="K220" s="179" t="s">
        <v>1296</v>
      </c>
      <c r="L220" s="154" t="s">
        <v>568</v>
      </c>
      <c r="M220" s="141">
        <f t="shared" si="13"/>
        <v>0</v>
      </c>
      <c r="O220" s="132">
        <f t="shared" si="14"/>
        <v>0</v>
      </c>
      <c r="S220" s="134">
        <v>5000</v>
      </c>
      <c r="U220" s="134">
        <f t="shared" si="12"/>
        <v>0</v>
      </c>
    </row>
    <row r="221" spans="1:23" ht="141" customHeight="1">
      <c r="A221" s="172" t="s">
        <v>1834</v>
      </c>
      <c r="B221" s="172" t="s">
        <v>1322</v>
      </c>
      <c r="C221" s="171" t="s">
        <v>1576</v>
      </c>
      <c r="D221" s="171" t="s">
        <v>1591</v>
      </c>
      <c r="E221" s="171" t="s">
        <v>1595</v>
      </c>
      <c r="F221" s="171" t="s">
        <v>1276</v>
      </c>
      <c r="G221" s="174">
        <v>2044485</v>
      </c>
      <c r="H221" s="174">
        <v>800000</v>
      </c>
      <c r="I221" s="177">
        <v>0</v>
      </c>
      <c r="J221" s="174">
        <v>800000</v>
      </c>
      <c r="K221" s="186" t="s">
        <v>1835</v>
      </c>
      <c r="L221" s="154" t="s">
        <v>568</v>
      </c>
      <c r="M221" s="141">
        <f t="shared" si="13"/>
        <v>0</v>
      </c>
      <c r="O221" s="132">
        <f t="shared" si="14"/>
        <v>0</v>
      </c>
      <c r="S221" s="134">
        <v>5000</v>
      </c>
      <c r="U221" s="134">
        <f t="shared" si="12"/>
        <v>0</v>
      </c>
    </row>
    <row r="222" spans="1:23" s="62" customFormat="1" ht="61.5" customHeight="1">
      <c r="A222" s="232" t="s">
        <v>1205</v>
      </c>
      <c r="B222" s="232" t="s">
        <v>1322</v>
      </c>
      <c r="C222" s="233" t="s">
        <v>1576</v>
      </c>
      <c r="D222" s="233" t="s">
        <v>1596</v>
      </c>
      <c r="E222" s="233" t="s">
        <v>1597</v>
      </c>
      <c r="F222" s="171" t="s">
        <v>1276</v>
      </c>
      <c r="G222" s="174">
        <v>782775</v>
      </c>
      <c r="H222" s="187">
        <v>300000</v>
      </c>
      <c r="I222" s="177">
        <v>0</v>
      </c>
      <c r="J222" s="187">
        <v>300000</v>
      </c>
      <c r="K222" s="71" t="s">
        <v>1836</v>
      </c>
      <c r="L222" s="156" t="s">
        <v>568</v>
      </c>
      <c r="M222" s="146">
        <f t="shared" si="13"/>
        <v>0</v>
      </c>
      <c r="N222" s="143"/>
      <c r="O222" s="144">
        <f t="shared" si="14"/>
        <v>0</v>
      </c>
      <c r="P222" s="145"/>
      <c r="Q222" s="143"/>
      <c r="R222" s="143"/>
      <c r="S222" s="147">
        <v>5000</v>
      </c>
      <c r="T222" s="147"/>
      <c r="U222" s="147">
        <f t="shared" si="12"/>
        <v>0</v>
      </c>
      <c r="W222" s="149"/>
    </row>
    <row r="223" spans="1:23" s="62" customFormat="1" ht="21">
      <c r="A223" s="232"/>
      <c r="B223" s="232"/>
      <c r="C223" s="233"/>
      <c r="D223" s="233"/>
      <c r="E223" s="233"/>
      <c r="F223" s="171" t="s">
        <v>1307</v>
      </c>
      <c r="G223" s="174">
        <v>1150000</v>
      </c>
      <c r="H223" s="177">
        <v>0</v>
      </c>
      <c r="I223" s="177">
        <v>0</v>
      </c>
      <c r="J223" s="177">
        <v>0</v>
      </c>
      <c r="K223" s="179"/>
      <c r="L223" s="156" t="s">
        <v>568</v>
      </c>
      <c r="M223" s="146">
        <f t="shared" si="13"/>
        <v>0</v>
      </c>
      <c r="N223" s="143"/>
      <c r="O223" s="144">
        <f t="shared" si="14"/>
        <v>0</v>
      </c>
      <c r="P223" s="145"/>
      <c r="Q223" s="143"/>
      <c r="R223" s="143"/>
      <c r="S223" s="147">
        <v>5000</v>
      </c>
      <c r="T223" s="147"/>
      <c r="U223" s="147">
        <f t="shared" si="12"/>
        <v>0</v>
      </c>
      <c r="W223" s="149"/>
    </row>
    <row r="224" spans="1:23" s="62" customFormat="1" ht="21">
      <c r="A224" s="232"/>
      <c r="B224" s="232"/>
      <c r="C224" s="233"/>
      <c r="D224" s="233"/>
      <c r="E224" s="233"/>
      <c r="F224" s="171" t="s">
        <v>1308</v>
      </c>
      <c r="G224" s="174">
        <v>829605</v>
      </c>
      <c r="H224" s="177">
        <v>0</v>
      </c>
      <c r="I224" s="177">
        <v>0</v>
      </c>
      <c r="J224" s="177">
        <v>0</v>
      </c>
      <c r="K224" s="179"/>
      <c r="L224" s="156" t="s">
        <v>568</v>
      </c>
      <c r="M224" s="146">
        <f t="shared" si="13"/>
        <v>0</v>
      </c>
      <c r="N224" s="143"/>
      <c r="O224" s="144">
        <f t="shared" si="14"/>
        <v>0</v>
      </c>
      <c r="P224" s="145"/>
      <c r="Q224" s="143"/>
      <c r="R224" s="143"/>
      <c r="S224" s="147">
        <v>5000</v>
      </c>
      <c r="T224" s="147"/>
      <c r="U224" s="147">
        <f t="shared" si="12"/>
        <v>0</v>
      </c>
      <c r="W224" s="149"/>
    </row>
    <row r="225" spans="1:23" s="62" customFormat="1" ht="21">
      <c r="A225" s="232"/>
      <c r="B225" s="232"/>
      <c r="C225" s="233"/>
      <c r="D225" s="233"/>
      <c r="E225" s="233"/>
      <c r="F225" s="171" t="s">
        <v>1309</v>
      </c>
      <c r="G225" s="174">
        <v>0</v>
      </c>
      <c r="H225" s="177">
        <v>0</v>
      </c>
      <c r="I225" s="177">
        <v>0</v>
      </c>
      <c r="J225" s="177">
        <v>0</v>
      </c>
      <c r="K225" s="179"/>
      <c r="L225" s="156" t="s">
        <v>568</v>
      </c>
      <c r="M225" s="146">
        <f t="shared" si="13"/>
        <v>0</v>
      </c>
      <c r="N225" s="143"/>
      <c r="O225" s="144">
        <f t="shared" si="14"/>
        <v>0</v>
      </c>
      <c r="P225" s="145"/>
      <c r="Q225" s="143"/>
      <c r="R225" s="143"/>
      <c r="S225" s="147">
        <v>5000</v>
      </c>
      <c r="T225" s="147"/>
      <c r="U225" s="147">
        <f t="shared" si="12"/>
        <v>0</v>
      </c>
      <c r="W225" s="149"/>
    </row>
    <row r="226" spans="1:23" s="62" customFormat="1" ht="21">
      <c r="A226" s="232"/>
      <c r="B226" s="232"/>
      <c r="C226" s="233"/>
      <c r="D226" s="233"/>
      <c r="E226" s="233"/>
      <c r="F226" s="171" t="s">
        <v>1310</v>
      </c>
      <c r="G226" s="174">
        <f>SUM(G222:G225)</f>
        <v>2762380</v>
      </c>
      <c r="H226" s="174">
        <f t="shared" ref="H226:J226" si="16">SUM(H222:H225)</f>
        <v>300000</v>
      </c>
      <c r="I226" s="174">
        <f t="shared" si="16"/>
        <v>0</v>
      </c>
      <c r="J226" s="174">
        <f t="shared" si="16"/>
        <v>300000</v>
      </c>
      <c r="K226" s="179"/>
      <c r="L226" s="156" t="s">
        <v>568</v>
      </c>
      <c r="M226" s="146">
        <f t="shared" si="13"/>
        <v>0</v>
      </c>
      <c r="N226" s="143"/>
      <c r="O226" s="144">
        <f t="shared" si="14"/>
        <v>0</v>
      </c>
      <c r="P226" s="145"/>
      <c r="Q226" s="143"/>
      <c r="R226" s="143"/>
      <c r="S226" s="147">
        <v>5000</v>
      </c>
      <c r="T226" s="147"/>
      <c r="U226" s="147">
        <f t="shared" si="12"/>
        <v>0</v>
      </c>
      <c r="W226" s="149"/>
    </row>
    <row r="227" spans="1:23" ht="117" customHeight="1">
      <c r="A227" s="172" t="s">
        <v>1837</v>
      </c>
      <c r="B227" s="172" t="s">
        <v>1322</v>
      </c>
      <c r="C227" s="171" t="s">
        <v>1576</v>
      </c>
      <c r="D227" s="171" t="s">
        <v>1598</v>
      </c>
      <c r="E227" s="171" t="s">
        <v>1599</v>
      </c>
      <c r="F227" s="171" t="s">
        <v>1276</v>
      </c>
      <c r="G227" s="174">
        <v>640000</v>
      </c>
      <c r="H227" s="174">
        <v>625000</v>
      </c>
      <c r="I227" s="177">
        <v>0</v>
      </c>
      <c r="J227" s="174">
        <v>625000</v>
      </c>
      <c r="K227" s="179" t="s">
        <v>1838</v>
      </c>
      <c r="L227" s="154" t="s">
        <v>568</v>
      </c>
      <c r="M227" s="142">
        <f t="shared" si="13"/>
        <v>498299</v>
      </c>
      <c r="N227" s="118">
        <v>36911</v>
      </c>
      <c r="O227" s="132">
        <f t="shared" si="14"/>
        <v>498298.5</v>
      </c>
      <c r="P227" s="133">
        <v>498299</v>
      </c>
      <c r="Q227" s="118">
        <v>1</v>
      </c>
      <c r="S227" s="134">
        <v>5000</v>
      </c>
      <c r="T227" s="134">
        <v>1</v>
      </c>
      <c r="U227" s="134">
        <f t="shared" si="12"/>
        <v>60000</v>
      </c>
    </row>
    <row r="228" spans="1:23" ht="114.75" customHeight="1">
      <c r="A228" s="172" t="s">
        <v>1839</v>
      </c>
      <c r="B228" s="172" t="s">
        <v>1277</v>
      </c>
      <c r="C228" s="171" t="s">
        <v>1576</v>
      </c>
      <c r="D228" s="171" t="s">
        <v>1600</v>
      </c>
      <c r="E228" s="171" t="s">
        <v>1601</v>
      </c>
      <c r="F228" s="171" t="s">
        <v>1276</v>
      </c>
      <c r="G228" s="174">
        <v>1096000</v>
      </c>
      <c r="H228" s="174">
        <v>630000</v>
      </c>
      <c r="I228" s="177">
        <v>0</v>
      </c>
      <c r="J228" s="174">
        <v>630000</v>
      </c>
      <c r="K228" s="176" t="s">
        <v>1840</v>
      </c>
      <c r="L228" s="154" t="s">
        <v>568</v>
      </c>
      <c r="M228" s="142">
        <f t="shared" si="13"/>
        <v>552164</v>
      </c>
      <c r="N228" s="118">
        <v>40901</v>
      </c>
      <c r="O228" s="132">
        <f t="shared" si="14"/>
        <v>552163.5</v>
      </c>
      <c r="P228" s="133">
        <v>552164</v>
      </c>
      <c r="Q228" s="118">
        <v>1</v>
      </c>
      <c r="S228" s="134">
        <v>5000</v>
      </c>
      <c r="T228" s="134">
        <v>1</v>
      </c>
      <c r="U228" s="134">
        <f t="shared" si="12"/>
        <v>60000</v>
      </c>
    </row>
    <row r="229" spans="1:23" ht="119.25" customHeight="1">
      <c r="A229" s="172" t="s">
        <v>1841</v>
      </c>
      <c r="B229" s="172" t="s">
        <v>1322</v>
      </c>
      <c r="C229" s="171" t="s">
        <v>1576</v>
      </c>
      <c r="D229" s="171" t="s">
        <v>1546</v>
      </c>
      <c r="E229" s="171" t="s">
        <v>1602</v>
      </c>
      <c r="F229" s="171" t="s">
        <v>1276</v>
      </c>
      <c r="G229" s="174">
        <v>959385</v>
      </c>
      <c r="H229" s="174">
        <v>770000</v>
      </c>
      <c r="I229" s="177">
        <v>0</v>
      </c>
      <c r="J229" s="174">
        <v>770000</v>
      </c>
      <c r="K229" s="176" t="s">
        <v>1842</v>
      </c>
      <c r="L229" s="154" t="s">
        <v>568</v>
      </c>
      <c r="M229" s="141">
        <f t="shared" si="13"/>
        <v>579096</v>
      </c>
      <c r="N229" s="118">
        <v>42896</v>
      </c>
      <c r="O229" s="132">
        <f t="shared" si="14"/>
        <v>579096</v>
      </c>
      <c r="P229" s="133">
        <v>579096</v>
      </c>
      <c r="Q229" s="118">
        <v>1</v>
      </c>
      <c r="S229" s="134">
        <v>5000</v>
      </c>
      <c r="T229" s="134">
        <v>1</v>
      </c>
      <c r="U229" s="134">
        <f t="shared" si="12"/>
        <v>60000</v>
      </c>
    </row>
    <row r="230" spans="1:23" ht="21" customHeight="1">
      <c r="A230" s="232" t="s">
        <v>1843</v>
      </c>
      <c r="B230" s="232" t="s">
        <v>1304</v>
      </c>
      <c r="C230" s="233" t="s">
        <v>1576</v>
      </c>
      <c r="D230" s="233" t="s">
        <v>1305</v>
      </c>
      <c r="E230" s="233" t="s">
        <v>1603</v>
      </c>
      <c r="F230" s="171" t="s">
        <v>1276</v>
      </c>
      <c r="G230" s="174">
        <v>980496</v>
      </c>
      <c r="H230" s="174">
        <v>300000</v>
      </c>
      <c r="I230" s="177">
        <v>0</v>
      </c>
      <c r="J230" s="174">
        <v>300000</v>
      </c>
      <c r="K230" s="179" t="s">
        <v>1604</v>
      </c>
      <c r="L230" s="154" t="s">
        <v>568</v>
      </c>
      <c r="M230" s="141">
        <f t="shared" si="13"/>
        <v>0</v>
      </c>
      <c r="O230" s="132">
        <f t="shared" si="14"/>
        <v>0</v>
      </c>
      <c r="S230" s="134">
        <v>5000</v>
      </c>
      <c r="U230" s="134">
        <f t="shared" si="12"/>
        <v>0</v>
      </c>
    </row>
    <row r="231" spans="1:23" ht="21">
      <c r="A231" s="232"/>
      <c r="B231" s="232"/>
      <c r="C231" s="233"/>
      <c r="D231" s="233"/>
      <c r="E231" s="233"/>
      <c r="F231" s="171" t="s">
        <v>1307</v>
      </c>
      <c r="G231" s="174">
        <v>980496</v>
      </c>
      <c r="H231" s="174">
        <v>300000</v>
      </c>
      <c r="I231" s="177">
        <v>0</v>
      </c>
      <c r="J231" s="174">
        <v>300000</v>
      </c>
      <c r="K231" s="179" t="s">
        <v>1604</v>
      </c>
      <c r="L231" s="154" t="s">
        <v>568</v>
      </c>
      <c r="M231" s="141">
        <f t="shared" si="13"/>
        <v>0</v>
      </c>
      <c r="O231" s="132">
        <f t="shared" si="14"/>
        <v>0</v>
      </c>
      <c r="S231" s="134">
        <v>5000</v>
      </c>
      <c r="U231" s="134">
        <f t="shared" si="12"/>
        <v>0</v>
      </c>
    </row>
    <row r="232" spans="1:23" ht="21">
      <c r="A232" s="232"/>
      <c r="B232" s="232"/>
      <c r="C232" s="233"/>
      <c r="D232" s="233"/>
      <c r="E232" s="233"/>
      <c r="F232" s="171" t="s">
        <v>1308</v>
      </c>
      <c r="G232" s="174">
        <v>980496</v>
      </c>
      <c r="H232" s="174">
        <v>300000</v>
      </c>
      <c r="I232" s="177">
        <v>0</v>
      </c>
      <c r="J232" s="174">
        <v>300000</v>
      </c>
      <c r="K232" s="179" t="s">
        <v>1604</v>
      </c>
      <c r="L232" s="154" t="s">
        <v>568</v>
      </c>
      <c r="M232" s="141">
        <f t="shared" si="13"/>
        <v>0</v>
      </c>
      <c r="O232" s="132">
        <f t="shared" si="14"/>
        <v>0</v>
      </c>
      <c r="S232" s="134">
        <v>5000</v>
      </c>
      <c r="U232" s="134">
        <f t="shared" si="12"/>
        <v>0</v>
      </c>
    </row>
    <row r="233" spans="1:23" ht="21">
      <c r="A233" s="232"/>
      <c r="B233" s="232"/>
      <c r="C233" s="233"/>
      <c r="D233" s="233"/>
      <c r="E233" s="233"/>
      <c r="F233" s="171" t="s">
        <v>1309</v>
      </c>
      <c r="G233" s="174">
        <v>980496</v>
      </c>
      <c r="H233" s="174">
        <v>300000</v>
      </c>
      <c r="I233" s="177">
        <v>0</v>
      </c>
      <c r="J233" s="174">
        <v>300000</v>
      </c>
      <c r="K233" s="179" t="s">
        <v>1604</v>
      </c>
      <c r="L233" s="154" t="s">
        <v>568</v>
      </c>
      <c r="M233" s="141">
        <f t="shared" si="13"/>
        <v>0</v>
      </c>
      <c r="O233" s="132">
        <f t="shared" si="14"/>
        <v>0</v>
      </c>
      <c r="S233" s="134">
        <v>5000</v>
      </c>
      <c r="U233" s="134">
        <f t="shared" si="12"/>
        <v>0</v>
      </c>
    </row>
    <row r="234" spans="1:23" ht="21">
      <c r="A234" s="232"/>
      <c r="B234" s="232"/>
      <c r="C234" s="233"/>
      <c r="D234" s="233"/>
      <c r="E234" s="233"/>
      <c r="F234" s="171" t="s">
        <v>1310</v>
      </c>
      <c r="G234" s="174">
        <v>3921984</v>
      </c>
      <c r="H234" s="174">
        <v>1200000</v>
      </c>
      <c r="I234" s="177">
        <v>0</v>
      </c>
      <c r="J234" s="174">
        <v>1200000</v>
      </c>
      <c r="K234" s="179"/>
      <c r="L234" s="154" t="s">
        <v>568</v>
      </c>
      <c r="M234" s="141">
        <f t="shared" si="13"/>
        <v>0</v>
      </c>
      <c r="O234" s="132">
        <f t="shared" si="14"/>
        <v>0</v>
      </c>
      <c r="S234" s="134">
        <v>5000</v>
      </c>
      <c r="U234" s="134">
        <f t="shared" si="12"/>
        <v>0</v>
      </c>
    </row>
    <row r="235" spans="1:23" ht="55.5" customHeight="1">
      <c r="A235" s="172" t="s">
        <v>1844</v>
      </c>
      <c r="B235" s="172" t="s">
        <v>1322</v>
      </c>
      <c r="C235" s="171" t="s">
        <v>1576</v>
      </c>
      <c r="D235" s="171" t="s">
        <v>1605</v>
      </c>
      <c r="E235" s="171" t="s">
        <v>1606</v>
      </c>
      <c r="F235" s="171" t="s">
        <v>1276</v>
      </c>
      <c r="G235" s="174">
        <v>142680</v>
      </c>
      <c r="H235" s="174">
        <v>110000</v>
      </c>
      <c r="I235" s="174">
        <v>0</v>
      </c>
      <c r="J235" s="174">
        <v>110000</v>
      </c>
      <c r="K235" s="179" t="s">
        <v>1607</v>
      </c>
      <c r="L235" s="154" t="s">
        <v>689</v>
      </c>
      <c r="M235" s="141">
        <f t="shared" si="13"/>
        <v>0</v>
      </c>
      <c r="O235" s="132">
        <f t="shared" si="14"/>
        <v>0</v>
      </c>
      <c r="S235" s="134">
        <v>5000</v>
      </c>
      <c r="U235" s="134">
        <f t="shared" si="12"/>
        <v>0</v>
      </c>
    </row>
    <row r="236" spans="1:23" ht="60" customHeight="1">
      <c r="A236" s="172" t="s">
        <v>1845</v>
      </c>
      <c r="B236" s="172" t="s">
        <v>1322</v>
      </c>
      <c r="C236" s="171" t="s">
        <v>1576</v>
      </c>
      <c r="D236" s="171" t="s">
        <v>1608</v>
      </c>
      <c r="E236" s="171" t="s">
        <v>1609</v>
      </c>
      <c r="F236" s="171" t="s">
        <v>1276</v>
      </c>
      <c r="G236" s="174">
        <v>120000</v>
      </c>
      <c r="H236" s="188">
        <v>58000</v>
      </c>
      <c r="I236" s="174">
        <v>30000</v>
      </c>
      <c r="J236" s="174">
        <v>88000</v>
      </c>
      <c r="K236" s="179" t="s">
        <v>1610</v>
      </c>
      <c r="L236" s="154" t="s">
        <v>689</v>
      </c>
      <c r="M236" s="141">
        <f t="shared" si="13"/>
        <v>0</v>
      </c>
      <c r="O236" s="132">
        <f t="shared" si="14"/>
        <v>0</v>
      </c>
      <c r="S236" s="134">
        <v>5000</v>
      </c>
      <c r="U236" s="134">
        <f t="shared" si="12"/>
        <v>0</v>
      </c>
    </row>
    <row r="237" spans="1:23" ht="39.75" customHeight="1">
      <c r="A237" s="232" t="s">
        <v>1846</v>
      </c>
      <c r="B237" s="232" t="s">
        <v>1322</v>
      </c>
      <c r="C237" s="233" t="s">
        <v>1576</v>
      </c>
      <c r="D237" s="233" t="s">
        <v>1611</v>
      </c>
      <c r="E237" s="233" t="s">
        <v>1612</v>
      </c>
      <c r="F237" s="171" t="s">
        <v>1276</v>
      </c>
      <c r="G237" s="174">
        <v>659000</v>
      </c>
      <c r="H237" s="174">
        <v>380000</v>
      </c>
      <c r="I237" s="174">
        <v>0</v>
      </c>
      <c r="J237" s="174">
        <v>380000</v>
      </c>
      <c r="K237" s="179" t="s">
        <v>1613</v>
      </c>
      <c r="L237" s="154" t="s">
        <v>689</v>
      </c>
      <c r="M237" s="141">
        <f t="shared" si="13"/>
        <v>0</v>
      </c>
      <c r="O237" s="132">
        <f t="shared" si="14"/>
        <v>0</v>
      </c>
      <c r="S237" s="134">
        <v>5000</v>
      </c>
      <c r="U237" s="134">
        <f t="shared" si="12"/>
        <v>0</v>
      </c>
    </row>
    <row r="238" spans="1:23" ht="39.75" customHeight="1">
      <c r="A238" s="232"/>
      <c r="B238" s="232"/>
      <c r="C238" s="233"/>
      <c r="D238" s="233"/>
      <c r="E238" s="233"/>
      <c r="F238" s="171" t="s">
        <v>1307</v>
      </c>
      <c r="G238" s="174">
        <v>606000</v>
      </c>
      <c r="H238" s="174">
        <v>380000</v>
      </c>
      <c r="I238" s="174">
        <v>0</v>
      </c>
      <c r="J238" s="174">
        <v>380000</v>
      </c>
      <c r="K238" s="179" t="s">
        <v>1613</v>
      </c>
      <c r="L238" s="154" t="s">
        <v>689</v>
      </c>
      <c r="M238" s="141">
        <f t="shared" si="13"/>
        <v>0</v>
      </c>
      <c r="O238" s="132">
        <f t="shared" si="14"/>
        <v>0</v>
      </c>
      <c r="S238" s="134">
        <v>5000</v>
      </c>
      <c r="U238" s="134">
        <f t="shared" si="12"/>
        <v>0</v>
      </c>
    </row>
    <row r="239" spans="1:23" ht="39.75" customHeight="1">
      <c r="A239" s="232"/>
      <c r="B239" s="232"/>
      <c r="C239" s="233"/>
      <c r="D239" s="233"/>
      <c r="E239" s="233"/>
      <c r="F239" s="171" t="s">
        <v>1308</v>
      </c>
      <c r="G239" s="174">
        <v>606000</v>
      </c>
      <c r="H239" s="174">
        <v>380000</v>
      </c>
      <c r="I239" s="174">
        <v>0</v>
      </c>
      <c r="J239" s="174">
        <v>380000</v>
      </c>
      <c r="K239" s="179" t="s">
        <v>1613</v>
      </c>
      <c r="L239" s="154" t="s">
        <v>689</v>
      </c>
      <c r="M239" s="141">
        <f t="shared" si="13"/>
        <v>0</v>
      </c>
      <c r="O239" s="132">
        <f t="shared" si="14"/>
        <v>0</v>
      </c>
      <c r="S239" s="134">
        <v>5000</v>
      </c>
      <c r="U239" s="134">
        <f t="shared" si="12"/>
        <v>0</v>
      </c>
    </row>
    <row r="240" spans="1:23" ht="39.75" customHeight="1">
      <c r="A240" s="232"/>
      <c r="B240" s="232"/>
      <c r="C240" s="233"/>
      <c r="D240" s="233"/>
      <c r="E240" s="233"/>
      <c r="F240" s="171" t="s">
        <v>1309</v>
      </c>
      <c r="G240" s="174">
        <v>606000</v>
      </c>
      <c r="H240" s="174">
        <v>380000</v>
      </c>
      <c r="I240" s="174">
        <v>0</v>
      </c>
      <c r="J240" s="174">
        <v>380000</v>
      </c>
      <c r="K240" s="179" t="s">
        <v>1613</v>
      </c>
      <c r="L240" s="154" t="s">
        <v>689</v>
      </c>
      <c r="M240" s="141">
        <f t="shared" si="13"/>
        <v>0</v>
      </c>
      <c r="O240" s="132">
        <f t="shared" si="14"/>
        <v>0</v>
      </c>
      <c r="S240" s="134">
        <v>5000</v>
      </c>
      <c r="U240" s="134">
        <f t="shared" si="12"/>
        <v>0</v>
      </c>
    </row>
    <row r="241" spans="1:21">
      <c r="A241" s="232"/>
      <c r="B241" s="232"/>
      <c r="C241" s="233"/>
      <c r="D241" s="233"/>
      <c r="E241" s="233"/>
      <c r="F241" s="171" t="s">
        <v>1310</v>
      </c>
      <c r="G241" s="174">
        <f>SUM(G237:G240)</f>
        <v>2477000</v>
      </c>
      <c r="H241" s="174">
        <f t="shared" ref="H241:J241" si="17">SUM(H237:H240)</f>
        <v>1520000</v>
      </c>
      <c r="I241" s="174">
        <f t="shared" si="17"/>
        <v>0</v>
      </c>
      <c r="J241" s="174">
        <f t="shared" si="17"/>
        <v>1520000</v>
      </c>
      <c r="K241" s="179"/>
      <c r="L241" s="154" t="s">
        <v>689</v>
      </c>
      <c r="M241" s="141">
        <f t="shared" si="13"/>
        <v>0</v>
      </c>
      <c r="O241" s="132">
        <f t="shared" si="14"/>
        <v>0</v>
      </c>
      <c r="S241" s="134">
        <v>5000</v>
      </c>
      <c r="U241" s="134">
        <f t="shared" si="12"/>
        <v>0</v>
      </c>
    </row>
    <row r="242" spans="1:21" ht="72.75" customHeight="1">
      <c r="A242" s="172" t="s">
        <v>1847</v>
      </c>
      <c r="B242" s="172" t="s">
        <v>1317</v>
      </c>
      <c r="C242" s="171" t="s">
        <v>1576</v>
      </c>
      <c r="D242" s="171" t="s">
        <v>1614</v>
      </c>
      <c r="E242" s="171" t="s">
        <v>1615</v>
      </c>
      <c r="F242" s="171" t="s">
        <v>1276</v>
      </c>
      <c r="G242" s="174">
        <v>217000</v>
      </c>
      <c r="H242" s="174">
        <v>99000</v>
      </c>
      <c r="I242" s="174">
        <v>70000</v>
      </c>
      <c r="J242" s="174">
        <v>169000</v>
      </c>
      <c r="K242" s="179" t="s">
        <v>1616</v>
      </c>
      <c r="L242" s="154" t="s">
        <v>689</v>
      </c>
      <c r="M242" s="141">
        <f t="shared" si="13"/>
        <v>0</v>
      </c>
      <c r="O242" s="132">
        <f t="shared" si="14"/>
        <v>0</v>
      </c>
      <c r="S242" s="134">
        <v>5000</v>
      </c>
      <c r="U242" s="134">
        <f t="shared" si="12"/>
        <v>0</v>
      </c>
    </row>
    <row r="243" spans="1:21" ht="57.75" customHeight="1">
      <c r="A243" s="172" t="s">
        <v>1848</v>
      </c>
      <c r="B243" s="172" t="s">
        <v>1322</v>
      </c>
      <c r="C243" s="171" t="s">
        <v>1576</v>
      </c>
      <c r="D243" s="171" t="s">
        <v>1617</v>
      </c>
      <c r="E243" s="171" t="s">
        <v>1618</v>
      </c>
      <c r="F243" s="171" t="s">
        <v>1276</v>
      </c>
      <c r="G243" s="174">
        <v>204000</v>
      </c>
      <c r="H243" s="174">
        <v>40000</v>
      </c>
      <c r="I243" s="177">
        <v>90000</v>
      </c>
      <c r="J243" s="174">
        <v>130000</v>
      </c>
      <c r="K243" s="179" t="s">
        <v>1619</v>
      </c>
      <c r="L243" s="154" t="s">
        <v>689</v>
      </c>
      <c r="M243" s="141">
        <f t="shared" si="13"/>
        <v>0</v>
      </c>
      <c r="O243" s="132">
        <f t="shared" si="14"/>
        <v>0</v>
      </c>
      <c r="S243" s="134">
        <v>5000</v>
      </c>
      <c r="U243" s="134">
        <f t="shared" si="12"/>
        <v>0</v>
      </c>
    </row>
    <row r="244" spans="1:21" ht="60" customHeight="1">
      <c r="A244" s="172" t="s">
        <v>1849</v>
      </c>
      <c r="B244" s="172" t="s">
        <v>1277</v>
      </c>
      <c r="C244" s="171" t="s">
        <v>1576</v>
      </c>
      <c r="D244" s="171" t="s">
        <v>1620</v>
      </c>
      <c r="E244" s="171" t="s">
        <v>1621</v>
      </c>
      <c r="F244" s="171" t="s">
        <v>1276</v>
      </c>
      <c r="G244" s="174">
        <v>64000</v>
      </c>
      <c r="H244" s="177">
        <v>0</v>
      </c>
      <c r="I244" s="174">
        <v>0</v>
      </c>
      <c r="J244" s="180">
        <v>0</v>
      </c>
      <c r="K244" s="181" t="s">
        <v>851</v>
      </c>
      <c r="L244" s="154" t="s">
        <v>689</v>
      </c>
      <c r="M244" s="141">
        <f t="shared" si="13"/>
        <v>0</v>
      </c>
      <c r="O244" s="132">
        <f t="shared" si="14"/>
        <v>0</v>
      </c>
      <c r="S244" s="134">
        <v>5000</v>
      </c>
      <c r="U244" s="134">
        <f t="shared" si="12"/>
        <v>0</v>
      </c>
    </row>
    <row r="245" spans="1:21" ht="72" customHeight="1">
      <c r="A245" s="172" t="s">
        <v>1850</v>
      </c>
      <c r="B245" s="172" t="s">
        <v>1322</v>
      </c>
      <c r="C245" s="171" t="s">
        <v>1576</v>
      </c>
      <c r="D245" s="171" t="s">
        <v>1622</v>
      </c>
      <c r="E245" s="171" t="s">
        <v>1623</v>
      </c>
      <c r="F245" s="171" t="s">
        <v>1276</v>
      </c>
      <c r="G245" s="174">
        <v>285000</v>
      </c>
      <c r="H245" s="174">
        <f>J245-I245</f>
        <v>147000</v>
      </c>
      <c r="I245" s="174">
        <v>28000</v>
      </c>
      <c r="J245" s="174">
        <v>175000</v>
      </c>
      <c r="K245" s="179" t="s">
        <v>1851</v>
      </c>
      <c r="L245" s="154" t="s">
        <v>689</v>
      </c>
      <c r="M245" s="141">
        <f t="shared" si="13"/>
        <v>0</v>
      </c>
      <c r="O245" s="132">
        <f t="shared" si="14"/>
        <v>0</v>
      </c>
      <c r="S245" s="134">
        <v>5000</v>
      </c>
      <c r="U245" s="134">
        <f t="shared" si="12"/>
        <v>0</v>
      </c>
    </row>
    <row r="246" spans="1:21" ht="60.75" customHeight="1">
      <c r="A246" s="172" t="s">
        <v>1852</v>
      </c>
      <c r="B246" s="172" t="s">
        <v>1322</v>
      </c>
      <c r="C246" s="171" t="s">
        <v>1576</v>
      </c>
      <c r="D246" s="171" t="s">
        <v>1589</v>
      </c>
      <c r="E246" s="171" t="s">
        <v>1609</v>
      </c>
      <c r="F246" s="171" t="s">
        <v>1276</v>
      </c>
      <c r="G246" s="174">
        <v>200000</v>
      </c>
      <c r="H246" s="174">
        <f>J246-I246</f>
        <v>90000</v>
      </c>
      <c r="I246" s="174">
        <v>40000</v>
      </c>
      <c r="J246" s="174">
        <v>130000</v>
      </c>
      <c r="K246" s="179" t="s">
        <v>1624</v>
      </c>
      <c r="L246" s="154" t="s">
        <v>689</v>
      </c>
      <c r="M246" s="141">
        <f t="shared" si="13"/>
        <v>0</v>
      </c>
      <c r="O246" s="132">
        <f t="shared" si="14"/>
        <v>0</v>
      </c>
      <c r="S246" s="134">
        <v>5000</v>
      </c>
      <c r="U246" s="134">
        <f t="shared" si="12"/>
        <v>0</v>
      </c>
    </row>
    <row r="247" spans="1:21" ht="53.25" customHeight="1">
      <c r="A247" s="172" t="s">
        <v>1853</v>
      </c>
      <c r="B247" s="172" t="s">
        <v>1322</v>
      </c>
      <c r="C247" s="171" t="s">
        <v>1576</v>
      </c>
      <c r="D247" s="171" t="s">
        <v>1579</v>
      </c>
      <c r="E247" s="171" t="s">
        <v>1625</v>
      </c>
      <c r="F247" s="171" t="s">
        <v>1276</v>
      </c>
      <c r="G247" s="174">
        <v>456800</v>
      </c>
      <c r="H247" s="174">
        <v>310000</v>
      </c>
      <c r="I247" s="174">
        <v>0</v>
      </c>
      <c r="J247" s="174">
        <v>310000</v>
      </c>
      <c r="K247" s="186" t="s">
        <v>1854</v>
      </c>
      <c r="L247" s="154" t="s">
        <v>689</v>
      </c>
      <c r="M247" s="141">
        <f t="shared" si="13"/>
        <v>0</v>
      </c>
      <c r="O247" s="132">
        <f t="shared" si="14"/>
        <v>0</v>
      </c>
      <c r="S247" s="134">
        <v>5000</v>
      </c>
      <c r="U247" s="134">
        <f t="shared" si="12"/>
        <v>0</v>
      </c>
    </row>
    <row r="248" spans="1:21" ht="96" customHeight="1">
      <c r="A248" s="172" t="s">
        <v>1855</v>
      </c>
      <c r="B248" s="172" t="s">
        <v>1329</v>
      </c>
      <c r="C248" s="171" t="s">
        <v>1576</v>
      </c>
      <c r="D248" s="171" t="s">
        <v>1626</v>
      </c>
      <c r="E248" s="171" t="s">
        <v>1627</v>
      </c>
      <c r="F248" s="171" t="s">
        <v>1276</v>
      </c>
      <c r="G248" s="174">
        <v>211400</v>
      </c>
      <c r="H248" s="174">
        <f>J248-I248</f>
        <v>115000</v>
      </c>
      <c r="I248" s="174">
        <v>40000</v>
      </c>
      <c r="J248" s="174">
        <v>155000</v>
      </c>
      <c r="K248" s="179" t="s">
        <v>1628</v>
      </c>
      <c r="L248" s="154" t="s">
        <v>689</v>
      </c>
      <c r="M248" s="141">
        <f t="shared" si="13"/>
        <v>0</v>
      </c>
      <c r="O248" s="132">
        <f t="shared" si="14"/>
        <v>0</v>
      </c>
      <c r="S248" s="134">
        <v>5000</v>
      </c>
      <c r="U248" s="134">
        <f t="shared" si="12"/>
        <v>0</v>
      </c>
    </row>
    <row r="249" spans="1:21" ht="62.25" customHeight="1">
      <c r="A249" s="172" t="s">
        <v>1856</v>
      </c>
      <c r="B249" s="172" t="s">
        <v>1322</v>
      </c>
      <c r="C249" s="171" t="s">
        <v>1576</v>
      </c>
      <c r="D249" s="171" t="s">
        <v>1629</v>
      </c>
      <c r="E249" s="171" t="s">
        <v>1630</v>
      </c>
      <c r="F249" s="171" t="s">
        <v>1276</v>
      </c>
      <c r="G249" s="174">
        <v>259200</v>
      </c>
      <c r="H249" s="174">
        <f t="shared" ref="H249:H273" si="18">J249-I249</f>
        <v>28000</v>
      </c>
      <c r="I249" s="174">
        <v>160000</v>
      </c>
      <c r="J249" s="174">
        <v>188000</v>
      </c>
      <c r="K249" s="179" t="s">
        <v>1631</v>
      </c>
      <c r="L249" s="154" t="s">
        <v>689</v>
      </c>
      <c r="M249" s="141">
        <f t="shared" si="13"/>
        <v>0</v>
      </c>
      <c r="O249" s="132">
        <f t="shared" si="14"/>
        <v>0</v>
      </c>
      <c r="S249" s="134">
        <v>5000</v>
      </c>
      <c r="U249" s="134">
        <f t="shared" si="12"/>
        <v>0</v>
      </c>
    </row>
    <row r="250" spans="1:21" ht="64.5" customHeight="1">
      <c r="A250" s="172" t="s">
        <v>1857</v>
      </c>
      <c r="B250" s="172" t="s">
        <v>1322</v>
      </c>
      <c r="C250" s="171" t="s">
        <v>1576</v>
      </c>
      <c r="D250" s="171" t="s">
        <v>1632</v>
      </c>
      <c r="E250" s="171" t="s">
        <v>1633</v>
      </c>
      <c r="F250" s="171" t="s">
        <v>1276</v>
      </c>
      <c r="G250" s="174">
        <v>83500</v>
      </c>
      <c r="H250" s="174">
        <f t="shared" si="18"/>
        <v>0</v>
      </c>
      <c r="I250" s="174">
        <v>54000</v>
      </c>
      <c r="J250" s="174">
        <v>54000</v>
      </c>
      <c r="K250" s="179" t="s">
        <v>1634</v>
      </c>
      <c r="L250" s="154" t="s">
        <v>689</v>
      </c>
      <c r="M250" s="141">
        <f t="shared" si="13"/>
        <v>0</v>
      </c>
      <c r="O250" s="132">
        <f t="shared" si="14"/>
        <v>0</v>
      </c>
      <c r="S250" s="134">
        <v>5000</v>
      </c>
      <c r="U250" s="134">
        <f t="shared" si="12"/>
        <v>0</v>
      </c>
    </row>
    <row r="251" spans="1:21" ht="96.75" customHeight="1">
      <c r="A251" s="232" t="s">
        <v>1858</v>
      </c>
      <c r="B251" s="232" t="s">
        <v>1322</v>
      </c>
      <c r="C251" s="233" t="s">
        <v>1576</v>
      </c>
      <c r="D251" s="233" t="s">
        <v>1509</v>
      </c>
      <c r="E251" s="233" t="s">
        <v>1635</v>
      </c>
      <c r="F251" s="171" t="s">
        <v>1276</v>
      </c>
      <c r="G251" s="174">
        <v>1065200</v>
      </c>
      <c r="H251" s="174">
        <f t="shared" si="18"/>
        <v>436000</v>
      </c>
      <c r="I251" s="174">
        <v>254000</v>
      </c>
      <c r="J251" s="174">
        <v>690000</v>
      </c>
      <c r="K251" s="179" t="s">
        <v>1636</v>
      </c>
      <c r="L251" s="154" t="s">
        <v>689</v>
      </c>
      <c r="M251" s="141">
        <f t="shared" si="13"/>
        <v>0</v>
      </c>
      <c r="O251" s="132">
        <f t="shared" si="14"/>
        <v>0</v>
      </c>
      <c r="S251" s="134">
        <v>5000</v>
      </c>
      <c r="U251" s="134">
        <f t="shared" si="12"/>
        <v>0</v>
      </c>
    </row>
    <row r="252" spans="1:21" ht="58.5" customHeight="1">
      <c r="A252" s="232"/>
      <c r="B252" s="232"/>
      <c r="C252" s="233"/>
      <c r="D252" s="233"/>
      <c r="E252" s="233"/>
      <c r="F252" s="171" t="s">
        <v>1307</v>
      </c>
      <c r="G252" s="174">
        <v>543200</v>
      </c>
      <c r="H252" s="174">
        <f t="shared" si="18"/>
        <v>250000</v>
      </c>
      <c r="I252" s="174">
        <v>0</v>
      </c>
      <c r="J252" s="174">
        <v>250000</v>
      </c>
      <c r="K252" s="179" t="s">
        <v>1637</v>
      </c>
      <c r="L252" s="154" t="s">
        <v>689</v>
      </c>
      <c r="M252" s="141">
        <f t="shared" si="13"/>
        <v>0</v>
      </c>
      <c r="O252" s="132">
        <f t="shared" si="14"/>
        <v>0</v>
      </c>
      <c r="S252" s="134">
        <v>5000</v>
      </c>
      <c r="U252" s="134">
        <f t="shared" si="12"/>
        <v>0</v>
      </c>
    </row>
    <row r="253" spans="1:21" ht="80.25" customHeight="1">
      <c r="A253" s="232"/>
      <c r="B253" s="232"/>
      <c r="C253" s="233"/>
      <c r="D253" s="233"/>
      <c r="E253" s="233"/>
      <c r="F253" s="171" t="s">
        <v>1308</v>
      </c>
      <c r="G253" s="174">
        <v>634200</v>
      </c>
      <c r="H253" s="174">
        <v>325000</v>
      </c>
      <c r="I253" s="177">
        <v>0</v>
      </c>
      <c r="J253" s="174">
        <v>325000</v>
      </c>
      <c r="K253" s="179" t="s">
        <v>1638</v>
      </c>
      <c r="L253" s="154" t="s">
        <v>689</v>
      </c>
      <c r="M253" s="141">
        <f t="shared" si="13"/>
        <v>0</v>
      </c>
      <c r="O253" s="132">
        <f t="shared" si="14"/>
        <v>0</v>
      </c>
      <c r="S253" s="134">
        <v>5000</v>
      </c>
      <c r="U253" s="134">
        <f t="shared" si="12"/>
        <v>0</v>
      </c>
    </row>
    <row r="254" spans="1:21" ht="60" customHeight="1">
      <c r="A254" s="232"/>
      <c r="B254" s="232"/>
      <c r="C254" s="233"/>
      <c r="D254" s="233"/>
      <c r="E254" s="233"/>
      <c r="F254" s="171" t="s">
        <v>1309</v>
      </c>
      <c r="G254" s="174">
        <v>543200</v>
      </c>
      <c r="H254" s="174">
        <f t="shared" si="18"/>
        <v>250000</v>
      </c>
      <c r="I254" s="174">
        <v>0</v>
      </c>
      <c r="J254" s="174">
        <v>250000</v>
      </c>
      <c r="K254" s="179" t="s">
        <v>1637</v>
      </c>
      <c r="L254" s="154" t="s">
        <v>689</v>
      </c>
      <c r="M254" s="141">
        <f t="shared" si="13"/>
        <v>0</v>
      </c>
      <c r="O254" s="132">
        <f t="shared" si="14"/>
        <v>0</v>
      </c>
      <c r="S254" s="134">
        <v>5000</v>
      </c>
      <c r="U254" s="134">
        <f t="shared" si="12"/>
        <v>0</v>
      </c>
    </row>
    <row r="255" spans="1:21">
      <c r="A255" s="232"/>
      <c r="B255" s="232"/>
      <c r="C255" s="233"/>
      <c r="D255" s="233"/>
      <c r="E255" s="233"/>
      <c r="F255" s="171" t="s">
        <v>1310</v>
      </c>
      <c r="G255" s="174">
        <f>SUBTOTAL(9,G251:G254)</f>
        <v>2785800</v>
      </c>
      <c r="H255" s="174">
        <f t="shared" ref="H255:J255" si="19">SUBTOTAL(9,H251:H254)</f>
        <v>1261000</v>
      </c>
      <c r="I255" s="174">
        <f t="shared" si="19"/>
        <v>254000</v>
      </c>
      <c r="J255" s="174">
        <f t="shared" si="19"/>
        <v>1515000</v>
      </c>
      <c r="K255" s="179"/>
      <c r="L255" s="154" t="s">
        <v>689</v>
      </c>
      <c r="M255" s="141">
        <f t="shared" si="13"/>
        <v>0</v>
      </c>
      <c r="O255" s="132">
        <f t="shared" si="14"/>
        <v>0</v>
      </c>
      <c r="S255" s="134">
        <v>5000</v>
      </c>
      <c r="U255" s="134">
        <f t="shared" si="12"/>
        <v>0</v>
      </c>
    </row>
    <row r="256" spans="1:21" ht="69.75" customHeight="1">
      <c r="A256" s="172" t="s">
        <v>1859</v>
      </c>
      <c r="B256" s="172" t="s">
        <v>1341</v>
      </c>
      <c r="C256" s="171" t="s">
        <v>1576</v>
      </c>
      <c r="D256" s="171" t="s">
        <v>1632</v>
      </c>
      <c r="E256" s="171" t="s">
        <v>1639</v>
      </c>
      <c r="F256" s="171" t="s">
        <v>1276</v>
      </c>
      <c r="G256" s="174">
        <v>140700</v>
      </c>
      <c r="H256" s="174">
        <f t="shared" si="18"/>
        <v>11000</v>
      </c>
      <c r="I256" s="174">
        <v>85000</v>
      </c>
      <c r="J256" s="174">
        <v>96000</v>
      </c>
      <c r="K256" s="179" t="s">
        <v>1640</v>
      </c>
      <c r="L256" s="154" t="s">
        <v>689</v>
      </c>
      <c r="M256" s="141">
        <f t="shared" si="13"/>
        <v>0</v>
      </c>
      <c r="O256" s="132">
        <f t="shared" si="14"/>
        <v>0</v>
      </c>
      <c r="S256" s="134">
        <v>5000</v>
      </c>
      <c r="U256" s="134">
        <f t="shared" si="12"/>
        <v>0</v>
      </c>
    </row>
    <row r="257" spans="1:21" ht="54" customHeight="1">
      <c r="A257" s="172" t="s">
        <v>1860</v>
      </c>
      <c r="B257" s="172" t="s">
        <v>1341</v>
      </c>
      <c r="C257" s="171" t="s">
        <v>1576</v>
      </c>
      <c r="D257" s="171" t="s">
        <v>1342</v>
      </c>
      <c r="E257" s="171" t="s">
        <v>1641</v>
      </c>
      <c r="F257" s="171" t="s">
        <v>1276</v>
      </c>
      <c r="G257" s="174">
        <v>457720</v>
      </c>
      <c r="H257" s="174">
        <f t="shared" si="18"/>
        <v>20000</v>
      </c>
      <c r="I257" s="174">
        <v>280000</v>
      </c>
      <c r="J257" s="174">
        <v>300000</v>
      </c>
      <c r="K257" s="179" t="s">
        <v>1642</v>
      </c>
      <c r="L257" s="154" t="s">
        <v>689</v>
      </c>
      <c r="M257" s="141">
        <f t="shared" si="13"/>
        <v>0</v>
      </c>
      <c r="O257" s="132">
        <f t="shared" si="14"/>
        <v>0</v>
      </c>
      <c r="S257" s="134">
        <v>5000</v>
      </c>
      <c r="U257" s="134">
        <f t="shared" si="12"/>
        <v>0</v>
      </c>
    </row>
    <row r="258" spans="1:21" ht="70.5" customHeight="1">
      <c r="A258" s="172" t="s">
        <v>1861</v>
      </c>
      <c r="B258" s="172" t="s">
        <v>1277</v>
      </c>
      <c r="C258" s="171" t="s">
        <v>1576</v>
      </c>
      <c r="D258" s="171" t="s">
        <v>1278</v>
      </c>
      <c r="E258" s="171" t="s">
        <v>1643</v>
      </c>
      <c r="F258" s="171" t="s">
        <v>1276</v>
      </c>
      <c r="G258" s="174">
        <v>483500</v>
      </c>
      <c r="H258" s="174">
        <f t="shared" si="18"/>
        <v>240000</v>
      </c>
      <c r="I258" s="174">
        <v>60000</v>
      </c>
      <c r="J258" s="174">
        <v>300000</v>
      </c>
      <c r="K258" s="179" t="s">
        <v>1644</v>
      </c>
      <c r="L258" s="154" t="s">
        <v>689</v>
      </c>
      <c r="M258" s="141">
        <f t="shared" si="13"/>
        <v>0</v>
      </c>
      <c r="O258" s="132">
        <f t="shared" si="14"/>
        <v>0</v>
      </c>
      <c r="S258" s="134">
        <v>5000</v>
      </c>
      <c r="U258" s="134">
        <f t="shared" si="12"/>
        <v>0</v>
      </c>
    </row>
    <row r="259" spans="1:21" ht="51.75" customHeight="1">
      <c r="A259" s="172" t="s">
        <v>1862</v>
      </c>
      <c r="B259" s="172" t="s">
        <v>1349</v>
      </c>
      <c r="C259" s="171" t="s">
        <v>1576</v>
      </c>
      <c r="D259" s="171" t="s">
        <v>1350</v>
      </c>
      <c r="E259" s="171" t="s">
        <v>1645</v>
      </c>
      <c r="F259" s="171" t="s">
        <v>1276</v>
      </c>
      <c r="G259" s="174">
        <v>148400</v>
      </c>
      <c r="H259" s="174">
        <f t="shared" si="18"/>
        <v>80000</v>
      </c>
      <c r="I259" s="174">
        <v>0</v>
      </c>
      <c r="J259" s="174">
        <v>80000</v>
      </c>
      <c r="K259" s="179" t="s">
        <v>1646</v>
      </c>
      <c r="L259" s="154" t="s">
        <v>689</v>
      </c>
      <c r="M259" s="141">
        <f t="shared" si="13"/>
        <v>0</v>
      </c>
      <c r="O259" s="132">
        <f t="shared" si="14"/>
        <v>0</v>
      </c>
      <c r="S259" s="134">
        <v>5000</v>
      </c>
      <c r="U259" s="134">
        <f t="shared" si="12"/>
        <v>0</v>
      </c>
    </row>
    <row r="260" spans="1:21" ht="66" customHeight="1">
      <c r="A260" s="172" t="s">
        <v>1863</v>
      </c>
      <c r="B260" s="172" t="s">
        <v>1359</v>
      </c>
      <c r="C260" s="171" t="s">
        <v>1576</v>
      </c>
      <c r="D260" s="171" t="s">
        <v>1362</v>
      </c>
      <c r="E260" s="171" t="s">
        <v>1647</v>
      </c>
      <c r="F260" s="171" t="s">
        <v>1276</v>
      </c>
      <c r="G260" s="174">
        <v>517000</v>
      </c>
      <c r="H260" s="174">
        <f t="shared" si="18"/>
        <v>116000</v>
      </c>
      <c r="I260" s="174">
        <v>224000</v>
      </c>
      <c r="J260" s="174">
        <v>340000</v>
      </c>
      <c r="K260" s="179" t="s">
        <v>1648</v>
      </c>
      <c r="L260" s="154" t="s">
        <v>689</v>
      </c>
      <c r="M260" s="141">
        <f t="shared" si="13"/>
        <v>0</v>
      </c>
      <c r="O260" s="132">
        <f t="shared" si="14"/>
        <v>0</v>
      </c>
      <c r="S260" s="134">
        <v>5000</v>
      </c>
      <c r="U260" s="134">
        <f t="shared" si="12"/>
        <v>0</v>
      </c>
    </row>
    <row r="261" spans="1:21" ht="21" customHeight="1">
      <c r="A261" s="232" t="s">
        <v>1864</v>
      </c>
      <c r="B261" s="232" t="s">
        <v>1304</v>
      </c>
      <c r="C261" s="233" t="s">
        <v>1576</v>
      </c>
      <c r="D261" s="233" t="s">
        <v>1305</v>
      </c>
      <c r="E261" s="233" t="s">
        <v>1649</v>
      </c>
      <c r="F261" s="171" t="s">
        <v>1276</v>
      </c>
      <c r="G261" s="174">
        <v>120000</v>
      </c>
      <c r="H261" s="174">
        <f t="shared" si="18"/>
        <v>80000</v>
      </c>
      <c r="I261" s="174">
        <v>0</v>
      </c>
      <c r="J261" s="174">
        <v>80000</v>
      </c>
      <c r="K261" s="179" t="s">
        <v>1650</v>
      </c>
      <c r="L261" s="154" t="s">
        <v>689</v>
      </c>
      <c r="M261" s="141">
        <f t="shared" si="13"/>
        <v>0</v>
      </c>
      <c r="O261" s="132">
        <f t="shared" si="14"/>
        <v>0</v>
      </c>
      <c r="S261" s="134">
        <v>5000</v>
      </c>
      <c r="U261" s="134">
        <f t="shared" si="12"/>
        <v>0</v>
      </c>
    </row>
    <row r="262" spans="1:21" ht="21" customHeight="1">
      <c r="A262" s="232"/>
      <c r="B262" s="232"/>
      <c r="C262" s="233"/>
      <c r="D262" s="233"/>
      <c r="E262" s="233"/>
      <c r="F262" s="171" t="s">
        <v>1307</v>
      </c>
      <c r="G262" s="174">
        <v>120000</v>
      </c>
      <c r="H262" s="174">
        <f t="shared" si="18"/>
        <v>80000</v>
      </c>
      <c r="I262" s="174">
        <v>0</v>
      </c>
      <c r="J262" s="174">
        <v>80000</v>
      </c>
      <c r="K262" s="179" t="s">
        <v>1651</v>
      </c>
      <c r="L262" s="154" t="s">
        <v>689</v>
      </c>
      <c r="M262" s="141">
        <f t="shared" si="13"/>
        <v>0</v>
      </c>
      <c r="O262" s="132">
        <f t="shared" si="14"/>
        <v>0</v>
      </c>
      <c r="S262" s="134">
        <v>5000</v>
      </c>
      <c r="U262" s="134">
        <f t="shared" si="12"/>
        <v>0</v>
      </c>
    </row>
    <row r="263" spans="1:21" ht="21" customHeight="1">
      <c r="A263" s="232"/>
      <c r="B263" s="232"/>
      <c r="C263" s="233"/>
      <c r="D263" s="233"/>
      <c r="E263" s="233"/>
      <c r="F263" s="171" t="s">
        <v>1308</v>
      </c>
      <c r="G263" s="174">
        <v>0</v>
      </c>
      <c r="H263" s="174">
        <f t="shared" si="18"/>
        <v>0</v>
      </c>
      <c r="I263" s="174">
        <v>0</v>
      </c>
      <c r="J263" s="174">
        <v>0</v>
      </c>
      <c r="K263" s="179"/>
      <c r="L263" s="154" t="s">
        <v>689</v>
      </c>
      <c r="M263" s="141">
        <f t="shared" si="13"/>
        <v>0</v>
      </c>
      <c r="O263" s="132">
        <f t="shared" si="14"/>
        <v>0</v>
      </c>
      <c r="S263" s="134">
        <v>5000</v>
      </c>
      <c r="U263" s="134">
        <f t="shared" si="12"/>
        <v>0</v>
      </c>
    </row>
    <row r="264" spans="1:21" ht="21" customHeight="1">
      <c r="A264" s="232"/>
      <c r="B264" s="232"/>
      <c r="C264" s="233"/>
      <c r="D264" s="233"/>
      <c r="E264" s="233"/>
      <c r="F264" s="171" t="s">
        <v>1309</v>
      </c>
      <c r="G264" s="174">
        <v>0</v>
      </c>
      <c r="H264" s="174">
        <f t="shared" si="18"/>
        <v>0</v>
      </c>
      <c r="I264" s="174">
        <v>0</v>
      </c>
      <c r="J264" s="174">
        <v>0</v>
      </c>
      <c r="K264" s="179"/>
      <c r="L264" s="154" t="s">
        <v>689</v>
      </c>
      <c r="M264" s="141">
        <f t="shared" si="13"/>
        <v>0</v>
      </c>
      <c r="O264" s="132">
        <f t="shared" si="14"/>
        <v>0</v>
      </c>
      <c r="S264" s="134">
        <v>5000</v>
      </c>
      <c r="U264" s="134">
        <f t="shared" si="12"/>
        <v>0</v>
      </c>
    </row>
    <row r="265" spans="1:21" ht="21" customHeight="1">
      <c r="A265" s="232"/>
      <c r="B265" s="232"/>
      <c r="C265" s="233"/>
      <c r="D265" s="233"/>
      <c r="E265" s="233"/>
      <c r="F265" s="171" t="s">
        <v>1310</v>
      </c>
      <c r="G265" s="174">
        <v>240000</v>
      </c>
      <c r="H265" s="174">
        <f t="shared" si="18"/>
        <v>160000</v>
      </c>
      <c r="I265" s="174">
        <v>0</v>
      </c>
      <c r="J265" s="174">
        <v>160000</v>
      </c>
      <c r="K265" s="179"/>
      <c r="L265" s="154" t="s">
        <v>689</v>
      </c>
      <c r="M265" s="141">
        <f t="shared" si="13"/>
        <v>0</v>
      </c>
      <c r="O265" s="132">
        <f t="shared" si="14"/>
        <v>0</v>
      </c>
      <c r="S265" s="134">
        <v>5000</v>
      </c>
      <c r="U265" s="134">
        <f t="shared" si="12"/>
        <v>0</v>
      </c>
    </row>
    <row r="266" spans="1:21" ht="93" customHeight="1">
      <c r="A266" s="172" t="s">
        <v>1865</v>
      </c>
      <c r="B266" s="172" t="s">
        <v>1373</v>
      </c>
      <c r="C266" s="171" t="s">
        <v>1576</v>
      </c>
      <c r="D266" s="171" t="s">
        <v>1374</v>
      </c>
      <c r="E266" s="171" t="s">
        <v>1652</v>
      </c>
      <c r="F266" s="171" t="s">
        <v>1276</v>
      </c>
      <c r="G266" s="174">
        <v>1390000</v>
      </c>
      <c r="H266" s="174">
        <f t="shared" si="18"/>
        <v>200000</v>
      </c>
      <c r="I266" s="174">
        <v>300000</v>
      </c>
      <c r="J266" s="174">
        <v>500000</v>
      </c>
      <c r="K266" s="179" t="s">
        <v>1653</v>
      </c>
      <c r="L266" s="154" t="s">
        <v>689</v>
      </c>
      <c r="M266" s="141">
        <f t="shared" si="13"/>
        <v>0</v>
      </c>
      <c r="O266" s="132">
        <f t="shared" si="14"/>
        <v>0</v>
      </c>
      <c r="S266" s="134">
        <v>5000</v>
      </c>
      <c r="U266" s="134">
        <f t="shared" si="12"/>
        <v>0</v>
      </c>
    </row>
    <row r="267" spans="1:21" ht="57" customHeight="1">
      <c r="A267" s="172" t="s">
        <v>1866</v>
      </c>
      <c r="B267" s="172" t="s">
        <v>1300</v>
      </c>
      <c r="C267" s="171" t="s">
        <v>1576</v>
      </c>
      <c r="D267" s="171" t="s">
        <v>1654</v>
      </c>
      <c r="E267" s="171" t="s">
        <v>1627</v>
      </c>
      <c r="F267" s="171" t="s">
        <v>1276</v>
      </c>
      <c r="G267" s="174">
        <v>475300</v>
      </c>
      <c r="H267" s="174">
        <f t="shared" si="18"/>
        <v>320000</v>
      </c>
      <c r="I267" s="174">
        <v>0</v>
      </c>
      <c r="J267" s="174">
        <v>320000</v>
      </c>
      <c r="K267" s="179" t="s">
        <v>1655</v>
      </c>
      <c r="L267" s="154" t="s">
        <v>689</v>
      </c>
      <c r="M267" s="141">
        <f t="shared" si="13"/>
        <v>0</v>
      </c>
      <c r="O267" s="132">
        <f t="shared" si="14"/>
        <v>0</v>
      </c>
      <c r="S267" s="134">
        <v>5000</v>
      </c>
      <c r="U267" s="134">
        <f t="shared" ref="U267:U329" si="20">S267*T267*12</f>
        <v>0</v>
      </c>
    </row>
    <row r="268" spans="1:21" ht="84" customHeight="1">
      <c r="A268" s="172" t="s">
        <v>1867</v>
      </c>
      <c r="B268" s="172" t="s">
        <v>1300</v>
      </c>
      <c r="C268" s="171" t="s">
        <v>1576</v>
      </c>
      <c r="D268" s="171" t="s">
        <v>1379</v>
      </c>
      <c r="E268" s="171" t="s">
        <v>1656</v>
      </c>
      <c r="F268" s="171" t="s">
        <v>1276</v>
      </c>
      <c r="G268" s="174">
        <v>383000</v>
      </c>
      <c r="H268" s="174">
        <f t="shared" si="18"/>
        <v>78000</v>
      </c>
      <c r="I268" s="174">
        <v>122000</v>
      </c>
      <c r="J268" s="177">
        <v>200000</v>
      </c>
      <c r="K268" s="179" t="s">
        <v>1657</v>
      </c>
      <c r="L268" s="154" t="s">
        <v>689</v>
      </c>
      <c r="M268" s="141">
        <f t="shared" ref="M268:M329" si="21">P268*Q268</f>
        <v>0</v>
      </c>
      <c r="O268" s="132">
        <f t="shared" si="14"/>
        <v>0</v>
      </c>
      <c r="S268" s="134">
        <v>5000</v>
      </c>
      <c r="U268" s="134">
        <f t="shared" si="20"/>
        <v>0</v>
      </c>
    </row>
    <row r="269" spans="1:21" ht="72" customHeight="1">
      <c r="A269" s="172" t="s">
        <v>1868</v>
      </c>
      <c r="B269" s="172" t="s">
        <v>1384</v>
      </c>
      <c r="C269" s="171" t="s">
        <v>1576</v>
      </c>
      <c r="D269" s="171" t="s">
        <v>1385</v>
      </c>
      <c r="E269" s="171" t="s">
        <v>1658</v>
      </c>
      <c r="F269" s="171" t="s">
        <v>1276</v>
      </c>
      <c r="G269" s="174">
        <v>297540</v>
      </c>
      <c r="H269" s="174">
        <f t="shared" si="18"/>
        <v>149000</v>
      </c>
      <c r="I269" s="174">
        <v>50000</v>
      </c>
      <c r="J269" s="174">
        <v>199000</v>
      </c>
      <c r="K269" s="179" t="s">
        <v>1659</v>
      </c>
      <c r="L269" s="154" t="s">
        <v>689</v>
      </c>
      <c r="M269" s="141">
        <f t="shared" si="21"/>
        <v>0</v>
      </c>
      <c r="O269" s="132">
        <f t="shared" ref="O269:O329" si="22">N269*13.5</f>
        <v>0</v>
      </c>
      <c r="S269" s="134">
        <v>5000</v>
      </c>
      <c r="U269" s="134">
        <f t="shared" si="20"/>
        <v>0</v>
      </c>
    </row>
    <row r="270" spans="1:21" ht="92.25" customHeight="1">
      <c r="A270" s="172" t="s">
        <v>1869</v>
      </c>
      <c r="B270" s="172" t="s">
        <v>1395</v>
      </c>
      <c r="C270" s="171" t="s">
        <v>1576</v>
      </c>
      <c r="D270" s="171" t="s">
        <v>1660</v>
      </c>
      <c r="E270" s="171" t="s">
        <v>1661</v>
      </c>
      <c r="F270" s="171" t="s">
        <v>1276</v>
      </c>
      <c r="G270" s="174">
        <v>533740</v>
      </c>
      <c r="H270" s="174">
        <f t="shared" si="18"/>
        <v>190000</v>
      </c>
      <c r="I270" s="177">
        <v>20000</v>
      </c>
      <c r="J270" s="174">
        <v>210000</v>
      </c>
      <c r="K270" s="179" t="s">
        <v>1662</v>
      </c>
      <c r="L270" s="154" t="s">
        <v>689</v>
      </c>
      <c r="M270" s="141">
        <f t="shared" si="21"/>
        <v>0</v>
      </c>
      <c r="O270" s="132">
        <f t="shared" si="22"/>
        <v>0</v>
      </c>
      <c r="S270" s="134">
        <v>5000</v>
      </c>
      <c r="U270" s="134">
        <f t="shared" si="20"/>
        <v>0</v>
      </c>
    </row>
    <row r="271" spans="1:21" ht="77.25" customHeight="1">
      <c r="A271" s="172" t="s">
        <v>1870</v>
      </c>
      <c r="B271" s="172" t="s">
        <v>1395</v>
      </c>
      <c r="C271" s="171" t="s">
        <v>1576</v>
      </c>
      <c r="D271" s="171" t="s">
        <v>1663</v>
      </c>
      <c r="E271" s="171" t="s">
        <v>1664</v>
      </c>
      <c r="F271" s="171" t="s">
        <v>1276</v>
      </c>
      <c r="G271" s="174">
        <v>64150</v>
      </c>
      <c r="H271" s="174">
        <f t="shared" si="18"/>
        <v>28000</v>
      </c>
      <c r="I271" s="174">
        <v>0</v>
      </c>
      <c r="J271" s="174">
        <v>28000</v>
      </c>
      <c r="K271" s="179" t="s">
        <v>1665</v>
      </c>
      <c r="L271" s="154" t="s">
        <v>689</v>
      </c>
      <c r="M271" s="141">
        <f t="shared" si="21"/>
        <v>0</v>
      </c>
      <c r="O271" s="132">
        <f t="shared" si="22"/>
        <v>0</v>
      </c>
      <c r="S271" s="134">
        <v>5000</v>
      </c>
      <c r="U271" s="134">
        <f t="shared" si="20"/>
        <v>0</v>
      </c>
    </row>
    <row r="272" spans="1:21" ht="100.5" customHeight="1">
      <c r="A272" s="172" t="s">
        <v>1871</v>
      </c>
      <c r="B272" s="172" t="s">
        <v>1392</v>
      </c>
      <c r="C272" s="171" t="s">
        <v>1576</v>
      </c>
      <c r="D272" s="171" t="s">
        <v>1426</v>
      </c>
      <c r="E272" s="171" t="s">
        <v>1666</v>
      </c>
      <c r="F272" s="171" t="s">
        <v>1276</v>
      </c>
      <c r="G272" s="174">
        <v>105300</v>
      </c>
      <c r="H272" s="174">
        <f t="shared" si="18"/>
        <v>48000</v>
      </c>
      <c r="I272" s="174">
        <v>30000</v>
      </c>
      <c r="J272" s="174">
        <v>78000</v>
      </c>
      <c r="K272" s="179" t="s">
        <v>1667</v>
      </c>
      <c r="L272" s="154" t="s">
        <v>689</v>
      </c>
      <c r="M272" s="141">
        <f t="shared" si="21"/>
        <v>0</v>
      </c>
      <c r="O272" s="132">
        <f t="shared" si="22"/>
        <v>0</v>
      </c>
      <c r="S272" s="134">
        <v>5000</v>
      </c>
      <c r="U272" s="134">
        <f t="shared" si="20"/>
        <v>0</v>
      </c>
    </row>
    <row r="273" spans="1:21" ht="88.5" customHeight="1">
      <c r="A273" s="172" t="s">
        <v>1872</v>
      </c>
      <c r="B273" s="172" t="s">
        <v>1290</v>
      </c>
      <c r="C273" s="171" t="s">
        <v>1576</v>
      </c>
      <c r="D273" s="171" t="s">
        <v>1668</v>
      </c>
      <c r="E273" s="171" t="s">
        <v>1669</v>
      </c>
      <c r="F273" s="171" t="s">
        <v>1276</v>
      </c>
      <c r="G273" s="174">
        <v>1381400</v>
      </c>
      <c r="H273" s="174">
        <f t="shared" si="18"/>
        <v>63000</v>
      </c>
      <c r="I273" s="174">
        <v>460000</v>
      </c>
      <c r="J273" s="174">
        <v>523000</v>
      </c>
      <c r="K273" s="179" t="s">
        <v>1873</v>
      </c>
      <c r="L273" s="154" t="s">
        <v>689</v>
      </c>
      <c r="M273" s="141">
        <f t="shared" si="21"/>
        <v>0</v>
      </c>
      <c r="O273" s="132">
        <f t="shared" si="22"/>
        <v>0</v>
      </c>
      <c r="S273" s="134">
        <v>5000</v>
      </c>
      <c r="U273" s="134">
        <f t="shared" si="20"/>
        <v>0</v>
      </c>
    </row>
    <row r="274" spans="1:21" ht="59.25" customHeight="1">
      <c r="A274" s="172" t="s">
        <v>690</v>
      </c>
      <c r="B274" s="172" t="s">
        <v>1322</v>
      </c>
      <c r="C274" s="171" t="s">
        <v>1670</v>
      </c>
      <c r="D274" s="171" t="s">
        <v>1671</v>
      </c>
      <c r="E274" s="171" t="s">
        <v>1672</v>
      </c>
      <c r="F274" s="171" t="s">
        <v>1276</v>
      </c>
      <c r="G274" s="174">
        <v>1221800</v>
      </c>
      <c r="H274" s="174">
        <v>0</v>
      </c>
      <c r="I274" s="177">
        <v>0</v>
      </c>
      <c r="J274" s="183">
        <v>0</v>
      </c>
      <c r="K274" s="183" t="s">
        <v>1545</v>
      </c>
      <c r="L274" s="154" t="s">
        <v>771</v>
      </c>
      <c r="M274" s="141">
        <f t="shared" si="21"/>
        <v>0</v>
      </c>
      <c r="O274" s="132">
        <f t="shared" si="22"/>
        <v>0</v>
      </c>
      <c r="S274" s="134">
        <v>5000</v>
      </c>
      <c r="U274" s="134">
        <f t="shared" si="20"/>
        <v>0</v>
      </c>
    </row>
    <row r="275" spans="1:21" ht="32.25" customHeight="1">
      <c r="A275" s="232" t="s">
        <v>698</v>
      </c>
      <c r="B275" s="232" t="s">
        <v>1322</v>
      </c>
      <c r="C275" s="233" t="s">
        <v>1670</v>
      </c>
      <c r="D275" s="233" t="s">
        <v>1611</v>
      </c>
      <c r="E275" s="233" t="s">
        <v>1673</v>
      </c>
      <c r="F275" s="171" t="s">
        <v>1276</v>
      </c>
      <c r="G275" s="174">
        <v>1553411</v>
      </c>
      <c r="H275" s="174">
        <v>0</v>
      </c>
      <c r="I275" s="177">
        <v>0</v>
      </c>
      <c r="J275" s="183">
        <v>0</v>
      </c>
      <c r="K275" s="183" t="s">
        <v>1545</v>
      </c>
      <c r="L275" s="154" t="s">
        <v>771</v>
      </c>
      <c r="M275" s="141">
        <f t="shared" si="21"/>
        <v>0</v>
      </c>
      <c r="O275" s="132">
        <f t="shared" si="22"/>
        <v>0</v>
      </c>
      <c r="S275" s="134">
        <v>5000</v>
      </c>
      <c r="U275" s="134">
        <f t="shared" si="20"/>
        <v>0</v>
      </c>
    </row>
    <row r="276" spans="1:21" ht="32.25" customHeight="1">
      <c r="A276" s="232"/>
      <c r="B276" s="232"/>
      <c r="C276" s="233"/>
      <c r="D276" s="233"/>
      <c r="E276" s="233"/>
      <c r="F276" s="171" t="s">
        <v>1307</v>
      </c>
      <c r="G276" s="174">
        <v>1135710</v>
      </c>
      <c r="H276" s="174">
        <v>0</v>
      </c>
      <c r="I276" s="177">
        <v>0</v>
      </c>
      <c r="J276" s="183">
        <v>0</v>
      </c>
      <c r="K276" s="183"/>
      <c r="L276" s="154" t="s">
        <v>771</v>
      </c>
      <c r="M276" s="141">
        <f t="shared" si="21"/>
        <v>0</v>
      </c>
      <c r="O276" s="132">
        <f t="shared" si="22"/>
        <v>0</v>
      </c>
      <c r="S276" s="134">
        <v>5000</v>
      </c>
      <c r="U276" s="134">
        <f t="shared" si="20"/>
        <v>0</v>
      </c>
    </row>
    <row r="277" spans="1:21" ht="32.25" customHeight="1">
      <c r="A277" s="232"/>
      <c r="B277" s="232"/>
      <c r="C277" s="233"/>
      <c r="D277" s="233"/>
      <c r="E277" s="233"/>
      <c r="F277" s="171" t="s">
        <v>1308</v>
      </c>
      <c r="G277" s="174">
        <v>945401</v>
      </c>
      <c r="H277" s="174">
        <v>0</v>
      </c>
      <c r="I277" s="177">
        <v>0</v>
      </c>
      <c r="J277" s="183">
        <v>0</v>
      </c>
      <c r="K277" s="183"/>
      <c r="L277" s="154" t="s">
        <v>771</v>
      </c>
      <c r="M277" s="141">
        <f t="shared" si="21"/>
        <v>0</v>
      </c>
      <c r="O277" s="132">
        <f t="shared" si="22"/>
        <v>0</v>
      </c>
      <c r="S277" s="134">
        <v>5000</v>
      </c>
      <c r="U277" s="134">
        <f t="shared" si="20"/>
        <v>0</v>
      </c>
    </row>
    <row r="278" spans="1:21" ht="32.25" customHeight="1">
      <c r="A278" s="232"/>
      <c r="B278" s="232"/>
      <c r="C278" s="233"/>
      <c r="D278" s="233"/>
      <c r="E278" s="233"/>
      <c r="F278" s="171" t="s">
        <v>1309</v>
      </c>
      <c r="G278" s="174">
        <v>0</v>
      </c>
      <c r="H278" s="174">
        <v>0</v>
      </c>
      <c r="I278" s="177">
        <v>0</v>
      </c>
      <c r="J278" s="183">
        <v>0</v>
      </c>
      <c r="K278" s="183"/>
      <c r="L278" s="154" t="s">
        <v>771</v>
      </c>
      <c r="M278" s="141">
        <f t="shared" si="21"/>
        <v>0</v>
      </c>
      <c r="O278" s="132">
        <f t="shared" si="22"/>
        <v>0</v>
      </c>
      <c r="S278" s="134">
        <v>5000</v>
      </c>
      <c r="U278" s="134">
        <f t="shared" si="20"/>
        <v>0</v>
      </c>
    </row>
    <row r="279" spans="1:21" ht="32.25" customHeight="1">
      <c r="A279" s="232"/>
      <c r="B279" s="232"/>
      <c r="C279" s="233"/>
      <c r="D279" s="233"/>
      <c r="E279" s="233"/>
      <c r="F279" s="171" t="s">
        <v>1310</v>
      </c>
      <c r="G279" s="174">
        <v>3634522</v>
      </c>
      <c r="H279" s="174">
        <v>0</v>
      </c>
      <c r="I279" s="177">
        <v>0</v>
      </c>
      <c r="J279" s="183">
        <v>0</v>
      </c>
      <c r="K279" s="183"/>
      <c r="L279" s="154" t="s">
        <v>771</v>
      </c>
      <c r="M279" s="141">
        <f t="shared" si="21"/>
        <v>0</v>
      </c>
      <c r="O279" s="132">
        <f t="shared" si="22"/>
        <v>0</v>
      </c>
      <c r="S279" s="134">
        <v>5000</v>
      </c>
      <c r="U279" s="134">
        <f t="shared" si="20"/>
        <v>0</v>
      </c>
    </row>
    <row r="280" spans="1:21" ht="54" customHeight="1">
      <c r="A280" s="172" t="s">
        <v>703</v>
      </c>
      <c r="B280" s="172" t="s">
        <v>1322</v>
      </c>
      <c r="C280" s="171" t="s">
        <v>1670</v>
      </c>
      <c r="D280" s="171" t="s">
        <v>1509</v>
      </c>
      <c r="E280" s="171" t="s">
        <v>1674</v>
      </c>
      <c r="F280" s="171" t="s">
        <v>1276</v>
      </c>
      <c r="G280" s="174">
        <v>484000</v>
      </c>
      <c r="H280" s="174">
        <v>340000</v>
      </c>
      <c r="I280" s="177">
        <v>0</v>
      </c>
      <c r="J280" s="174">
        <v>340000</v>
      </c>
      <c r="K280" s="183" t="s">
        <v>1675</v>
      </c>
      <c r="L280" s="154" t="s">
        <v>771</v>
      </c>
      <c r="M280" s="141">
        <f t="shared" si="21"/>
        <v>0</v>
      </c>
      <c r="O280" s="132">
        <f t="shared" si="22"/>
        <v>0</v>
      </c>
      <c r="S280" s="134">
        <v>5000</v>
      </c>
      <c r="U280" s="134">
        <f t="shared" si="20"/>
        <v>0</v>
      </c>
    </row>
    <row r="281" spans="1:21" ht="59.25" customHeight="1">
      <c r="A281" s="172" t="s">
        <v>707</v>
      </c>
      <c r="B281" s="172" t="s">
        <v>1322</v>
      </c>
      <c r="C281" s="171" t="s">
        <v>1670</v>
      </c>
      <c r="D281" s="171" t="s">
        <v>1676</v>
      </c>
      <c r="E281" s="171" t="s">
        <v>1677</v>
      </c>
      <c r="F281" s="171" t="s">
        <v>1276</v>
      </c>
      <c r="G281" s="174">
        <v>148280</v>
      </c>
      <c r="H281" s="174">
        <v>60000</v>
      </c>
      <c r="I281" s="177">
        <v>0</v>
      </c>
      <c r="J281" s="174">
        <v>60000</v>
      </c>
      <c r="K281" s="183" t="s">
        <v>1678</v>
      </c>
      <c r="L281" s="154" t="s">
        <v>771</v>
      </c>
      <c r="M281" s="141">
        <f t="shared" si="21"/>
        <v>0</v>
      </c>
      <c r="O281" s="132">
        <f t="shared" si="22"/>
        <v>0</v>
      </c>
      <c r="S281" s="134">
        <v>5000</v>
      </c>
      <c r="U281" s="134">
        <f t="shared" si="20"/>
        <v>0</v>
      </c>
    </row>
    <row r="282" spans="1:21" ht="73.5" customHeight="1">
      <c r="A282" s="172" t="s">
        <v>711</v>
      </c>
      <c r="B282" s="172" t="s">
        <v>1322</v>
      </c>
      <c r="C282" s="171" t="s">
        <v>1670</v>
      </c>
      <c r="D282" s="171" t="s">
        <v>1679</v>
      </c>
      <c r="E282" s="171" t="s">
        <v>1680</v>
      </c>
      <c r="F282" s="171" t="s">
        <v>1276</v>
      </c>
      <c r="G282" s="174">
        <v>600000</v>
      </c>
      <c r="H282" s="174">
        <v>200000</v>
      </c>
      <c r="I282" s="177">
        <v>0</v>
      </c>
      <c r="J282" s="174">
        <v>200000</v>
      </c>
      <c r="K282" s="183" t="s">
        <v>1681</v>
      </c>
      <c r="L282" s="154" t="s">
        <v>771</v>
      </c>
      <c r="M282" s="141">
        <f t="shared" si="21"/>
        <v>0</v>
      </c>
      <c r="O282" s="132">
        <f t="shared" si="22"/>
        <v>0</v>
      </c>
      <c r="S282" s="134">
        <v>5000</v>
      </c>
      <c r="U282" s="134">
        <f t="shared" si="20"/>
        <v>0</v>
      </c>
    </row>
    <row r="283" spans="1:21" ht="56.25" customHeight="1">
      <c r="A283" s="189" t="s">
        <v>856</v>
      </c>
      <c r="B283" s="172" t="s">
        <v>1322</v>
      </c>
      <c r="C283" s="171" t="s">
        <v>1670</v>
      </c>
      <c r="D283" s="171" t="s">
        <v>1629</v>
      </c>
      <c r="E283" s="171" t="s">
        <v>1682</v>
      </c>
      <c r="F283" s="171" t="s">
        <v>1276</v>
      </c>
      <c r="G283" s="174">
        <v>911480</v>
      </c>
      <c r="H283" s="177">
        <v>670000</v>
      </c>
      <c r="I283" s="177">
        <v>0</v>
      </c>
      <c r="J283" s="177">
        <v>670000</v>
      </c>
      <c r="K283" s="190" t="s">
        <v>1812</v>
      </c>
      <c r="L283" s="154" t="s">
        <v>771</v>
      </c>
      <c r="M283" s="141">
        <f t="shared" si="21"/>
        <v>471366</v>
      </c>
      <c r="N283" s="118">
        <v>34916</v>
      </c>
      <c r="O283" s="132">
        <f t="shared" si="22"/>
        <v>471366</v>
      </c>
      <c r="P283" s="133">
        <v>471366</v>
      </c>
      <c r="Q283" s="118">
        <v>1</v>
      </c>
      <c r="S283" s="134">
        <v>5000</v>
      </c>
      <c r="U283" s="134">
        <f t="shared" si="20"/>
        <v>0</v>
      </c>
    </row>
    <row r="284" spans="1:21" ht="56.25" customHeight="1">
      <c r="A284" s="172" t="s">
        <v>715</v>
      </c>
      <c r="B284" s="172" t="s">
        <v>1322</v>
      </c>
      <c r="C284" s="171" t="s">
        <v>1670</v>
      </c>
      <c r="D284" s="171" t="s">
        <v>1683</v>
      </c>
      <c r="E284" s="171" t="s">
        <v>1684</v>
      </c>
      <c r="F284" s="171" t="s">
        <v>1276</v>
      </c>
      <c r="G284" s="174">
        <v>1011413</v>
      </c>
      <c r="H284" s="174">
        <v>300000</v>
      </c>
      <c r="I284" s="177">
        <v>0</v>
      </c>
      <c r="J284" s="174">
        <v>300000</v>
      </c>
      <c r="K284" s="183" t="s">
        <v>1685</v>
      </c>
      <c r="L284" s="154" t="s">
        <v>771</v>
      </c>
      <c r="M284" s="141">
        <f t="shared" si="21"/>
        <v>0</v>
      </c>
      <c r="O284" s="132">
        <f t="shared" si="22"/>
        <v>0</v>
      </c>
      <c r="S284" s="134">
        <v>5000</v>
      </c>
      <c r="U284" s="134">
        <f t="shared" si="20"/>
        <v>0</v>
      </c>
    </row>
    <row r="285" spans="1:21" ht="59.25" customHeight="1">
      <c r="A285" s="172" t="s">
        <v>719</v>
      </c>
      <c r="B285" s="172" t="s">
        <v>1322</v>
      </c>
      <c r="C285" s="171" t="s">
        <v>1670</v>
      </c>
      <c r="D285" s="171" t="s">
        <v>1686</v>
      </c>
      <c r="E285" s="171" t="s">
        <v>1687</v>
      </c>
      <c r="F285" s="171" t="s">
        <v>1276</v>
      </c>
      <c r="G285" s="174">
        <v>623120</v>
      </c>
      <c r="H285" s="174">
        <v>150000</v>
      </c>
      <c r="I285" s="177">
        <v>0</v>
      </c>
      <c r="J285" s="174">
        <v>150000</v>
      </c>
      <c r="K285" s="183" t="s">
        <v>1688</v>
      </c>
      <c r="L285" s="154" t="s">
        <v>771</v>
      </c>
      <c r="M285" s="141">
        <f t="shared" si="21"/>
        <v>0</v>
      </c>
      <c r="O285" s="132">
        <f t="shared" si="22"/>
        <v>0</v>
      </c>
      <c r="S285" s="134">
        <v>5000</v>
      </c>
      <c r="U285" s="134">
        <f t="shared" si="20"/>
        <v>0</v>
      </c>
    </row>
    <row r="286" spans="1:21" ht="60.75" customHeight="1">
      <c r="A286" s="172" t="s">
        <v>724</v>
      </c>
      <c r="B286" s="172" t="s">
        <v>1349</v>
      </c>
      <c r="C286" s="171" t="s">
        <v>1670</v>
      </c>
      <c r="D286" s="171" t="s">
        <v>1689</v>
      </c>
      <c r="E286" s="182" t="s">
        <v>1753</v>
      </c>
      <c r="F286" s="171" t="s">
        <v>1276</v>
      </c>
      <c r="G286" s="174">
        <v>380490</v>
      </c>
      <c r="H286" s="183">
        <v>0</v>
      </c>
      <c r="I286" s="177">
        <v>0</v>
      </c>
      <c r="J286" s="183">
        <v>0</v>
      </c>
      <c r="K286" s="183" t="s">
        <v>1545</v>
      </c>
      <c r="L286" s="154" t="s">
        <v>771</v>
      </c>
      <c r="M286" s="141">
        <f t="shared" si="21"/>
        <v>0</v>
      </c>
      <c r="O286" s="132">
        <f t="shared" si="22"/>
        <v>0</v>
      </c>
      <c r="S286" s="134">
        <v>5000</v>
      </c>
      <c r="U286" s="134">
        <f t="shared" si="20"/>
        <v>0</v>
      </c>
    </row>
    <row r="287" spans="1:21" ht="57" customHeight="1">
      <c r="A287" s="172" t="s">
        <v>730</v>
      </c>
      <c r="B287" s="172" t="s">
        <v>1359</v>
      </c>
      <c r="C287" s="171" t="s">
        <v>1670</v>
      </c>
      <c r="D287" s="171" t="s">
        <v>1690</v>
      </c>
      <c r="E287" s="171" t="s">
        <v>1691</v>
      </c>
      <c r="F287" s="171" t="s">
        <v>1276</v>
      </c>
      <c r="G287" s="174">
        <v>1108500</v>
      </c>
      <c r="H287" s="174">
        <v>500000</v>
      </c>
      <c r="I287" s="177">
        <v>0</v>
      </c>
      <c r="J287" s="174">
        <v>500000</v>
      </c>
      <c r="K287" s="183" t="s">
        <v>1692</v>
      </c>
      <c r="L287" s="154" t="s">
        <v>771</v>
      </c>
      <c r="M287" s="141">
        <f t="shared" si="21"/>
        <v>0</v>
      </c>
      <c r="O287" s="132">
        <f t="shared" si="22"/>
        <v>0</v>
      </c>
      <c r="S287" s="134">
        <v>5000</v>
      </c>
      <c r="U287" s="134">
        <f t="shared" si="20"/>
        <v>0</v>
      </c>
    </row>
    <row r="288" spans="1:21" ht="45.75" customHeight="1">
      <c r="A288" s="172" t="s">
        <v>734</v>
      </c>
      <c r="B288" s="172" t="s">
        <v>1367</v>
      </c>
      <c r="C288" s="171" t="s">
        <v>1670</v>
      </c>
      <c r="D288" s="171" t="s">
        <v>1693</v>
      </c>
      <c r="E288" s="171" t="s">
        <v>1694</v>
      </c>
      <c r="F288" s="171" t="s">
        <v>1276</v>
      </c>
      <c r="G288" s="174">
        <v>909100</v>
      </c>
      <c r="H288" s="174">
        <v>200000</v>
      </c>
      <c r="I288" s="177">
        <v>0</v>
      </c>
      <c r="J288" s="174">
        <v>200000</v>
      </c>
      <c r="K288" s="183" t="s">
        <v>1695</v>
      </c>
      <c r="L288" s="154" t="s">
        <v>771</v>
      </c>
      <c r="M288" s="141">
        <f t="shared" si="21"/>
        <v>0</v>
      </c>
      <c r="O288" s="132">
        <f t="shared" si="22"/>
        <v>0</v>
      </c>
      <c r="S288" s="134">
        <v>5000</v>
      </c>
      <c r="U288" s="134">
        <f t="shared" si="20"/>
        <v>0</v>
      </c>
    </row>
    <row r="289" spans="1:21" ht="45.75" customHeight="1">
      <c r="A289" s="172" t="s">
        <v>738</v>
      </c>
      <c r="B289" s="172" t="s">
        <v>1304</v>
      </c>
      <c r="C289" s="171" t="s">
        <v>1670</v>
      </c>
      <c r="D289" s="171" t="s">
        <v>1305</v>
      </c>
      <c r="E289" s="171" t="s">
        <v>1696</v>
      </c>
      <c r="F289" s="171" t="s">
        <v>1276</v>
      </c>
      <c r="G289" s="174">
        <v>3785772</v>
      </c>
      <c r="H289" s="183">
        <v>0</v>
      </c>
      <c r="I289" s="177">
        <v>0</v>
      </c>
      <c r="J289" s="183">
        <v>0</v>
      </c>
      <c r="K289" s="183" t="s">
        <v>1545</v>
      </c>
      <c r="L289" s="154" t="s">
        <v>771</v>
      </c>
      <c r="M289" s="141">
        <f t="shared" si="21"/>
        <v>0</v>
      </c>
      <c r="O289" s="132">
        <f t="shared" si="22"/>
        <v>0</v>
      </c>
      <c r="S289" s="134">
        <v>5000</v>
      </c>
      <c r="U289" s="134">
        <f t="shared" si="20"/>
        <v>0</v>
      </c>
    </row>
    <row r="290" spans="1:21" ht="81" customHeight="1">
      <c r="A290" s="172" t="s">
        <v>743</v>
      </c>
      <c r="B290" s="172" t="s">
        <v>1300</v>
      </c>
      <c r="C290" s="171" t="s">
        <v>1670</v>
      </c>
      <c r="D290" s="171" t="s">
        <v>1697</v>
      </c>
      <c r="E290" s="171" t="s">
        <v>1698</v>
      </c>
      <c r="F290" s="171" t="s">
        <v>1276</v>
      </c>
      <c r="G290" s="174">
        <v>680400</v>
      </c>
      <c r="H290" s="174">
        <v>150000</v>
      </c>
      <c r="I290" s="177">
        <v>0</v>
      </c>
      <c r="J290" s="174">
        <v>150000</v>
      </c>
      <c r="K290" s="183" t="s">
        <v>1699</v>
      </c>
      <c r="L290" s="154" t="s">
        <v>771</v>
      </c>
      <c r="M290" s="141">
        <f t="shared" si="21"/>
        <v>0</v>
      </c>
      <c r="O290" s="132">
        <f t="shared" si="22"/>
        <v>0</v>
      </c>
      <c r="S290" s="134">
        <v>5000</v>
      </c>
      <c r="U290" s="134">
        <f t="shared" si="20"/>
        <v>0</v>
      </c>
    </row>
    <row r="291" spans="1:21" ht="59.25" customHeight="1">
      <c r="A291" s="172" t="s">
        <v>748</v>
      </c>
      <c r="B291" s="172" t="s">
        <v>1300</v>
      </c>
      <c r="C291" s="171" t="s">
        <v>1670</v>
      </c>
      <c r="D291" s="171" t="s">
        <v>1700</v>
      </c>
      <c r="E291" s="171" t="s">
        <v>1701</v>
      </c>
      <c r="F291" s="171" t="s">
        <v>1276</v>
      </c>
      <c r="G291" s="174">
        <v>306800</v>
      </c>
      <c r="H291" s="174">
        <v>280000</v>
      </c>
      <c r="I291" s="177">
        <v>0</v>
      </c>
      <c r="J291" s="174">
        <v>280000</v>
      </c>
      <c r="K291" s="183" t="s">
        <v>1702</v>
      </c>
      <c r="L291" s="154" t="s">
        <v>771</v>
      </c>
      <c r="M291" s="141">
        <f t="shared" si="21"/>
        <v>0</v>
      </c>
      <c r="O291" s="132">
        <f t="shared" si="22"/>
        <v>0</v>
      </c>
      <c r="S291" s="134">
        <v>5000</v>
      </c>
      <c r="U291" s="134">
        <f t="shared" si="20"/>
        <v>0</v>
      </c>
    </row>
    <row r="292" spans="1:21" ht="70.5" customHeight="1">
      <c r="A292" s="172" t="s">
        <v>753</v>
      </c>
      <c r="B292" s="172" t="s">
        <v>1322</v>
      </c>
      <c r="C292" s="171" t="s">
        <v>1670</v>
      </c>
      <c r="D292" s="171" t="s">
        <v>1703</v>
      </c>
      <c r="E292" s="171" t="s">
        <v>1704</v>
      </c>
      <c r="F292" s="171" t="s">
        <v>1276</v>
      </c>
      <c r="G292" s="174">
        <v>2908300</v>
      </c>
      <c r="H292" s="174">
        <v>400000</v>
      </c>
      <c r="I292" s="177">
        <v>0</v>
      </c>
      <c r="J292" s="174">
        <v>400000</v>
      </c>
      <c r="K292" s="183" t="s">
        <v>1705</v>
      </c>
      <c r="L292" s="154" t="s">
        <v>771</v>
      </c>
      <c r="M292" s="141">
        <f t="shared" si="21"/>
        <v>0</v>
      </c>
      <c r="O292" s="132">
        <f t="shared" si="22"/>
        <v>0</v>
      </c>
      <c r="S292" s="134">
        <v>5000</v>
      </c>
      <c r="U292" s="134">
        <f t="shared" si="20"/>
        <v>0</v>
      </c>
    </row>
    <row r="293" spans="1:21" ht="54" customHeight="1">
      <c r="A293" s="172" t="s">
        <v>757</v>
      </c>
      <c r="B293" s="172" t="s">
        <v>1349</v>
      </c>
      <c r="C293" s="171" t="s">
        <v>1670</v>
      </c>
      <c r="D293" s="171" t="s">
        <v>1689</v>
      </c>
      <c r="E293" s="171" t="s">
        <v>1706</v>
      </c>
      <c r="F293" s="171" t="s">
        <v>1276</v>
      </c>
      <c r="G293" s="174">
        <v>4038934</v>
      </c>
      <c r="H293" s="174">
        <v>0</v>
      </c>
      <c r="I293" s="177">
        <v>0</v>
      </c>
      <c r="J293" s="174">
        <v>0</v>
      </c>
      <c r="K293" s="183" t="s">
        <v>1545</v>
      </c>
      <c r="L293" s="154" t="s">
        <v>771</v>
      </c>
      <c r="M293" s="141">
        <f t="shared" si="21"/>
        <v>0</v>
      </c>
      <c r="O293" s="132">
        <f t="shared" si="22"/>
        <v>0</v>
      </c>
      <c r="S293" s="134">
        <v>5000</v>
      </c>
      <c r="U293" s="134">
        <f t="shared" si="20"/>
        <v>0</v>
      </c>
    </row>
    <row r="294" spans="1:21" ht="54" customHeight="1">
      <c r="A294" s="172" t="s">
        <v>761</v>
      </c>
      <c r="B294" s="172" t="s">
        <v>1290</v>
      </c>
      <c r="C294" s="171" t="s">
        <v>1670</v>
      </c>
      <c r="D294" s="171" t="s">
        <v>1707</v>
      </c>
      <c r="E294" s="171" t="s">
        <v>1708</v>
      </c>
      <c r="F294" s="171" t="s">
        <v>1276</v>
      </c>
      <c r="G294" s="174">
        <v>236848</v>
      </c>
      <c r="H294" s="174">
        <v>0</v>
      </c>
      <c r="I294" s="177">
        <v>0</v>
      </c>
      <c r="J294" s="174">
        <v>0</v>
      </c>
      <c r="K294" s="183" t="s">
        <v>1545</v>
      </c>
      <c r="L294" s="154" t="s">
        <v>771</v>
      </c>
      <c r="M294" s="141">
        <f t="shared" si="21"/>
        <v>0</v>
      </c>
      <c r="O294" s="132">
        <f t="shared" si="22"/>
        <v>0</v>
      </c>
      <c r="S294" s="134">
        <v>5000</v>
      </c>
      <c r="U294" s="134">
        <f t="shared" si="20"/>
        <v>0</v>
      </c>
    </row>
    <row r="295" spans="1:21" ht="21">
      <c r="A295" s="232" t="s">
        <v>767</v>
      </c>
      <c r="B295" s="232" t="s">
        <v>1290</v>
      </c>
      <c r="C295" s="233" t="s">
        <v>1670</v>
      </c>
      <c r="D295" s="233" t="s">
        <v>1709</v>
      </c>
      <c r="E295" s="233" t="s">
        <v>1710</v>
      </c>
      <c r="F295" s="171" t="s">
        <v>1276</v>
      </c>
      <c r="G295" s="174">
        <v>761600</v>
      </c>
      <c r="H295" s="174">
        <v>200000</v>
      </c>
      <c r="I295" s="177">
        <v>0</v>
      </c>
      <c r="J295" s="174">
        <v>200000</v>
      </c>
      <c r="K295" s="183" t="s">
        <v>1711</v>
      </c>
      <c r="L295" s="154" t="s">
        <v>771</v>
      </c>
      <c r="M295" s="141">
        <f t="shared" si="21"/>
        <v>0</v>
      </c>
      <c r="O295" s="132">
        <f t="shared" si="22"/>
        <v>0</v>
      </c>
      <c r="S295" s="134">
        <v>5000</v>
      </c>
      <c r="U295" s="134">
        <f t="shared" si="20"/>
        <v>0</v>
      </c>
    </row>
    <row r="296" spans="1:21" ht="21">
      <c r="A296" s="232"/>
      <c r="B296" s="232"/>
      <c r="C296" s="233"/>
      <c r="D296" s="233"/>
      <c r="E296" s="233"/>
      <c r="F296" s="171" t="s">
        <v>1307</v>
      </c>
      <c r="G296" s="174">
        <v>761600</v>
      </c>
      <c r="H296" s="174">
        <v>200000</v>
      </c>
      <c r="I296" s="177">
        <v>0</v>
      </c>
      <c r="J296" s="174">
        <v>200000</v>
      </c>
      <c r="K296" s="183" t="s">
        <v>1711</v>
      </c>
      <c r="L296" s="154" t="s">
        <v>771</v>
      </c>
      <c r="M296" s="141">
        <f t="shared" si="21"/>
        <v>0</v>
      </c>
      <c r="O296" s="132">
        <f t="shared" si="22"/>
        <v>0</v>
      </c>
      <c r="S296" s="134">
        <v>5000</v>
      </c>
      <c r="U296" s="134">
        <f t="shared" si="20"/>
        <v>0</v>
      </c>
    </row>
    <row r="297" spans="1:21" ht="21">
      <c r="A297" s="232"/>
      <c r="B297" s="232"/>
      <c r="C297" s="233"/>
      <c r="D297" s="233"/>
      <c r="E297" s="233"/>
      <c r="F297" s="171" t="s">
        <v>1308</v>
      </c>
      <c r="G297" s="174">
        <v>0</v>
      </c>
      <c r="H297" s="174">
        <v>0</v>
      </c>
      <c r="I297" s="177">
        <v>0</v>
      </c>
      <c r="J297" s="174">
        <v>0</v>
      </c>
      <c r="K297" s="183"/>
      <c r="L297" s="154" t="s">
        <v>771</v>
      </c>
      <c r="M297" s="141">
        <f t="shared" si="21"/>
        <v>0</v>
      </c>
      <c r="O297" s="132">
        <f t="shared" si="22"/>
        <v>0</v>
      </c>
      <c r="S297" s="134">
        <v>5000</v>
      </c>
      <c r="U297" s="134">
        <f t="shared" si="20"/>
        <v>0</v>
      </c>
    </row>
    <row r="298" spans="1:21" ht="21">
      <c r="A298" s="232"/>
      <c r="B298" s="232"/>
      <c r="C298" s="233"/>
      <c r="D298" s="233"/>
      <c r="E298" s="233"/>
      <c r="F298" s="171" t="s">
        <v>1309</v>
      </c>
      <c r="G298" s="174">
        <v>0</v>
      </c>
      <c r="H298" s="174">
        <v>0</v>
      </c>
      <c r="I298" s="177">
        <v>0</v>
      </c>
      <c r="J298" s="174">
        <v>0</v>
      </c>
      <c r="K298" s="183"/>
      <c r="L298" s="154" t="s">
        <v>771</v>
      </c>
      <c r="M298" s="141">
        <f t="shared" si="21"/>
        <v>0</v>
      </c>
      <c r="O298" s="132">
        <f t="shared" si="22"/>
        <v>0</v>
      </c>
      <c r="S298" s="134">
        <v>5000</v>
      </c>
      <c r="U298" s="134">
        <f t="shared" si="20"/>
        <v>0</v>
      </c>
    </row>
    <row r="299" spans="1:21">
      <c r="A299" s="232"/>
      <c r="B299" s="232"/>
      <c r="C299" s="233"/>
      <c r="D299" s="233"/>
      <c r="E299" s="233"/>
      <c r="F299" s="171" t="s">
        <v>1310</v>
      </c>
      <c r="G299" s="174">
        <v>1523200</v>
      </c>
      <c r="H299" s="174">
        <v>512000</v>
      </c>
      <c r="I299" s="174"/>
      <c r="J299" s="174">
        <v>400000</v>
      </c>
      <c r="K299" s="183"/>
      <c r="M299" s="141">
        <f t="shared" si="21"/>
        <v>0</v>
      </c>
      <c r="O299" s="132">
        <f t="shared" si="22"/>
        <v>0</v>
      </c>
      <c r="S299" s="134">
        <v>5000</v>
      </c>
      <c r="U299" s="134">
        <f t="shared" si="20"/>
        <v>0</v>
      </c>
    </row>
    <row r="300" spans="1:21" ht="63" customHeight="1">
      <c r="A300" s="189" t="s">
        <v>914</v>
      </c>
      <c r="B300" s="172" t="s">
        <v>1712</v>
      </c>
      <c r="C300" s="171" t="s">
        <v>1273</v>
      </c>
      <c r="D300" s="171" t="s">
        <v>1712</v>
      </c>
      <c r="E300" s="171" t="s">
        <v>1713</v>
      </c>
      <c r="F300" s="171" t="s">
        <v>1276</v>
      </c>
      <c r="G300" s="174">
        <v>1500000</v>
      </c>
      <c r="H300" s="174">
        <v>960000</v>
      </c>
      <c r="I300" s="174"/>
      <c r="J300" s="174">
        <v>1500000</v>
      </c>
      <c r="K300" s="183" t="s">
        <v>1714</v>
      </c>
      <c r="L300" s="154" t="s">
        <v>859</v>
      </c>
      <c r="M300" s="141">
        <f t="shared" si="21"/>
        <v>0</v>
      </c>
      <c r="O300" s="132">
        <f t="shared" si="22"/>
        <v>0</v>
      </c>
      <c r="S300" s="134">
        <v>5000</v>
      </c>
      <c r="U300" s="134">
        <f t="shared" si="20"/>
        <v>0</v>
      </c>
    </row>
    <row r="301" spans="1:21" ht="243" customHeight="1">
      <c r="A301" s="172" t="s">
        <v>772</v>
      </c>
      <c r="B301" s="172" t="s">
        <v>1712</v>
      </c>
      <c r="C301" s="171" t="s">
        <v>1537</v>
      </c>
      <c r="D301" s="171" t="s">
        <v>1712</v>
      </c>
      <c r="E301" s="171" t="s">
        <v>1715</v>
      </c>
      <c r="F301" s="171" t="s">
        <v>1276</v>
      </c>
      <c r="G301" s="174">
        <v>2440000</v>
      </c>
      <c r="H301" s="174">
        <f>J301-I301</f>
        <v>2400000</v>
      </c>
      <c r="I301" s="174">
        <v>40000</v>
      </c>
      <c r="J301" s="174">
        <v>2440000</v>
      </c>
      <c r="K301" s="184" t="s">
        <v>1909</v>
      </c>
      <c r="L301" s="154" t="s">
        <v>860</v>
      </c>
      <c r="M301" s="141">
        <f t="shared" si="21"/>
        <v>0</v>
      </c>
      <c r="O301" s="132">
        <f t="shared" si="22"/>
        <v>0</v>
      </c>
      <c r="S301" s="134">
        <v>5000</v>
      </c>
      <c r="U301" s="134">
        <f t="shared" si="20"/>
        <v>0</v>
      </c>
    </row>
    <row r="302" spans="1:21" ht="168.75" customHeight="1">
      <c r="A302" s="172" t="s">
        <v>776</v>
      </c>
      <c r="B302" s="172" t="s">
        <v>1712</v>
      </c>
      <c r="C302" s="171" t="s">
        <v>1717</v>
      </c>
      <c r="D302" s="171" t="s">
        <v>1712</v>
      </c>
      <c r="E302" s="171" t="s">
        <v>1718</v>
      </c>
      <c r="F302" s="171" t="s">
        <v>1276</v>
      </c>
      <c r="G302" s="174">
        <v>5490000</v>
      </c>
      <c r="H302" s="174">
        <f>J302-I302</f>
        <v>5450000</v>
      </c>
      <c r="I302" s="174">
        <v>40000</v>
      </c>
      <c r="J302" s="174">
        <v>5490000</v>
      </c>
      <c r="K302" s="183" t="s">
        <v>1719</v>
      </c>
      <c r="L302" s="154" t="s">
        <v>861</v>
      </c>
      <c r="M302" s="141">
        <f t="shared" si="21"/>
        <v>0</v>
      </c>
      <c r="O302" s="132">
        <f t="shared" si="22"/>
        <v>0</v>
      </c>
      <c r="S302" s="134">
        <v>5000</v>
      </c>
      <c r="U302" s="134">
        <f t="shared" si="20"/>
        <v>0</v>
      </c>
    </row>
    <row r="303" spans="1:21" ht="225.95" customHeight="1">
      <c r="A303" s="172" t="s">
        <v>1905</v>
      </c>
      <c r="B303" s="172" t="s">
        <v>1712</v>
      </c>
      <c r="C303" s="171" t="s">
        <v>1576</v>
      </c>
      <c r="D303" s="171" t="s">
        <v>1712</v>
      </c>
      <c r="E303" s="171" t="s">
        <v>1720</v>
      </c>
      <c r="F303" s="171" t="s">
        <v>1276</v>
      </c>
      <c r="G303" s="174">
        <v>6200000</v>
      </c>
      <c r="H303" s="177">
        <v>4200000</v>
      </c>
      <c r="I303" s="177">
        <v>2000000</v>
      </c>
      <c r="J303" s="174">
        <v>6200000</v>
      </c>
      <c r="K303" s="179" t="s">
        <v>1721</v>
      </c>
      <c r="L303" s="154" t="s">
        <v>862</v>
      </c>
      <c r="M303" s="141">
        <f t="shared" si="21"/>
        <v>0</v>
      </c>
      <c r="O303" s="132">
        <f t="shared" si="22"/>
        <v>0</v>
      </c>
      <c r="S303" s="134">
        <v>5000</v>
      </c>
      <c r="U303" s="134">
        <f t="shared" si="20"/>
        <v>0</v>
      </c>
    </row>
    <row r="304" spans="1:21" ht="58.5" customHeight="1">
      <c r="A304" s="172" t="s">
        <v>782</v>
      </c>
      <c r="B304" s="172" t="s">
        <v>1712</v>
      </c>
      <c r="C304" s="171" t="s">
        <v>1576</v>
      </c>
      <c r="D304" s="171" t="s">
        <v>1712</v>
      </c>
      <c r="E304" s="171" t="s">
        <v>1722</v>
      </c>
      <c r="F304" s="171" t="s">
        <v>1276</v>
      </c>
      <c r="G304" s="174">
        <v>14480000</v>
      </c>
      <c r="H304" s="174">
        <v>14480000</v>
      </c>
      <c r="I304" s="174">
        <v>0</v>
      </c>
      <c r="J304" s="174">
        <v>14480000</v>
      </c>
      <c r="K304" s="179" t="s">
        <v>1723</v>
      </c>
      <c r="L304" s="154" t="s">
        <v>862</v>
      </c>
      <c r="M304" s="141">
        <f t="shared" si="21"/>
        <v>0</v>
      </c>
      <c r="O304" s="132">
        <f t="shared" si="22"/>
        <v>0</v>
      </c>
      <c r="S304" s="134">
        <v>5000</v>
      </c>
      <c r="U304" s="134">
        <f t="shared" si="20"/>
        <v>0</v>
      </c>
    </row>
    <row r="305" spans="1:21" ht="58.5" customHeight="1">
      <c r="A305" s="172" t="s">
        <v>787</v>
      </c>
      <c r="B305" s="172" t="s">
        <v>1712</v>
      </c>
      <c r="C305" s="171" t="s">
        <v>1576</v>
      </c>
      <c r="D305" s="171" t="s">
        <v>1712</v>
      </c>
      <c r="E305" s="171" t="s">
        <v>1724</v>
      </c>
      <c r="F305" s="171" t="s">
        <v>1276</v>
      </c>
      <c r="G305" s="174">
        <v>2250000</v>
      </c>
      <c r="H305" s="174">
        <v>2250000</v>
      </c>
      <c r="I305" s="174">
        <v>0</v>
      </c>
      <c r="J305" s="174">
        <v>2250000</v>
      </c>
      <c r="K305" s="179" t="s">
        <v>1725</v>
      </c>
      <c r="L305" s="154" t="s">
        <v>862</v>
      </c>
      <c r="M305" s="141">
        <f t="shared" si="21"/>
        <v>0</v>
      </c>
      <c r="O305" s="132">
        <f t="shared" si="22"/>
        <v>0</v>
      </c>
      <c r="S305" s="134">
        <v>5000</v>
      </c>
      <c r="U305" s="134">
        <f t="shared" si="20"/>
        <v>0</v>
      </c>
    </row>
    <row r="306" spans="1:21" ht="110.25" customHeight="1">
      <c r="A306" s="172" t="s">
        <v>792</v>
      </c>
      <c r="B306" s="172" t="s">
        <v>1712</v>
      </c>
      <c r="C306" s="171" t="s">
        <v>1576</v>
      </c>
      <c r="D306" s="171" t="s">
        <v>1712</v>
      </c>
      <c r="E306" s="171" t="s">
        <v>1726</v>
      </c>
      <c r="F306" s="171" t="s">
        <v>1276</v>
      </c>
      <c r="G306" s="174">
        <v>42000000</v>
      </c>
      <c r="H306" s="174">
        <v>42000000</v>
      </c>
      <c r="I306" s="174">
        <v>0</v>
      </c>
      <c r="J306" s="174">
        <v>42000000</v>
      </c>
      <c r="K306" s="179" t="s">
        <v>1727</v>
      </c>
      <c r="L306" s="154" t="s">
        <v>862</v>
      </c>
      <c r="M306" s="141">
        <f t="shared" si="21"/>
        <v>0</v>
      </c>
      <c r="O306" s="132">
        <f t="shared" si="22"/>
        <v>0</v>
      </c>
      <c r="S306" s="134">
        <v>5000</v>
      </c>
      <c r="U306" s="134">
        <f t="shared" si="20"/>
        <v>0</v>
      </c>
    </row>
    <row r="307" spans="1:21" ht="138.75" customHeight="1">
      <c r="A307" s="172" t="s">
        <v>796</v>
      </c>
      <c r="B307" s="172" t="s">
        <v>1712</v>
      </c>
      <c r="C307" s="171" t="s">
        <v>1576</v>
      </c>
      <c r="D307" s="171" t="s">
        <v>1712</v>
      </c>
      <c r="E307" s="171" t="s">
        <v>1728</v>
      </c>
      <c r="F307" s="171" t="s">
        <v>1276</v>
      </c>
      <c r="G307" s="174">
        <v>9800000</v>
      </c>
      <c r="H307" s="174">
        <v>9800000</v>
      </c>
      <c r="I307" s="174">
        <v>0</v>
      </c>
      <c r="J307" s="174">
        <v>9800000</v>
      </c>
      <c r="K307" s="176" t="s">
        <v>1751</v>
      </c>
      <c r="L307" s="154" t="s">
        <v>862</v>
      </c>
      <c r="M307" s="141">
        <f t="shared" si="21"/>
        <v>0</v>
      </c>
      <c r="O307" s="132">
        <f t="shared" si="22"/>
        <v>0</v>
      </c>
      <c r="S307" s="134">
        <v>5000</v>
      </c>
      <c r="U307" s="134">
        <f t="shared" si="20"/>
        <v>0</v>
      </c>
    </row>
    <row r="308" spans="1:21" ht="197.25" customHeight="1">
      <c r="A308" s="172" t="s">
        <v>799</v>
      </c>
      <c r="B308" s="172" t="s">
        <v>1712</v>
      </c>
      <c r="C308" s="171" t="s">
        <v>1557</v>
      </c>
      <c r="D308" s="171" t="s">
        <v>1712</v>
      </c>
      <c r="E308" s="171" t="s">
        <v>1729</v>
      </c>
      <c r="F308" s="171" t="s">
        <v>1276</v>
      </c>
      <c r="G308" s="174">
        <v>4000000</v>
      </c>
      <c r="H308" s="174">
        <v>4000000</v>
      </c>
      <c r="I308" s="174"/>
      <c r="J308" s="174">
        <v>4000000</v>
      </c>
      <c r="K308" s="179" t="s">
        <v>1730</v>
      </c>
      <c r="L308" s="154" t="s">
        <v>863</v>
      </c>
      <c r="M308" s="141">
        <f t="shared" si="21"/>
        <v>0</v>
      </c>
      <c r="O308" s="132">
        <f t="shared" si="22"/>
        <v>0</v>
      </c>
      <c r="S308" s="134">
        <v>5000</v>
      </c>
      <c r="U308" s="134">
        <f t="shared" si="20"/>
        <v>0</v>
      </c>
    </row>
    <row r="309" spans="1:21" ht="264" customHeight="1">
      <c r="A309" s="232" t="s">
        <v>803</v>
      </c>
      <c r="B309" s="232" t="s">
        <v>1712</v>
      </c>
      <c r="C309" s="233" t="s">
        <v>1670</v>
      </c>
      <c r="D309" s="233" t="s">
        <v>1712</v>
      </c>
      <c r="E309" s="233" t="s">
        <v>1731</v>
      </c>
      <c r="F309" s="171" t="s">
        <v>1276</v>
      </c>
      <c r="G309" s="177">
        <v>12950000</v>
      </c>
      <c r="H309" s="174">
        <v>12950000</v>
      </c>
      <c r="I309" s="177">
        <v>0</v>
      </c>
      <c r="J309" s="174">
        <v>12950000</v>
      </c>
      <c r="K309" s="183" t="s">
        <v>1732</v>
      </c>
      <c r="L309" s="238" t="s">
        <v>864</v>
      </c>
      <c r="M309" s="141">
        <f t="shared" si="21"/>
        <v>0</v>
      </c>
      <c r="O309" s="132">
        <f t="shared" si="22"/>
        <v>0</v>
      </c>
      <c r="S309" s="134">
        <v>5000</v>
      </c>
      <c r="U309" s="134">
        <f t="shared" si="20"/>
        <v>0</v>
      </c>
    </row>
    <row r="310" spans="1:21" ht="271.5" customHeight="1">
      <c r="A310" s="232"/>
      <c r="B310" s="232"/>
      <c r="C310" s="233"/>
      <c r="D310" s="233"/>
      <c r="E310" s="233"/>
      <c r="F310" s="171" t="s">
        <v>1307</v>
      </c>
      <c r="G310" s="177">
        <v>12950000</v>
      </c>
      <c r="H310" s="174">
        <v>12950000</v>
      </c>
      <c r="I310" s="177">
        <v>0</v>
      </c>
      <c r="J310" s="174">
        <v>12950000</v>
      </c>
      <c r="K310" s="183" t="s">
        <v>1732</v>
      </c>
      <c r="L310" s="238"/>
      <c r="M310" s="141">
        <f t="shared" si="21"/>
        <v>0</v>
      </c>
      <c r="O310" s="132">
        <f t="shared" si="22"/>
        <v>0</v>
      </c>
      <c r="S310" s="134">
        <v>5000</v>
      </c>
      <c r="U310" s="134">
        <f t="shared" si="20"/>
        <v>0</v>
      </c>
    </row>
    <row r="311" spans="1:21">
      <c r="A311" s="232"/>
      <c r="B311" s="232"/>
      <c r="C311" s="233"/>
      <c r="D311" s="233"/>
      <c r="E311" s="233"/>
      <c r="F311" s="171" t="s">
        <v>1308</v>
      </c>
      <c r="G311" s="174">
        <v>0</v>
      </c>
      <c r="H311" s="174">
        <v>0</v>
      </c>
      <c r="I311" s="174">
        <v>0</v>
      </c>
      <c r="J311" s="171" t="s">
        <v>1908</v>
      </c>
      <c r="K311" s="183"/>
      <c r="L311" s="238"/>
      <c r="M311" s="141">
        <f t="shared" si="21"/>
        <v>0</v>
      </c>
      <c r="O311" s="132">
        <f t="shared" si="22"/>
        <v>0</v>
      </c>
      <c r="S311" s="134">
        <v>5000</v>
      </c>
      <c r="U311" s="134">
        <f t="shared" si="20"/>
        <v>0</v>
      </c>
    </row>
    <row r="312" spans="1:21">
      <c r="A312" s="232"/>
      <c r="B312" s="232"/>
      <c r="C312" s="233"/>
      <c r="D312" s="233"/>
      <c r="E312" s="233"/>
      <c r="F312" s="171" t="s">
        <v>1309</v>
      </c>
      <c r="G312" s="174">
        <v>0</v>
      </c>
      <c r="H312" s="174">
        <v>0</v>
      </c>
      <c r="I312" s="174">
        <v>0</v>
      </c>
      <c r="J312" s="171" t="s">
        <v>1908</v>
      </c>
      <c r="K312" s="183"/>
      <c r="L312" s="238"/>
      <c r="M312" s="141">
        <f t="shared" si="21"/>
        <v>0</v>
      </c>
      <c r="O312" s="132">
        <f t="shared" si="22"/>
        <v>0</v>
      </c>
      <c r="S312" s="134">
        <v>5000</v>
      </c>
      <c r="U312" s="134">
        <f t="shared" si="20"/>
        <v>0</v>
      </c>
    </row>
    <row r="313" spans="1:21">
      <c r="A313" s="232"/>
      <c r="B313" s="232"/>
      <c r="C313" s="233"/>
      <c r="D313" s="233"/>
      <c r="E313" s="233"/>
      <c r="F313" s="171" t="s">
        <v>1310</v>
      </c>
      <c r="G313" s="174">
        <v>25900000</v>
      </c>
      <c r="H313" s="174">
        <v>0</v>
      </c>
      <c r="I313" s="174">
        <v>0</v>
      </c>
      <c r="J313" s="174">
        <v>25900000</v>
      </c>
      <c r="K313" s="183"/>
      <c r="L313" s="238"/>
      <c r="M313" s="141">
        <f t="shared" si="21"/>
        <v>0</v>
      </c>
      <c r="O313" s="132">
        <f t="shared" si="22"/>
        <v>0</v>
      </c>
      <c r="S313" s="134">
        <v>5000</v>
      </c>
      <c r="U313" s="134">
        <f t="shared" si="20"/>
        <v>0</v>
      </c>
    </row>
    <row r="314" spans="1:21" ht="382.5" customHeight="1">
      <c r="A314" s="172" t="s">
        <v>804</v>
      </c>
      <c r="B314" s="172" t="s">
        <v>1712</v>
      </c>
      <c r="C314" s="171" t="s">
        <v>1670</v>
      </c>
      <c r="D314" s="171" t="s">
        <v>1712</v>
      </c>
      <c r="E314" s="171" t="s">
        <v>1733</v>
      </c>
      <c r="F314" s="171" t="s">
        <v>1276</v>
      </c>
      <c r="G314" s="174">
        <v>9400000</v>
      </c>
      <c r="H314" s="177">
        <v>8400000</v>
      </c>
      <c r="I314" s="177">
        <v>1000000</v>
      </c>
      <c r="J314" s="174">
        <v>9400000</v>
      </c>
      <c r="K314" s="183" t="s">
        <v>1734</v>
      </c>
      <c r="L314" s="154" t="s">
        <v>865</v>
      </c>
      <c r="M314" s="141">
        <f t="shared" si="21"/>
        <v>0</v>
      </c>
      <c r="O314" s="132">
        <f t="shared" si="22"/>
        <v>0</v>
      </c>
      <c r="S314" s="134">
        <v>5000</v>
      </c>
      <c r="U314" s="134">
        <f t="shared" si="20"/>
        <v>0</v>
      </c>
    </row>
    <row r="315" spans="1:21" ht="45.75" customHeight="1">
      <c r="A315" s="172" t="s">
        <v>1076</v>
      </c>
      <c r="B315" s="172" t="s">
        <v>1322</v>
      </c>
      <c r="C315" s="171" t="s">
        <v>1273</v>
      </c>
      <c r="D315" s="171" t="s">
        <v>1735</v>
      </c>
      <c r="E315" s="171" t="s">
        <v>1736</v>
      </c>
      <c r="F315" s="171" t="s">
        <v>1276</v>
      </c>
      <c r="G315" s="174">
        <v>744820</v>
      </c>
      <c r="H315" s="174">
        <v>512000</v>
      </c>
      <c r="I315" s="177">
        <v>0</v>
      </c>
      <c r="J315" s="174">
        <v>512000</v>
      </c>
      <c r="K315" s="183" t="s">
        <v>1737</v>
      </c>
      <c r="L315" s="154" t="s">
        <v>872</v>
      </c>
      <c r="M315" s="141">
        <f t="shared" si="21"/>
        <v>471366</v>
      </c>
      <c r="N315" s="118">
        <v>34916</v>
      </c>
      <c r="O315" s="132">
        <f t="shared" si="22"/>
        <v>471366</v>
      </c>
      <c r="P315" s="133">
        <v>471366</v>
      </c>
      <c r="Q315" s="118">
        <v>1</v>
      </c>
      <c r="S315" s="134">
        <v>5000</v>
      </c>
      <c r="U315" s="134">
        <f t="shared" si="20"/>
        <v>0</v>
      </c>
    </row>
    <row r="316" spans="1:21" ht="99.75" customHeight="1">
      <c r="A316" s="232" t="s">
        <v>812</v>
      </c>
      <c r="B316" s="232" t="s">
        <v>1300</v>
      </c>
      <c r="C316" s="233" t="s">
        <v>1557</v>
      </c>
      <c r="D316" s="233" t="s">
        <v>1738</v>
      </c>
      <c r="E316" s="233" t="s">
        <v>1739</v>
      </c>
      <c r="F316" s="171" t="s">
        <v>1276</v>
      </c>
      <c r="G316" s="174">
        <v>1168377</v>
      </c>
      <c r="H316" s="174">
        <v>960000</v>
      </c>
      <c r="I316" s="177">
        <v>0</v>
      </c>
      <c r="J316" s="174">
        <v>960000</v>
      </c>
      <c r="K316" s="191" t="s">
        <v>1740</v>
      </c>
      <c r="L316" s="239" t="s">
        <v>875</v>
      </c>
      <c r="M316" s="141">
        <f t="shared" si="21"/>
        <v>471366</v>
      </c>
      <c r="N316" s="118">
        <v>34916</v>
      </c>
      <c r="O316" s="132">
        <f t="shared" si="22"/>
        <v>471366</v>
      </c>
      <c r="P316" s="133">
        <v>471366</v>
      </c>
      <c r="Q316" s="118">
        <v>1</v>
      </c>
      <c r="S316" s="134">
        <v>5000</v>
      </c>
      <c r="T316" s="134">
        <v>1</v>
      </c>
      <c r="U316" s="134">
        <f t="shared" si="20"/>
        <v>60000</v>
      </c>
    </row>
    <row r="317" spans="1:21" ht="24" customHeight="1">
      <c r="A317" s="232"/>
      <c r="B317" s="232"/>
      <c r="C317" s="233"/>
      <c r="D317" s="233"/>
      <c r="E317" s="233"/>
      <c r="F317" s="171" t="s">
        <v>1307</v>
      </c>
      <c r="G317" s="174">
        <v>1203342</v>
      </c>
      <c r="H317" s="174"/>
      <c r="I317" s="174"/>
      <c r="J317" s="171"/>
      <c r="K317" s="183"/>
      <c r="L317" s="239"/>
      <c r="M317" s="141">
        <f t="shared" si="21"/>
        <v>0</v>
      </c>
      <c r="O317" s="132">
        <f t="shared" si="22"/>
        <v>0</v>
      </c>
      <c r="S317" s="134">
        <v>5000</v>
      </c>
      <c r="U317" s="134">
        <f t="shared" si="20"/>
        <v>0</v>
      </c>
    </row>
    <row r="318" spans="1:21" ht="24" customHeight="1">
      <c r="A318" s="232"/>
      <c r="B318" s="232"/>
      <c r="C318" s="233"/>
      <c r="D318" s="233"/>
      <c r="E318" s="233"/>
      <c r="F318" s="171" t="s">
        <v>1308</v>
      </c>
      <c r="G318" s="174">
        <v>1077237</v>
      </c>
      <c r="H318" s="174"/>
      <c r="I318" s="174"/>
      <c r="J318" s="171"/>
      <c r="K318" s="183"/>
      <c r="L318" s="239"/>
      <c r="M318" s="141">
        <f t="shared" si="21"/>
        <v>0</v>
      </c>
      <c r="O318" s="132">
        <f t="shared" si="22"/>
        <v>0</v>
      </c>
      <c r="S318" s="134">
        <v>5000</v>
      </c>
      <c r="U318" s="134">
        <f t="shared" si="20"/>
        <v>0</v>
      </c>
    </row>
    <row r="319" spans="1:21" ht="24" customHeight="1">
      <c r="A319" s="232"/>
      <c r="B319" s="232"/>
      <c r="C319" s="233"/>
      <c r="D319" s="233"/>
      <c r="E319" s="233"/>
      <c r="F319" s="171" t="s">
        <v>1309</v>
      </c>
      <c r="G319" s="174">
        <v>0</v>
      </c>
      <c r="H319" s="174"/>
      <c r="I319" s="174"/>
      <c r="J319" s="171"/>
      <c r="K319" s="183"/>
      <c r="L319" s="239"/>
      <c r="M319" s="141">
        <f t="shared" si="21"/>
        <v>0</v>
      </c>
      <c r="O319" s="132">
        <f t="shared" si="22"/>
        <v>0</v>
      </c>
      <c r="S319" s="134">
        <v>5000</v>
      </c>
      <c r="U319" s="134">
        <f t="shared" si="20"/>
        <v>0</v>
      </c>
    </row>
    <row r="320" spans="1:21" ht="24" customHeight="1">
      <c r="A320" s="232"/>
      <c r="B320" s="232"/>
      <c r="C320" s="233"/>
      <c r="D320" s="233"/>
      <c r="E320" s="233"/>
      <c r="F320" s="171" t="s">
        <v>1310</v>
      </c>
      <c r="G320" s="174">
        <v>3448956</v>
      </c>
      <c r="H320" s="174"/>
      <c r="I320" s="174"/>
      <c r="J320" s="171"/>
      <c r="K320" s="183"/>
      <c r="L320" s="239"/>
      <c r="M320" s="141">
        <f t="shared" si="21"/>
        <v>0</v>
      </c>
      <c r="O320" s="132">
        <f t="shared" si="22"/>
        <v>0</v>
      </c>
      <c r="S320" s="134">
        <v>5000</v>
      </c>
      <c r="U320" s="134">
        <f t="shared" si="20"/>
        <v>0</v>
      </c>
    </row>
    <row r="321" spans="1:21" ht="93" customHeight="1">
      <c r="A321" s="172" t="s">
        <v>1906</v>
      </c>
      <c r="B321" s="172" t="s">
        <v>1300</v>
      </c>
      <c r="C321" s="171" t="s">
        <v>1557</v>
      </c>
      <c r="D321" s="171" t="s">
        <v>1741</v>
      </c>
      <c r="E321" s="171" t="s">
        <v>1742</v>
      </c>
      <c r="F321" s="171" t="s">
        <v>1276</v>
      </c>
      <c r="G321" s="174">
        <v>915326</v>
      </c>
      <c r="H321" s="177">
        <v>800000</v>
      </c>
      <c r="I321" s="177">
        <v>0</v>
      </c>
      <c r="J321" s="177">
        <v>800000</v>
      </c>
      <c r="K321" s="179" t="s">
        <v>1907</v>
      </c>
      <c r="L321" s="154" t="s">
        <v>874</v>
      </c>
      <c r="M321" s="141">
        <f t="shared" si="21"/>
        <v>471366</v>
      </c>
      <c r="N321" s="118">
        <v>34916</v>
      </c>
      <c r="O321" s="132">
        <f t="shared" si="22"/>
        <v>471366</v>
      </c>
      <c r="P321" s="133">
        <v>471366</v>
      </c>
      <c r="Q321" s="118">
        <v>1</v>
      </c>
      <c r="S321" s="134">
        <v>5000</v>
      </c>
      <c r="T321" s="134">
        <v>1</v>
      </c>
      <c r="U321" s="134">
        <f t="shared" si="20"/>
        <v>60000</v>
      </c>
    </row>
    <row r="322" spans="1:21" ht="45.75" customHeight="1">
      <c r="A322" s="232" t="s">
        <v>828</v>
      </c>
      <c r="B322" s="232" t="s">
        <v>1300</v>
      </c>
      <c r="C322" s="233" t="s">
        <v>1557</v>
      </c>
      <c r="D322" s="233" t="s">
        <v>1738</v>
      </c>
      <c r="E322" s="233" t="s">
        <v>1743</v>
      </c>
      <c r="F322" s="171" t="s">
        <v>1276</v>
      </c>
      <c r="G322" s="174">
        <v>799827</v>
      </c>
      <c r="H322" s="174">
        <v>200000</v>
      </c>
      <c r="I322" s="177">
        <v>0</v>
      </c>
      <c r="J322" s="174">
        <v>200000</v>
      </c>
      <c r="K322" s="183" t="s">
        <v>1744</v>
      </c>
      <c r="L322" s="238" t="s">
        <v>875</v>
      </c>
      <c r="M322" s="141">
        <f t="shared" si="21"/>
        <v>0</v>
      </c>
      <c r="O322" s="132">
        <f t="shared" si="22"/>
        <v>0</v>
      </c>
      <c r="S322" s="134">
        <v>5000</v>
      </c>
      <c r="U322" s="134">
        <f t="shared" si="20"/>
        <v>0</v>
      </c>
    </row>
    <row r="323" spans="1:21" ht="25.5" customHeight="1">
      <c r="A323" s="232"/>
      <c r="B323" s="232"/>
      <c r="C323" s="233"/>
      <c r="D323" s="233"/>
      <c r="E323" s="233"/>
      <c r="F323" s="171" t="s">
        <v>1307</v>
      </c>
      <c r="G323" s="174">
        <v>799827</v>
      </c>
      <c r="H323" s="174"/>
      <c r="I323" s="174"/>
      <c r="J323" s="171"/>
      <c r="K323" s="183"/>
      <c r="L323" s="238"/>
      <c r="M323" s="141">
        <f t="shared" si="21"/>
        <v>0</v>
      </c>
      <c r="O323" s="132">
        <f t="shared" si="22"/>
        <v>0</v>
      </c>
      <c r="S323" s="134">
        <v>5000</v>
      </c>
      <c r="U323" s="134">
        <f t="shared" si="20"/>
        <v>0</v>
      </c>
    </row>
    <row r="324" spans="1:21" ht="25.5" customHeight="1">
      <c r="A324" s="232"/>
      <c r="B324" s="232"/>
      <c r="C324" s="233"/>
      <c r="D324" s="233"/>
      <c r="E324" s="233"/>
      <c r="F324" s="171" t="s">
        <v>1308</v>
      </c>
      <c r="G324" s="174">
        <v>799827</v>
      </c>
      <c r="H324" s="174"/>
      <c r="I324" s="174"/>
      <c r="J324" s="171"/>
      <c r="K324" s="183"/>
      <c r="L324" s="238"/>
      <c r="M324" s="141">
        <f t="shared" si="21"/>
        <v>0</v>
      </c>
      <c r="O324" s="132">
        <f t="shared" si="22"/>
        <v>0</v>
      </c>
      <c r="S324" s="134">
        <v>5000</v>
      </c>
      <c r="U324" s="134">
        <f t="shared" si="20"/>
        <v>0</v>
      </c>
    </row>
    <row r="325" spans="1:21" ht="25.5" customHeight="1">
      <c r="A325" s="232"/>
      <c r="B325" s="232"/>
      <c r="C325" s="233"/>
      <c r="D325" s="233"/>
      <c r="E325" s="233"/>
      <c r="F325" s="171" t="s">
        <v>1309</v>
      </c>
      <c r="G325" s="174">
        <v>0</v>
      </c>
      <c r="H325" s="174"/>
      <c r="I325" s="174"/>
      <c r="J325" s="171"/>
      <c r="K325" s="183"/>
      <c r="L325" s="238"/>
      <c r="M325" s="141">
        <f t="shared" si="21"/>
        <v>0</v>
      </c>
      <c r="O325" s="132">
        <f t="shared" si="22"/>
        <v>0</v>
      </c>
      <c r="S325" s="134">
        <v>5000</v>
      </c>
      <c r="U325" s="134">
        <f t="shared" si="20"/>
        <v>0</v>
      </c>
    </row>
    <row r="326" spans="1:21" ht="25.5" customHeight="1">
      <c r="A326" s="232"/>
      <c r="B326" s="232"/>
      <c r="C326" s="233"/>
      <c r="D326" s="233"/>
      <c r="E326" s="233"/>
      <c r="F326" s="171" t="s">
        <v>1310</v>
      </c>
      <c r="G326" s="174">
        <v>2399481</v>
      </c>
      <c r="H326" s="174"/>
      <c r="I326" s="174"/>
      <c r="J326" s="171"/>
      <c r="K326" s="183"/>
      <c r="L326" s="238"/>
      <c r="M326" s="141">
        <f t="shared" si="21"/>
        <v>0</v>
      </c>
      <c r="O326" s="132">
        <f t="shared" si="22"/>
        <v>0</v>
      </c>
      <c r="S326" s="134">
        <v>5000</v>
      </c>
      <c r="U326" s="134">
        <f t="shared" si="20"/>
        <v>0</v>
      </c>
    </row>
    <row r="327" spans="1:21" ht="67.5" customHeight="1">
      <c r="A327" s="172" t="s">
        <v>834</v>
      </c>
      <c r="B327" s="172" t="s">
        <v>1337</v>
      </c>
      <c r="C327" s="171" t="s">
        <v>1273</v>
      </c>
      <c r="D327" s="171" t="s">
        <v>1745</v>
      </c>
      <c r="E327" s="171" t="s">
        <v>1746</v>
      </c>
      <c r="F327" s="171" t="s">
        <v>1276</v>
      </c>
      <c r="G327" s="174">
        <v>378000</v>
      </c>
      <c r="H327" s="174">
        <v>378000</v>
      </c>
      <c r="I327" s="177">
        <v>0</v>
      </c>
      <c r="J327" s="174">
        <v>378000</v>
      </c>
      <c r="K327" s="183" t="s">
        <v>1747</v>
      </c>
      <c r="L327" s="154" t="s">
        <v>872</v>
      </c>
      <c r="M327" s="141">
        <f t="shared" si="21"/>
        <v>0</v>
      </c>
      <c r="O327" s="132">
        <f t="shared" si="22"/>
        <v>0</v>
      </c>
      <c r="R327" s="118">
        <v>378000</v>
      </c>
      <c r="S327" s="134">
        <v>5000</v>
      </c>
      <c r="U327" s="134">
        <f t="shared" si="20"/>
        <v>0</v>
      </c>
    </row>
    <row r="328" spans="1:21" ht="100.5" customHeight="1">
      <c r="A328" s="172" t="s">
        <v>839</v>
      </c>
      <c r="B328" s="172" t="s">
        <v>1322</v>
      </c>
      <c r="C328" s="171" t="s">
        <v>1717</v>
      </c>
      <c r="D328" s="171" t="s">
        <v>1748</v>
      </c>
      <c r="E328" s="171" t="s">
        <v>1749</v>
      </c>
      <c r="F328" s="171" t="s">
        <v>1276</v>
      </c>
      <c r="G328" s="174">
        <v>744350</v>
      </c>
      <c r="H328" s="174">
        <v>290000</v>
      </c>
      <c r="I328" s="177">
        <v>0</v>
      </c>
      <c r="J328" s="174">
        <v>290000</v>
      </c>
      <c r="K328" s="176" t="s">
        <v>1764</v>
      </c>
      <c r="L328" s="154" t="s">
        <v>873</v>
      </c>
      <c r="M328" s="141">
        <f t="shared" si="21"/>
        <v>0</v>
      </c>
      <c r="O328" s="132">
        <f t="shared" si="22"/>
        <v>0</v>
      </c>
      <c r="S328" s="134">
        <v>5000</v>
      </c>
      <c r="U328" s="134">
        <f t="shared" si="20"/>
        <v>0</v>
      </c>
    </row>
    <row r="329" spans="1:21" ht="117" customHeight="1">
      <c r="A329" s="172" t="s">
        <v>844</v>
      </c>
      <c r="B329" s="172" t="s">
        <v>1322</v>
      </c>
      <c r="C329" s="171" t="s">
        <v>1717</v>
      </c>
      <c r="D329" s="171" t="s">
        <v>1748</v>
      </c>
      <c r="E329" s="171" t="s">
        <v>1750</v>
      </c>
      <c r="F329" s="171" t="s">
        <v>1276</v>
      </c>
      <c r="G329" s="174">
        <v>802830</v>
      </c>
      <c r="H329" s="174">
        <v>653000</v>
      </c>
      <c r="I329" s="177">
        <v>0</v>
      </c>
      <c r="J329" s="174">
        <v>653000</v>
      </c>
      <c r="K329" s="176" t="s">
        <v>1811</v>
      </c>
      <c r="L329" s="154" t="s">
        <v>873</v>
      </c>
      <c r="M329" s="142">
        <f t="shared" si="21"/>
        <v>552164</v>
      </c>
      <c r="N329" s="118">
        <v>40901</v>
      </c>
      <c r="O329" s="132">
        <f t="shared" si="22"/>
        <v>552163.5</v>
      </c>
      <c r="P329" s="133">
        <v>552164</v>
      </c>
      <c r="Q329" s="118">
        <v>1</v>
      </c>
      <c r="S329" s="134">
        <v>5000</v>
      </c>
      <c r="U329" s="134">
        <f t="shared" si="20"/>
        <v>0</v>
      </c>
    </row>
  </sheetData>
  <autoFilter ref="A4:L330" xr:uid="{00000000-0009-0000-0000-00001C000000}"/>
  <mergeCells count="134">
    <mergeCell ref="A1:K1"/>
    <mergeCell ref="A2:K2"/>
    <mergeCell ref="A3:A4"/>
    <mergeCell ref="B3:B4"/>
    <mergeCell ref="C3:C4"/>
    <mergeCell ref="D3:D4"/>
    <mergeCell ref="E3:E4"/>
    <mergeCell ref="F3:F4"/>
    <mergeCell ref="G3:J3"/>
    <mergeCell ref="K3:K4"/>
    <mergeCell ref="S3:S4"/>
    <mergeCell ref="T3:T4"/>
    <mergeCell ref="U3:U4"/>
    <mergeCell ref="A5:E9"/>
    <mergeCell ref="K5:K9"/>
    <mergeCell ref="A21:A25"/>
    <mergeCell ref="B21:B25"/>
    <mergeCell ref="C21:C25"/>
    <mergeCell ref="D21:D25"/>
    <mergeCell ref="E21:E25"/>
    <mergeCell ref="M3:M4"/>
    <mergeCell ref="N3:N4"/>
    <mergeCell ref="O3:O4"/>
    <mergeCell ref="P3:P4"/>
    <mergeCell ref="Q3:Q4"/>
    <mergeCell ref="R3:R4"/>
    <mergeCell ref="A30:A34"/>
    <mergeCell ref="B30:B34"/>
    <mergeCell ref="C30:C34"/>
    <mergeCell ref="D30:D34"/>
    <mergeCell ref="E30:E34"/>
    <mergeCell ref="A39:A43"/>
    <mergeCell ref="B39:B43"/>
    <mergeCell ref="C39:C43"/>
    <mergeCell ref="D39:D43"/>
    <mergeCell ref="E39:E43"/>
    <mergeCell ref="A50:A54"/>
    <mergeCell ref="B50:B54"/>
    <mergeCell ref="C50:C54"/>
    <mergeCell ref="D50:D54"/>
    <mergeCell ref="E50:E54"/>
    <mergeCell ref="A76:A80"/>
    <mergeCell ref="B76:B80"/>
    <mergeCell ref="C76:C80"/>
    <mergeCell ref="D76:D80"/>
    <mergeCell ref="E76:E80"/>
    <mergeCell ref="A100:A104"/>
    <mergeCell ref="B100:B104"/>
    <mergeCell ref="C100:C104"/>
    <mergeCell ref="D100:D104"/>
    <mergeCell ref="E100:E104"/>
    <mergeCell ref="A109:A113"/>
    <mergeCell ref="B109:B113"/>
    <mergeCell ref="C109:C113"/>
    <mergeCell ref="D109:D113"/>
    <mergeCell ref="E109:E113"/>
    <mergeCell ref="A142:A146"/>
    <mergeCell ref="B142:B146"/>
    <mergeCell ref="C142:C146"/>
    <mergeCell ref="D142:D146"/>
    <mergeCell ref="E142:E146"/>
    <mergeCell ref="A172:A176"/>
    <mergeCell ref="B172:B176"/>
    <mergeCell ref="C172:C176"/>
    <mergeCell ref="D172:D176"/>
    <mergeCell ref="E172:E176"/>
    <mergeCell ref="A191:A195"/>
    <mergeCell ref="B191:B195"/>
    <mergeCell ref="C191:C195"/>
    <mergeCell ref="D191:D195"/>
    <mergeCell ref="E191:E195"/>
    <mergeCell ref="A202:A206"/>
    <mergeCell ref="B202:B206"/>
    <mergeCell ref="C202:C206"/>
    <mergeCell ref="D202:D206"/>
    <mergeCell ref="E202:E206"/>
    <mergeCell ref="A211:A215"/>
    <mergeCell ref="B211:B215"/>
    <mergeCell ref="C211:C215"/>
    <mergeCell ref="D211:D215"/>
    <mergeCell ref="E211:E215"/>
    <mergeCell ref="A222:A226"/>
    <mergeCell ref="B222:B226"/>
    <mergeCell ref="C222:C226"/>
    <mergeCell ref="D222:D226"/>
    <mergeCell ref="E222:E226"/>
    <mergeCell ref="A230:A234"/>
    <mergeCell ref="B230:B234"/>
    <mergeCell ref="C230:C234"/>
    <mergeCell ref="D230:D234"/>
    <mergeCell ref="E230:E234"/>
    <mergeCell ref="A237:A241"/>
    <mergeCell ref="B237:B241"/>
    <mergeCell ref="C237:C241"/>
    <mergeCell ref="D237:D241"/>
    <mergeCell ref="E237:E241"/>
    <mergeCell ref="A251:A255"/>
    <mergeCell ref="B251:B255"/>
    <mergeCell ref="C251:C255"/>
    <mergeCell ref="D251:D255"/>
    <mergeCell ref="E251:E255"/>
    <mergeCell ref="A261:A265"/>
    <mergeCell ref="B261:B265"/>
    <mergeCell ref="C261:C265"/>
    <mergeCell ref="D261:D265"/>
    <mergeCell ref="E261:E265"/>
    <mergeCell ref="A309:A313"/>
    <mergeCell ref="B309:B313"/>
    <mergeCell ref="C309:C313"/>
    <mergeCell ref="D309:D313"/>
    <mergeCell ref="E309:E313"/>
    <mergeCell ref="L309:L313"/>
    <mergeCell ref="A275:A279"/>
    <mergeCell ref="B275:B279"/>
    <mergeCell ref="C275:C279"/>
    <mergeCell ref="D275:D279"/>
    <mergeCell ref="E275:E279"/>
    <mergeCell ref="A295:A299"/>
    <mergeCell ref="B295:B299"/>
    <mergeCell ref="C295:C299"/>
    <mergeCell ref="D295:D299"/>
    <mergeCell ref="E295:E299"/>
    <mergeCell ref="A322:A326"/>
    <mergeCell ref="B322:B326"/>
    <mergeCell ref="C322:C326"/>
    <mergeCell ref="D322:D326"/>
    <mergeCell ref="E322:E326"/>
    <mergeCell ref="L322:L326"/>
    <mergeCell ref="A316:A320"/>
    <mergeCell ref="B316:B320"/>
    <mergeCell ref="C316:C320"/>
    <mergeCell ref="D316:D320"/>
    <mergeCell ref="E316:E320"/>
    <mergeCell ref="L316:L320"/>
  </mergeCells>
  <phoneticPr fontId="21" type="noConversion"/>
  <printOptions horizontalCentered="1"/>
  <pageMargins left="0.19685039370078741" right="0.19685039370078741" top="0.78740157480314965" bottom="0.39370078740157483" header="0" footer="0.15748031496062992"/>
  <pageSetup paperSize="9" scale="46" fitToHeight="0" orientation="landscape" r:id="rId1"/>
  <headerFooter>
    <oddFooter>&amp;C&amp;"標楷體,標準"共 &amp;N 頁，第 &amp;P 頁</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pageSetUpPr fitToPage="1"/>
  </sheetPr>
  <dimension ref="A1:W329"/>
  <sheetViews>
    <sheetView workbookViewId="0">
      <selection activeCell="G12" sqref="G12"/>
    </sheetView>
  </sheetViews>
  <sheetFormatPr defaultColWidth="9" defaultRowHeight="16.5"/>
  <cols>
    <col min="1" max="1" width="13.125" style="118" customWidth="1"/>
    <col min="2" max="2" width="7.625" style="119" customWidth="1"/>
    <col min="3" max="3" width="10.25" style="119" customWidth="1"/>
    <col min="4" max="4" width="14.25" style="120" customWidth="1"/>
    <col min="5" max="5" width="25" style="120" customWidth="1"/>
    <col min="6" max="6" width="9.25" style="119" customWidth="1"/>
    <col min="7" max="7" width="14.875" style="119" customWidth="1"/>
    <col min="8" max="9" width="12.625" style="119" customWidth="1"/>
    <col min="10" max="10" width="12.875" style="119" customWidth="1"/>
    <col min="11" max="11" width="86.625" style="115" customWidth="1"/>
    <col min="12" max="12" width="5.625" style="6" customWidth="1"/>
    <col min="13" max="13" width="9.25" style="118" customWidth="1"/>
    <col min="14" max="14" width="6.875" style="118" customWidth="1"/>
    <col min="15" max="15" width="9.25" style="132" customWidth="1"/>
    <col min="16" max="16" width="9.25" style="133" customWidth="1"/>
    <col min="17" max="17" width="5.5" style="118" customWidth="1"/>
    <col min="18" max="18" width="8.5" style="118" customWidth="1"/>
    <col min="19" max="20" width="5.5" style="134" customWidth="1"/>
    <col min="21" max="21" width="9.25" style="134" customWidth="1"/>
    <col min="22" max="22" width="9" style="1"/>
    <col min="23" max="23" width="9" style="126"/>
    <col min="24" max="16384" width="9" style="1"/>
  </cols>
  <sheetData>
    <row r="1" spans="1:23" ht="30.75" customHeight="1">
      <c r="A1" s="266" t="s">
        <v>1258</v>
      </c>
      <c r="B1" s="267"/>
      <c r="C1" s="267"/>
      <c r="D1" s="267"/>
      <c r="E1" s="267"/>
      <c r="F1" s="267"/>
      <c r="G1" s="267"/>
      <c r="H1" s="267"/>
      <c r="I1" s="267"/>
      <c r="J1" s="267"/>
      <c r="K1" s="267"/>
    </row>
    <row r="2" spans="1:23" s="106" customFormat="1">
      <c r="A2" s="268" t="s">
        <v>1259</v>
      </c>
      <c r="B2" s="268"/>
      <c r="C2" s="268"/>
      <c r="D2" s="268"/>
      <c r="E2" s="268"/>
      <c r="F2" s="268"/>
      <c r="G2" s="268"/>
      <c r="H2" s="268"/>
      <c r="I2" s="268"/>
      <c r="J2" s="268"/>
      <c r="K2" s="268"/>
      <c r="L2" s="105"/>
      <c r="M2" s="135"/>
      <c r="N2" s="135"/>
      <c r="O2" s="136"/>
      <c r="P2" s="137"/>
      <c r="Q2" s="135"/>
      <c r="R2" s="135"/>
      <c r="S2" s="138"/>
      <c r="T2" s="138"/>
      <c r="U2" s="138"/>
      <c r="W2" s="127"/>
    </row>
    <row r="3" spans="1:23" s="106" customFormat="1" ht="27" customHeight="1">
      <c r="A3" s="262" t="s">
        <v>1260</v>
      </c>
      <c r="B3" s="262" t="s">
        <v>1261</v>
      </c>
      <c r="C3" s="262" t="s">
        <v>1262</v>
      </c>
      <c r="D3" s="262" t="s">
        <v>1263</v>
      </c>
      <c r="E3" s="262" t="s">
        <v>1264</v>
      </c>
      <c r="F3" s="262" t="s">
        <v>1265</v>
      </c>
      <c r="G3" s="262" t="s">
        <v>1266</v>
      </c>
      <c r="H3" s="262"/>
      <c r="I3" s="262"/>
      <c r="J3" s="262"/>
      <c r="K3" s="265" t="s">
        <v>1267</v>
      </c>
      <c r="L3" s="105"/>
      <c r="M3" s="234" t="s">
        <v>1755</v>
      </c>
      <c r="N3" s="219" t="s">
        <v>1756</v>
      </c>
      <c r="O3" s="235" t="s">
        <v>1757</v>
      </c>
      <c r="P3" s="236" t="s">
        <v>1754</v>
      </c>
      <c r="Q3" s="219" t="s">
        <v>1758</v>
      </c>
      <c r="R3" s="237" t="s">
        <v>1761</v>
      </c>
      <c r="S3" s="219" t="s">
        <v>1759</v>
      </c>
      <c r="T3" s="219" t="s">
        <v>1758</v>
      </c>
      <c r="U3" s="219" t="s">
        <v>1760</v>
      </c>
      <c r="W3" s="127"/>
    </row>
    <row r="4" spans="1:23" s="2" customFormat="1" ht="27" customHeight="1">
      <c r="A4" s="262"/>
      <c r="B4" s="262"/>
      <c r="C4" s="262"/>
      <c r="D4" s="262"/>
      <c r="E4" s="262"/>
      <c r="F4" s="262"/>
      <c r="G4" s="107" t="s">
        <v>1268</v>
      </c>
      <c r="H4" s="108" t="s">
        <v>1269</v>
      </c>
      <c r="I4" s="108" t="s">
        <v>1270</v>
      </c>
      <c r="J4" s="108" t="s">
        <v>1271</v>
      </c>
      <c r="K4" s="265"/>
      <c r="L4" s="104"/>
      <c r="M4" s="219"/>
      <c r="N4" s="219"/>
      <c r="O4" s="235"/>
      <c r="P4" s="235"/>
      <c r="Q4" s="219"/>
      <c r="R4" s="219"/>
      <c r="S4" s="219"/>
      <c r="T4" s="219"/>
      <c r="U4" s="219"/>
      <c r="W4" s="128"/>
    </row>
    <row r="5" spans="1:23" s="2" customFormat="1" ht="22.5" customHeight="1">
      <c r="A5" s="253" t="s">
        <v>1752</v>
      </c>
      <c r="B5" s="254"/>
      <c r="C5" s="254"/>
      <c r="D5" s="254"/>
      <c r="E5" s="255"/>
      <c r="F5" s="110" t="s">
        <v>1276</v>
      </c>
      <c r="G5" s="124">
        <v>347649133</v>
      </c>
      <c r="H5" s="124">
        <v>215219099</v>
      </c>
      <c r="I5" s="124">
        <v>5977000</v>
      </c>
      <c r="J5" s="124">
        <v>221736099</v>
      </c>
      <c r="K5" s="250"/>
      <c r="L5" s="104"/>
      <c r="M5" s="131"/>
      <c r="N5" s="131"/>
      <c r="O5" s="139"/>
      <c r="P5" s="140"/>
      <c r="Q5" s="131"/>
      <c r="R5" s="131"/>
      <c r="S5" s="130"/>
      <c r="T5" s="130"/>
      <c r="U5" s="130"/>
      <c r="W5" s="128"/>
    </row>
    <row r="6" spans="1:23" s="2" customFormat="1" ht="22.5" customHeight="1">
      <c r="A6" s="256"/>
      <c r="B6" s="257"/>
      <c r="C6" s="257"/>
      <c r="D6" s="257"/>
      <c r="E6" s="258"/>
      <c r="F6" s="110" t="s">
        <v>1307</v>
      </c>
      <c r="G6" s="124">
        <v>36350588</v>
      </c>
      <c r="H6" s="124">
        <v>18519366</v>
      </c>
      <c r="I6" s="124">
        <v>0</v>
      </c>
      <c r="J6" s="124">
        <v>18519366</v>
      </c>
      <c r="K6" s="251"/>
      <c r="L6" s="104"/>
      <c r="M6" s="131"/>
      <c r="N6" s="131"/>
      <c r="O6" s="139"/>
      <c r="P6" s="140"/>
      <c r="Q6" s="131"/>
      <c r="R6" s="131"/>
      <c r="S6" s="130"/>
      <c r="T6" s="130"/>
      <c r="U6" s="130"/>
      <c r="W6" s="128"/>
    </row>
    <row r="7" spans="1:23" s="2" customFormat="1" ht="22.5" customHeight="1">
      <c r="A7" s="256"/>
      <c r="B7" s="257"/>
      <c r="C7" s="257"/>
      <c r="D7" s="257"/>
      <c r="E7" s="258"/>
      <c r="F7" s="110" t="s">
        <v>1308</v>
      </c>
      <c r="G7" s="124">
        <v>19413351</v>
      </c>
      <c r="H7" s="124">
        <v>3032000</v>
      </c>
      <c r="I7" s="124">
        <v>0</v>
      </c>
      <c r="J7" s="124">
        <v>3032000</v>
      </c>
      <c r="K7" s="251"/>
      <c r="L7" s="104"/>
      <c r="M7" s="131"/>
      <c r="N7" s="131"/>
      <c r="O7" s="139"/>
      <c r="P7" s="140"/>
      <c r="Q7" s="131"/>
      <c r="R7" s="131"/>
      <c r="S7" s="130"/>
      <c r="T7" s="130"/>
      <c r="U7" s="130"/>
      <c r="W7" s="128"/>
    </row>
    <row r="8" spans="1:23" s="2" customFormat="1" ht="22.5" customHeight="1">
      <c r="A8" s="256"/>
      <c r="B8" s="257"/>
      <c r="C8" s="257"/>
      <c r="D8" s="257"/>
      <c r="E8" s="258"/>
      <c r="F8" s="110" t="s">
        <v>1309</v>
      </c>
      <c r="G8" s="124">
        <v>7122046</v>
      </c>
      <c r="H8" s="124">
        <v>2222000</v>
      </c>
      <c r="I8" s="124">
        <v>0</v>
      </c>
      <c r="J8" s="124">
        <v>2222000</v>
      </c>
      <c r="K8" s="251"/>
      <c r="L8" s="104"/>
      <c r="M8" s="131"/>
      <c r="N8" s="131"/>
      <c r="O8" s="139"/>
      <c r="P8" s="140"/>
      <c r="Q8" s="131"/>
      <c r="R8" s="131"/>
      <c r="S8" s="130"/>
      <c r="T8" s="130"/>
      <c r="U8" s="130"/>
      <c r="W8" s="128"/>
    </row>
    <row r="9" spans="1:23" s="2" customFormat="1" ht="22.5" customHeight="1">
      <c r="A9" s="259"/>
      <c r="B9" s="260"/>
      <c r="C9" s="260"/>
      <c r="D9" s="260"/>
      <c r="E9" s="261"/>
      <c r="F9" s="110" t="s">
        <v>1310</v>
      </c>
      <c r="G9" s="124">
        <f>SUM(G5:G8)</f>
        <v>410535118</v>
      </c>
      <c r="H9" s="124">
        <f t="shared" ref="H9:J9" si="0">SUM(H5:H8)</f>
        <v>238992465</v>
      </c>
      <c r="I9" s="124">
        <f t="shared" si="0"/>
        <v>5977000</v>
      </c>
      <c r="J9" s="124">
        <f t="shared" si="0"/>
        <v>245509465</v>
      </c>
      <c r="K9" s="252"/>
      <c r="L9" s="104"/>
      <c r="M9" s="131"/>
      <c r="N9" s="131"/>
      <c r="O9" s="139"/>
      <c r="P9" s="140"/>
      <c r="Q9" s="131"/>
      <c r="R9" s="131"/>
      <c r="S9" s="130"/>
      <c r="T9" s="130"/>
      <c r="U9" s="130"/>
      <c r="W9" s="128"/>
    </row>
    <row r="10" spans="1:23" s="3" customFormat="1" ht="92.25" customHeight="1">
      <c r="A10" s="150" t="s">
        <v>938</v>
      </c>
      <c r="B10" s="150" t="s">
        <v>1272</v>
      </c>
      <c r="C10" s="151" t="s">
        <v>1273</v>
      </c>
      <c r="D10" s="163" t="s">
        <v>1788</v>
      </c>
      <c r="E10" s="151" t="s">
        <v>1275</v>
      </c>
      <c r="F10" s="151" t="s">
        <v>1276</v>
      </c>
      <c r="G10" s="111">
        <v>2050500</v>
      </c>
      <c r="H10" s="111">
        <v>821000</v>
      </c>
      <c r="I10" s="121">
        <v>0</v>
      </c>
      <c r="J10" s="111">
        <v>821000</v>
      </c>
      <c r="K10" s="159" t="s">
        <v>1810</v>
      </c>
      <c r="L10" s="6" t="s">
        <v>190</v>
      </c>
      <c r="M10" s="141">
        <f>P10*Q10</f>
        <v>579096</v>
      </c>
      <c r="N10" s="118">
        <v>42896</v>
      </c>
      <c r="O10" s="132">
        <f>N10*13.5</f>
        <v>579096</v>
      </c>
      <c r="P10" s="133">
        <v>579096</v>
      </c>
      <c r="Q10" s="118">
        <v>1</v>
      </c>
      <c r="R10" s="118"/>
      <c r="S10" s="134">
        <v>5000</v>
      </c>
      <c r="T10" s="134">
        <v>1</v>
      </c>
      <c r="U10" s="134">
        <f>S10*T10*12</f>
        <v>60000</v>
      </c>
      <c r="W10" s="129"/>
    </row>
    <row r="11" spans="1:23" s="3" customFormat="1" ht="92.25" customHeight="1">
      <c r="A11" s="150" t="s">
        <v>13</v>
      </c>
      <c r="B11" s="150" t="s">
        <v>1277</v>
      </c>
      <c r="C11" s="151" t="s">
        <v>1273</v>
      </c>
      <c r="D11" s="151" t="s">
        <v>1278</v>
      </c>
      <c r="E11" s="151" t="s">
        <v>1279</v>
      </c>
      <c r="F11" s="151" t="s">
        <v>1276</v>
      </c>
      <c r="G11" s="111">
        <v>1534500</v>
      </c>
      <c r="H11" s="158">
        <v>1224328</v>
      </c>
      <c r="I11" s="121">
        <v>0</v>
      </c>
      <c r="J11" s="158">
        <v>1224328</v>
      </c>
      <c r="K11" s="159" t="s">
        <v>1765</v>
      </c>
      <c r="L11" s="6" t="s">
        <v>190</v>
      </c>
      <c r="M11" s="142">
        <f>P11*Q11</f>
        <v>1104328</v>
      </c>
      <c r="N11" s="118">
        <v>40901</v>
      </c>
      <c r="O11" s="132">
        <f t="shared" ref="O11:O74" si="1">N11*13.5</f>
        <v>552163.5</v>
      </c>
      <c r="P11" s="133">
        <v>552164</v>
      </c>
      <c r="Q11" s="118">
        <v>2</v>
      </c>
      <c r="R11" s="118"/>
      <c r="S11" s="134">
        <v>5000</v>
      </c>
      <c r="T11" s="134">
        <v>2</v>
      </c>
      <c r="U11" s="134">
        <f t="shared" ref="U11:U74" si="2">S11*T11*12</f>
        <v>120000</v>
      </c>
      <c r="W11" s="129"/>
    </row>
    <row r="12" spans="1:23" s="3" customFormat="1" ht="90" customHeight="1">
      <c r="A12" s="150" t="s">
        <v>21</v>
      </c>
      <c r="B12" s="150" t="s">
        <v>1277</v>
      </c>
      <c r="C12" s="151" t="s">
        <v>1273</v>
      </c>
      <c r="D12" s="151" t="s">
        <v>1278</v>
      </c>
      <c r="E12" s="151" t="s">
        <v>1280</v>
      </c>
      <c r="F12" s="151" t="s">
        <v>1276</v>
      </c>
      <c r="G12" s="111">
        <v>2685900</v>
      </c>
      <c r="H12" s="111">
        <v>782000</v>
      </c>
      <c r="I12" s="121">
        <v>0</v>
      </c>
      <c r="J12" s="111">
        <v>782000</v>
      </c>
      <c r="K12" s="160" t="s">
        <v>1766</v>
      </c>
      <c r="L12" s="6" t="s">
        <v>190</v>
      </c>
      <c r="M12" s="142">
        <f t="shared" ref="M12:M74" si="3">P12*Q12</f>
        <v>552164</v>
      </c>
      <c r="N12" s="118">
        <v>40901</v>
      </c>
      <c r="O12" s="132">
        <f t="shared" si="1"/>
        <v>552163.5</v>
      </c>
      <c r="P12" s="133">
        <v>552164</v>
      </c>
      <c r="Q12" s="118">
        <v>1</v>
      </c>
      <c r="R12" s="118"/>
      <c r="S12" s="134">
        <v>5000</v>
      </c>
      <c r="T12" s="134">
        <v>1</v>
      </c>
      <c r="U12" s="134">
        <f t="shared" si="2"/>
        <v>60000</v>
      </c>
      <c r="W12" s="129"/>
    </row>
    <row r="13" spans="1:23" s="3" customFormat="1" ht="93.75" customHeight="1">
      <c r="A13" s="150" t="s">
        <v>921</v>
      </c>
      <c r="B13" s="150" t="s">
        <v>1281</v>
      </c>
      <c r="C13" s="151" t="s">
        <v>1273</v>
      </c>
      <c r="D13" s="151" t="s">
        <v>1282</v>
      </c>
      <c r="E13" s="151" t="s">
        <v>1283</v>
      </c>
      <c r="F13" s="151" t="s">
        <v>1276</v>
      </c>
      <c r="G13" s="111">
        <v>2632500</v>
      </c>
      <c r="H13" s="158">
        <v>2100328</v>
      </c>
      <c r="I13" s="121">
        <v>0</v>
      </c>
      <c r="J13" s="158">
        <v>2100328</v>
      </c>
      <c r="K13" s="159" t="s">
        <v>1767</v>
      </c>
      <c r="L13" s="6" t="s">
        <v>190</v>
      </c>
      <c r="M13" s="142">
        <f>P13*Q13+R13</f>
        <v>1860328</v>
      </c>
      <c r="N13" s="118">
        <v>40901</v>
      </c>
      <c r="O13" s="132">
        <f t="shared" si="1"/>
        <v>552163.5</v>
      </c>
      <c r="P13" s="133">
        <v>552164</v>
      </c>
      <c r="Q13" s="118">
        <v>2</v>
      </c>
      <c r="R13" s="118">
        <f>28000*13.5*2</f>
        <v>756000</v>
      </c>
      <c r="S13" s="134">
        <v>5000</v>
      </c>
      <c r="T13" s="134">
        <v>4</v>
      </c>
      <c r="U13" s="134">
        <f t="shared" si="2"/>
        <v>240000</v>
      </c>
      <c r="W13" s="129"/>
    </row>
    <row r="14" spans="1:23" s="3" customFormat="1" ht="60" customHeight="1">
      <c r="A14" s="150" t="s">
        <v>922</v>
      </c>
      <c r="B14" s="150" t="s">
        <v>1284</v>
      </c>
      <c r="C14" s="151" t="s">
        <v>1273</v>
      </c>
      <c r="D14" s="151" t="s">
        <v>1285</v>
      </c>
      <c r="E14" s="151" t="s">
        <v>1286</v>
      </c>
      <c r="F14" s="151" t="s">
        <v>1276</v>
      </c>
      <c r="G14" s="111">
        <v>1050600</v>
      </c>
      <c r="H14" s="111">
        <v>705000</v>
      </c>
      <c r="I14" s="121">
        <v>0</v>
      </c>
      <c r="J14" s="111">
        <v>705000</v>
      </c>
      <c r="K14" s="157" t="s">
        <v>1287</v>
      </c>
      <c r="L14" s="6" t="s">
        <v>190</v>
      </c>
      <c r="M14" s="141">
        <f t="shared" si="3"/>
        <v>525231</v>
      </c>
      <c r="N14" s="118">
        <v>38906</v>
      </c>
      <c r="O14" s="132">
        <f t="shared" si="1"/>
        <v>525231</v>
      </c>
      <c r="P14" s="133">
        <v>525231</v>
      </c>
      <c r="Q14" s="118">
        <v>1</v>
      </c>
      <c r="R14" s="118"/>
      <c r="S14" s="134">
        <v>5000</v>
      </c>
      <c r="T14" s="134"/>
      <c r="U14" s="134">
        <f t="shared" si="2"/>
        <v>0</v>
      </c>
      <c r="W14" s="129"/>
    </row>
    <row r="15" spans="1:23" s="3" customFormat="1" ht="58.5" customHeight="1">
      <c r="A15" s="150" t="s">
        <v>923</v>
      </c>
      <c r="B15" s="150" t="s">
        <v>1284</v>
      </c>
      <c r="C15" s="151" t="s">
        <v>1273</v>
      </c>
      <c r="D15" s="151" t="s">
        <v>1285</v>
      </c>
      <c r="E15" s="151" t="s">
        <v>1288</v>
      </c>
      <c r="F15" s="151" t="s">
        <v>1276</v>
      </c>
      <c r="G15" s="111">
        <v>459000</v>
      </c>
      <c r="H15" s="111">
        <v>471366</v>
      </c>
      <c r="I15" s="121">
        <v>0</v>
      </c>
      <c r="J15" s="111">
        <v>471366</v>
      </c>
      <c r="K15" s="157" t="s">
        <v>1289</v>
      </c>
      <c r="L15" s="6" t="s">
        <v>190</v>
      </c>
      <c r="M15" s="141">
        <f t="shared" si="3"/>
        <v>471366</v>
      </c>
      <c r="N15" s="118">
        <v>34916</v>
      </c>
      <c r="O15" s="132">
        <f t="shared" si="1"/>
        <v>471366</v>
      </c>
      <c r="P15" s="133">
        <v>471366</v>
      </c>
      <c r="Q15" s="118">
        <v>1</v>
      </c>
      <c r="R15" s="118"/>
      <c r="S15" s="134">
        <v>5000</v>
      </c>
      <c r="T15" s="134"/>
      <c r="U15" s="134">
        <f t="shared" si="2"/>
        <v>0</v>
      </c>
      <c r="W15" s="129"/>
    </row>
    <row r="16" spans="1:23" s="3" customFormat="1" ht="75" customHeight="1">
      <c r="A16" s="150" t="s">
        <v>925</v>
      </c>
      <c r="B16" s="150" t="s">
        <v>1290</v>
      </c>
      <c r="C16" s="151" t="s">
        <v>1273</v>
      </c>
      <c r="D16" s="151" t="s">
        <v>1291</v>
      </c>
      <c r="E16" s="151" t="s">
        <v>1292</v>
      </c>
      <c r="F16" s="151" t="s">
        <v>1276</v>
      </c>
      <c r="G16" s="111">
        <v>2295000</v>
      </c>
      <c r="H16" s="114">
        <v>1885464</v>
      </c>
      <c r="I16" s="121">
        <v>0</v>
      </c>
      <c r="J16" s="114">
        <v>1885464</v>
      </c>
      <c r="K16" s="161" t="s">
        <v>1768</v>
      </c>
      <c r="L16" s="6" t="s">
        <v>190</v>
      </c>
      <c r="M16" s="141">
        <f t="shared" si="3"/>
        <v>1885464</v>
      </c>
      <c r="N16" s="118">
        <v>34916</v>
      </c>
      <c r="O16" s="132">
        <f t="shared" si="1"/>
        <v>471366</v>
      </c>
      <c r="P16" s="133">
        <v>471366</v>
      </c>
      <c r="Q16" s="118">
        <v>4</v>
      </c>
      <c r="R16" s="118"/>
      <c r="S16" s="134">
        <v>5000</v>
      </c>
      <c r="T16" s="134"/>
      <c r="U16" s="134">
        <f t="shared" si="2"/>
        <v>0</v>
      </c>
      <c r="W16" s="129"/>
    </row>
    <row r="17" spans="1:23" s="3" customFormat="1" ht="48.75" customHeight="1">
      <c r="A17" s="150" t="s">
        <v>927</v>
      </c>
      <c r="B17" s="150" t="s">
        <v>1293</v>
      </c>
      <c r="C17" s="151" t="s">
        <v>1273</v>
      </c>
      <c r="D17" s="151" t="s">
        <v>1294</v>
      </c>
      <c r="E17" s="151" t="s">
        <v>1295</v>
      </c>
      <c r="F17" s="151" t="s">
        <v>1276</v>
      </c>
      <c r="G17" s="111">
        <v>2247000</v>
      </c>
      <c r="H17" s="111">
        <v>0</v>
      </c>
      <c r="I17" s="121">
        <v>0</v>
      </c>
      <c r="J17" s="111">
        <v>0</v>
      </c>
      <c r="K17" s="157" t="s">
        <v>1296</v>
      </c>
      <c r="L17" s="6" t="s">
        <v>190</v>
      </c>
      <c r="M17" s="141">
        <f t="shared" si="3"/>
        <v>0</v>
      </c>
      <c r="N17" s="118"/>
      <c r="O17" s="132">
        <f t="shared" si="1"/>
        <v>0</v>
      </c>
      <c r="P17" s="133"/>
      <c r="Q17" s="118"/>
      <c r="R17" s="118"/>
      <c r="S17" s="134">
        <v>5000</v>
      </c>
      <c r="T17" s="134"/>
      <c r="U17" s="134">
        <f t="shared" si="2"/>
        <v>0</v>
      </c>
      <c r="W17" s="129"/>
    </row>
    <row r="18" spans="1:23" s="3" customFormat="1" ht="60.75" customHeight="1">
      <c r="A18" s="150" t="s">
        <v>44</v>
      </c>
      <c r="B18" s="150" t="s">
        <v>1293</v>
      </c>
      <c r="C18" s="151" t="s">
        <v>1273</v>
      </c>
      <c r="D18" s="151" t="s">
        <v>1294</v>
      </c>
      <c r="E18" s="151" t="s">
        <v>1297</v>
      </c>
      <c r="F18" s="151" t="s">
        <v>1276</v>
      </c>
      <c r="G18" s="111">
        <v>1377200</v>
      </c>
      <c r="H18" s="111">
        <v>360000</v>
      </c>
      <c r="I18" s="121">
        <v>0</v>
      </c>
      <c r="J18" s="111">
        <v>360000</v>
      </c>
      <c r="K18" s="162" t="s">
        <v>1769</v>
      </c>
      <c r="L18" s="6" t="s">
        <v>190</v>
      </c>
      <c r="M18" s="141">
        <f t="shared" si="3"/>
        <v>0</v>
      </c>
      <c r="N18" s="118"/>
      <c r="O18" s="132">
        <f t="shared" si="1"/>
        <v>0</v>
      </c>
      <c r="P18" s="133"/>
      <c r="Q18" s="118"/>
      <c r="R18" s="118"/>
      <c r="S18" s="134">
        <v>5000</v>
      </c>
      <c r="T18" s="134"/>
      <c r="U18" s="134">
        <f t="shared" si="2"/>
        <v>0</v>
      </c>
      <c r="W18" s="129"/>
    </row>
    <row r="19" spans="1:23" s="3" customFormat="1" ht="72.75" customHeight="1">
      <c r="A19" s="150" t="s">
        <v>47</v>
      </c>
      <c r="B19" s="150" t="s">
        <v>1293</v>
      </c>
      <c r="C19" s="151" t="s">
        <v>1273</v>
      </c>
      <c r="D19" s="151" t="s">
        <v>1294</v>
      </c>
      <c r="E19" s="151" t="s">
        <v>1298</v>
      </c>
      <c r="F19" s="151" t="s">
        <v>1276</v>
      </c>
      <c r="G19" s="111">
        <v>471000</v>
      </c>
      <c r="H19" s="111">
        <v>531366</v>
      </c>
      <c r="I19" s="121">
        <v>0</v>
      </c>
      <c r="J19" s="111">
        <v>531366</v>
      </c>
      <c r="K19" s="157" t="s">
        <v>1299</v>
      </c>
      <c r="L19" s="6" t="s">
        <v>190</v>
      </c>
      <c r="M19" s="141">
        <f t="shared" si="3"/>
        <v>471366</v>
      </c>
      <c r="N19" s="118">
        <v>34916</v>
      </c>
      <c r="O19" s="132">
        <f t="shared" si="1"/>
        <v>471366</v>
      </c>
      <c r="P19" s="133">
        <v>471366</v>
      </c>
      <c r="Q19" s="118">
        <v>1</v>
      </c>
      <c r="R19" s="118"/>
      <c r="S19" s="134">
        <v>5000</v>
      </c>
      <c r="T19" s="134">
        <v>1</v>
      </c>
      <c r="U19" s="134">
        <f t="shared" si="2"/>
        <v>60000</v>
      </c>
      <c r="W19" s="129"/>
    </row>
    <row r="20" spans="1:23" s="3" customFormat="1" ht="62.25" customHeight="1">
      <c r="A20" s="150" t="s">
        <v>930</v>
      </c>
      <c r="B20" s="150" t="s">
        <v>1300</v>
      </c>
      <c r="C20" s="151" t="s">
        <v>1273</v>
      </c>
      <c r="D20" s="151" t="s">
        <v>1301</v>
      </c>
      <c r="E20" s="151" t="s">
        <v>1302</v>
      </c>
      <c r="F20" s="151" t="s">
        <v>1276</v>
      </c>
      <c r="G20" s="111">
        <v>605900</v>
      </c>
      <c r="H20" s="111">
        <v>531366</v>
      </c>
      <c r="I20" s="121">
        <v>0</v>
      </c>
      <c r="J20" s="111">
        <v>531366</v>
      </c>
      <c r="K20" s="157" t="s">
        <v>1303</v>
      </c>
      <c r="L20" s="6" t="s">
        <v>190</v>
      </c>
      <c r="M20" s="141">
        <f t="shared" si="3"/>
        <v>471366</v>
      </c>
      <c r="N20" s="118">
        <v>34916</v>
      </c>
      <c r="O20" s="132">
        <f t="shared" si="1"/>
        <v>471366</v>
      </c>
      <c r="P20" s="133">
        <v>471366</v>
      </c>
      <c r="Q20" s="118">
        <v>1</v>
      </c>
      <c r="R20" s="118"/>
      <c r="S20" s="134">
        <v>5000</v>
      </c>
      <c r="T20" s="134">
        <v>1</v>
      </c>
      <c r="U20" s="134">
        <f t="shared" si="2"/>
        <v>60000</v>
      </c>
      <c r="W20" s="129"/>
    </row>
    <row r="21" spans="1:23" s="3" customFormat="1" ht="58.5" customHeight="1">
      <c r="A21" s="263" t="s">
        <v>932</v>
      </c>
      <c r="B21" s="263" t="s">
        <v>1304</v>
      </c>
      <c r="C21" s="264" t="s">
        <v>1273</v>
      </c>
      <c r="D21" s="264" t="s">
        <v>1305</v>
      </c>
      <c r="E21" s="264" t="s">
        <v>1306</v>
      </c>
      <c r="F21" s="151" t="s">
        <v>1276</v>
      </c>
      <c r="G21" s="111">
        <v>471000</v>
      </c>
      <c r="H21" s="111">
        <v>531366</v>
      </c>
      <c r="I21" s="121">
        <v>0</v>
      </c>
      <c r="J21" s="111">
        <v>531366</v>
      </c>
      <c r="K21" s="157" t="s">
        <v>1299</v>
      </c>
      <c r="L21" s="6" t="s">
        <v>190</v>
      </c>
      <c r="M21" s="141">
        <f t="shared" si="3"/>
        <v>471366</v>
      </c>
      <c r="N21" s="118">
        <v>34916</v>
      </c>
      <c r="O21" s="132">
        <f t="shared" si="1"/>
        <v>471366</v>
      </c>
      <c r="P21" s="133">
        <v>471366</v>
      </c>
      <c r="Q21" s="118">
        <v>1</v>
      </c>
      <c r="R21" s="118"/>
      <c r="S21" s="134">
        <v>5000</v>
      </c>
      <c r="T21" s="134">
        <v>1</v>
      </c>
      <c r="U21" s="134">
        <f t="shared" si="2"/>
        <v>60000</v>
      </c>
      <c r="W21" s="129"/>
    </row>
    <row r="22" spans="1:23" s="3" customFormat="1" ht="58.5" customHeight="1">
      <c r="A22" s="263"/>
      <c r="B22" s="263"/>
      <c r="C22" s="264"/>
      <c r="D22" s="264"/>
      <c r="E22" s="264"/>
      <c r="F22" s="151" t="s">
        <v>1307</v>
      </c>
      <c r="G22" s="111">
        <v>471000</v>
      </c>
      <c r="H22" s="111">
        <v>531366</v>
      </c>
      <c r="I22" s="121">
        <v>0</v>
      </c>
      <c r="J22" s="111">
        <v>531366</v>
      </c>
      <c r="K22" s="157" t="s">
        <v>1299</v>
      </c>
      <c r="L22" s="6" t="s">
        <v>190</v>
      </c>
      <c r="M22" s="141">
        <f t="shared" si="3"/>
        <v>471366</v>
      </c>
      <c r="N22" s="118">
        <v>34916</v>
      </c>
      <c r="O22" s="132">
        <f t="shared" si="1"/>
        <v>471366</v>
      </c>
      <c r="P22" s="133">
        <v>471366</v>
      </c>
      <c r="Q22" s="118">
        <v>1</v>
      </c>
      <c r="R22" s="118"/>
      <c r="S22" s="134">
        <v>5000</v>
      </c>
      <c r="T22" s="134">
        <v>1</v>
      </c>
      <c r="U22" s="134">
        <f t="shared" si="2"/>
        <v>60000</v>
      </c>
      <c r="W22" s="129"/>
    </row>
    <row r="23" spans="1:23" s="3" customFormat="1" ht="21">
      <c r="A23" s="263"/>
      <c r="B23" s="263"/>
      <c r="C23" s="264"/>
      <c r="D23" s="264"/>
      <c r="E23" s="264"/>
      <c r="F23" s="151" t="s">
        <v>1308</v>
      </c>
      <c r="G23" s="111">
        <v>0</v>
      </c>
      <c r="H23" s="111">
        <v>0</v>
      </c>
      <c r="I23" s="121">
        <v>0</v>
      </c>
      <c r="J23" s="111">
        <v>0</v>
      </c>
      <c r="K23" s="157"/>
      <c r="L23" s="6" t="s">
        <v>190</v>
      </c>
      <c r="M23" s="141">
        <f t="shared" si="3"/>
        <v>0</v>
      </c>
      <c r="N23" s="118"/>
      <c r="O23" s="132">
        <f t="shared" si="1"/>
        <v>0</v>
      </c>
      <c r="P23" s="133"/>
      <c r="Q23" s="118"/>
      <c r="R23" s="118"/>
      <c r="S23" s="134">
        <v>5000</v>
      </c>
      <c r="T23" s="134"/>
      <c r="U23" s="134">
        <f t="shared" si="2"/>
        <v>0</v>
      </c>
      <c r="W23" s="129"/>
    </row>
    <row r="24" spans="1:23" s="3" customFormat="1" ht="21">
      <c r="A24" s="263"/>
      <c r="B24" s="263"/>
      <c r="C24" s="264"/>
      <c r="D24" s="264"/>
      <c r="E24" s="264"/>
      <c r="F24" s="151" t="s">
        <v>1309</v>
      </c>
      <c r="G24" s="111">
        <v>0</v>
      </c>
      <c r="H24" s="111">
        <v>0</v>
      </c>
      <c r="I24" s="121">
        <v>0</v>
      </c>
      <c r="J24" s="111">
        <v>0</v>
      </c>
      <c r="K24" s="157"/>
      <c r="L24" s="6" t="s">
        <v>190</v>
      </c>
      <c r="M24" s="141">
        <f t="shared" si="3"/>
        <v>0</v>
      </c>
      <c r="N24" s="118"/>
      <c r="O24" s="132">
        <f t="shared" si="1"/>
        <v>0</v>
      </c>
      <c r="P24" s="133"/>
      <c r="Q24" s="118"/>
      <c r="R24" s="118"/>
      <c r="S24" s="134">
        <v>5000</v>
      </c>
      <c r="T24" s="134"/>
      <c r="U24" s="134">
        <f t="shared" si="2"/>
        <v>0</v>
      </c>
      <c r="W24" s="129"/>
    </row>
    <row r="25" spans="1:23" s="3" customFormat="1" ht="21">
      <c r="A25" s="263"/>
      <c r="B25" s="263"/>
      <c r="C25" s="264"/>
      <c r="D25" s="264"/>
      <c r="E25" s="264"/>
      <c r="F25" s="151" t="s">
        <v>1310</v>
      </c>
      <c r="G25" s="111">
        <f>SUM(G21:G24)</f>
        <v>942000</v>
      </c>
      <c r="H25" s="111">
        <f t="shared" ref="H25:J25" si="4">SUM(H21:H24)</f>
        <v>1062732</v>
      </c>
      <c r="I25" s="111">
        <f t="shared" si="4"/>
        <v>0</v>
      </c>
      <c r="J25" s="111">
        <f t="shared" si="4"/>
        <v>1062732</v>
      </c>
      <c r="K25" s="157"/>
      <c r="L25" s="6" t="s">
        <v>190</v>
      </c>
      <c r="M25" s="141">
        <f t="shared" si="3"/>
        <v>0</v>
      </c>
      <c r="N25" s="118"/>
      <c r="O25" s="132">
        <f t="shared" si="1"/>
        <v>0</v>
      </c>
      <c r="P25" s="133"/>
      <c r="Q25" s="118"/>
      <c r="R25" s="118"/>
      <c r="S25" s="134">
        <v>5000</v>
      </c>
      <c r="T25" s="134"/>
      <c r="U25" s="134">
        <f t="shared" si="2"/>
        <v>0</v>
      </c>
      <c r="W25" s="129"/>
    </row>
    <row r="26" spans="1:23" s="3" customFormat="1" ht="74.25" customHeight="1">
      <c r="A26" s="150" t="s">
        <v>933</v>
      </c>
      <c r="B26" s="150" t="s">
        <v>1311</v>
      </c>
      <c r="C26" s="151" t="s">
        <v>1273</v>
      </c>
      <c r="D26" s="151" t="s">
        <v>1312</v>
      </c>
      <c r="E26" s="151" t="s">
        <v>1313</v>
      </c>
      <c r="F26" s="151" t="s">
        <v>1276</v>
      </c>
      <c r="G26" s="111">
        <v>819000</v>
      </c>
      <c r="H26" s="111">
        <v>771000</v>
      </c>
      <c r="I26" s="121">
        <v>0</v>
      </c>
      <c r="J26" s="111">
        <v>771000</v>
      </c>
      <c r="K26" s="159" t="s">
        <v>1770</v>
      </c>
      <c r="L26" s="6" t="s">
        <v>190</v>
      </c>
      <c r="M26" s="141">
        <f t="shared" si="3"/>
        <v>471366</v>
      </c>
      <c r="N26" s="118">
        <v>34916</v>
      </c>
      <c r="O26" s="132">
        <f t="shared" si="1"/>
        <v>471366</v>
      </c>
      <c r="P26" s="133">
        <v>471366</v>
      </c>
      <c r="Q26" s="118">
        <v>1</v>
      </c>
      <c r="R26" s="118"/>
      <c r="S26" s="134">
        <v>5000</v>
      </c>
      <c r="T26" s="134">
        <v>1</v>
      </c>
      <c r="U26" s="134">
        <f t="shared" si="2"/>
        <v>60000</v>
      </c>
      <c r="W26" s="129"/>
    </row>
    <row r="27" spans="1:23" s="3" customFormat="1" ht="57" customHeight="1">
      <c r="A27" s="150" t="s">
        <v>935</v>
      </c>
      <c r="B27" s="150" t="s">
        <v>1311</v>
      </c>
      <c r="C27" s="151" t="s">
        <v>1273</v>
      </c>
      <c r="D27" s="151" t="s">
        <v>1314</v>
      </c>
      <c r="E27" s="151" t="s">
        <v>1315</v>
      </c>
      <c r="F27" s="151" t="s">
        <v>1276</v>
      </c>
      <c r="G27" s="111">
        <v>708200</v>
      </c>
      <c r="H27" s="111">
        <v>0</v>
      </c>
      <c r="I27" s="121">
        <v>0</v>
      </c>
      <c r="J27" s="111">
        <v>0</v>
      </c>
      <c r="K27" s="157" t="s">
        <v>1316</v>
      </c>
      <c r="L27" s="6" t="s">
        <v>190</v>
      </c>
      <c r="M27" s="141">
        <f t="shared" si="3"/>
        <v>0</v>
      </c>
      <c r="N27" s="118"/>
      <c r="O27" s="132">
        <f t="shared" si="1"/>
        <v>0</v>
      </c>
      <c r="P27" s="133"/>
      <c r="Q27" s="118"/>
      <c r="R27" s="118"/>
      <c r="S27" s="134">
        <v>5000</v>
      </c>
      <c r="T27" s="134"/>
      <c r="U27" s="134">
        <f t="shared" si="2"/>
        <v>0</v>
      </c>
      <c r="W27" s="129"/>
    </row>
    <row r="28" spans="1:23" s="3" customFormat="1" ht="63.75" customHeight="1">
      <c r="A28" s="150" t="s">
        <v>936</v>
      </c>
      <c r="B28" s="150" t="s">
        <v>1317</v>
      </c>
      <c r="C28" s="151" t="s">
        <v>1273</v>
      </c>
      <c r="D28" s="151" t="s">
        <v>1318</v>
      </c>
      <c r="E28" s="151" t="s">
        <v>1319</v>
      </c>
      <c r="F28" s="151" t="s">
        <v>1276</v>
      </c>
      <c r="G28" s="111">
        <v>1404000</v>
      </c>
      <c r="H28" s="111">
        <v>705000</v>
      </c>
      <c r="I28" s="121">
        <v>0</v>
      </c>
      <c r="J28" s="111">
        <v>705000</v>
      </c>
      <c r="K28" s="157" t="s">
        <v>1320</v>
      </c>
      <c r="L28" s="6" t="s">
        <v>190</v>
      </c>
      <c r="M28" s="141">
        <f t="shared" si="3"/>
        <v>525231</v>
      </c>
      <c r="N28" s="118">
        <v>38906</v>
      </c>
      <c r="O28" s="132">
        <f t="shared" si="1"/>
        <v>525231</v>
      </c>
      <c r="P28" s="133">
        <v>525231</v>
      </c>
      <c r="Q28" s="118">
        <v>1</v>
      </c>
      <c r="R28" s="118"/>
      <c r="S28" s="134">
        <v>5000</v>
      </c>
      <c r="T28" s="134"/>
      <c r="U28" s="134">
        <f t="shared" si="2"/>
        <v>0</v>
      </c>
      <c r="W28" s="129"/>
    </row>
    <row r="29" spans="1:23" s="3" customFormat="1" ht="78.75" customHeight="1">
      <c r="A29" s="150" t="s">
        <v>73</v>
      </c>
      <c r="B29" s="150" t="s">
        <v>1317</v>
      </c>
      <c r="C29" s="151" t="s">
        <v>1273</v>
      </c>
      <c r="D29" s="151" t="s">
        <v>1318</v>
      </c>
      <c r="E29" s="151" t="s">
        <v>1321</v>
      </c>
      <c r="F29" s="151" t="s">
        <v>1276</v>
      </c>
      <c r="G29" s="111">
        <v>593300</v>
      </c>
      <c r="H29" s="114">
        <v>628000</v>
      </c>
      <c r="I29" s="121">
        <v>0</v>
      </c>
      <c r="J29" s="114">
        <v>628000</v>
      </c>
      <c r="K29" s="157" t="s">
        <v>1771</v>
      </c>
      <c r="L29" s="6" t="s">
        <v>190</v>
      </c>
      <c r="M29" s="142">
        <f t="shared" si="3"/>
        <v>552164</v>
      </c>
      <c r="N29" s="118">
        <v>40901</v>
      </c>
      <c r="O29" s="132">
        <f t="shared" si="1"/>
        <v>552163.5</v>
      </c>
      <c r="P29" s="133">
        <v>552164</v>
      </c>
      <c r="Q29" s="118">
        <v>1</v>
      </c>
      <c r="R29" s="118"/>
      <c r="S29" s="134">
        <v>5000</v>
      </c>
      <c r="T29" s="134"/>
      <c r="U29" s="134">
        <f t="shared" si="2"/>
        <v>0</v>
      </c>
      <c r="W29" s="129"/>
    </row>
    <row r="30" spans="1:23" s="3" customFormat="1" ht="27" customHeight="1">
      <c r="A30" s="263" t="s">
        <v>75</v>
      </c>
      <c r="B30" s="263" t="s">
        <v>1322</v>
      </c>
      <c r="C30" s="264" t="s">
        <v>1273</v>
      </c>
      <c r="D30" s="264" t="s">
        <v>1323</v>
      </c>
      <c r="E30" s="264" t="s">
        <v>1324</v>
      </c>
      <c r="F30" s="151" t="s">
        <v>1276</v>
      </c>
      <c r="G30" s="111">
        <v>796421</v>
      </c>
      <c r="H30" s="111">
        <v>0</v>
      </c>
      <c r="I30" s="121">
        <v>0</v>
      </c>
      <c r="J30" s="111">
        <v>0</v>
      </c>
      <c r="K30" s="157" t="s">
        <v>1296</v>
      </c>
      <c r="L30" s="6" t="s">
        <v>190</v>
      </c>
      <c r="M30" s="141">
        <f t="shared" si="3"/>
        <v>0</v>
      </c>
      <c r="N30" s="118"/>
      <c r="O30" s="132">
        <f t="shared" si="1"/>
        <v>0</v>
      </c>
      <c r="P30" s="133"/>
      <c r="Q30" s="118"/>
      <c r="R30" s="118"/>
      <c r="S30" s="134">
        <v>5000</v>
      </c>
      <c r="T30" s="134"/>
      <c r="U30" s="134">
        <f t="shared" si="2"/>
        <v>0</v>
      </c>
      <c r="W30" s="129"/>
    </row>
    <row r="31" spans="1:23" s="3" customFormat="1" ht="27" customHeight="1">
      <c r="A31" s="263"/>
      <c r="B31" s="263"/>
      <c r="C31" s="264"/>
      <c r="D31" s="264"/>
      <c r="E31" s="264"/>
      <c r="F31" s="151" t="s">
        <v>1307</v>
      </c>
      <c r="G31" s="111">
        <v>1514421</v>
      </c>
      <c r="H31" s="111">
        <v>0</v>
      </c>
      <c r="I31" s="121">
        <v>0</v>
      </c>
      <c r="J31" s="111">
        <v>0</v>
      </c>
      <c r="K31" s="157"/>
      <c r="L31" s="6" t="s">
        <v>190</v>
      </c>
      <c r="M31" s="141">
        <f t="shared" si="3"/>
        <v>0</v>
      </c>
      <c r="N31" s="118"/>
      <c r="O31" s="132">
        <f t="shared" si="1"/>
        <v>0</v>
      </c>
      <c r="P31" s="133"/>
      <c r="Q31" s="118"/>
      <c r="R31" s="118"/>
      <c r="S31" s="134">
        <v>5000</v>
      </c>
      <c r="T31" s="134"/>
      <c r="U31" s="134">
        <f t="shared" si="2"/>
        <v>0</v>
      </c>
      <c r="W31" s="129"/>
    </row>
    <row r="32" spans="1:23" s="3" customFormat="1" ht="27" customHeight="1">
      <c r="A32" s="263"/>
      <c r="B32" s="263"/>
      <c r="C32" s="264"/>
      <c r="D32" s="264"/>
      <c r="E32" s="264"/>
      <c r="F32" s="151" t="s">
        <v>1308</v>
      </c>
      <c r="G32" s="111">
        <v>1600611</v>
      </c>
      <c r="H32" s="111">
        <v>0</v>
      </c>
      <c r="I32" s="121">
        <v>0</v>
      </c>
      <c r="J32" s="111">
        <v>0</v>
      </c>
      <c r="K32" s="157"/>
      <c r="L32" s="6" t="s">
        <v>190</v>
      </c>
      <c r="M32" s="141">
        <f t="shared" si="3"/>
        <v>0</v>
      </c>
      <c r="N32" s="118"/>
      <c r="O32" s="132">
        <f t="shared" si="1"/>
        <v>0</v>
      </c>
      <c r="P32" s="133"/>
      <c r="Q32" s="118"/>
      <c r="R32" s="118"/>
      <c r="S32" s="134">
        <v>5000</v>
      </c>
      <c r="T32" s="134"/>
      <c r="U32" s="134">
        <f t="shared" si="2"/>
        <v>0</v>
      </c>
      <c r="W32" s="129"/>
    </row>
    <row r="33" spans="1:23" s="3" customFormat="1" ht="27" customHeight="1">
      <c r="A33" s="263"/>
      <c r="B33" s="263"/>
      <c r="C33" s="264"/>
      <c r="D33" s="264"/>
      <c r="E33" s="264"/>
      <c r="F33" s="151" t="s">
        <v>1309</v>
      </c>
      <c r="G33" s="111">
        <v>1440316</v>
      </c>
      <c r="H33" s="111">
        <v>0</v>
      </c>
      <c r="I33" s="121">
        <v>0</v>
      </c>
      <c r="J33" s="111">
        <v>0</v>
      </c>
      <c r="K33" s="157"/>
      <c r="L33" s="6" t="s">
        <v>190</v>
      </c>
      <c r="M33" s="141">
        <f t="shared" si="3"/>
        <v>0</v>
      </c>
      <c r="N33" s="118"/>
      <c r="O33" s="132">
        <f t="shared" si="1"/>
        <v>0</v>
      </c>
      <c r="P33" s="133"/>
      <c r="Q33" s="118"/>
      <c r="R33" s="118"/>
      <c r="S33" s="134">
        <v>5000</v>
      </c>
      <c r="T33" s="134"/>
      <c r="U33" s="134">
        <f t="shared" si="2"/>
        <v>0</v>
      </c>
      <c r="W33" s="129"/>
    </row>
    <row r="34" spans="1:23" s="3" customFormat="1" ht="27" customHeight="1">
      <c r="A34" s="263"/>
      <c r="B34" s="263"/>
      <c r="C34" s="264"/>
      <c r="D34" s="264"/>
      <c r="E34" s="264"/>
      <c r="F34" s="151" t="s">
        <v>1310</v>
      </c>
      <c r="G34" s="111">
        <v>5351769</v>
      </c>
      <c r="H34" s="111">
        <v>0</v>
      </c>
      <c r="I34" s="121">
        <v>0</v>
      </c>
      <c r="J34" s="111">
        <v>0</v>
      </c>
      <c r="K34" s="157"/>
      <c r="L34" s="6" t="s">
        <v>190</v>
      </c>
      <c r="M34" s="141">
        <f t="shared" si="3"/>
        <v>0</v>
      </c>
      <c r="N34" s="118"/>
      <c r="O34" s="132">
        <f t="shared" si="1"/>
        <v>0</v>
      </c>
      <c r="P34" s="133"/>
      <c r="Q34" s="118"/>
      <c r="R34" s="118"/>
      <c r="S34" s="134">
        <v>5000</v>
      </c>
      <c r="T34" s="134"/>
      <c r="U34" s="134">
        <f t="shared" si="2"/>
        <v>0</v>
      </c>
      <c r="W34" s="129"/>
    </row>
    <row r="35" spans="1:23" s="3" customFormat="1" ht="62.25" customHeight="1">
      <c r="A35" s="150" t="s">
        <v>937</v>
      </c>
      <c r="B35" s="150" t="s">
        <v>1311</v>
      </c>
      <c r="C35" s="151" t="s">
        <v>1273</v>
      </c>
      <c r="D35" s="151" t="s">
        <v>1312</v>
      </c>
      <c r="E35" s="151" t="s">
        <v>1325</v>
      </c>
      <c r="F35" s="151" t="s">
        <v>1276</v>
      </c>
      <c r="G35" s="111">
        <v>459000</v>
      </c>
      <c r="H35" s="111">
        <v>471366</v>
      </c>
      <c r="I35" s="121">
        <v>0</v>
      </c>
      <c r="J35" s="111">
        <v>471366</v>
      </c>
      <c r="K35" s="157" t="s">
        <v>1326</v>
      </c>
      <c r="L35" s="6" t="s">
        <v>190</v>
      </c>
      <c r="M35" s="141">
        <f t="shared" si="3"/>
        <v>471366</v>
      </c>
      <c r="N35" s="118">
        <v>34916</v>
      </c>
      <c r="O35" s="132">
        <f t="shared" si="1"/>
        <v>471366</v>
      </c>
      <c r="P35" s="133">
        <v>471366</v>
      </c>
      <c r="Q35" s="118">
        <v>1</v>
      </c>
      <c r="R35" s="118"/>
      <c r="S35" s="134">
        <v>5000</v>
      </c>
      <c r="T35" s="134"/>
      <c r="U35" s="134">
        <f t="shared" si="2"/>
        <v>0</v>
      </c>
      <c r="W35" s="129"/>
    </row>
    <row r="36" spans="1:23" s="3" customFormat="1" ht="81.75" customHeight="1">
      <c r="A36" s="150" t="s">
        <v>84</v>
      </c>
      <c r="B36" s="150" t="s">
        <v>1272</v>
      </c>
      <c r="C36" s="151" t="s">
        <v>1273</v>
      </c>
      <c r="D36" s="151" t="s">
        <v>1274</v>
      </c>
      <c r="E36" s="151" t="s">
        <v>1327</v>
      </c>
      <c r="F36" s="151" t="s">
        <v>1276</v>
      </c>
      <c r="G36" s="111">
        <v>588500</v>
      </c>
      <c r="H36" s="111">
        <v>639096</v>
      </c>
      <c r="I36" s="121">
        <v>0</v>
      </c>
      <c r="J36" s="111">
        <v>639096</v>
      </c>
      <c r="K36" s="157" t="s">
        <v>1328</v>
      </c>
      <c r="L36" s="6" t="s">
        <v>190</v>
      </c>
      <c r="M36" s="141">
        <f t="shared" si="3"/>
        <v>579096</v>
      </c>
      <c r="N36" s="118">
        <v>42896</v>
      </c>
      <c r="O36" s="132">
        <f t="shared" si="1"/>
        <v>579096</v>
      </c>
      <c r="P36" s="133">
        <v>579096</v>
      </c>
      <c r="Q36" s="118">
        <v>1</v>
      </c>
      <c r="R36" s="118"/>
      <c r="S36" s="134">
        <v>5000</v>
      </c>
      <c r="T36" s="134">
        <v>1</v>
      </c>
      <c r="U36" s="134">
        <f t="shared" si="2"/>
        <v>60000</v>
      </c>
      <c r="W36" s="129"/>
    </row>
    <row r="37" spans="1:23" s="3" customFormat="1" ht="61.5" customHeight="1">
      <c r="A37" s="150" t="s">
        <v>942</v>
      </c>
      <c r="B37" s="150" t="s">
        <v>1329</v>
      </c>
      <c r="C37" s="151" t="s">
        <v>1273</v>
      </c>
      <c r="D37" s="151" t="s">
        <v>1330</v>
      </c>
      <c r="E37" s="151" t="s">
        <v>1331</v>
      </c>
      <c r="F37" s="151" t="s">
        <v>1276</v>
      </c>
      <c r="G37" s="111">
        <v>831000</v>
      </c>
      <c r="H37" s="111">
        <v>711000</v>
      </c>
      <c r="I37" s="121">
        <v>0</v>
      </c>
      <c r="J37" s="111">
        <v>711000</v>
      </c>
      <c r="K37" s="160" t="s">
        <v>1772</v>
      </c>
      <c r="L37" s="6" t="s">
        <v>190</v>
      </c>
      <c r="M37" s="141">
        <f t="shared" si="3"/>
        <v>471366</v>
      </c>
      <c r="N37" s="118">
        <v>34916</v>
      </c>
      <c r="O37" s="132">
        <f t="shared" si="1"/>
        <v>471366</v>
      </c>
      <c r="P37" s="133">
        <v>471366</v>
      </c>
      <c r="Q37" s="118">
        <v>1</v>
      </c>
      <c r="R37" s="118"/>
      <c r="S37" s="134">
        <v>5000</v>
      </c>
      <c r="T37" s="134">
        <v>1</v>
      </c>
      <c r="U37" s="134">
        <f t="shared" si="2"/>
        <v>60000</v>
      </c>
      <c r="W37" s="129"/>
    </row>
    <row r="38" spans="1:23" s="3" customFormat="1" ht="58.5" customHeight="1">
      <c r="A38" s="150" t="s">
        <v>944</v>
      </c>
      <c r="B38" s="150" t="s">
        <v>1322</v>
      </c>
      <c r="C38" s="151" t="s">
        <v>1273</v>
      </c>
      <c r="D38" s="151" t="s">
        <v>1332</v>
      </c>
      <c r="E38" s="151" t="s">
        <v>1333</v>
      </c>
      <c r="F38" s="151" t="s">
        <v>1276</v>
      </c>
      <c r="G38" s="111">
        <v>3804750</v>
      </c>
      <c r="H38" s="111">
        <v>0</v>
      </c>
      <c r="I38" s="121">
        <v>0</v>
      </c>
      <c r="J38" s="111">
        <v>0</v>
      </c>
      <c r="K38" s="157" t="s">
        <v>1296</v>
      </c>
      <c r="L38" s="6" t="s">
        <v>190</v>
      </c>
      <c r="M38" s="141">
        <f t="shared" si="3"/>
        <v>0</v>
      </c>
      <c r="N38" s="118"/>
      <c r="O38" s="132">
        <f t="shared" si="1"/>
        <v>0</v>
      </c>
      <c r="P38" s="133"/>
      <c r="Q38" s="118"/>
      <c r="R38" s="118"/>
      <c r="S38" s="134">
        <v>5000</v>
      </c>
      <c r="T38" s="134"/>
      <c r="U38" s="134">
        <f t="shared" si="2"/>
        <v>0</v>
      </c>
      <c r="W38" s="129"/>
    </row>
    <row r="39" spans="1:23" s="3" customFormat="1" ht="77.25" customHeight="1">
      <c r="A39" s="263" t="s">
        <v>945</v>
      </c>
      <c r="B39" s="263" t="s">
        <v>1290</v>
      </c>
      <c r="C39" s="264" t="s">
        <v>1273</v>
      </c>
      <c r="D39" s="264" t="s">
        <v>1334</v>
      </c>
      <c r="E39" s="264" t="s">
        <v>1335</v>
      </c>
      <c r="F39" s="151" t="s">
        <v>1276</v>
      </c>
      <c r="G39" s="111">
        <v>1900000</v>
      </c>
      <c r="H39" s="111">
        <v>735000</v>
      </c>
      <c r="I39" s="121">
        <v>0</v>
      </c>
      <c r="J39" s="111">
        <v>735000</v>
      </c>
      <c r="K39" s="157" t="s">
        <v>1336</v>
      </c>
      <c r="L39" s="6" t="s">
        <v>190</v>
      </c>
      <c r="M39" s="141">
        <f t="shared" si="3"/>
        <v>525231</v>
      </c>
      <c r="N39" s="118">
        <v>38906</v>
      </c>
      <c r="O39" s="132">
        <f t="shared" si="1"/>
        <v>525231</v>
      </c>
      <c r="P39" s="133">
        <v>525231</v>
      </c>
      <c r="Q39" s="118">
        <v>1</v>
      </c>
      <c r="R39" s="118"/>
      <c r="S39" s="134">
        <v>5000</v>
      </c>
      <c r="T39" s="134">
        <v>1</v>
      </c>
      <c r="U39" s="134">
        <f t="shared" si="2"/>
        <v>60000</v>
      </c>
      <c r="W39" s="129"/>
    </row>
    <row r="40" spans="1:23" s="3" customFormat="1" ht="77.25" customHeight="1">
      <c r="A40" s="263"/>
      <c r="B40" s="263"/>
      <c r="C40" s="264"/>
      <c r="D40" s="264"/>
      <c r="E40" s="264"/>
      <c r="F40" s="151" t="s">
        <v>1307</v>
      </c>
      <c r="G40" s="111">
        <v>1950000</v>
      </c>
      <c r="H40" s="111">
        <v>735000</v>
      </c>
      <c r="I40" s="121">
        <v>0</v>
      </c>
      <c r="J40" s="111">
        <v>735000</v>
      </c>
      <c r="K40" s="157" t="s">
        <v>1336</v>
      </c>
      <c r="L40" s="6" t="s">
        <v>190</v>
      </c>
      <c r="M40" s="141">
        <f t="shared" si="3"/>
        <v>525231</v>
      </c>
      <c r="N40" s="118">
        <v>38906</v>
      </c>
      <c r="O40" s="132">
        <f t="shared" si="1"/>
        <v>525231</v>
      </c>
      <c r="P40" s="133">
        <v>525231</v>
      </c>
      <c r="Q40" s="118">
        <v>1</v>
      </c>
      <c r="R40" s="118"/>
      <c r="S40" s="134">
        <v>5000</v>
      </c>
      <c r="T40" s="134">
        <v>1</v>
      </c>
      <c r="U40" s="134">
        <f t="shared" si="2"/>
        <v>60000</v>
      </c>
      <c r="W40" s="129"/>
    </row>
    <row r="41" spans="1:23" s="3" customFormat="1" ht="77.25" customHeight="1">
      <c r="A41" s="263"/>
      <c r="B41" s="263"/>
      <c r="C41" s="264"/>
      <c r="D41" s="264"/>
      <c r="E41" s="264"/>
      <c r="F41" s="151" t="s">
        <v>1308</v>
      </c>
      <c r="G41" s="111">
        <v>1960000</v>
      </c>
      <c r="H41" s="111">
        <v>735000</v>
      </c>
      <c r="I41" s="121">
        <v>0</v>
      </c>
      <c r="J41" s="111">
        <v>735000</v>
      </c>
      <c r="K41" s="157" t="s">
        <v>1336</v>
      </c>
      <c r="L41" s="6" t="s">
        <v>190</v>
      </c>
      <c r="M41" s="141">
        <f t="shared" si="3"/>
        <v>525231</v>
      </c>
      <c r="N41" s="118">
        <v>38906</v>
      </c>
      <c r="O41" s="132">
        <f t="shared" si="1"/>
        <v>525231</v>
      </c>
      <c r="P41" s="133">
        <v>525231</v>
      </c>
      <c r="Q41" s="118">
        <v>1</v>
      </c>
      <c r="R41" s="118"/>
      <c r="S41" s="134">
        <v>5000</v>
      </c>
      <c r="T41" s="134">
        <v>1</v>
      </c>
      <c r="U41" s="134">
        <f t="shared" si="2"/>
        <v>60000</v>
      </c>
      <c r="W41" s="129"/>
    </row>
    <row r="42" spans="1:23" s="3" customFormat="1" ht="25.5" customHeight="1">
      <c r="A42" s="263"/>
      <c r="B42" s="263"/>
      <c r="C42" s="264"/>
      <c r="D42" s="264"/>
      <c r="E42" s="264"/>
      <c r="F42" s="151" t="s">
        <v>1309</v>
      </c>
      <c r="G42" s="111">
        <v>0</v>
      </c>
      <c r="H42" s="111">
        <v>0</v>
      </c>
      <c r="I42" s="121">
        <v>0</v>
      </c>
      <c r="J42" s="111">
        <v>0</v>
      </c>
      <c r="K42" s="157"/>
      <c r="L42" s="6" t="s">
        <v>190</v>
      </c>
      <c r="M42" s="141">
        <f t="shared" si="3"/>
        <v>0</v>
      </c>
      <c r="N42" s="118"/>
      <c r="O42" s="132">
        <f t="shared" si="1"/>
        <v>0</v>
      </c>
      <c r="P42" s="133"/>
      <c r="Q42" s="118"/>
      <c r="R42" s="118"/>
      <c r="S42" s="134">
        <v>5000</v>
      </c>
      <c r="T42" s="134"/>
      <c r="U42" s="134">
        <f t="shared" si="2"/>
        <v>0</v>
      </c>
      <c r="W42" s="129"/>
    </row>
    <row r="43" spans="1:23" s="3" customFormat="1" ht="25.5" customHeight="1">
      <c r="A43" s="263"/>
      <c r="B43" s="263"/>
      <c r="C43" s="264"/>
      <c r="D43" s="264"/>
      <c r="E43" s="264"/>
      <c r="F43" s="151" t="s">
        <v>1310</v>
      </c>
      <c r="G43" s="111">
        <v>5810000</v>
      </c>
      <c r="H43" s="111">
        <f>SUBTOTAL(9,H39:H41)</f>
        <v>2205000</v>
      </c>
      <c r="I43" s="121">
        <v>0</v>
      </c>
      <c r="J43" s="111">
        <f>SUBTOTAL(9,J39:J41)</f>
        <v>2205000</v>
      </c>
      <c r="K43" s="157"/>
      <c r="L43" s="6" t="s">
        <v>190</v>
      </c>
      <c r="M43" s="141">
        <f t="shared" si="3"/>
        <v>0</v>
      </c>
      <c r="N43" s="118"/>
      <c r="O43" s="132">
        <f t="shared" si="1"/>
        <v>0</v>
      </c>
      <c r="P43" s="133"/>
      <c r="Q43" s="118"/>
      <c r="R43" s="118"/>
      <c r="S43" s="134">
        <v>5000</v>
      </c>
      <c r="T43" s="134"/>
      <c r="U43" s="134">
        <f t="shared" si="2"/>
        <v>0</v>
      </c>
      <c r="W43" s="129"/>
    </row>
    <row r="44" spans="1:23" s="3" customFormat="1" ht="79.5" customHeight="1">
      <c r="A44" s="150" t="s">
        <v>946</v>
      </c>
      <c r="B44" s="150" t="s">
        <v>1337</v>
      </c>
      <c r="C44" s="151" t="s">
        <v>1273</v>
      </c>
      <c r="D44" s="151" t="s">
        <v>1338</v>
      </c>
      <c r="E44" s="151" t="s">
        <v>1339</v>
      </c>
      <c r="F44" s="151" t="s">
        <v>1276</v>
      </c>
      <c r="G44" s="111">
        <v>459000</v>
      </c>
      <c r="H44" s="111">
        <v>471366</v>
      </c>
      <c r="I44" s="121">
        <v>0</v>
      </c>
      <c r="J44" s="111">
        <v>471366</v>
      </c>
      <c r="K44" s="157" t="s">
        <v>1340</v>
      </c>
      <c r="L44" s="6" t="s">
        <v>190</v>
      </c>
      <c r="M44" s="141">
        <f t="shared" si="3"/>
        <v>471366</v>
      </c>
      <c r="N44" s="118">
        <v>34916</v>
      </c>
      <c r="O44" s="132">
        <f t="shared" si="1"/>
        <v>471366</v>
      </c>
      <c r="P44" s="133">
        <v>471366</v>
      </c>
      <c r="Q44" s="118">
        <v>1</v>
      </c>
      <c r="R44" s="118"/>
      <c r="S44" s="134">
        <v>5000</v>
      </c>
      <c r="T44" s="134"/>
      <c r="U44" s="134">
        <f t="shared" si="2"/>
        <v>0</v>
      </c>
      <c r="W44" s="129"/>
    </row>
    <row r="45" spans="1:23" s="3" customFormat="1" ht="75" customHeight="1">
      <c r="A45" s="150" t="s">
        <v>947</v>
      </c>
      <c r="B45" s="150" t="s">
        <v>1341</v>
      </c>
      <c r="C45" s="151" t="s">
        <v>1273</v>
      </c>
      <c r="D45" s="151" t="s">
        <v>1342</v>
      </c>
      <c r="E45" s="151" t="s">
        <v>1343</v>
      </c>
      <c r="F45" s="151" t="s">
        <v>1276</v>
      </c>
      <c r="G45" s="111">
        <v>1041700</v>
      </c>
      <c r="H45" s="111">
        <v>639096</v>
      </c>
      <c r="I45" s="121">
        <v>0</v>
      </c>
      <c r="J45" s="111">
        <v>639096</v>
      </c>
      <c r="K45" s="157" t="s">
        <v>1328</v>
      </c>
      <c r="L45" s="6" t="s">
        <v>190</v>
      </c>
      <c r="M45" s="141">
        <f t="shared" si="3"/>
        <v>579096</v>
      </c>
      <c r="N45" s="118">
        <v>42896</v>
      </c>
      <c r="O45" s="132">
        <f t="shared" si="1"/>
        <v>579096</v>
      </c>
      <c r="P45" s="133">
        <v>579096</v>
      </c>
      <c r="Q45" s="118">
        <v>1</v>
      </c>
      <c r="R45" s="118"/>
      <c r="S45" s="134">
        <v>5000</v>
      </c>
      <c r="T45" s="134">
        <v>1</v>
      </c>
      <c r="U45" s="134">
        <f t="shared" si="2"/>
        <v>60000</v>
      </c>
      <c r="W45" s="129"/>
    </row>
    <row r="46" spans="1:23" s="3" customFormat="1" ht="93.75" customHeight="1">
      <c r="A46" s="150" t="s">
        <v>103</v>
      </c>
      <c r="B46" s="150" t="s">
        <v>1341</v>
      </c>
      <c r="C46" s="151" t="s">
        <v>1273</v>
      </c>
      <c r="D46" s="151" t="s">
        <v>1342</v>
      </c>
      <c r="E46" s="151" t="s">
        <v>1344</v>
      </c>
      <c r="F46" s="151" t="s">
        <v>1276</v>
      </c>
      <c r="G46" s="111">
        <v>3924500</v>
      </c>
      <c r="H46" s="111">
        <v>850000</v>
      </c>
      <c r="I46" s="121">
        <v>0</v>
      </c>
      <c r="J46" s="111">
        <v>850000</v>
      </c>
      <c r="K46" s="157" t="s">
        <v>1345</v>
      </c>
      <c r="L46" s="6" t="s">
        <v>190</v>
      </c>
      <c r="M46" s="141">
        <f t="shared" si="3"/>
        <v>579096</v>
      </c>
      <c r="N46" s="118">
        <v>42896</v>
      </c>
      <c r="O46" s="132">
        <f t="shared" si="1"/>
        <v>579096</v>
      </c>
      <c r="P46" s="133">
        <v>579096</v>
      </c>
      <c r="Q46" s="118">
        <v>1</v>
      </c>
      <c r="R46" s="118"/>
      <c r="S46" s="134">
        <v>5000</v>
      </c>
      <c r="T46" s="134">
        <v>1</v>
      </c>
      <c r="U46" s="134">
        <f t="shared" si="2"/>
        <v>60000</v>
      </c>
      <c r="W46" s="129"/>
    </row>
    <row r="47" spans="1:23" s="3" customFormat="1" ht="48" customHeight="1">
      <c r="A47" s="150" t="s">
        <v>950</v>
      </c>
      <c r="B47" s="150" t="s">
        <v>1341</v>
      </c>
      <c r="C47" s="151" t="s">
        <v>1273</v>
      </c>
      <c r="D47" s="151" t="s">
        <v>1346</v>
      </c>
      <c r="E47" s="151" t="s">
        <v>1347</v>
      </c>
      <c r="F47" s="151" t="s">
        <v>1276</v>
      </c>
      <c r="G47" s="111">
        <v>1128000</v>
      </c>
      <c r="H47" s="111">
        <v>621000</v>
      </c>
      <c r="I47" s="121">
        <v>0</v>
      </c>
      <c r="J47" s="111">
        <v>621000</v>
      </c>
      <c r="K47" s="157" t="s">
        <v>1348</v>
      </c>
      <c r="L47" s="6" t="s">
        <v>190</v>
      </c>
      <c r="M47" s="141">
        <f t="shared" si="3"/>
        <v>471366</v>
      </c>
      <c r="N47" s="118">
        <v>34916</v>
      </c>
      <c r="O47" s="132">
        <f t="shared" si="1"/>
        <v>471366</v>
      </c>
      <c r="P47" s="133">
        <v>471366</v>
      </c>
      <c r="Q47" s="118">
        <v>1</v>
      </c>
      <c r="R47" s="118"/>
      <c r="S47" s="134">
        <v>5000</v>
      </c>
      <c r="T47" s="134"/>
      <c r="U47" s="134">
        <f t="shared" si="2"/>
        <v>0</v>
      </c>
      <c r="W47" s="129"/>
    </row>
    <row r="48" spans="1:23" s="3" customFormat="1" ht="100.5" customHeight="1">
      <c r="A48" s="150" t="s">
        <v>952</v>
      </c>
      <c r="B48" s="150" t="s">
        <v>1349</v>
      </c>
      <c r="C48" s="151" t="s">
        <v>1273</v>
      </c>
      <c r="D48" s="151" t="s">
        <v>1350</v>
      </c>
      <c r="E48" s="151" t="s">
        <v>1351</v>
      </c>
      <c r="F48" s="151" t="s">
        <v>1276</v>
      </c>
      <c r="G48" s="111">
        <v>1023000</v>
      </c>
      <c r="H48" s="158">
        <v>1224328</v>
      </c>
      <c r="I48" s="121">
        <v>0</v>
      </c>
      <c r="J48" s="158">
        <v>1224328</v>
      </c>
      <c r="K48" s="157" t="s">
        <v>1773</v>
      </c>
      <c r="L48" s="6" t="s">
        <v>190</v>
      </c>
      <c r="M48" s="142">
        <f t="shared" si="3"/>
        <v>1104328</v>
      </c>
      <c r="N48" s="118">
        <v>40901</v>
      </c>
      <c r="O48" s="132">
        <f t="shared" si="1"/>
        <v>552163.5</v>
      </c>
      <c r="P48" s="133">
        <v>552164</v>
      </c>
      <c r="Q48" s="118">
        <v>2</v>
      </c>
      <c r="R48" s="118"/>
      <c r="S48" s="134">
        <v>5000</v>
      </c>
      <c r="T48" s="134">
        <v>2</v>
      </c>
      <c r="U48" s="134">
        <f t="shared" si="2"/>
        <v>120000</v>
      </c>
      <c r="W48" s="129"/>
    </row>
    <row r="49" spans="1:23" s="3" customFormat="1" ht="65.099999999999994" customHeight="1">
      <c r="A49" s="150" t="s">
        <v>954</v>
      </c>
      <c r="B49" s="150" t="s">
        <v>1322</v>
      </c>
      <c r="C49" s="151" t="s">
        <v>1273</v>
      </c>
      <c r="D49" s="151" t="s">
        <v>1352</v>
      </c>
      <c r="E49" s="151" t="s">
        <v>1353</v>
      </c>
      <c r="F49" s="151" t="s">
        <v>1276</v>
      </c>
      <c r="G49" s="111">
        <v>10530000</v>
      </c>
      <c r="H49" s="111">
        <v>0</v>
      </c>
      <c r="I49" s="121">
        <v>0</v>
      </c>
      <c r="J49" s="111">
        <v>0</v>
      </c>
      <c r="K49" s="157" t="s">
        <v>1296</v>
      </c>
      <c r="L49" s="6" t="s">
        <v>190</v>
      </c>
      <c r="M49" s="141">
        <f t="shared" si="3"/>
        <v>0</v>
      </c>
      <c r="N49" s="118"/>
      <c r="O49" s="132">
        <f t="shared" si="1"/>
        <v>0</v>
      </c>
      <c r="P49" s="133"/>
      <c r="Q49" s="118"/>
      <c r="R49" s="118"/>
      <c r="S49" s="134">
        <v>5000</v>
      </c>
      <c r="T49" s="134"/>
      <c r="U49" s="134">
        <f t="shared" si="2"/>
        <v>0</v>
      </c>
      <c r="W49" s="129"/>
    </row>
    <row r="50" spans="1:23" s="61" customFormat="1" ht="82.5" customHeight="1">
      <c r="A50" s="263" t="s">
        <v>955</v>
      </c>
      <c r="B50" s="263" t="s">
        <v>1349</v>
      </c>
      <c r="C50" s="264" t="s">
        <v>1273</v>
      </c>
      <c r="D50" s="264" t="s">
        <v>1354</v>
      </c>
      <c r="E50" s="264" t="s">
        <v>1355</v>
      </c>
      <c r="F50" s="151" t="s">
        <v>1276</v>
      </c>
      <c r="G50" s="111">
        <v>1200000</v>
      </c>
      <c r="H50" s="111">
        <v>678000</v>
      </c>
      <c r="I50" s="121">
        <v>0</v>
      </c>
      <c r="J50" s="111">
        <v>678000</v>
      </c>
      <c r="K50" s="160" t="s">
        <v>1774</v>
      </c>
      <c r="L50" s="103" t="s">
        <v>190</v>
      </c>
      <c r="M50" s="142">
        <f t="shared" si="3"/>
        <v>498299</v>
      </c>
      <c r="N50" s="143">
        <v>36911</v>
      </c>
      <c r="O50" s="144">
        <f t="shared" si="1"/>
        <v>498298.5</v>
      </c>
      <c r="P50" s="145">
        <v>498299</v>
      </c>
      <c r="Q50" s="143">
        <v>1</v>
      </c>
      <c r="R50" s="143"/>
      <c r="S50" s="147">
        <v>5000</v>
      </c>
      <c r="T50" s="147">
        <v>1</v>
      </c>
      <c r="U50" s="147">
        <f t="shared" si="2"/>
        <v>60000</v>
      </c>
      <c r="W50" s="148"/>
    </row>
    <row r="51" spans="1:23" s="61" customFormat="1" ht="21">
      <c r="A51" s="263"/>
      <c r="B51" s="263"/>
      <c r="C51" s="264"/>
      <c r="D51" s="264"/>
      <c r="E51" s="264"/>
      <c r="F51" s="151" t="s">
        <v>1307</v>
      </c>
      <c r="G51" s="111">
        <v>1200000</v>
      </c>
      <c r="H51" s="111">
        <v>0</v>
      </c>
      <c r="I51" s="121">
        <v>0</v>
      </c>
      <c r="J51" s="111">
        <v>0</v>
      </c>
      <c r="K51" s="157"/>
      <c r="L51" s="103" t="s">
        <v>190</v>
      </c>
      <c r="M51" s="146">
        <f t="shared" si="3"/>
        <v>0</v>
      </c>
      <c r="N51" s="143"/>
      <c r="O51" s="144">
        <f t="shared" si="1"/>
        <v>0</v>
      </c>
      <c r="P51" s="145"/>
      <c r="Q51" s="143"/>
      <c r="R51" s="143"/>
      <c r="S51" s="147">
        <v>5000</v>
      </c>
      <c r="T51" s="147"/>
      <c r="U51" s="147">
        <f t="shared" si="2"/>
        <v>0</v>
      </c>
      <c r="W51" s="148"/>
    </row>
    <row r="52" spans="1:23" s="61" customFormat="1" ht="21">
      <c r="A52" s="263"/>
      <c r="B52" s="263"/>
      <c r="C52" s="264"/>
      <c r="D52" s="264"/>
      <c r="E52" s="264"/>
      <c r="F52" s="151" t="s">
        <v>1308</v>
      </c>
      <c r="G52" s="111">
        <v>1200000</v>
      </c>
      <c r="H52" s="111">
        <v>0</v>
      </c>
      <c r="I52" s="121">
        <v>0</v>
      </c>
      <c r="J52" s="111">
        <v>0</v>
      </c>
      <c r="K52" s="157"/>
      <c r="L52" s="103" t="s">
        <v>190</v>
      </c>
      <c r="M52" s="146">
        <f t="shared" si="3"/>
        <v>0</v>
      </c>
      <c r="N52" s="143"/>
      <c r="O52" s="144">
        <f t="shared" si="1"/>
        <v>0</v>
      </c>
      <c r="P52" s="145"/>
      <c r="Q52" s="143"/>
      <c r="R52" s="143"/>
      <c r="S52" s="147">
        <v>5000</v>
      </c>
      <c r="T52" s="147"/>
      <c r="U52" s="147">
        <f t="shared" si="2"/>
        <v>0</v>
      </c>
      <c r="W52" s="148"/>
    </row>
    <row r="53" spans="1:23" s="61" customFormat="1" ht="21">
      <c r="A53" s="263"/>
      <c r="B53" s="263"/>
      <c r="C53" s="264"/>
      <c r="D53" s="264"/>
      <c r="E53" s="264"/>
      <c r="F53" s="151" t="s">
        <v>1309</v>
      </c>
      <c r="G53" s="111">
        <v>0</v>
      </c>
      <c r="H53" s="111">
        <v>0</v>
      </c>
      <c r="I53" s="121">
        <v>0</v>
      </c>
      <c r="J53" s="111">
        <v>0</v>
      </c>
      <c r="K53" s="157"/>
      <c r="L53" s="103" t="s">
        <v>190</v>
      </c>
      <c r="M53" s="146">
        <f t="shared" si="3"/>
        <v>0</v>
      </c>
      <c r="N53" s="143"/>
      <c r="O53" s="144">
        <f t="shared" si="1"/>
        <v>0</v>
      </c>
      <c r="P53" s="145"/>
      <c r="Q53" s="143"/>
      <c r="R53" s="143"/>
      <c r="S53" s="147">
        <v>5000</v>
      </c>
      <c r="T53" s="147"/>
      <c r="U53" s="147">
        <f t="shared" si="2"/>
        <v>0</v>
      </c>
      <c r="W53" s="148"/>
    </row>
    <row r="54" spans="1:23" s="61" customFormat="1" ht="21">
      <c r="A54" s="263"/>
      <c r="B54" s="263"/>
      <c r="C54" s="264"/>
      <c r="D54" s="264"/>
      <c r="E54" s="264"/>
      <c r="F54" s="151" t="s">
        <v>1310</v>
      </c>
      <c r="G54" s="111">
        <v>3600000</v>
      </c>
      <c r="H54" s="111">
        <v>678000</v>
      </c>
      <c r="I54" s="121">
        <v>0</v>
      </c>
      <c r="J54" s="111">
        <v>678000</v>
      </c>
      <c r="K54" s="157"/>
      <c r="L54" s="103" t="s">
        <v>190</v>
      </c>
      <c r="M54" s="146">
        <f t="shared" si="3"/>
        <v>0</v>
      </c>
      <c r="N54" s="143"/>
      <c r="O54" s="144">
        <f t="shared" si="1"/>
        <v>0</v>
      </c>
      <c r="P54" s="145"/>
      <c r="Q54" s="143"/>
      <c r="R54" s="143"/>
      <c r="S54" s="147">
        <v>5000</v>
      </c>
      <c r="T54" s="147"/>
      <c r="U54" s="147">
        <f t="shared" si="2"/>
        <v>0</v>
      </c>
      <c r="W54" s="148"/>
    </row>
    <row r="55" spans="1:23" s="3" customFormat="1" ht="60.75" customHeight="1">
      <c r="A55" s="150" t="s">
        <v>956</v>
      </c>
      <c r="B55" s="150" t="s">
        <v>1281</v>
      </c>
      <c r="C55" s="151" t="s">
        <v>1273</v>
      </c>
      <c r="D55" s="151" t="s">
        <v>1356</v>
      </c>
      <c r="E55" s="151" t="s">
        <v>1357</v>
      </c>
      <c r="F55" s="151" t="s">
        <v>1276</v>
      </c>
      <c r="G55" s="111">
        <v>605200</v>
      </c>
      <c r="H55" s="111">
        <v>581000</v>
      </c>
      <c r="I55" s="121">
        <v>0</v>
      </c>
      <c r="J55" s="111">
        <v>581000</v>
      </c>
      <c r="K55" s="157" t="s">
        <v>1358</v>
      </c>
      <c r="L55" s="6" t="s">
        <v>190</v>
      </c>
      <c r="M55" s="141">
        <f t="shared" si="3"/>
        <v>471366</v>
      </c>
      <c r="N55" s="118">
        <v>34916</v>
      </c>
      <c r="O55" s="132">
        <f t="shared" si="1"/>
        <v>471366</v>
      </c>
      <c r="P55" s="133">
        <v>471366</v>
      </c>
      <c r="Q55" s="118">
        <v>1</v>
      </c>
      <c r="R55" s="118"/>
      <c r="S55" s="134">
        <v>5000</v>
      </c>
      <c r="T55" s="134">
        <v>1</v>
      </c>
      <c r="U55" s="134">
        <f t="shared" si="2"/>
        <v>60000</v>
      </c>
      <c r="W55" s="129"/>
    </row>
    <row r="56" spans="1:23" s="3" customFormat="1" ht="64.5" customHeight="1">
      <c r="A56" s="150" t="s">
        <v>957</v>
      </c>
      <c r="B56" s="150" t="s">
        <v>1359</v>
      </c>
      <c r="C56" s="151" t="s">
        <v>1273</v>
      </c>
      <c r="D56" s="151" t="s">
        <v>1360</v>
      </c>
      <c r="E56" s="151" t="s">
        <v>1361</v>
      </c>
      <c r="F56" s="151" t="s">
        <v>1276</v>
      </c>
      <c r="G56" s="111">
        <v>498000</v>
      </c>
      <c r="H56" s="111">
        <v>0</v>
      </c>
      <c r="I56" s="121">
        <v>0</v>
      </c>
      <c r="J56" s="111">
        <v>0</v>
      </c>
      <c r="K56" s="157" t="s">
        <v>1296</v>
      </c>
      <c r="L56" s="6" t="s">
        <v>190</v>
      </c>
      <c r="M56" s="141">
        <f t="shared" si="3"/>
        <v>0</v>
      </c>
      <c r="N56" s="118"/>
      <c r="O56" s="132">
        <f t="shared" si="1"/>
        <v>0</v>
      </c>
      <c r="P56" s="133"/>
      <c r="Q56" s="118"/>
      <c r="R56" s="118"/>
      <c r="S56" s="134">
        <v>5000</v>
      </c>
      <c r="T56" s="134"/>
      <c r="U56" s="134">
        <f t="shared" si="2"/>
        <v>0</v>
      </c>
      <c r="W56" s="129"/>
    </row>
    <row r="57" spans="1:23" s="3" customFormat="1" ht="102" customHeight="1">
      <c r="A57" s="150" t="s">
        <v>958</v>
      </c>
      <c r="B57" s="150" t="s">
        <v>1359</v>
      </c>
      <c r="C57" s="151" t="s">
        <v>1273</v>
      </c>
      <c r="D57" s="151" t="s">
        <v>1362</v>
      </c>
      <c r="E57" s="151" t="s">
        <v>1363</v>
      </c>
      <c r="F57" s="151" t="s">
        <v>1276</v>
      </c>
      <c r="G57" s="111">
        <v>2187000</v>
      </c>
      <c r="H57" s="111">
        <v>1885000</v>
      </c>
      <c r="I57" s="121">
        <v>0</v>
      </c>
      <c r="J57" s="111">
        <v>1885000</v>
      </c>
      <c r="K57" s="157" t="s">
        <v>1364</v>
      </c>
      <c r="L57" s="6" t="s">
        <v>190</v>
      </c>
      <c r="M57" s="142">
        <f t="shared" si="3"/>
        <v>1656492</v>
      </c>
      <c r="N57" s="118">
        <v>40901</v>
      </c>
      <c r="O57" s="132">
        <f t="shared" si="1"/>
        <v>552163.5</v>
      </c>
      <c r="P57" s="133">
        <v>552164</v>
      </c>
      <c r="Q57" s="118">
        <v>3</v>
      </c>
      <c r="R57" s="118"/>
      <c r="S57" s="134">
        <v>5000</v>
      </c>
      <c r="T57" s="134">
        <v>3</v>
      </c>
      <c r="U57" s="134">
        <f t="shared" si="2"/>
        <v>180000</v>
      </c>
      <c r="W57" s="129"/>
    </row>
    <row r="58" spans="1:23" s="3" customFormat="1" ht="59.25" customHeight="1">
      <c r="A58" s="150" t="s">
        <v>129</v>
      </c>
      <c r="B58" s="150" t="s">
        <v>1359</v>
      </c>
      <c r="C58" s="151" t="s">
        <v>1273</v>
      </c>
      <c r="D58" s="151" t="s">
        <v>1362</v>
      </c>
      <c r="E58" s="151" t="s">
        <v>1365</v>
      </c>
      <c r="F58" s="151" t="s">
        <v>1276</v>
      </c>
      <c r="G58" s="111">
        <v>360000</v>
      </c>
      <c r="H58" s="111">
        <v>240000</v>
      </c>
      <c r="I58" s="121">
        <v>0</v>
      </c>
      <c r="J58" s="111">
        <v>240000</v>
      </c>
      <c r="K58" s="157" t="s">
        <v>1366</v>
      </c>
      <c r="L58" s="6" t="s">
        <v>190</v>
      </c>
      <c r="M58" s="141">
        <f t="shared" si="3"/>
        <v>0</v>
      </c>
      <c r="N58" s="118"/>
      <c r="O58" s="132">
        <f t="shared" si="1"/>
        <v>0</v>
      </c>
      <c r="P58" s="133"/>
      <c r="Q58" s="118"/>
      <c r="R58" s="118"/>
      <c r="S58" s="134">
        <v>5000</v>
      </c>
      <c r="T58" s="134"/>
      <c r="U58" s="134">
        <f t="shared" si="2"/>
        <v>0</v>
      </c>
      <c r="W58" s="129"/>
    </row>
    <row r="59" spans="1:23" s="3" customFormat="1" ht="97.5" customHeight="1">
      <c r="A59" s="150" t="s">
        <v>959</v>
      </c>
      <c r="B59" s="150" t="s">
        <v>1367</v>
      </c>
      <c r="C59" s="151" t="s">
        <v>1273</v>
      </c>
      <c r="D59" s="151" t="s">
        <v>1368</v>
      </c>
      <c r="E59" s="151" t="s">
        <v>1369</v>
      </c>
      <c r="F59" s="151" t="s">
        <v>1276</v>
      </c>
      <c r="G59" s="111">
        <v>1128700</v>
      </c>
      <c r="H59" s="111">
        <v>782000</v>
      </c>
      <c r="I59" s="121">
        <v>0</v>
      </c>
      <c r="J59" s="111">
        <v>782000</v>
      </c>
      <c r="K59" s="160" t="s">
        <v>1775</v>
      </c>
      <c r="L59" s="6" t="s">
        <v>190</v>
      </c>
      <c r="M59" s="142">
        <f t="shared" si="3"/>
        <v>552164</v>
      </c>
      <c r="N59" s="118">
        <v>40901</v>
      </c>
      <c r="O59" s="132">
        <f t="shared" si="1"/>
        <v>552163.5</v>
      </c>
      <c r="P59" s="133">
        <v>552164</v>
      </c>
      <c r="Q59" s="118">
        <v>1</v>
      </c>
      <c r="R59" s="118"/>
      <c r="S59" s="134">
        <v>5000</v>
      </c>
      <c r="T59" s="134">
        <v>1</v>
      </c>
      <c r="U59" s="134">
        <f t="shared" si="2"/>
        <v>60000</v>
      </c>
      <c r="W59" s="129"/>
    </row>
    <row r="60" spans="1:23" s="3" customFormat="1" ht="57.75" customHeight="1">
      <c r="A60" s="150" t="s">
        <v>135</v>
      </c>
      <c r="B60" s="150" t="s">
        <v>1367</v>
      </c>
      <c r="C60" s="151" t="s">
        <v>1273</v>
      </c>
      <c r="D60" s="151" t="s">
        <v>1368</v>
      </c>
      <c r="E60" s="151" t="s">
        <v>1370</v>
      </c>
      <c r="F60" s="151" t="s">
        <v>1276</v>
      </c>
      <c r="G60" s="111">
        <v>499500</v>
      </c>
      <c r="H60" s="158">
        <v>552164</v>
      </c>
      <c r="I60" s="121">
        <v>0</v>
      </c>
      <c r="J60" s="158">
        <v>552164</v>
      </c>
      <c r="K60" s="157" t="s">
        <v>1776</v>
      </c>
      <c r="L60" s="6" t="s">
        <v>190</v>
      </c>
      <c r="M60" s="142">
        <f t="shared" si="3"/>
        <v>552164</v>
      </c>
      <c r="N60" s="118">
        <v>40901</v>
      </c>
      <c r="O60" s="132">
        <f t="shared" si="1"/>
        <v>552163.5</v>
      </c>
      <c r="P60" s="133">
        <v>552164</v>
      </c>
      <c r="Q60" s="118">
        <v>1</v>
      </c>
      <c r="R60" s="118"/>
      <c r="S60" s="134">
        <v>5000</v>
      </c>
      <c r="T60" s="134"/>
      <c r="U60" s="134">
        <f t="shared" si="2"/>
        <v>0</v>
      </c>
      <c r="W60" s="129"/>
    </row>
    <row r="61" spans="1:23" s="3" customFormat="1" ht="61.5" customHeight="1">
      <c r="A61" s="150" t="s">
        <v>960</v>
      </c>
      <c r="B61" s="150" t="s">
        <v>1304</v>
      </c>
      <c r="C61" s="151" t="s">
        <v>1273</v>
      </c>
      <c r="D61" s="151" t="s">
        <v>1305</v>
      </c>
      <c r="E61" s="151" t="s">
        <v>1371</v>
      </c>
      <c r="F61" s="151" t="s">
        <v>1276</v>
      </c>
      <c r="G61" s="111">
        <v>942000</v>
      </c>
      <c r="H61" s="111">
        <v>531366</v>
      </c>
      <c r="I61" s="121">
        <v>0</v>
      </c>
      <c r="J61" s="111">
        <v>531366</v>
      </c>
      <c r="K61" s="157" t="s">
        <v>1372</v>
      </c>
      <c r="L61" s="6" t="s">
        <v>190</v>
      </c>
      <c r="M61" s="141">
        <f t="shared" si="3"/>
        <v>471366</v>
      </c>
      <c r="N61" s="118">
        <v>34916</v>
      </c>
      <c r="O61" s="132">
        <f t="shared" si="1"/>
        <v>471366</v>
      </c>
      <c r="P61" s="133">
        <v>471366</v>
      </c>
      <c r="Q61" s="118">
        <v>1</v>
      </c>
      <c r="R61" s="118"/>
      <c r="S61" s="134">
        <v>5000</v>
      </c>
      <c r="T61" s="134">
        <v>1</v>
      </c>
      <c r="U61" s="134">
        <f t="shared" si="2"/>
        <v>60000</v>
      </c>
      <c r="W61" s="129"/>
    </row>
    <row r="62" spans="1:23" s="3" customFormat="1" ht="96" customHeight="1">
      <c r="A62" s="150" t="s">
        <v>961</v>
      </c>
      <c r="B62" s="150" t="s">
        <v>1373</v>
      </c>
      <c r="C62" s="151" t="s">
        <v>1273</v>
      </c>
      <c r="D62" s="151" t="s">
        <v>1374</v>
      </c>
      <c r="E62" s="151" t="s">
        <v>1375</v>
      </c>
      <c r="F62" s="151" t="s">
        <v>1276</v>
      </c>
      <c r="G62" s="111">
        <v>1498500</v>
      </c>
      <c r="H62" s="158">
        <v>1224328</v>
      </c>
      <c r="I62" s="121">
        <v>0</v>
      </c>
      <c r="J62" s="158">
        <v>1224328</v>
      </c>
      <c r="K62" s="157" t="s">
        <v>1777</v>
      </c>
      <c r="L62" s="6" t="s">
        <v>190</v>
      </c>
      <c r="M62" s="142">
        <f t="shared" si="3"/>
        <v>1104328</v>
      </c>
      <c r="N62" s="118">
        <v>40901</v>
      </c>
      <c r="O62" s="132">
        <f t="shared" si="1"/>
        <v>552163.5</v>
      </c>
      <c r="P62" s="133">
        <v>552164</v>
      </c>
      <c r="Q62" s="118">
        <v>2</v>
      </c>
      <c r="R62" s="118"/>
      <c r="S62" s="134">
        <v>5000</v>
      </c>
      <c r="T62" s="134">
        <v>2</v>
      </c>
      <c r="U62" s="134">
        <f t="shared" si="2"/>
        <v>120000</v>
      </c>
      <c r="W62" s="129"/>
    </row>
    <row r="63" spans="1:23" s="3" customFormat="1" ht="49.5" customHeight="1">
      <c r="A63" s="150" t="s">
        <v>143</v>
      </c>
      <c r="B63" s="150" t="s">
        <v>1373</v>
      </c>
      <c r="C63" s="151" t="s">
        <v>1273</v>
      </c>
      <c r="D63" s="151" t="s">
        <v>1374</v>
      </c>
      <c r="E63" s="151" t="s">
        <v>1376</v>
      </c>
      <c r="F63" s="151" t="s">
        <v>1276</v>
      </c>
      <c r="G63" s="111">
        <v>242400</v>
      </c>
      <c r="H63" s="111">
        <v>242000</v>
      </c>
      <c r="I63" s="121">
        <v>0</v>
      </c>
      <c r="J63" s="111">
        <v>242000</v>
      </c>
      <c r="K63" s="157" t="s">
        <v>1377</v>
      </c>
      <c r="L63" s="6" t="s">
        <v>190</v>
      </c>
      <c r="M63" s="141">
        <f t="shared" si="3"/>
        <v>0</v>
      </c>
      <c r="N63" s="118"/>
      <c r="O63" s="132">
        <f t="shared" si="1"/>
        <v>0</v>
      </c>
      <c r="P63" s="133"/>
      <c r="Q63" s="118"/>
      <c r="R63" s="118"/>
      <c r="S63" s="134">
        <v>5000</v>
      </c>
      <c r="T63" s="134"/>
      <c r="U63" s="134">
        <f t="shared" si="2"/>
        <v>0</v>
      </c>
      <c r="W63" s="129"/>
    </row>
    <row r="64" spans="1:23" s="3" customFormat="1" ht="97.5" customHeight="1">
      <c r="A64" s="150" t="s">
        <v>146</v>
      </c>
      <c r="B64" s="150" t="s">
        <v>1373</v>
      </c>
      <c r="C64" s="151" t="s">
        <v>1273</v>
      </c>
      <c r="D64" s="151" t="s">
        <v>1374</v>
      </c>
      <c r="E64" s="151" t="s">
        <v>1378</v>
      </c>
      <c r="F64" s="151" t="s">
        <v>1276</v>
      </c>
      <c r="G64" s="111">
        <v>1148500</v>
      </c>
      <c r="H64" s="111">
        <v>812000</v>
      </c>
      <c r="I64" s="121">
        <v>0</v>
      </c>
      <c r="J64" s="111">
        <v>812000</v>
      </c>
      <c r="K64" s="160" t="s">
        <v>1778</v>
      </c>
      <c r="L64" s="6" t="s">
        <v>190</v>
      </c>
      <c r="M64" s="142">
        <f t="shared" si="3"/>
        <v>552164</v>
      </c>
      <c r="N64" s="118">
        <v>40901</v>
      </c>
      <c r="O64" s="132">
        <f t="shared" si="1"/>
        <v>552163.5</v>
      </c>
      <c r="P64" s="133">
        <v>552164</v>
      </c>
      <c r="Q64" s="118">
        <v>1</v>
      </c>
      <c r="R64" s="118"/>
      <c r="S64" s="134">
        <v>5000</v>
      </c>
      <c r="T64" s="134">
        <v>1</v>
      </c>
      <c r="U64" s="134">
        <f t="shared" si="2"/>
        <v>60000</v>
      </c>
      <c r="W64" s="129"/>
    </row>
    <row r="65" spans="1:23" s="3" customFormat="1" ht="64.5" customHeight="1">
      <c r="A65" s="150" t="s">
        <v>962</v>
      </c>
      <c r="B65" s="150" t="s">
        <v>1300</v>
      </c>
      <c r="C65" s="151" t="s">
        <v>1273</v>
      </c>
      <c r="D65" s="151" t="s">
        <v>1379</v>
      </c>
      <c r="E65" s="151" t="s">
        <v>1380</v>
      </c>
      <c r="F65" s="151" t="s">
        <v>1276</v>
      </c>
      <c r="G65" s="111">
        <v>8098192</v>
      </c>
      <c r="H65" s="111">
        <v>765000</v>
      </c>
      <c r="I65" s="121">
        <v>0</v>
      </c>
      <c r="J65" s="111">
        <v>765000</v>
      </c>
      <c r="K65" s="159" t="s">
        <v>1779</v>
      </c>
      <c r="L65" s="6" t="s">
        <v>190</v>
      </c>
      <c r="M65" s="141">
        <f t="shared" si="3"/>
        <v>525231</v>
      </c>
      <c r="N65" s="118">
        <v>38906</v>
      </c>
      <c r="O65" s="132">
        <f t="shared" si="1"/>
        <v>525231</v>
      </c>
      <c r="P65" s="133">
        <v>525231</v>
      </c>
      <c r="Q65" s="118">
        <v>1</v>
      </c>
      <c r="R65" s="118"/>
      <c r="S65" s="134">
        <v>5000</v>
      </c>
      <c r="T65" s="134"/>
      <c r="U65" s="134">
        <f t="shared" si="2"/>
        <v>0</v>
      </c>
      <c r="V65" s="3">
        <v>240000</v>
      </c>
      <c r="W65" s="129"/>
    </row>
    <row r="66" spans="1:23" s="3" customFormat="1" ht="60.75" customHeight="1">
      <c r="A66" s="150" t="s">
        <v>963</v>
      </c>
      <c r="B66" s="150" t="s">
        <v>1300</v>
      </c>
      <c r="C66" s="151" t="s">
        <v>1273</v>
      </c>
      <c r="D66" s="151" t="s">
        <v>1381</v>
      </c>
      <c r="E66" s="151" t="s">
        <v>1382</v>
      </c>
      <c r="F66" s="151" t="s">
        <v>1276</v>
      </c>
      <c r="G66" s="111">
        <v>471000</v>
      </c>
      <c r="H66" s="111">
        <v>0</v>
      </c>
      <c r="I66" s="121">
        <v>0</v>
      </c>
      <c r="J66" s="111">
        <v>0</v>
      </c>
      <c r="K66" s="157" t="s">
        <v>1296</v>
      </c>
      <c r="L66" s="6" t="s">
        <v>190</v>
      </c>
      <c r="M66" s="141">
        <f t="shared" si="3"/>
        <v>0</v>
      </c>
      <c r="N66" s="118"/>
      <c r="O66" s="132">
        <f t="shared" si="1"/>
        <v>0</v>
      </c>
      <c r="P66" s="133"/>
      <c r="Q66" s="118"/>
      <c r="R66" s="118"/>
      <c r="S66" s="134">
        <v>5000</v>
      </c>
      <c r="T66" s="134"/>
      <c r="U66" s="134">
        <f t="shared" si="2"/>
        <v>0</v>
      </c>
      <c r="W66" s="129"/>
    </row>
    <row r="67" spans="1:23" s="3" customFormat="1" ht="62.25" customHeight="1">
      <c r="A67" s="150" t="s">
        <v>964</v>
      </c>
      <c r="B67" s="150" t="s">
        <v>1300</v>
      </c>
      <c r="C67" s="151" t="s">
        <v>1273</v>
      </c>
      <c r="D67" s="151" t="s">
        <v>1379</v>
      </c>
      <c r="E67" s="151" t="s">
        <v>1383</v>
      </c>
      <c r="F67" s="151" t="s">
        <v>1276</v>
      </c>
      <c r="G67" s="111">
        <v>2430000</v>
      </c>
      <c r="H67" s="114">
        <v>1575693</v>
      </c>
      <c r="I67" s="121">
        <v>0</v>
      </c>
      <c r="J67" s="114">
        <v>1575693</v>
      </c>
      <c r="K67" s="157" t="s">
        <v>1780</v>
      </c>
      <c r="L67" s="6" t="s">
        <v>190</v>
      </c>
      <c r="M67" s="141">
        <f t="shared" si="3"/>
        <v>1575693</v>
      </c>
      <c r="N67" s="118">
        <v>38906</v>
      </c>
      <c r="O67" s="132">
        <f t="shared" si="1"/>
        <v>525231</v>
      </c>
      <c r="P67" s="133">
        <v>525231</v>
      </c>
      <c r="Q67" s="118">
        <v>3</v>
      </c>
      <c r="R67" s="118"/>
      <c r="S67" s="134">
        <v>5000</v>
      </c>
      <c r="T67" s="134"/>
      <c r="U67" s="134">
        <f t="shared" si="2"/>
        <v>0</v>
      </c>
      <c r="W67" s="129"/>
    </row>
    <row r="68" spans="1:23" s="3" customFormat="1" ht="62.25" customHeight="1">
      <c r="A68" s="150" t="s">
        <v>965</v>
      </c>
      <c r="B68" s="150" t="s">
        <v>1384</v>
      </c>
      <c r="C68" s="151" t="s">
        <v>1273</v>
      </c>
      <c r="D68" s="151" t="s">
        <v>1385</v>
      </c>
      <c r="E68" s="151" t="s">
        <v>1386</v>
      </c>
      <c r="F68" s="151" t="s">
        <v>1276</v>
      </c>
      <c r="G68" s="111">
        <v>1231800</v>
      </c>
      <c r="H68" s="111">
        <v>765000</v>
      </c>
      <c r="I68" s="121">
        <v>0</v>
      </c>
      <c r="J68" s="111">
        <v>765000</v>
      </c>
      <c r="K68" s="159" t="s">
        <v>1781</v>
      </c>
      <c r="L68" s="6" t="s">
        <v>190</v>
      </c>
      <c r="M68" s="141">
        <f t="shared" si="3"/>
        <v>471366</v>
      </c>
      <c r="N68" s="118">
        <v>34916</v>
      </c>
      <c r="O68" s="132">
        <f t="shared" si="1"/>
        <v>471366</v>
      </c>
      <c r="P68" s="133">
        <v>471366</v>
      </c>
      <c r="Q68" s="118">
        <v>1</v>
      </c>
      <c r="R68" s="118"/>
      <c r="S68" s="134">
        <v>5000</v>
      </c>
      <c r="T68" s="134">
        <v>1</v>
      </c>
      <c r="U68" s="134">
        <f t="shared" si="2"/>
        <v>60000</v>
      </c>
      <c r="V68" s="3">
        <v>180000</v>
      </c>
      <c r="W68" s="129"/>
    </row>
    <row r="69" spans="1:23" s="3" customFormat="1" ht="54.75" customHeight="1">
      <c r="A69" s="150" t="s">
        <v>162</v>
      </c>
      <c r="B69" s="150" t="s">
        <v>1384</v>
      </c>
      <c r="C69" s="151" t="s">
        <v>1273</v>
      </c>
      <c r="D69" s="151" t="s">
        <v>1385</v>
      </c>
      <c r="E69" s="151" t="s">
        <v>1387</v>
      </c>
      <c r="F69" s="151" t="s">
        <v>1276</v>
      </c>
      <c r="G69" s="111">
        <v>471000</v>
      </c>
      <c r="H69" s="111">
        <v>531366</v>
      </c>
      <c r="I69" s="121">
        <v>0</v>
      </c>
      <c r="J69" s="111">
        <v>531366</v>
      </c>
      <c r="K69" s="157" t="s">
        <v>1388</v>
      </c>
      <c r="L69" s="6" t="s">
        <v>190</v>
      </c>
      <c r="M69" s="141">
        <f t="shared" si="3"/>
        <v>471366</v>
      </c>
      <c r="N69" s="118">
        <v>34916</v>
      </c>
      <c r="O69" s="132">
        <f t="shared" si="1"/>
        <v>471366</v>
      </c>
      <c r="P69" s="133">
        <v>471366</v>
      </c>
      <c r="Q69" s="118">
        <v>1</v>
      </c>
      <c r="R69" s="118"/>
      <c r="S69" s="134">
        <v>5000</v>
      </c>
      <c r="T69" s="134">
        <v>1</v>
      </c>
      <c r="U69" s="134">
        <f t="shared" si="2"/>
        <v>60000</v>
      </c>
      <c r="W69" s="129"/>
    </row>
    <row r="70" spans="1:23" s="3" customFormat="1" ht="97.5" customHeight="1">
      <c r="A70" s="150" t="s">
        <v>966</v>
      </c>
      <c r="B70" s="150" t="s">
        <v>1349</v>
      </c>
      <c r="C70" s="151" t="s">
        <v>1273</v>
      </c>
      <c r="D70" s="151" t="s">
        <v>1350</v>
      </c>
      <c r="E70" s="151" t="s">
        <v>1389</v>
      </c>
      <c r="F70" s="151" t="s">
        <v>1276</v>
      </c>
      <c r="G70" s="111">
        <v>511500</v>
      </c>
      <c r="H70" s="113">
        <v>612164</v>
      </c>
      <c r="I70" s="121">
        <v>0</v>
      </c>
      <c r="J70" s="113">
        <v>612164</v>
      </c>
      <c r="K70" s="160" t="s">
        <v>1782</v>
      </c>
      <c r="L70" s="6" t="s">
        <v>190</v>
      </c>
      <c r="M70" s="142">
        <f t="shared" si="3"/>
        <v>552164</v>
      </c>
      <c r="N70" s="118">
        <v>40901</v>
      </c>
      <c r="O70" s="132">
        <f t="shared" si="1"/>
        <v>552163.5</v>
      </c>
      <c r="P70" s="133">
        <v>552164</v>
      </c>
      <c r="Q70" s="118">
        <v>1</v>
      </c>
      <c r="R70" s="118"/>
      <c r="S70" s="134">
        <v>5000</v>
      </c>
      <c r="T70" s="134">
        <v>1</v>
      </c>
      <c r="U70" s="134">
        <f t="shared" si="2"/>
        <v>60000</v>
      </c>
      <c r="W70" s="129"/>
    </row>
    <row r="71" spans="1:23" s="3" customFormat="1" ht="62.25" customHeight="1">
      <c r="A71" s="150" t="s">
        <v>967</v>
      </c>
      <c r="B71" s="150" t="s">
        <v>1311</v>
      </c>
      <c r="C71" s="151" t="s">
        <v>1273</v>
      </c>
      <c r="D71" s="151" t="s">
        <v>1390</v>
      </c>
      <c r="E71" s="151" t="s">
        <v>1391</v>
      </c>
      <c r="F71" s="151" t="s">
        <v>1276</v>
      </c>
      <c r="G71" s="111">
        <v>812800</v>
      </c>
      <c r="H71" s="111">
        <v>0</v>
      </c>
      <c r="I71" s="121">
        <v>0</v>
      </c>
      <c r="J71" s="111">
        <v>0</v>
      </c>
      <c r="K71" s="157" t="s">
        <v>1296</v>
      </c>
      <c r="L71" s="6" t="s">
        <v>190</v>
      </c>
      <c r="M71" s="141">
        <f t="shared" si="3"/>
        <v>0</v>
      </c>
      <c r="N71" s="118"/>
      <c r="O71" s="132">
        <f t="shared" si="1"/>
        <v>0</v>
      </c>
      <c r="P71" s="133"/>
      <c r="Q71" s="118"/>
      <c r="R71" s="118"/>
      <c r="S71" s="134">
        <v>5000</v>
      </c>
      <c r="T71" s="134"/>
      <c r="U71" s="134">
        <f t="shared" si="2"/>
        <v>0</v>
      </c>
      <c r="W71" s="129"/>
    </row>
    <row r="72" spans="1:23" s="3" customFormat="1" ht="93" customHeight="1">
      <c r="A72" s="150" t="s">
        <v>968</v>
      </c>
      <c r="B72" s="150" t="s">
        <v>1392</v>
      </c>
      <c r="C72" s="151" t="s">
        <v>1273</v>
      </c>
      <c r="D72" s="151" t="s">
        <v>1393</v>
      </c>
      <c r="E72" s="151" t="s">
        <v>1394</v>
      </c>
      <c r="F72" s="151" t="s">
        <v>1276</v>
      </c>
      <c r="G72" s="111">
        <v>2166000</v>
      </c>
      <c r="H72" s="114">
        <v>1911732</v>
      </c>
      <c r="I72" s="121">
        <v>0</v>
      </c>
      <c r="J72" s="114">
        <v>1911732</v>
      </c>
      <c r="K72" s="161" t="s">
        <v>1783</v>
      </c>
      <c r="L72" s="6" t="s">
        <v>190</v>
      </c>
      <c r="M72" s="141">
        <f t="shared" si="3"/>
        <v>942732</v>
      </c>
      <c r="N72" s="118">
        <v>34916</v>
      </c>
      <c r="O72" s="132">
        <f t="shared" si="1"/>
        <v>471366</v>
      </c>
      <c r="P72" s="133">
        <v>471366</v>
      </c>
      <c r="Q72" s="118">
        <v>2</v>
      </c>
      <c r="R72" s="118">
        <f>27000*13.5*2</f>
        <v>729000</v>
      </c>
      <c r="S72" s="134">
        <v>5000</v>
      </c>
      <c r="T72" s="134">
        <v>4</v>
      </c>
      <c r="U72" s="134">
        <f t="shared" si="2"/>
        <v>240000</v>
      </c>
      <c r="W72" s="129"/>
    </row>
    <row r="73" spans="1:23" s="3" customFormat="1" ht="98.25" customHeight="1">
      <c r="A73" s="150" t="s">
        <v>969</v>
      </c>
      <c r="B73" s="150" t="s">
        <v>1395</v>
      </c>
      <c r="C73" s="151" t="s">
        <v>1273</v>
      </c>
      <c r="D73" s="151" t="s">
        <v>1396</v>
      </c>
      <c r="E73" s="151" t="s">
        <v>1397</v>
      </c>
      <c r="F73" s="151" t="s">
        <v>1276</v>
      </c>
      <c r="G73" s="111">
        <v>1138442</v>
      </c>
      <c r="H73" s="111">
        <v>624000</v>
      </c>
      <c r="I73" s="121">
        <v>0</v>
      </c>
      <c r="J73" s="111">
        <v>624000</v>
      </c>
      <c r="K73" s="160" t="s">
        <v>1784</v>
      </c>
      <c r="L73" s="6" t="s">
        <v>190</v>
      </c>
      <c r="M73" s="142">
        <f t="shared" si="3"/>
        <v>552164</v>
      </c>
      <c r="N73" s="118">
        <v>40901</v>
      </c>
      <c r="O73" s="132">
        <f t="shared" si="1"/>
        <v>552163.5</v>
      </c>
      <c r="P73" s="133">
        <v>552164</v>
      </c>
      <c r="Q73" s="118">
        <v>1</v>
      </c>
      <c r="R73" s="118"/>
      <c r="S73" s="134">
        <v>5000</v>
      </c>
      <c r="T73" s="134"/>
      <c r="U73" s="134">
        <f t="shared" si="2"/>
        <v>0</v>
      </c>
      <c r="W73" s="129"/>
    </row>
    <row r="74" spans="1:23" s="3" customFormat="1" ht="98.25" customHeight="1">
      <c r="A74" s="150" t="s">
        <v>178</v>
      </c>
      <c r="B74" s="150" t="s">
        <v>1395</v>
      </c>
      <c r="C74" s="151" t="s">
        <v>1273</v>
      </c>
      <c r="D74" s="151" t="s">
        <v>1396</v>
      </c>
      <c r="E74" s="151" t="s">
        <v>1398</v>
      </c>
      <c r="F74" s="151" t="s">
        <v>1276</v>
      </c>
      <c r="G74" s="111">
        <v>1345680</v>
      </c>
      <c r="H74" s="111">
        <v>1103000</v>
      </c>
      <c r="I74" s="121">
        <v>0</v>
      </c>
      <c r="J74" s="111">
        <v>1103000</v>
      </c>
      <c r="K74" s="159" t="s">
        <v>1785</v>
      </c>
      <c r="L74" s="6" t="s">
        <v>190</v>
      </c>
      <c r="M74" s="141">
        <f t="shared" si="3"/>
        <v>525231</v>
      </c>
      <c r="N74" s="118">
        <v>38906</v>
      </c>
      <c r="O74" s="132">
        <f t="shared" si="1"/>
        <v>525231</v>
      </c>
      <c r="P74" s="133">
        <v>525231</v>
      </c>
      <c r="Q74" s="118">
        <v>1</v>
      </c>
      <c r="R74" s="118">
        <f>28000*13.5*1</f>
        <v>378000</v>
      </c>
      <c r="S74" s="134">
        <v>5000</v>
      </c>
      <c r="T74" s="134">
        <v>2</v>
      </c>
      <c r="U74" s="134">
        <f t="shared" si="2"/>
        <v>120000</v>
      </c>
      <c r="W74" s="129"/>
    </row>
    <row r="75" spans="1:23" s="3" customFormat="1" ht="66.75" customHeight="1">
      <c r="A75" s="150" t="s">
        <v>971</v>
      </c>
      <c r="B75" s="150" t="s">
        <v>1399</v>
      </c>
      <c r="C75" s="151" t="s">
        <v>1273</v>
      </c>
      <c r="D75" s="151" t="s">
        <v>1400</v>
      </c>
      <c r="E75" s="151" t="s">
        <v>1401</v>
      </c>
      <c r="F75" s="151" t="s">
        <v>1276</v>
      </c>
      <c r="G75" s="111">
        <v>1489600</v>
      </c>
      <c r="H75" s="111">
        <v>821000</v>
      </c>
      <c r="I75" s="121">
        <v>0</v>
      </c>
      <c r="J75" s="111">
        <v>821000</v>
      </c>
      <c r="K75" s="160" t="s">
        <v>1786</v>
      </c>
      <c r="L75" s="6" t="s">
        <v>190</v>
      </c>
      <c r="M75" s="141">
        <f t="shared" ref="M75:M138" si="5">P75*Q75</f>
        <v>471366</v>
      </c>
      <c r="N75" s="118">
        <v>34916</v>
      </c>
      <c r="O75" s="132">
        <f t="shared" ref="O75:O140" si="6">N75*13.5</f>
        <v>471366</v>
      </c>
      <c r="P75" s="133">
        <v>471366</v>
      </c>
      <c r="Q75" s="118">
        <v>1</v>
      </c>
      <c r="R75" s="118"/>
      <c r="S75" s="134">
        <v>5000</v>
      </c>
      <c r="T75" s="134">
        <v>1</v>
      </c>
      <c r="U75" s="134">
        <f t="shared" ref="U75:U138" si="7">S75*T75*12</f>
        <v>60000</v>
      </c>
      <c r="W75" s="129"/>
    </row>
    <row r="76" spans="1:23" s="61" customFormat="1" ht="90.75" customHeight="1">
      <c r="A76" s="263" t="s">
        <v>186</v>
      </c>
      <c r="B76" s="263" t="s">
        <v>1399</v>
      </c>
      <c r="C76" s="264" t="s">
        <v>1273</v>
      </c>
      <c r="D76" s="264" t="s">
        <v>1400</v>
      </c>
      <c r="E76" s="264" t="s">
        <v>1402</v>
      </c>
      <c r="F76" s="151" t="s">
        <v>1276</v>
      </c>
      <c r="G76" s="111">
        <v>541500</v>
      </c>
      <c r="H76" s="114">
        <v>642000</v>
      </c>
      <c r="I76" s="121">
        <v>0</v>
      </c>
      <c r="J76" s="114">
        <v>642000</v>
      </c>
      <c r="K76" s="157" t="s">
        <v>1787</v>
      </c>
      <c r="L76" s="103" t="s">
        <v>190</v>
      </c>
      <c r="M76" s="142">
        <f t="shared" si="5"/>
        <v>552164</v>
      </c>
      <c r="N76" s="143">
        <v>40901</v>
      </c>
      <c r="O76" s="144">
        <f t="shared" si="6"/>
        <v>552163.5</v>
      </c>
      <c r="P76" s="145">
        <v>552164</v>
      </c>
      <c r="Q76" s="143">
        <v>1</v>
      </c>
      <c r="R76" s="143"/>
      <c r="S76" s="147">
        <v>5000</v>
      </c>
      <c r="T76" s="147">
        <v>1</v>
      </c>
      <c r="U76" s="147">
        <f t="shared" si="7"/>
        <v>60000</v>
      </c>
      <c r="W76" s="148"/>
    </row>
    <row r="77" spans="1:23" s="61" customFormat="1" ht="21">
      <c r="A77" s="263"/>
      <c r="B77" s="263"/>
      <c r="C77" s="264"/>
      <c r="D77" s="264"/>
      <c r="E77" s="264"/>
      <c r="F77" s="151" t="s">
        <v>1307</v>
      </c>
      <c r="G77" s="111">
        <v>541500</v>
      </c>
      <c r="H77" s="111">
        <v>0</v>
      </c>
      <c r="I77" s="121">
        <v>0</v>
      </c>
      <c r="J77" s="111">
        <v>0</v>
      </c>
      <c r="K77" s="157"/>
      <c r="L77" s="103" t="s">
        <v>190</v>
      </c>
      <c r="M77" s="146">
        <f t="shared" si="5"/>
        <v>0</v>
      </c>
      <c r="N77" s="143"/>
      <c r="O77" s="144">
        <f t="shared" si="6"/>
        <v>0</v>
      </c>
      <c r="P77" s="145"/>
      <c r="Q77" s="143"/>
      <c r="R77" s="143"/>
      <c r="S77" s="147">
        <v>5000</v>
      </c>
      <c r="T77" s="147"/>
      <c r="U77" s="147">
        <f t="shared" si="7"/>
        <v>0</v>
      </c>
      <c r="W77" s="148"/>
    </row>
    <row r="78" spans="1:23" s="61" customFormat="1" ht="21">
      <c r="A78" s="263"/>
      <c r="B78" s="263"/>
      <c r="C78" s="264"/>
      <c r="D78" s="264"/>
      <c r="E78" s="264"/>
      <c r="F78" s="151" t="s">
        <v>1308</v>
      </c>
      <c r="G78" s="111">
        <v>541500</v>
      </c>
      <c r="H78" s="111">
        <v>0</v>
      </c>
      <c r="I78" s="121">
        <v>0</v>
      </c>
      <c r="J78" s="111">
        <v>0</v>
      </c>
      <c r="K78" s="157"/>
      <c r="L78" s="103" t="s">
        <v>190</v>
      </c>
      <c r="M78" s="146">
        <f t="shared" si="5"/>
        <v>0</v>
      </c>
      <c r="N78" s="143"/>
      <c r="O78" s="144">
        <f t="shared" si="6"/>
        <v>0</v>
      </c>
      <c r="P78" s="145"/>
      <c r="Q78" s="143"/>
      <c r="R78" s="143"/>
      <c r="S78" s="147">
        <v>5000</v>
      </c>
      <c r="T78" s="147"/>
      <c r="U78" s="147">
        <f t="shared" si="7"/>
        <v>0</v>
      </c>
      <c r="W78" s="148"/>
    </row>
    <row r="79" spans="1:23" s="61" customFormat="1" ht="21">
      <c r="A79" s="263"/>
      <c r="B79" s="263"/>
      <c r="C79" s="264"/>
      <c r="D79" s="264"/>
      <c r="E79" s="264"/>
      <c r="F79" s="151" t="s">
        <v>1309</v>
      </c>
      <c r="G79" s="111">
        <v>0</v>
      </c>
      <c r="H79" s="111">
        <v>0</v>
      </c>
      <c r="I79" s="121">
        <v>0</v>
      </c>
      <c r="J79" s="111">
        <v>0</v>
      </c>
      <c r="K79" s="157"/>
      <c r="L79" s="103" t="s">
        <v>190</v>
      </c>
      <c r="M79" s="146">
        <f t="shared" si="5"/>
        <v>0</v>
      </c>
      <c r="N79" s="143"/>
      <c r="O79" s="144">
        <f t="shared" si="6"/>
        <v>0</v>
      </c>
      <c r="P79" s="145"/>
      <c r="Q79" s="143"/>
      <c r="R79" s="143"/>
      <c r="S79" s="147">
        <v>5000</v>
      </c>
      <c r="T79" s="147"/>
      <c r="U79" s="147">
        <f t="shared" si="7"/>
        <v>0</v>
      </c>
      <c r="W79" s="148"/>
    </row>
    <row r="80" spans="1:23" s="61" customFormat="1" ht="21">
      <c r="A80" s="263"/>
      <c r="B80" s="263"/>
      <c r="C80" s="264"/>
      <c r="D80" s="264"/>
      <c r="E80" s="264"/>
      <c r="F80" s="151" t="s">
        <v>1310</v>
      </c>
      <c r="G80" s="111">
        <v>1624500</v>
      </c>
      <c r="H80" s="111">
        <v>642000</v>
      </c>
      <c r="I80" s="121">
        <v>0</v>
      </c>
      <c r="J80" s="111">
        <v>642000</v>
      </c>
      <c r="K80" s="157"/>
      <c r="L80" s="103" t="s">
        <v>190</v>
      </c>
      <c r="M80" s="146">
        <f t="shared" si="5"/>
        <v>0</v>
      </c>
      <c r="N80" s="143"/>
      <c r="O80" s="144">
        <f t="shared" si="6"/>
        <v>0</v>
      </c>
      <c r="P80" s="145"/>
      <c r="Q80" s="143"/>
      <c r="R80" s="143"/>
      <c r="S80" s="147">
        <v>5000</v>
      </c>
      <c r="T80" s="147"/>
      <c r="U80" s="147">
        <f t="shared" si="7"/>
        <v>0</v>
      </c>
      <c r="W80" s="148"/>
    </row>
    <row r="81" spans="1:23" s="3" customFormat="1" ht="75.75" customHeight="1">
      <c r="A81" s="150" t="s">
        <v>973</v>
      </c>
      <c r="B81" s="150" t="s">
        <v>1300</v>
      </c>
      <c r="C81" s="151" t="s">
        <v>1273</v>
      </c>
      <c r="D81" s="151" t="s">
        <v>1403</v>
      </c>
      <c r="E81" s="151" t="s">
        <v>1404</v>
      </c>
      <c r="F81" s="151" t="s">
        <v>1276</v>
      </c>
      <c r="G81" s="111">
        <v>264000</v>
      </c>
      <c r="H81" s="111">
        <v>150000</v>
      </c>
      <c r="I81" s="111">
        <v>0</v>
      </c>
      <c r="J81" s="111">
        <v>150000</v>
      </c>
      <c r="K81" s="157" t="s">
        <v>1405</v>
      </c>
      <c r="L81" s="6" t="s">
        <v>296</v>
      </c>
      <c r="M81" s="141">
        <f t="shared" si="5"/>
        <v>0</v>
      </c>
      <c r="N81" s="118"/>
      <c r="O81" s="132">
        <f t="shared" si="6"/>
        <v>0</v>
      </c>
      <c r="P81" s="133"/>
      <c r="Q81" s="118"/>
      <c r="R81" s="118"/>
      <c r="S81" s="134">
        <v>5000</v>
      </c>
      <c r="T81" s="134"/>
      <c r="U81" s="134">
        <f t="shared" si="7"/>
        <v>0</v>
      </c>
      <c r="W81" s="129"/>
    </row>
    <row r="82" spans="1:23" ht="75.75" customHeight="1">
      <c r="A82" s="150" t="s">
        <v>974</v>
      </c>
      <c r="B82" s="150" t="s">
        <v>1300</v>
      </c>
      <c r="C82" s="151" t="s">
        <v>1273</v>
      </c>
      <c r="D82" s="151" t="s">
        <v>1403</v>
      </c>
      <c r="E82" s="151" t="s">
        <v>1406</v>
      </c>
      <c r="F82" s="151" t="s">
        <v>1276</v>
      </c>
      <c r="G82" s="111">
        <v>1245000</v>
      </c>
      <c r="H82" s="111">
        <v>671000</v>
      </c>
      <c r="I82" s="111">
        <v>0</v>
      </c>
      <c r="J82" s="111">
        <v>671000</v>
      </c>
      <c r="K82" s="157" t="s">
        <v>1407</v>
      </c>
      <c r="L82" s="6" t="s">
        <v>296</v>
      </c>
      <c r="M82" s="141">
        <f t="shared" si="5"/>
        <v>471366</v>
      </c>
      <c r="N82" s="118">
        <v>34916</v>
      </c>
      <c r="O82" s="132">
        <f t="shared" si="6"/>
        <v>471366</v>
      </c>
      <c r="P82" s="133">
        <v>471366</v>
      </c>
      <c r="Q82" s="118">
        <v>1</v>
      </c>
      <c r="S82" s="134">
        <v>5000</v>
      </c>
      <c r="U82" s="134">
        <f t="shared" si="7"/>
        <v>0</v>
      </c>
    </row>
    <row r="83" spans="1:23" ht="75.75" customHeight="1">
      <c r="A83" s="150" t="s">
        <v>976</v>
      </c>
      <c r="B83" s="150" t="s">
        <v>1300</v>
      </c>
      <c r="C83" s="151" t="s">
        <v>1273</v>
      </c>
      <c r="D83" s="151" t="s">
        <v>1403</v>
      </c>
      <c r="E83" s="151" t="s">
        <v>1408</v>
      </c>
      <c r="F83" s="151" t="s">
        <v>1276</v>
      </c>
      <c r="G83" s="111">
        <v>265600</v>
      </c>
      <c r="H83" s="111">
        <v>200000</v>
      </c>
      <c r="I83" s="111">
        <v>0</v>
      </c>
      <c r="J83" s="111">
        <v>200000</v>
      </c>
      <c r="K83" s="157" t="s">
        <v>1409</v>
      </c>
      <c r="L83" s="6" t="s">
        <v>296</v>
      </c>
      <c r="M83" s="141">
        <f t="shared" si="5"/>
        <v>0</v>
      </c>
      <c r="O83" s="132">
        <f t="shared" si="6"/>
        <v>0</v>
      </c>
      <c r="S83" s="134">
        <v>5000</v>
      </c>
      <c r="U83" s="134">
        <f t="shared" si="7"/>
        <v>0</v>
      </c>
    </row>
    <row r="84" spans="1:23" ht="73.5" customHeight="1">
      <c r="A84" s="150" t="s">
        <v>977</v>
      </c>
      <c r="B84" s="150" t="s">
        <v>1349</v>
      </c>
      <c r="C84" s="151" t="s">
        <v>1273</v>
      </c>
      <c r="D84" s="151" t="s">
        <v>1410</v>
      </c>
      <c r="E84" s="151" t="s">
        <v>1411</v>
      </c>
      <c r="F84" s="151" t="s">
        <v>1276</v>
      </c>
      <c r="G84" s="111">
        <v>364000</v>
      </c>
      <c r="H84" s="111">
        <v>182000</v>
      </c>
      <c r="I84" s="111">
        <v>0</v>
      </c>
      <c r="J84" s="111">
        <v>182000</v>
      </c>
      <c r="K84" s="157" t="s">
        <v>1412</v>
      </c>
      <c r="L84" s="6" t="s">
        <v>296</v>
      </c>
      <c r="M84" s="141">
        <f t="shared" si="5"/>
        <v>0</v>
      </c>
      <c r="O84" s="132">
        <f t="shared" si="6"/>
        <v>0</v>
      </c>
      <c r="S84" s="134">
        <v>5000</v>
      </c>
      <c r="U84" s="134">
        <f t="shared" si="7"/>
        <v>0</v>
      </c>
    </row>
    <row r="85" spans="1:23" ht="73.5" customHeight="1">
      <c r="A85" s="150" t="s">
        <v>978</v>
      </c>
      <c r="B85" s="150" t="s">
        <v>1281</v>
      </c>
      <c r="C85" s="151" t="s">
        <v>1273</v>
      </c>
      <c r="D85" s="151" t="s">
        <v>1413</v>
      </c>
      <c r="E85" s="151" t="s">
        <v>1414</v>
      </c>
      <c r="F85" s="151" t="s">
        <v>1276</v>
      </c>
      <c r="G85" s="111">
        <v>819000</v>
      </c>
      <c r="H85" s="111">
        <v>591000</v>
      </c>
      <c r="I85" s="111">
        <v>0</v>
      </c>
      <c r="J85" s="111">
        <v>591000</v>
      </c>
      <c r="K85" s="157" t="s">
        <v>1415</v>
      </c>
      <c r="L85" s="6" t="s">
        <v>296</v>
      </c>
      <c r="M85" s="141">
        <f t="shared" si="5"/>
        <v>471366</v>
      </c>
      <c r="N85" s="118">
        <v>34916</v>
      </c>
      <c r="O85" s="132">
        <f t="shared" si="6"/>
        <v>471366</v>
      </c>
      <c r="P85" s="133">
        <v>471366</v>
      </c>
      <c r="Q85" s="118">
        <v>1</v>
      </c>
      <c r="S85" s="134">
        <v>5000</v>
      </c>
      <c r="U85" s="134">
        <f t="shared" si="7"/>
        <v>0</v>
      </c>
    </row>
    <row r="86" spans="1:23" ht="73.5" customHeight="1">
      <c r="A86" s="150" t="s">
        <v>980</v>
      </c>
      <c r="B86" s="150" t="s">
        <v>1329</v>
      </c>
      <c r="C86" s="151" t="s">
        <v>1273</v>
      </c>
      <c r="D86" s="151" t="s">
        <v>1410</v>
      </c>
      <c r="E86" s="151" t="s">
        <v>1411</v>
      </c>
      <c r="F86" s="151" t="s">
        <v>1276</v>
      </c>
      <c r="G86" s="111">
        <v>364000</v>
      </c>
      <c r="H86" s="111">
        <v>182000</v>
      </c>
      <c r="I86" s="111">
        <v>0</v>
      </c>
      <c r="J86" s="111">
        <v>182000</v>
      </c>
      <c r="K86" s="157" t="s">
        <v>1416</v>
      </c>
      <c r="L86" s="6" t="s">
        <v>296</v>
      </c>
      <c r="M86" s="141">
        <f t="shared" si="5"/>
        <v>0</v>
      </c>
      <c r="O86" s="132">
        <f t="shared" si="6"/>
        <v>0</v>
      </c>
      <c r="S86" s="134">
        <v>5000</v>
      </c>
      <c r="U86" s="134">
        <f t="shared" si="7"/>
        <v>0</v>
      </c>
    </row>
    <row r="87" spans="1:23" ht="116.25" customHeight="1">
      <c r="A87" s="150" t="s">
        <v>981</v>
      </c>
      <c r="B87" s="150" t="s">
        <v>1317</v>
      </c>
      <c r="C87" s="151" t="s">
        <v>1273</v>
      </c>
      <c r="D87" s="151" t="s">
        <v>1318</v>
      </c>
      <c r="E87" s="151" t="s">
        <v>1417</v>
      </c>
      <c r="F87" s="151" t="s">
        <v>1276</v>
      </c>
      <c r="G87" s="111">
        <v>723000</v>
      </c>
      <c r="H87" s="111">
        <v>797000</v>
      </c>
      <c r="I87" s="111">
        <v>0</v>
      </c>
      <c r="J87" s="111">
        <v>797000</v>
      </c>
      <c r="K87" s="157" t="s">
        <v>1789</v>
      </c>
      <c r="L87" s="6" t="s">
        <v>296</v>
      </c>
      <c r="M87" s="141">
        <f t="shared" si="5"/>
        <v>525231</v>
      </c>
      <c r="N87" s="118">
        <v>38906</v>
      </c>
      <c r="O87" s="132">
        <f t="shared" si="6"/>
        <v>525231</v>
      </c>
      <c r="P87" s="133">
        <v>525231</v>
      </c>
      <c r="Q87" s="118">
        <v>1</v>
      </c>
      <c r="S87" s="134">
        <v>5000</v>
      </c>
      <c r="T87" s="134">
        <v>1</v>
      </c>
      <c r="U87" s="134">
        <f t="shared" si="7"/>
        <v>60000</v>
      </c>
    </row>
    <row r="88" spans="1:23" ht="114.75" customHeight="1">
      <c r="A88" s="150" t="s">
        <v>983</v>
      </c>
      <c r="B88" s="150" t="s">
        <v>1399</v>
      </c>
      <c r="C88" s="151" t="s">
        <v>1273</v>
      </c>
      <c r="D88" s="151" t="s">
        <v>1400</v>
      </c>
      <c r="E88" s="151" t="s">
        <v>1418</v>
      </c>
      <c r="F88" s="151" t="s">
        <v>1276</v>
      </c>
      <c r="G88" s="111">
        <v>521000</v>
      </c>
      <c r="H88" s="111">
        <v>608000</v>
      </c>
      <c r="I88" s="111">
        <v>0</v>
      </c>
      <c r="J88" s="111">
        <v>608000</v>
      </c>
      <c r="K88" s="157" t="s">
        <v>1790</v>
      </c>
      <c r="L88" s="6" t="s">
        <v>296</v>
      </c>
      <c r="M88" s="141">
        <f t="shared" si="5"/>
        <v>0</v>
      </c>
      <c r="O88" s="132">
        <f t="shared" si="6"/>
        <v>0</v>
      </c>
      <c r="S88" s="134">
        <v>5000</v>
      </c>
      <c r="U88" s="134">
        <f t="shared" si="7"/>
        <v>0</v>
      </c>
    </row>
    <row r="89" spans="1:23" ht="108.75" customHeight="1">
      <c r="A89" s="150" t="s">
        <v>985</v>
      </c>
      <c r="B89" s="150" t="s">
        <v>1329</v>
      </c>
      <c r="C89" s="151" t="s">
        <v>1273</v>
      </c>
      <c r="D89" s="151" t="s">
        <v>1330</v>
      </c>
      <c r="E89" s="151" t="s">
        <v>1419</v>
      </c>
      <c r="F89" s="151" t="s">
        <v>1276</v>
      </c>
      <c r="G89" s="111">
        <v>471000</v>
      </c>
      <c r="H89" s="113">
        <v>558299</v>
      </c>
      <c r="I89" s="111">
        <v>0</v>
      </c>
      <c r="J89" s="113">
        <v>558299</v>
      </c>
      <c r="K89" s="157" t="s">
        <v>1791</v>
      </c>
      <c r="L89" s="6" t="s">
        <v>296</v>
      </c>
      <c r="M89" s="141">
        <f t="shared" si="5"/>
        <v>0</v>
      </c>
      <c r="O89" s="132">
        <f t="shared" si="6"/>
        <v>0</v>
      </c>
      <c r="S89" s="134">
        <v>5000</v>
      </c>
      <c r="U89" s="134">
        <f t="shared" si="7"/>
        <v>0</v>
      </c>
    </row>
    <row r="90" spans="1:23" ht="98.25" customHeight="1">
      <c r="A90" s="150" t="s">
        <v>986</v>
      </c>
      <c r="B90" s="150" t="s">
        <v>1322</v>
      </c>
      <c r="C90" s="151" t="s">
        <v>1273</v>
      </c>
      <c r="D90" s="151" t="s">
        <v>1420</v>
      </c>
      <c r="E90" s="151" t="s">
        <v>1421</v>
      </c>
      <c r="F90" s="151" t="s">
        <v>1276</v>
      </c>
      <c r="G90" s="111">
        <v>2261192</v>
      </c>
      <c r="H90" s="111">
        <v>951000</v>
      </c>
      <c r="I90" s="111">
        <v>0</v>
      </c>
      <c r="J90" s="111">
        <v>951000</v>
      </c>
      <c r="K90" s="157" t="s">
        <v>1792</v>
      </c>
      <c r="L90" s="6" t="s">
        <v>296</v>
      </c>
      <c r="M90" s="142">
        <f t="shared" si="5"/>
        <v>552164</v>
      </c>
      <c r="N90" s="118">
        <v>40901</v>
      </c>
      <c r="O90" s="132">
        <f t="shared" si="6"/>
        <v>552163.5</v>
      </c>
      <c r="P90" s="133">
        <v>552164</v>
      </c>
      <c r="Q90" s="118">
        <v>1</v>
      </c>
      <c r="S90" s="134">
        <v>5000</v>
      </c>
      <c r="T90" s="134">
        <v>1</v>
      </c>
      <c r="U90" s="134">
        <f t="shared" si="7"/>
        <v>60000</v>
      </c>
    </row>
    <row r="91" spans="1:23" ht="57" customHeight="1">
      <c r="A91" s="150" t="s">
        <v>216</v>
      </c>
      <c r="B91" s="150" t="s">
        <v>1322</v>
      </c>
      <c r="C91" s="151" t="s">
        <v>1273</v>
      </c>
      <c r="D91" s="151" t="s">
        <v>1420</v>
      </c>
      <c r="E91" s="151" t="s">
        <v>1422</v>
      </c>
      <c r="F91" s="151" t="s">
        <v>1276</v>
      </c>
      <c r="G91" s="111">
        <v>602700</v>
      </c>
      <c r="H91" s="111">
        <v>60000</v>
      </c>
      <c r="I91" s="111">
        <v>0</v>
      </c>
      <c r="J91" s="111">
        <v>60000</v>
      </c>
      <c r="K91" s="157" t="s">
        <v>1423</v>
      </c>
      <c r="L91" s="6" t="s">
        <v>296</v>
      </c>
      <c r="M91" s="141">
        <f t="shared" si="5"/>
        <v>0</v>
      </c>
      <c r="O91" s="132">
        <f t="shared" si="6"/>
        <v>0</v>
      </c>
      <c r="S91" s="134">
        <v>5000</v>
      </c>
      <c r="U91" s="134">
        <f t="shared" si="7"/>
        <v>0</v>
      </c>
    </row>
    <row r="92" spans="1:23" ht="63" customHeight="1">
      <c r="A92" s="150" t="s">
        <v>219</v>
      </c>
      <c r="B92" s="150" t="s">
        <v>1322</v>
      </c>
      <c r="C92" s="151" t="s">
        <v>1273</v>
      </c>
      <c r="D92" s="151" t="s">
        <v>1420</v>
      </c>
      <c r="E92" s="151" t="s">
        <v>1424</v>
      </c>
      <c r="F92" s="151" t="s">
        <v>1276</v>
      </c>
      <c r="G92" s="111">
        <v>211600</v>
      </c>
      <c r="H92" s="111">
        <v>150000</v>
      </c>
      <c r="I92" s="111">
        <v>0</v>
      </c>
      <c r="J92" s="111">
        <v>150000</v>
      </c>
      <c r="K92" s="157" t="s">
        <v>1425</v>
      </c>
      <c r="L92" s="6" t="s">
        <v>296</v>
      </c>
      <c r="M92" s="141">
        <f t="shared" si="5"/>
        <v>0</v>
      </c>
      <c r="O92" s="132">
        <f t="shared" si="6"/>
        <v>0</v>
      </c>
      <c r="S92" s="134">
        <v>5000</v>
      </c>
      <c r="U92" s="134">
        <f t="shared" si="7"/>
        <v>0</v>
      </c>
    </row>
    <row r="93" spans="1:23" ht="96" customHeight="1">
      <c r="A93" s="150" t="s">
        <v>989</v>
      </c>
      <c r="B93" s="150" t="s">
        <v>1322</v>
      </c>
      <c r="C93" s="151" t="s">
        <v>1273</v>
      </c>
      <c r="D93" s="151" t="s">
        <v>1426</v>
      </c>
      <c r="E93" s="151" t="s">
        <v>1427</v>
      </c>
      <c r="F93" s="151" t="s">
        <v>1276</v>
      </c>
      <c r="G93" s="111">
        <v>943100</v>
      </c>
      <c r="H93" s="111">
        <v>785000</v>
      </c>
      <c r="I93" s="111">
        <v>0</v>
      </c>
      <c r="J93" s="111">
        <v>785000</v>
      </c>
      <c r="K93" s="157" t="s">
        <v>1428</v>
      </c>
      <c r="L93" s="6" t="s">
        <v>296</v>
      </c>
      <c r="M93" s="141">
        <f t="shared" si="5"/>
        <v>525231</v>
      </c>
      <c r="N93" s="118">
        <v>38906</v>
      </c>
      <c r="O93" s="132">
        <f t="shared" si="6"/>
        <v>525231</v>
      </c>
      <c r="P93" s="133">
        <v>525231</v>
      </c>
      <c r="Q93" s="118">
        <v>1</v>
      </c>
      <c r="S93" s="134">
        <v>5000</v>
      </c>
      <c r="T93" s="134">
        <v>1</v>
      </c>
      <c r="U93" s="134">
        <f t="shared" si="7"/>
        <v>60000</v>
      </c>
    </row>
    <row r="94" spans="1:23" ht="61.5" customHeight="1">
      <c r="A94" s="150" t="s">
        <v>991</v>
      </c>
      <c r="B94" s="150" t="s">
        <v>1290</v>
      </c>
      <c r="C94" s="151" t="s">
        <v>1273</v>
      </c>
      <c r="D94" s="151" t="s">
        <v>1429</v>
      </c>
      <c r="E94" s="151" t="s">
        <v>1430</v>
      </c>
      <c r="F94" s="151" t="s">
        <v>1276</v>
      </c>
      <c r="G94" s="111">
        <v>1704000</v>
      </c>
      <c r="H94" s="111">
        <v>0</v>
      </c>
      <c r="I94" s="111">
        <v>0</v>
      </c>
      <c r="J94" s="111">
        <v>0</v>
      </c>
      <c r="K94" s="157" t="s">
        <v>1431</v>
      </c>
      <c r="L94" s="6" t="s">
        <v>296</v>
      </c>
      <c r="M94" s="141">
        <f t="shared" si="5"/>
        <v>0</v>
      </c>
      <c r="O94" s="132">
        <f t="shared" si="6"/>
        <v>0</v>
      </c>
      <c r="S94" s="134">
        <v>5000</v>
      </c>
      <c r="U94" s="134">
        <f t="shared" si="7"/>
        <v>0</v>
      </c>
    </row>
    <row r="95" spans="1:23" ht="130.5" customHeight="1">
      <c r="A95" s="150" t="s">
        <v>993</v>
      </c>
      <c r="B95" s="150" t="s">
        <v>1293</v>
      </c>
      <c r="C95" s="151" t="s">
        <v>1273</v>
      </c>
      <c r="D95" s="151" t="s">
        <v>1294</v>
      </c>
      <c r="E95" s="151" t="s">
        <v>1432</v>
      </c>
      <c r="F95" s="151" t="s">
        <v>1276</v>
      </c>
      <c r="G95" s="111">
        <v>888000</v>
      </c>
      <c r="H95" s="114">
        <v>837000</v>
      </c>
      <c r="I95" s="111">
        <v>0</v>
      </c>
      <c r="J95" s="114">
        <v>837000</v>
      </c>
      <c r="K95" s="157" t="s">
        <v>1793</v>
      </c>
      <c r="L95" s="6" t="s">
        <v>296</v>
      </c>
      <c r="M95" s="141">
        <f t="shared" si="5"/>
        <v>0</v>
      </c>
      <c r="O95" s="132">
        <f t="shared" si="6"/>
        <v>0</v>
      </c>
      <c r="S95" s="134">
        <v>5000</v>
      </c>
      <c r="U95" s="134">
        <f t="shared" si="7"/>
        <v>0</v>
      </c>
    </row>
    <row r="96" spans="1:23" ht="119.25" customHeight="1">
      <c r="A96" s="150" t="s">
        <v>995</v>
      </c>
      <c r="B96" s="150" t="s">
        <v>1341</v>
      </c>
      <c r="C96" s="151" t="s">
        <v>1273</v>
      </c>
      <c r="D96" s="151" t="s">
        <v>1342</v>
      </c>
      <c r="E96" s="151" t="s">
        <v>1433</v>
      </c>
      <c r="F96" s="151" t="s">
        <v>1276</v>
      </c>
      <c r="G96" s="111">
        <v>828500</v>
      </c>
      <c r="H96" s="114">
        <v>753000</v>
      </c>
      <c r="I96" s="111">
        <v>0</v>
      </c>
      <c r="J96" s="114">
        <v>753000</v>
      </c>
      <c r="K96" s="157" t="s">
        <v>1794</v>
      </c>
      <c r="L96" s="6" t="s">
        <v>296</v>
      </c>
      <c r="M96" s="141">
        <f t="shared" si="5"/>
        <v>0</v>
      </c>
      <c r="O96" s="132">
        <f t="shared" si="6"/>
        <v>0</v>
      </c>
      <c r="S96" s="134">
        <v>5000</v>
      </c>
      <c r="U96" s="134">
        <f t="shared" si="7"/>
        <v>0</v>
      </c>
    </row>
    <row r="97" spans="1:23" ht="131.25" customHeight="1">
      <c r="A97" s="150" t="s">
        <v>997</v>
      </c>
      <c r="B97" s="150" t="s">
        <v>1277</v>
      </c>
      <c r="C97" s="151" t="s">
        <v>1273</v>
      </c>
      <c r="D97" s="151" t="s">
        <v>1278</v>
      </c>
      <c r="E97" s="151" t="s">
        <v>1434</v>
      </c>
      <c r="F97" s="151" t="s">
        <v>1276</v>
      </c>
      <c r="G97" s="111">
        <v>1654000</v>
      </c>
      <c r="H97" s="114">
        <v>674000</v>
      </c>
      <c r="I97" s="111">
        <v>0</v>
      </c>
      <c r="J97" s="114">
        <v>674000</v>
      </c>
      <c r="K97" s="157" t="s">
        <v>1795</v>
      </c>
      <c r="L97" s="6" t="s">
        <v>296</v>
      </c>
      <c r="M97" s="141">
        <f t="shared" si="5"/>
        <v>0</v>
      </c>
      <c r="O97" s="132">
        <f t="shared" si="6"/>
        <v>0</v>
      </c>
      <c r="S97" s="134">
        <v>5000</v>
      </c>
      <c r="U97" s="134">
        <f t="shared" si="7"/>
        <v>0</v>
      </c>
    </row>
    <row r="98" spans="1:23" ht="111.75" customHeight="1">
      <c r="A98" s="150" t="s">
        <v>233</v>
      </c>
      <c r="B98" s="150" t="s">
        <v>1277</v>
      </c>
      <c r="C98" s="151" t="s">
        <v>1273</v>
      </c>
      <c r="D98" s="151" t="s">
        <v>1278</v>
      </c>
      <c r="E98" s="151" t="s">
        <v>1435</v>
      </c>
      <c r="F98" s="151" t="s">
        <v>1276</v>
      </c>
      <c r="G98" s="111">
        <v>996000</v>
      </c>
      <c r="H98" s="158">
        <v>612164</v>
      </c>
      <c r="I98" s="111">
        <v>0</v>
      </c>
      <c r="J98" s="158">
        <v>612164</v>
      </c>
      <c r="K98" s="157" t="s">
        <v>1796</v>
      </c>
      <c r="L98" s="6" t="s">
        <v>296</v>
      </c>
      <c r="M98" s="141">
        <f t="shared" si="5"/>
        <v>0</v>
      </c>
      <c r="O98" s="132">
        <f t="shared" si="6"/>
        <v>0</v>
      </c>
      <c r="S98" s="134">
        <v>5000</v>
      </c>
      <c r="U98" s="134">
        <f t="shared" si="7"/>
        <v>0</v>
      </c>
      <c r="W98" s="4" t="s">
        <v>1762</v>
      </c>
    </row>
    <row r="99" spans="1:23" ht="126" customHeight="1">
      <c r="A99" s="150" t="s">
        <v>1000</v>
      </c>
      <c r="B99" s="150" t="s">
        <v>1349</v>
      </c>
      <c r="C99" s="151" t="s">
        <v>1273</v>
      </c>
      <c r="D99" s="151" t="s">
        <v>1350</v>
      </c>
      <c r="E99" s="151" t="s">
        <v>1437</v>
      </c>
      <c r="F99" s="151" t="s">
        <v>1276</v>
      </c>
      <c r="G99" s="111">
        <v>511500</v>
      </c>
      <c r="H99" s="114">
        <v>639096</v>
      </c>
      <c r="I99" s="111">
        <v>0</v>
      </c>
      <c r="J99" s="114">
        <v>639096</v>
      </c>
      <c r="K99" s="157" t="s">
        <v>1797</v>
      </c>
      <c r="L99" s="6" t="s">
        <v>296</v>
      </c>
      <c r="M99" s="141">
        <f t="shared" si="5"/>
        <v>0</v>
      </c>
      <c r="O99" s="132">
        <f t="shared" si="6"/>
        <v>0</v>
      </c>
      <c r="S99" s="134">
        <v>5000</v>
      </c>
      <c r="U99" s="134">
        <f t="shared" si="7"/>
        <v>0</v>
      </c>
    </row>
    <row r="100" spans="1:23" ht="66.75" customHeight="1">
      <c r="A100" s="263" t="s">
        <v>1002</v>
      </c>
      <c r="B100" s="263" t="s">
        <v>1281</v>
      </c>
      <c r="C100" s="264" t="s">
        <v>1273</v>
      </c>
      <c r="D100" s="264" t="s">
        <v>1438</v>
      </c>
      <c r="E100" s="264" t="s">
        <v>1439</v>
      </c>
      <c r="F100" s="151" t="s">
        <v>1276</v>
      </c>
      <c r="G100" s="111">
        <v>864282</v>
      </c>
      <c r="H100" s="114">
        <v>634000</v>
      </c>
      <c r="I100" s="111">
        <v>0</v>
      </c>
      <c r="J100" s="114">
        <v>634000</v>
      </c>
      <c r="K100" s="157" t="s">
        <v>1440</v>
      </c>
      <c r="L100" s="6" t="s">
        <v>296</v>
      </c>
      <c r="M100" s="141">
        <f t="shared" si="5"/>
        <v>0</v>
      </c>
      <c r="O100" s="132">
        <f t="shared" si="6"/>
        <v>0</v>
      </c>
      <c r="R100" s="118">
        <f>28000*13.5*1</f>
        <v>378000</v>
      </c>
      <c r="S100" s="134">
        <v>5000</v>
      </c>
      <c r="T100" s="134">
        <v>1</v>
      </c>
      <c r="U100" s="134">
        <f t="shared" si="7"/>
        <v>60000</v>
      </c>
    </row>
    <row r="101" spans="1:23" ht="66.75" customHeight="1">
      <c r="A101" s="263"/>
      <c r="B101" s="263"/>
      <c r="C101" s="264"/>
      <c r="D101" s="264"/>
      <c r="E101" s="264"/>
      <c r="F101" s="151" t="s">
        <v>1307</v>
      </c>
      <c r="G101" s="111">
        <v>901282</v>
      </c>
      <c r="H101" s="114">
        <v>634000</v>
      </c>
      <c r="I101" s="111">
        <v>0</v>
      </c>
      <c r="J101" s="114">
        <v>634000</v>
      </c>
      <c r="K101" s="157" t="s">
        <v>1798</v>
      </c>
      <c r="L101" s="6" t="s">
        <v>296</v>
      </c>
      <c r="M101" s="141">
        <f t="shared" si="5"/>
        <v>0</v>
      </c>
      <c r="O101" s="132">
        <f t="shared" si="6"/>
        <v>0</v>
      </c>
      <c r="R101" s="118">
        <f t="shared" ref="R101:R103" si="8">28000*13.5*1</f>
        <v>378000</v>
      </c>
      <c r="S101" s="134">
        <v>5000</v>
      </c>
      <c r="U101" s="134">
        <f t="shared" si="7"/>
        <v>0</v>
      </c>
    </row>
    <row r="102" spans="1:23" ht="66.75" customHeight="1">
      <c r="A102" s="263"/>
      <c r="B102" s="263"/>
      <c r="C102" s="264"/>
      <c r="D102" s="264"/>
      <c r="E102" s="264"/>
      <c r="F102" s="151" t="s">
        <v>1308</v>
      </c>
      <c r="G102" s="111">
        <v>938282</v>
      </c>
      <c r="H102" s="114">
        <v>634000</v>
      </c>
      <c r="I102" s="111">
        <v>0</v>
      </c>
      <c r="J102" s="114">
        <v>634000</v>
      </c>
      <c r="K102" s="157" t="s">
        <v>1799</v>
      </c>
      <c r="L102" s="6" t="s">
        <v>296</v>
      </c>
      <c r="M102" s="141">
        <f t="shared" si="5"/>
        <v>0</v>
      </c>
      <c r="O102" s="132">
        <f t="shared" si="6"/>
        <v>0</v>
      </c>
      <c r="R102" s="118">
        <f t="shared" si="8"/>
        <v>378000</v>
      </c>
      <c r="S102" s="134">
        <v>5000</v>
      </c>
      <c r="U102" s="134">
        <f t="shared" si="7"/>
        <v>0</v>
      </c>
    </row>
    <row r="103" spans="1:23" ht="66.75" customHeight="1">
      <c r="A103" s="263"/>
      <c r="B103" s="263"/>
      <c r="C103" s="264"/>
      <c r="D103" s="264"/>
      <c r="E103" s="264"/>
      <c r="F103" s="151" t="s">
        <v>1309</v>
      </c>
      <c r="G103" s="111">
        <v>975282</v>
      </c>
      <c r="H103" s="114">
        <v>634000</v>
      </c>
      <c r="I103" s="111">
        <v>0</v>
      </c>
      <c r="J103" s="114">
        <v>634000</v>
      </c>
      <c r="K103" s="157" t="s">
        <v>1798</v>
      </c>
      <c r="L103" s="6" t="s">
        <v>296</v>
      </c>
      <c r="M103" s="141">
        <f t="shared" si="5"/>
        <v>0</v>
      </c>
      <c r="O103" s="132">
        <f t="shared" si="6"/>
        <v>0</v>
      </c>
      <c r="R103" s="118">
        <f t="shared" si="8"/>
        <v>378000</v>
      </c>
      <c r="S103" s="134">
        <v>5000</v>
      </c>
      <c r="U103" s="134">
        <f t="shared" si="7"/>
        <v>0</v>
      </c>
    </row>
    <row r="104" spans="1:23" ht="27.75" customHeight="1">
      <c r="A104" s="263"/>
      <c r="B104" s="263"/>
      <c r="C104" s="264"/>
      <c r="D104" s="264"/>
      <c r="E104" s="264"/>
      <c r="F104" s="151" t="s">
        <v>1310</v>
      </c>
      <c r="G104" s="111">
        <v>3679128</v>
      </c>
      <c r="H104" s="111">
        <f>SUBTOTAL(9,H100:H103)</f>
        <v>2536000</v>
      </c>
      <c r="I104" s="111">
        <v>0</v>
      </c>
      <c r="J104" s="111">
        <f>SUBTOTAL(9,J100:J103)</f>
        <v>2536000</v>
      </c>
      <c r="K104" s="157"/>
      <c r="L104" s="6" t="s">
        <v>296</v>
      </c>
      <c r="M104" s="141">
        <f t="shared" si="5"/>
        <v>0</v>
      </c>
      <c r="O104" s="132">
        <f t="shared" si="6"/>
        <v>0</v>
      </c>
      <c r="S104" s="134">
        <v>5000</v>
      </c>
      <c r="U104" s="134">
        <f t="shared" si="7"/>
        <v>0</v>
      </c>
    </row>
    <row r="105" spans="1:23" ht="97.5" customHeight="1">
      <c r="A105" s="150" t="s">
        <v>1003</v>
      </c>
      <c r="B105" s="150" t="s">
        <v>1281</v>
      </c>
      <c r="C105" s="151" t="s">
        <v>1273</v>
      </c>
      <c r="D105" s="151" t="s">
        <v>1441</v>
      </c>
      <c r="E105" s="151" t="s">
        <v>1442</v>
      </c>
      <c r="F105" s="151" t="s">
        <v>1276</v>
      </c>
      <c r="G105" s="111">
        <v>2423000</v>
      </c>
      <c r="H105" s="111">
        <v>1123000</v>
      </c>
      <c r="I105" s="111">
        <v>0</v>
      </c>
      <c r="J105" s="111">
        <v>1123000</v>
      </c>
      <c r="K105" s="157" t="s">
        <v>1443</v>
      </c>
      <c r="L105" s="6" t="s">
        <v>296</v>
      </c>
      <c r="M105" s="141">
        <f t="shared" si="5"/>
        <v>525231</v>
      </c>
      <c r="N105" s="118">
        <v>38906</v>
      </c>
      <c r="O105" s="132">
        <f t="shared" si="6"/>
        <v>525231</v>
      </c>
      <c r="P105" s="133">
        <v>525231</v>
      </c>
      <c r="Q105" s="118">
        <v>1</v>
      </c>
      <c r="R105" s="118">
        <v>378000</v>
      </c>
      <c r="S105" s="134">
        <v>5000</v>
      </c>
      <c r="T105" s="134">
        <v>2</v>
      </c>
      <c r="U105" s="134">
        <f t="shared" si="7"/>
        <v>120000</v>
      </c>
    </row>
    <row r="106" spans="1:23" ht="84.95" customHeight="1">
      <c r="A106" s="150" t="s">
        <v>1005</v>
      </c>
      <c r="B106" s="150" t="s">
        <v>1359</v>
      </c>
      <c r="C106" s="151" t="s">
        <v>1273</v>
      </c>
      <c r="D106" s="151" t="s">
        <v>1403</v>
      </c>
      <c r="E106" s="151" t="s">
        <v>1444</v>
      </c>
      <c r="F106" s="151" t="s">
        <v>1276</v>
      </c>
      <c r="G106" s="111">
        <v>75200</v>
      </c>
      <c r="H106" s="111">
        <v>75000</v>
      </c>
      <c r="I106" s="111">
        <v>0</v>
      </c>
      <c r="J106" s="111">
        <v>75000</v>
      </c>
      <c r="K106" s="157" t="s">
        <v>1445</v>
      </c>
      <c r="L106" s="6" t="s">
        <v>296</v>
      </c>
      <c r="M106" s="141">
        <f t="shared" si="5"/>
        <v>0</v>
      </c>
      <c r="O106" s="132">
        <f t="shared" si="6"/>
        <v>0</v>
      </c>
      <c r="S106" s="134">
        <v>5000</v>
      </c>
      <c r="U106" s="134">
        <f t="shared" si="7"/>
        <v>0</v>
      </c>
    </row>
    <row r="107" spans="1:23" ht="116.25" customHeight="1">
      <c r="A107" s="150" t="s">
        <v>243</v>
      </c>
      <c r="B107" s="150" t="s">
        <v>1359</v>
      </c>
      <c r="C107" s="151" t="s">
        <v>1273</v>
      </c>
      <c r="D107" s="151" t="s">
        <v>1403</v>
      </c>
      <c r="E107" s="151" t="s">
        <v>1446</v>
      </c>
      <c r="F107" s="151" t="s">
        <v>1276</v>
      </c>
      <c r="G107" s="111">
        <v>590500</v>
      </c>
      <c r="H107" s="164">
        <v>677000</v>
      </c>
      <c r="I107" s="111">
        <v>0</v>
      </c>
      <c r="J107" s="164">
        <v>677000</v>
      </c>
      <c r="K107" s="161" t="s">
        <v>1800</v>
      </c>
      <c r="L107" s="6" t="s">
        <v>296</v>
      </c>
      <c r="M107" s="141">
        <f t="shared" si="5"/>
        <v>471366</v>
      </c>
      <c r="N107" s="118">
        <v>34916</v>
      </c>
      <c r="O107" s="132">
        <f t="shared" si="6"/>
        <v>471366</v>
      </c>
      <c r="P107" s="133">
        <v>471366</v>
      </c>
      <c r="Q107" s="118">
        <v>1</v>
      </c>
      <c r="S107" s="134">
        <v>5000</v>
      </c>
      <c r="T107" s="134">
        <v>1</v>
      </c>
      <c r="U107" s="134">
        <f t="shared" si="7"/>
        <v>60000</v>
      </c>
    </row>
    <row r="108" spans="1:23" ht="115.5" customHeight="1">
      <c r="A108" s="150" t="s">
        <v>1008</v>
      </c>
      <c r="B108" s="150" t="s">
        <v>1359</v>
      </c>
      <c r="C108" s="151" t="s">
        <v>1273</v>
      </c>
      <c r="D108" s="151" t="s">
        <v>1362</v>
      </c>
      <c r="E108" s="151" t="s">
        <v>1447</v>
      </c>
      <c r="F108" s="151" t="s">
        <v>1276</v>
      </c>
      <c r="G108" s="111">
        <v>498000</v>
      </c>
      <c r="H108" s="158">
        <v>612164</v>
      </c>
      <c r="I108" s="111">
        <v>0</v>
      </c>
      <c r="J108" s="158">
        <v>612164</v>
      </c>
      <c r="K108" s="157" t="s">
        <v>1796</v>
      </c>
      <c r="L108" s="6" t="s">
        <v>296</v>
      </c>
      <c r="M108" s="141">
        <f t="shared" si="5"/>
        <v>525231</v>
      </c>
      <c r="N108" s="118">
        <v>38906</v>
      </c>
      <c r="O108" s="132">
        <f t="shared" si="6"/>
        <v>525231</v>
      </c>
      <c r="P108" s="133">
        <v>525231</v>
      </c>
      <c r="Q108" s="118">
        <v>1</v>
      </c>
      <c r="S108" s="134">
        <v>5000</v>
      </c>
      <c r="T108" s="134">
        <v>1</v>
      </c>
      <c r="U108" s="134">
        <f t="shared" si="7"/>
        <v>60000</v>
      </c>
      <c r="W108" s="4" t="s">
        <v>1762</v>
      </c>
    </row>
    <row r="109" spans="1:23" ht="112.5" customHeight="1">
      <c r="A109" s="263" t="s">
        <v>1010</v>
      </c>
      <c r="B109" s="263" t="s">
        <v>1304</v>
      </c>
      <c r="C109" s="264" t="s">
        <v>1273</v>
      </c>
      <c r="D109" s="264" t="s">
        <v>1305</v>
      </c>
      <c r="E109" s="264" t="s">
        <v>1448</v>
      </c>
      <c r="F109" s="151" t="s">
        <v>1276</v>
      </c>
      <c r="G109" s="111">
        <v>978000</v>
      </c>
      <c r="H109" s="114">
        <v>658000</v>
      </c>
      <c r="I109" s="111">
        <v>0</v>
      </c>
      <c r="J109" s="114">
        <v>658000</v>
      </c>
      <c r="K109" s="157" t="s">
        <v>1801</v>
      </c>
      <c r="L109" s="6" t="s">
        <v>296</v>
      </c>
      <c r="M109" s="141">
        <f t="shared" si="5"/>
        <v>0</v>
      </c>
      <c r="O109" s="132">
        <f t="shared" si="6"/>
        <v>0</v>
      </c>
      <c r="S109" s="134">
        <v>5000</v>
      </c>
      <c r="U109" s="134">
        <f t="shared" si="7"/>
        <v>0</v>
      </c>
    </row>
    <row r="110" spans="1:23" ht="112.5" customHeight="1">
      <c r="A110" s="263"/>
      <c r="B110" s="263"/>
      <c r="C110" s="264"/>
      <c r="D110" s="264"/>
      <c r="E110" s="264"/>
      <c r="F110" s="151" t="s">
        <v>1307</v>
      </c>
      <c r="G110" s="111">
        <v>978000</v>
      </c>
      <c r="H110" s="111">
        <v>658000</v>
      </c>
      <c r="I110" s="111">
        <v>0</v>
      </c>
      <c r="J110" s="111">
        <v>658000</v>
      </c>
      <c r="K110" s="157" t="s">
        <v>1802</v>
      </c>
      <c r="L110" s="6" t="s">
        <v>296</v>
      </c>
      <c r="M110" s="141">
        <f t="shared" si="5"/>
        <v>0</v>
      </c>
      <c r="O110" s="132">
        <f t="shared" si="6"/>
        <v>0</v>
      </c>
      <c r="S110" s="134">
        <v>5000</v>
      </c>
      <c r="U110" s="134">
        <f t="shared" si="7"/>
        <v>0</v>
      </c>
    </row>
    <row r="111" spans="1:23" ht="112.5" customHeight="1">
      <c r="A111" s="263"/>
      <c r="B111" s="263"/>
      <c r="C111" s="264"/>
      <c r="D111" s="264"/>
      <c r="E111" s="264"/>
      <c r="F111" s="151" t="s">
        <v>1308</v>
      </c>
      <c r="G111" s="111">
        <v>978000</v>
      </c>
      <c r="H111" s="111">
        <v>658000</v>
      </c>
      <c r="I111" s="111">
        <v>0</v>
      </c>
      <c r="J111" s="111">
        <v>658000</v>
      </c>
      <c r="K111" s="157" t="s">
        <v>1802</v>
      </c>
      <c r="L111" s="6" t="s">
        <v>296</v>
      </c>
      <c r="M111" s="141">
        <f t="shared" si="5"/>
        <v>0</v>
      </c>
      <c r="O111" s="132">
        <f t="shared" si="6"/>
        <v>0</v>
      </c>
      <c r="S111" s="134">
        <v>5000</v>
      </c>
      <c r="U111" s="134">
        <f t="shared" si="7"/>
        <v>0</v>
      </c>
    </row>
    <row r="112" spans="1:23" ht="112.5" customHeight="1">
      <c r="A112" s="263"/>
      <c r="B112" s="263"/>
      <c r="C112" s="264"/>
      <c r="D112" s="264"/>
      <c r="E112" s="264"/>
      <c r="F112" s="151" t="s">
        <v>1309</v>
      </c>
      <c r="G112" s="111">
        <v>978000</v>
      </c>
      <c r="H112" s="111">
        <v>658000</v>
      </c>
      <c r="I112" s="111">
        <v>0</v>
      </c>
      <c r="J112" s="111">
        <v>658000</v>
      </c>
      <c r="K112" s="157" t="s">
        <v>1802</v>
      </c>
      <c r="L112" s="6" t="s">
        <v>296</v>
      </c>
      <c r="M112" s="141">
        <f t="shared" si="5"/>
        <v>0</v>
      </c>
      <c r="O112" s="132">
        <f t="shared" si="6"/>
        <v>0</v>
      </c>
      <c r="S112" s="134">
        <v>5000</v>
      </c>
      <c r="U112" s="134">
        <f t="shared" si="7"/>
        <v>0</v>
      </c>
    </row>
    <row r="113" spans="1:23" ht="30.75" customHeight="1">
      <c r="A113" s="263"/>
      <c r="B113" s="263"/>
      <c r="C113" s="264"/>
      <c r="D113" s="264"/>
      <c r="E113" s="264"/>
      <c r="F113" s="151" t="s">
        <v>1310</v>
      </c>
      <c r="G113" s="111">
        <v>3912000</v>
      </c>
      <c r="H113" s="111">
        <f>SUBTOTAL(9,H109:H112)</f>
        <v>2632000</v>
      </c>
      <c r="I113" s="111">
        <v>0</v>
      </c>
      <c r="J113" s="111">
        <f>SUBTOTAL(9,J109:J112)</f>
        <v>2632000</v>
      </c>
      <c r="K113" s="157"/>
      <c r="L113" s="6" t="s">
        <v>296</v>
      </c>
      <c r="M113" s="141">
        <f t="shared" si="5"/>
        <v>0</v>
      </c>
      <c r="O113" s="132">
        <f t="shared" si="6"/>
        <v>0</v>
      </c>
      <c r="S113" s="134">
        <v>5000</v>
      </c>
      <c r="U113" s="134">
        <f t="shared" si="7"/>
        <v>0</v>
      </c>
    </row>
    <row r="114" spans="1:23" ht="45" customHeight="1">
      <c r="A114" s="150" t="s">
        <v>1011</v>
      </c>
      <c r="B114" s="150" t="s">
        <v>1322</v>
      </c>
      <c r="C114" s="151" t="s">
        <v>1273</v>
      </c>
      <c r="D114" s="151" t="s">
        <v>1449</v>
      </c>
      <c r="E114" s="151" t="s">
        <v>1450</v>
      </c>
      <c r="F114" s="151" t="s">
        <v>1276</v>
      </c>
      <c r="G114" s="111">
        <v>5992600</v>
      </c>
      <c r="H114" s="111">
        <v>0</v>
      </c>
      <c r="I114" s="111">
        <v>0</v>
      </c>
      <c r="J114" s="111">
        <v>0</v>
      </c>
      <c r="K114" s="157" t="s">
        <v>1296</v>
      </c>
      <c r="L114" s="6" t="s">
        <v>296</v>
      </c>
      <c r="M114" s="141">
        <f t="shared" si="5"/>
        <v>0</v>
      </c>
      <c r="O114" s="132">
        <f t="shared" si="6"/>
        <v>0</v>
      </c>
      <c r="S114" s="134">
        <v>5000</v>
      </c>
      <c r="U114" s="134">
        <f t="shared" si="7"/>
        <v>0</v>
      </c>
    </row>
    <row r="115" spans="1:23" ht="96.75" customHeight="1">
      <c r="A115" s="150" t="s">
        <v>1013</v>
      </c>
      <c r="B115" s="150" t="s">
        <v>1373</v>
      </c>
      <c r="C115" s="151" t="s">
        <v>1273</v>
      </c>
      <c r="D115" s="151" t="s">
        <v>1374</v>
      </c>
      <c r="E115" s="151" t="s">
        <v>1451</v>
      </c>
      <c r="F115" s="151" t="s">
        <v>1276</v>
      </c>
      <c r="G115" s="111">
        <v>4127000</v>
      </c>
      <c r="H115" s="111">
        <v>679000</v>
      </c>
      <c r="I115" s="111">
        <v>0</v>
      </c>
      <c r="J115" s="111">
        <v>679000</v>
      </c>
      <c r="K115" s="159" t="s">
        <v>1803</v>
      </c>
      <c r="L115" s="6" t="s">
        <v>296</v>
      </c>
      <c r="M115" s="141">
        <f t="shared" si="5"/>
        <v>0</v>
      </c>
      <c r="O115" s="132">
        <f t="shared" si="6"/>
        <v>0</v>
      </c>
      <c r="S115" s="134">
        <v>5000</v>
      </c>
      <c r="U115" s="134">
        <f t="shared" si="7"/>
        <v>0</v>
      </c>
    </row>
    <row r="116" spans="1:23" ht="75" customHeight="1">
      <c r="A116" s="150" t="s">
        <v>1015</v>
      </c>
      <c r="B116" s="150" t="s">
        <v>1373</v>
      </c>
      <c r="C116" s="151" t="s">
        <v>1273</v>
      </c>
      <c r="D116" s="151" t="s">
        <v>1452</v>
      </c>
      <c r="E116" s="151" t="s">
        <v>1453</v>
      </c>
      <c r="F116" s="151" t="s">
        <v>1276</v>
      </c>
      <c r="G116" s="111">
        <v>559000</v>
      </c>
      <c r="H116" s="111">
        <v>571000</v>
      </c>
      <c r="I116" s="111">
        <v>0</v>
      </c>
      <c r="J116" s="111">
        <v>571000</v>
      </c>
      <c r="K116" s="157" t="s">
        <v>1454</v>
      </c>
      <c r="L116" s="6" t="s">
        <v>296</v>
      </c>
      <c r="M116" s="141">
        <f t="shared" si="5"/>
        <v>471366</v>
      </c>
      <c r="N116" s="118">
        <v>34916</v>
      </c>
      <c r="O116" s="132">
        <f t="shared" si="6"/>
        <v>471366</v>
      </c>
      <c r="P116" s="133">
        <v>471366</v>
      </c>
      <c r="Q116" s="118">
        <v>1</v>
      </c>
      <c r="S116" s="134">
        <v>5000</v>
      </c>
      <c r="U116" s="134">
        <f t="shared" si="7"/>
        <v>0</v>
      </c>
    </row>
    <row r="117" spans="1:23" ht="75" customHeight="1">
      <c r="A117" s="150" t="s">
        <v>259</v>
      </c>
      <c r="B117" s="150" t="s">
        <v>1373</v>
      </c>
      <c r="C117" s="151" t="s">
        <v>1273</v>
      </c>
      <c r="D117" s="151" t="s">
        <v>1452</v>
      </c>
      <c r="E117" s="151" t="s">
        <v>1455</v>
      </c>
      <c r="F117" s="151" t="s">
        <v>1276</v>
      </c>
      <c r="G117" s="111">
        <v>42000</v>
      </c>
      <c r="H117" s="111">
        <v>42000</v>
      </c>
      <c r="I117" s="111">
        <v>0</v>
      </c>
      <c r="J117" s="111">
        <v>42000</v>
      </c>
      <c r="K117" s="157" t="s">
        <v>1456</v>
      </c>
      <c r="L117" s="6" t="s">
        <v>296</v>
      </c>
      <c r="M117" s="141">
        <f t="shared" si="5"/>
        <v>0</v>
      </c>
      <c r="O117" s="132">
        <f t="shared" si="6"/>
        <v>0</v>
      </c>
      <c r="S117" s="134">
        <v>5000</v>
      </c>
      <c r="U117" s="134">
        <f t="shared" si="7"/>
        <v>0</v>
      </c>
    </row>
    <row r="118" spans="1:23" ht="75" customHeight="1">
      <c r="A118" s="150" t="s">
        <v>261</v>
      </c>
      <c r="B118" s="150" t="s">
        <v>1373</v>
      </c>
      <c r="C118" s="151" t="s">
        <v>1273</v>
      </c>
      <c r="D118" s="151" t="s">
        <v>1457</v>
      </c>
      <c r="E118" s="151" t="s">
        <v>1458</v>
      </c>
      <c r="F118" s="151" t="s">
        <v>1276</v>
      </c>
      <c r="G118" s="111">
        <v>584000</v>
      </c>
      <c r="H118" s="111">
        <v>533000</v>
      </c>
      <c r="I118" s="111">
        <v>0</v>
      </c>
      <c r="J118" s="111">
        <v>533000</v>
      </c>
      <c r="K118" s="157" t="s">
        <v>1454</v>
      </c>
      <c r="L118" s="6" t="s">
        <v>296</v>
      </c>
      <c r="M118" s="141">
        <f t="shared" si="5"/>
        <v>471366</v>
      </c>
      <c r="N118" s="118">
        <v>34916</v>
      </c>
      <c r="O118" s="132">
        <f t="shared" si="6"/>
        <v>471366</v>
      </c>
      <c r="P118" s="133">
        <v>471366</v>
      </c>
      <c r="Q118" s="118">
        <v>1</v>
      </c>
      <c r="S118" s="134">
        <v>5000</v>
      </c>
      <c r="U118" s="134">
        <f t="shared" si="7"/>
        <v>0</v>
      </c>
    </row>
    <row r="119" spans="1:23" ht="75" customHeight="1">
      <c r="A119" s="150" t="s">
        <v>1018</v>
      </c>
      <c r="B119" s="150" t="s">
        <v>1300</v>
      </c>
      <c r="C119" s="151" t="s">
        <v>1273</v>
      </c>
      <c r="D119" s="151" t="s">
        <v>1459</v>
      </c>
      <c r="E119" s="151" t="s">
        <v>1460</v>
      </c>
      <c r="F119" s="151" t="s">
        <v>1276</v>
      </c>
      <c r="G119" s="111">
        <v>760000</v>
      </c>
      <c r="H119" s="111">
        <v>732000</v>
      </c>
      <c r="I119" s="111">
        <v>0</v>
      </c>
      <c r="J119" s="111">
        <v>732000</v>
      </c>
      <c r="K119" s="157" t="s">
        <v>1461</v>
      </c>
      <c r="L119" s="6" t="s">
        <v>296</v>
      </c>
      <c r="M119" s="141">
        <f t="shared" si="5"/>
        <v>471366</v>
      </c>
      <c r="N119" s="118">
        <v>34916</v>
      </c>
      <c r="O119" s="132">
        <f t="shared" si="6"/>
        <v>471366</v>
      </c>
      <c r="P119" s="133">
        <v>471366</v>
      </c>
      <c r="Q119" s="118">
        <v>1</v>
      </c>
      <c r="S119" s="134">
        <v>5000</v>
      </c>
      <c r="U119" s="134">
        <f t="shared" si="7"/>
        <v>0</v>
      </c>
    </row>
    <row r="120" spans="1:23" ht="75" customHeight="1">
      <c r="A120" s="150" t="s">
        <v>1020</v>
      </c>
      <c r="B120" s="150" t="s">
        <v>1300</v>
      </c>
      <c r="C120" s="151" t="s">
        <v>1273</v>
      </c>
      <c r="D120" s="151" t="s">
        <v>1381</v>
      </c>
      <c r="E120" s="151" t="s">
        <v>1462</v>
      </c>
      <c r="F120" s="151" t="s">
        <v>1276</v>
      </c>
      <c r="G120" s="111">
        <v>1079000</v>
      </c>
      <c r="H120" s="111">
        <v>667000</v>
      </c>
      <c r="I120" s="111">
        <v>0</v>
      </c>
      <c r="J120" s="111">
        <v>667000</v>
      </c>
      <c r="K120" s="157" t="s">
        <v>1463</v>
      </c>
      <c r="L120" s="6" t="s">
        <v>296</v>
      </c>
      <c r="M120" s="141">
        <f t="shared" si="5"/>
        <v>471366</v>
      </c>
      <c r="N120" s="118">
        <v>34916</v>
      </c>
      <c r="O120" s="132">
        <f t="shared" si="6"/>
        <v>471366</v>
      </c>
      <c r="P120" s="133">
        <v>471366</v>
      </c>
      <c r="Q120" s="118">
        <v>1</v>
      </c>
      <c r="S120" s="134">
        <v>5000</v>
      </c>
      <c r="U120" s="134">
        <f t="shared" si="7"/>
        <v>0</v>
      </c>
    </row>
    <row r="121" spans="1:23" ht="116.25" customHeight="1">
      <c r="A121" s="150" t="s">
        <v>1022</v>
      </c>
      <c r="B121" s="150" t="s">
        <v>1281</v>
      </c>
      <c r="C121" s="151" t="s">
        <v>1273</v>
      </c>
      <c r="D121" s="151" t="s">
        <v>1464</v>
      </c>
      <c r="E121" s="151" t="s">
        <v>1465</v>
      </c>
      <c r="F121" s="151" t="s">
        <v>1276</v>
      </c>
      <c r="G121" s="111">
        <v>1863000</v>
      </c>
      <c r="H121" s="111">
        <v>699000</v>
      </c>
      <c r="I121" s="111">
        <v>0</v>
      </c>
      <c r="J121" s="111">
        <v>699000</v>
      </c>
      <c r="K121" s="157" t="s">
        <v>1804</v>
      </c>
      <c r="L121" s="6" t="s">
        <v>296</v>
      </c>
      <c r="M121" s="141">
        <f t="shared" si="5"/>
        <v>0</v>
      </c>
      <c r="O121" s="132">
        <f t="shared" si="6"/>
        <v>0</v>
      </c>
      <c r="S121" s="134">
        <v>5000</v>
      </c>
      <c r="U121" s="134">
        <f t="shared" si="7"/>
        <v>0</v>
      </c>
    </row>
    <row r="122" spans="1:23" ht="64.5" customHeight="1">
      <c r="A122" s="150" t="s">
        <v>1024</v>
      </c>
      <c r="B122" s="150" t="s">
        <v>1281</v>
      </c>
      <c r="C122" s="151" t="s">
        <v>1273</v>
      </c>
      <c r="D122" s="151" t="s">
        <v>1466</v>
      </c>
      <c r="E122" s="151" t="s">
        <v>1467</v>
      </c>
      <c r="F122" s="151" t="s">
        <v>1276</v>
      </c>
      <c r="G122" s="111">
        <v>1001000</v>
      </c>
      <c r="H122" s="111">
        <v>757000</v>
      </c>
      <c r="I122" s="111">
        <v>0</v>
      </c>
      <c r="J122" s="111">
        <v>757000</v>
      </c>
      <c r="K122" s="157" t="s">
        <v>1468</v>
      </c>
      <c r="L122" s="6" t="s">
        <v>296</v>
      </c>
      <c r="M122" s="141">
        <f t="shared" si="5"/>
        <v>471366</v>
      </c>
      <c r="N122" s="118">
        <v>34916</v>
      </c>
      <c r="O122" s="132">
        <f t="shared" si="6"/>
        <v>471366</v>
      </c>
      <c r="P122" s="133">
        <v>471366</v>
      </c>
      <c r="Q122" s="118">
        <v>1</v>
      </c>
      <c r="S122" s="134">
        <v>5000</v>
      </c>
      <c r="T122" s="134">
        <v>1</v>
      </c>
      <c r="U122" s="134">
        <f t="shared" si="7"/>
        <v>60000</v>
      </c>
    </row>
    <row r="123" spans="1:23" ht="82.5" customHeight="1">
      <c r="A123" s="150" t="s">
        <v>1026</v>
      </c>
      <c r="B123" s="150" t="s">
        <v>1284</v>
      </c>
      <c r="C123" s="151" t="s">
        <v>1273</v>
      </c>
      <c r="D123" s="151" t="s">
        <v>1285</v>
      </c>
      <c r="E123" s="151" t="s">
        <v>1469</v>
      </c>
      <c r="F123" s="151" t="s">
        <v>1276</v>
      </c>
      <c r="G123" s="111">
        <v>597000</v>
      </c>
      <c r="H123" s="111">
        <v>624000</v>
      </c>
      <c r="I123" s="111">
        <v>0</v>
      </c>
      <c r="J123" s="111">
        <v>624000</v>
      </c>
      <c r="K123" s="157" t="s">
        <v>1805</v>
      </c>
      <c r="L123" s="6" t="s">
        <v>296</v>
      </c>
      <c r="M123" s="141">
        <f t="shared" si="5"/>
        <v>471366</v>
      </c>
      <c r="N123" s="118">
        <v>34916</v>
      </c>
      <c r="O123" s="132">
        <f t="shared" si="6"/>
        <v>471366</v>
      </c>
      <c r="P123" s="133">
        <v>471366</v>
      </c>
      <c r="Q123" s="118">
        <v>1</v>
      </c>
      <c r="S123" s="134">
        <v>5000</v>
      </c>
      <c r="U123" s="134">
        <f t="shared" si="7"/>
        <v>0</v>
      </c>
      <c r="W123" s="4" t="s">
        <v>1762</v>
      </c>
    </row>
    <row r="124" spans="1:23" ht="99.75" customHeight="1">
      <c r="A124" s="150" t="s">
        <v>1028</v>
      </c>
      <c r="B124" s="150" t="s">
        <v>1367</v>
      </c>
      <c r="C124" s="151" t="s">
        <v>1273</v>
      </c>
      <c r="D124" s="151" t="s">
        <v>1368</v>
      </c>
      <c r="E124" s="151" t="s">
        <v>1470</v>
      </c>
      <c r="F124" s="151" t="s">
        <v>1276</v>
      </c>
      <c r="G124" s="111">
        <v>1266400</v>
      </c>
      <c r="H124" s="111">
        <v>751000</v>
      </c>
      <c r="I124" s="111">
        <v>0</v>
      </c>
      <c r="J124" s="111">
        <v>751000</v>
      </c>
      <c r="K124" s="159" t="s">
        <v>1806</v>
      </c>
      <c r="L124" s="6" t="s">
        <v>296</v>
      </c>
      <c r="M124" s="141">
        <f t="shared" si="5"/>
        <v>552164</v>
      </c>
      <c r="N124" s="118">
        <v>40901</v>
      </c>
      <c r="O124" s="132">
        <f t="shared" si="6"/>
        <v>552163.5</v>
      </c>
      <c r="P124" s="133">
        <v>552164</v>
      </c>
      <c r="Q124" s="118">
        <v>1</v>
      </c>
      <c r="S124" s="134">
        <v>5000</v>
      </c>
      <c r="U124" s="134">
        <f t="shared" si="7"/>
        <v>0</v>
      </c>
      <c r="W124" s="4" t="s">
        <v>1762</v>
      </c>
    </row>
    <row r="125" spans="1:23" ht="109.5" customHeight="1">
      <c r="A125" s="150" t="s">
        <v>1030</v>
      </c>
      <c r="B125" s="150" t="s">
        <v>1384</v>
      </c>
      <c r="C125" s="151" t="s">
        <v>1273</v>
      </c>
      <c r="D125" s="151" t="s">
        <v>1385</v>
      </c>
      <c r="E125" s="151" t="s">
        <v>1471</v>
      </c>
      <c r="F125" s="151" t="s">
        <v>1276</v>
      </c>
      <c r="G125" s="111">
        <v>521000</v>
      </c>
      <c r="H125" s="111">
        <v>587000</v>
      </c>
      <c r="I125" s="111">
        <v>0</v>
      </c>
      <c r="J125" s="111">
        <v>587000</v>
      </c>
      <c r="K125" s="157" t="s">
        <v>1807</v>
      </c>
      <c r="L125" s="6" t="s">
        <v>296</v>
      </c>
      <c r="M125" s="141">
        <f t="shared" si="5"/>
        <v>0</v>
      </c>
      <c r="O125" s="132">
        <f t="shared" si="6"/>
        <v>0</v>
      </c>
      <c r="S125" s="134">
        <v>5000</v>
      </c>
      <c r="U125" s="134">
        <f t="shared" si="7"/>
        <v>0</v>
      </c>
    </row>
    <row r="126" spans="1:23" ht="54.75" customHeight="1">
      <c r="A126" s="150" t="s">
        <v>1032</v>
      </c>
      <c r="B126" s="150" t="s">
        <v>1392</v>
      </c>
      <c r="C126" s="151" t="s">
        <v>1273</v>
      </c>
      <c r="D126" s="151" t="s">
        <v>1472</v>
      </c>
      <c r="E126" s="151" t="s">
        <v>1473</v>
      </c>
      <c r="F126" s="151" t="s">
        <v>1276</v>
      </c>
      <c r="G126" s="111">
        <v>915000</v>
      </c>
      <c r="H126" s="111">
        <v>774000</v>
      </c>
      <c r="I126" s="111">
        <v>0</v>
      </c>
      <c r="J126" s="111">
        <v>774000</v>
      </c>
      <c r="K126" s="157" t="s">
        <v>1474</v>
      </c>
      <c r="L126" s="6" t="s">
        <v>296</v>
      </c>
      <c r="M126" s="141">
        <f t="shared" si="5"/>
        <v>471366</v>
      </c>
      <c r="N126" s="118">
        <v>34916</v>
      </c>
      <c r="O126" s="132">
        <f t="shared" si="6"/>
        <v>471366</v>
      </c>
      <c r="P126" s="133">
        <v>471366</v>
      </c>
      <c r="Q126" s="118">
        <v>1</v>
      </c>
      <c r="S126" s="134">
        <v>5000</v>
      </c>
      <c r="U126" s="134">
        <f t="shared" si="7"/>
        <v>0</v>
      </c>
    </row>
    <row r="127" spans="1:23" ht="63" customHeight="1">
      <c r="A127" s="150" t="s">
        <v>1034</v>
      </c>
      <c r="B127" s="150" t="s">
        <v>1392</v>
      </c>
      <c r="C127" s="151" t="s">
        <v>1273</v>
      </c>
      <c r="D127" s="151" t="s">
        <v>1426</v>
      </c>
      <c r="E127" s="151" t="s">
        <v>1475</v>
      </c>
      <c r="F127" s="151" t="s">
        <v>1276</v>
      </c>
      <c r="G127" s="111">
        <v>517700</v>
      </c>
      <c r="H127" s="111">
        <v>0</v>
      </c>
      <c r="I127" s="111">
        <v>0</v>
      </c>
      <c r="J127" s="111">
        <v>0</v>
      </c>
      <c r="K127" s="157" t="s">
        <v>1296</v>
      </c>
      <c r="L127" s="6" t="s">
        <v>296</v>
      </c>
      <c r="M127" s="141">
        <f t="shared" si="5"/>
        <v>0</v>
      </c>
      <c r="O127" s="132">
        <f t="shared" si="6"/>
        <v>0</v>
      </c>
      <c r="S127" s="134">
        <v>5000</v>
      </c>
      <c r="U127" s="134">
        <f t="shared" si="7"/>
        <v>0</v>
      </c>
    </row>
    <row r="128" spans="1:23" ht="62.25" customHeight="1">
      <c r="A128" s="150" t="s">
        <v>1035</v>
      </c>
      <c r="B128" s="150" t="s">
        <v>1392</v>
      </c>
      <c r="C128" s="151" t="s">
        <v>1273</v>
      </c>
      <c r="D128" s="151" t="s">
        <v>1472</v>
      </c>
      <c r="E128" s="151" t="s">
        <v>1476</v>
      </c>
      <c r="F128" s="151" t="s">
        <v>1276</v>
      </c>
      <c r="G128" s="111">
        <v>1011000</v>
      </c>
      <c r="H128" s="111">
        <v>681000</v>
      </c>
      <c r="I128" s="111">
        <v>0</v>
      </c>
      <c r="J128" s="111">
        <v>681000</v>
      </c>
      <c r="K128" s="157" t="s">
        <v>1477</v>
      </c>
      <c r="L128" s="6" t="s">
        <v>296</v>
      </c>
      <c r="M128" s="141">
        <f t="shared" si="5"/>
        <v>471366</v>
      </c>
      <c r="N128" s="118">
        <v>34916</v>
      </c>
      <c r="O128" s="132">
        <f t="shared" si="6"/>
        <v>471366</v>
      </c>
      <c r="P128" s="133">
        <v>471366</v>
      </c>
      <c r="Q128" s="118">
        <v>1</v>
      </c>
      <c r="S128" s="134">
        <v>5000</v>
      </c>
      <c r="T128" s="134">
        <v>1</v>
      </c>
      <c r="U128" s="134">
        <f t="shared" si="7"/>
        <v>60000</v>
      </c>
    </row>
    <row r="129" spans="1:23" ht="86.25" customHeight="1">
      <c r="A129" s="150" t="s">
        <v>1037</v>
      </c>
      <c r="B129" s="150" t="s">
        <v>1277</v>
      </c>
      <c r="C129" s="151" t="s">
        <v>1273</v>
      </c>
      <c r="D129" s="151" t="s">
        <v>1403</v>
      </c>
      <c r="E129" s="151" t="s">
        <v>1478</v>
      </c>
      <c r="F129" s="151" t="s">
        <v>1276</v>
      </c>
      <c r="G129" s="111">
        <v>650400</v>
      </c>
      <c r="H129" s="111">
        <v>538000</v>
      </c>
      <c r="I129" s="111">
        <v>0</v>
      </c>
      <c r="J129" s="111">
        <v>538000</v>
      </c>
      <c r="K129" s="157" t="s">
        <v>1479</v>
      </c>
      <c r="L129" s="6" t="s">
        <v>296</v>
      </c>
      <c r="M129" s="141">
        <f t="shared" si="5"/>
        <v>0</v>
      </c>
      <c r="O129" s="132">
        <f t="shared" si="6"/>
        <v>0</v>
      </c>
      <c r="R129" s="118">
        <v>378000</v>
      </c>
      <c r="S129" s="134">
        <v>5000</v>
      </c>
      <c r="T129" s="134">
        <v>1</v>
      </c>
      <c r="U129" s="134">
        <f t="shared" si="7"/>
        <v>60000</v>
      </c>
    </row>
    <row r="130" spans="1:23" ht="72.95" customHeight="1">
      <c r="A130" s="150" t="s">
        <v>1039</v>
      </c>
      <c r="B130" s="150" t="s">
        <v>1399</v>
      </c>
      <c r="C130" s="151" t="s">
        <v>1273</v>
      </c>
      <c r="D130" s="151" t="s">
        <v>1480</v>
      </c>
      <c r="E130" s="151" t="s">
        <v>1481</v>
      </c>
      <c r="F130" s="151" t="s">
        <v>1276</v>
      </c>
      <c r="G130" s="111">
        <v>478200</v>
      </c>
      <c r="H130" s="111">
        <v>0</v>
      </c>
      <c r="I130" s="111">
        <v>0</v>
      </c>
      <c r="J130" s="111">
        <v>0</v>
      </c>
      <c r="K130" s="157" t="s">
        <v>1296</v>
      </c>
      <c r="L130" s="6" t="s">
        <v>296</v>
      </c>
      <c r="M130" s="141">
        <f t="shared" si="5"/>
        <v>0</v>
      </c>
      <c r="O130" s="132">
        <f t="shared" si="6"/>
        <v>0</v>
      </c>
      <c r="S130" s="134">
        <v>5000</v>
      </c>
      <c r="U130" s="134">
        <f t="shared" si="7"/>
        <v>0</v>
      </c>
    </row>
    <row r="131" spans="1:23" ht="66.75" customHeight="1">
      <c r="A131" s="150" t="s">
        <v>1041</v>
      </c>
      <c r="B131" s="150" t="s">
        <v>1290</v>
      </c>
      <c r="C131" s="151" t="s">
        <v>1273</v>
      </c>
      <c r="D131" s="151" t="s">
        <v>1482</v>
      </c>
      <c r="E131" s="151" t="s">
        <v>1483</v>
      </c>
      <c r="F131" s="151" t="s">
        <v>1276</v>
      </c>
      <c r="G131" s="111">
        <v>1203600</v>
      </c>
      <c r="H131" s="111">
        <v>601000</v>
      </c>
      <c r="I131" s="111">
        <v>0</v>
      </c>
      <c r="J131" s="111">
        <v>601000</v>
      </c>
      <c r="K131" s="157" t="s">
        <v>1484</v>
      </c>
      <c r="L131" s="6" t="s">
        <v>296</v>
      </c>
      <c r="M131" s="141">
        <f t="shared" si="5"/>
        <v>0</v>
      </c>
      <c r="O131" s="132">
        <f t="shared" si="6"/>
        <v>0</v>
      </c>
      <c r="R131" s="118">
        <v>378000</v>
      </c>
      <c r="S131" s="134">
        <v>5000</v>
      </c>
      <c r="U131" s="134">
        <f t="shared" si="7"/>
        <v>0</v>
      </c>
    </row>
    <row r="132" spans="1:23" ht="101.25" customHeight="1">
      <c r="A132" s="150" t="s">
        <v>1042</v>
      </c>
      <c r="B132" s="150" t="s">
        <v>1277</v>
      </c>
      <c r="C132" s="151" t="s">
        <v>1273</v>
      </c>
      <c r="D132" s="151" t="s">
        <v>1278</v>
      </c>
      <c r="E132" s="151" t="s">
        <v>1485</v>
      </c>
      <c r="F132" s="151" t="s">
        <v>1276</v>
      </c>
      <c r="G132" s="111">
        <v>511500</v>
      </c>
      <c r="H132" s="113">
        <v>612164</v>
      </c>
      <c r="I132" s="111">
        <v>0</v>
      </c>
      <c r="J132" s="113">
        <v>612164</v>
      </c>
      <c r="K132" s="125" t="s">
        <v>1808</v>
      </c>
      <c r="L132" s="6" t="s">
        <v>377</v>
      </c>
      <c r="M132" s="142">
        <f t="shared" si="5"/>
        <v>552164</v>
      </c>
      <c r="N132" s="118">
        <v>40901</v>
      </c>
      <c r="O132" s="132">
        <f t="shared" si="6"/>
        <v>552163.5</v>
      </c>
      <c r="P132" s="133">
        <v>552164</v>
      </c>
      <c r="Q132" s="118">
        <v>1</v>
      </c>
      <c r="S132" s="134">
        <v>5000</v>
      </c>
      <c r="T132" s="134">
        <v>1</v>
      </c>
      <c r="U132" s="134">
        <f t="shared" si="7"/>
        <v>60000</v>
      </c>
    </row>
    <row r="133" spans="1:23" ht="75" customHeight="1">
      <c r="A133" s="150" t="s">
        <v>1043</v>
      </c>
      <c r="B133" s="150" t="s">
        <v>1290</v>
      </c>
      <c r="C133" s="151" t="s">
        <v>1273</v>
      </c>
      <c r="D133" s="151" t="s">
        <v>1486</v>
      </c>
      <c r="E133" s="151" t="s">
        <v>1487</v>
      </c>
      <c r="F133" s="151" t="s">
        <v>1276</v>
      </c>
      <c r="G133" s="111">
        <v>471000</v>
      </c>
      <c r="H133" s="111">
        <v>531366</v>
      </c>
      <c r="I133" s="111">
        <v>0</v>
      </c>
      <c r="J133" s="111">
        <v>531366</v>
      </c>
      <c r="K133" s="151" t="s">
        <v>1372</v>
      </c>
      <c r="L133" s="6" t="s">
        <v>377</v>
      </c>
      <c r="M133" s="141">
        <f t="shared" si="5"/>
        <v>471366</v>
      </c>
      <c r="N133" s="118">
        <v>34916</v>
      </c>
      <c r="O133" s="132">
        <f t="shared" si="6"/>
        <v>471366</v>
      </c>
      <c r="P133" s="133">
        <v>471366</v>
      </c>
      <c r="Q133" s="118">
        <v>1</v>
      </c>
      <c r="S133" s="134">
        <v>5000</v>
      </c>
      <c r="T133" s="134">
        <v>1</v>
      </c>
      <c r="U133" s="134">
        <f t="shared" si="7"/>
        <v>60000</v>
      </c>
    </row>
    <row r="134" spans="1:23" ht="66.95" customHeight="1">
      <c r="A134" s="150" t="s">
        <v>1044</v>
      </c>
      <c r="B134" s="150" t="s">
        <v>1349</v>
      </c>
      <c r="C134" s="151" t="s">
        <v>1273</v>
      </c>
      <c r="D134" s="151" t="s">
        <v>1488</v>
      </c>
      <c r="E134" s="151" t="s">
        <v>1489</v>
      </c>
      <c r="F134" s="151" t="s">
        <v>1276</v>
      </c>
      <c r="G134" s="111">
        <v>519000</v>
      </c>
      <c r="H134" s="111">
        <v>471366</v>
      </c>
      <c r="I134" s="111">
        <v>0</v>
      </c>
      <c r="J134" s="111">
        <v>471366</v>
      </c>
      <c r="K134" s="151" t="s">
        <v>1490</v>
      </c>
      <c r="L134" s="6" t="s">
        <v>377</v>
      </c>
      <c r="M134" s="141">
        <f t="shared" si="5"/>
        <v>471366</v>
      </c>
      <c r="N134" s="118">
        <v>34916</v>
      </c>
      <c r="O134" s="132">
        <f t="shared" si="6"/>
        <v>471366</v>
      </c>
      <c r="P134" s="133">
        <v>471366</v>
      </c>
      <c r="Q134" s="118">
        <v>1</v>
      </c>
      <c r="S134" s="134">
        <v>5000</v>
      </c>
      <c r="U134" s="134">
        <f t="shared" si="7"/>
        <v>0</v>
      </c>
    </row>
    <row r="135" spans="1:23" ht="63" customHeight="1">
      <c r="A135" s="150" t="s">
        <v>1045</v>
      </c>
      <c r="B135" s="150" t="s">
        <v>1290</v>
      </c>
      <c r="C135" s="151" t="s">
        <v>1273</v>
      </c>
      <c r="D135" s="151" t="s">
        <v>1491</v>
      </c>
      <c r="E135" s="151" t="s">
        <v>1492</v>
      </c>
      <c r="F135" s="151" t="s">
        <v>1276</v>
      </c>
      <c r="G135" s="111">
        <v>471000</v>
      </c>
      <c r="H135" s="111">
        <v>0</v>
      </c>
      <c r="I135" s="111">
        <v>0</v>
      </c>
      <c r="J135" s="111">
        <v>0</v>
      </c>
      <c r="K135" s="151" t="s">
        <v>1296</v>
      </c>
      <c r="L135" s="6" t="s">
        <v>377</v>
      </c>
      <c r="M135" s="141">
        <f t="shared" si="5"/>
        <v>0</v>
      </c>
      <c r="O135" s="132">
        <f t="shared" si="6"/>
        <v>0</v>
      </c>
      <c r="S135" s="134">
        <v>5000</v>
      </c>
      <c r="U135" s="134">
        <f t="shared" si="7"/>
        <v>0</v>
      </c>
    </row>
    <row r="136" spans="1:23" ht="67.5" customHeight="1">
      <c r="A136" s="150" t="s">
        <v>1046</v>
      </c>
      <c r="B136" s="150" t="s">
        <v>1277</v>
      </c>
      <c r="C136" s="151" t="s">
        <v>1273</v>
      </c>
      <c r="D136" s="151" t="s">
        <v>1493</v>
      </c>
      <c r="E136" s="151" t="s">
        <v>1494</v>
      </c>
      <c r="F136" s="151" t="s">
        <v>1276</v>
      </c>
      <c r="G136" s="111">
        <v>471000</v>
      </c>
      <c r="H136" s="111">
        <v>531366</v>
      </c>
      <c r="I136" s="111">
        <v>0</v>
      </c>
      <c r="J136" s="111">
        <v>531366</v>
      </c>
      <c r="K136" s="151" t="s">
        <v>1372</v>
      </c>
      <c r="L136" s="6" t="s">
        <v>377</v>
      </c>
      <c r="M136" s="141">
        <f t="shared" si="5"/>
        <v>471366</v>
      </c>
      <c r="N136" s="118">
        <v>34916</v>
      </c>
      <c r="O136" s="132">
        <f t="shared" si="6"/>
        <v>471366</v>
      </c>
      <c r="P136" s="133">
        <v>471366</v>
      </c>
      <c r="Q136" s="118">
        <v>1</v>
      </c>
      <c r="S136" s="134">
        <v>5000</v>
      </c>
      <c r="T136" s="134">
        <v>1</v>
      </c>
      <c r="U136" s="134">
        <f t="shared" si="7"/>
        <v>60000</v>
      </c>
    </row>
    <row r="137" spans="1:23" ht="63" customHeight="1">
      <c r="A137" s="150" t="s">
        <v>1047</v>
      </c>
      <c r="B137" s="150" t="s">
        <v>1277</v>
      </c>
      <c r="C137" s="151" t="s">
        <v>1273</v>
      </c>
      <c r="D137" s="151" t="s">
        <v>1495</v>
      </c>
      <c r="E137" s="151" t="s">
        <v>1496</v>
      </c>
      <c r="F137" s="151" t="s">
        <v>1276</v>
      </c>
      <c r="G137" s="111">
        <v>459000</v>
      </c>
      <c r="H137" s="111">
        <v>0</v>
      </c>
      <c r="I137" s="111">
        <v>0</v>
      </c>
      <c r="J137" s="111">
        <v>0</v>
      </c>
      <c r="K137" s="151" t="s">
        <v>1296</v>
      </c>
      <c r="L137" s="6" t="s">
        <v>377</v>
      </c>
      <c r="M137" s="141">
        <f t="shared" si="5"/>
        <v>0</v>
      </c>
      <c r="O137" s="132">
        <f t="shared" si="6"/>
        <v>0</v>
      </c>
      <c r="S137" s="134">
        <v>5000</v>
      </c>
      <c r="U137" s="134">
        <f t="shared" si="7"/>
        <v>0</v>
      </c>
    </row>
    <row r="138" spans="1:23" ht="78" customHeight="1">
      <c r="A138" s="150" t="s">
        <v>1048</v>
      </c>
      <c r="B138" s="150" t="s">
        <v>1277</v>
      </c>
      <c r="C138" s="151" t="s">
        <v>1273</v>
      </c>
      <c r="D138" s="151" t="s">
        <v>1497</v>
      </c>
      <c r="E138" s="151" t="s">
        <v>1498</v>
      </c>
      <c r="F138" s="151" t="s">
        <v>1276</v>
      </c>
      <c r="G138" s="111">
        <v>459000</v>
      </c>
      <c r="H138" s="111">
        <v>0</v>
      </c>
      <c r="I138" s="111">
        <v>0</v>
      </c>
      <c r="J138" s="111">
        <v>0</v>
      </c>
      <c r="K138" s="151" t="s">
        <v>1296</v>
      </c>
      <c r="L138" s="6" t="s">
        <v>377</v>
      </c>
      <c r="M138" s="141">
        <f t="shared" si="5"/>
        <v>0</v>
      </c>
      <c r="O138" s="132">
        <f t="shared" si="6"/>
        <v>0</v>
      </c>
      <c r="S138" s="134">
        <v>5000</v>
      </c>
      <c r="U138" s="134">
        <f t="shared" si="7"/>
        <v>0</v>
      </c>
    </row>
    <row r="139" spans="1:23" ht="53.25" customHeight="1">
      <c r="A139" s="150" t="s">
        <v>1049</v>
      </c>
      <c r="B139" s="150" t="s">
        <v>1311</v>
      </c>
      <c r="C139" s="151" t="s">
        <v>1273</v>
      </c>
      <c r="D139" s="151" t="s">
        <v>1312</v>
      </c>
      <c r="E139" s="151" t="s">
        <v>1499</v>
      </c>
      <c r="F139" s="151" t="s">
        <v>1276</v>
      </c>
      <c r="G139" s="111">
        <v>459000</v>
      </c>
      <c r="H139" s="111">
        <v>471366</v>
      </c>
      <c r="I139" s="111">
        <v>0</v>
      </c>
      <c r="J139" s="111">
        <v>471366</v>
      </c>
      <c r="K139" s="151" t="s">
        <v>1490</v>
      </c>
      <c r="L139" s="6" t="s">
        <v>377</v>
      </c>
      <c r="M139" s="141">
        <f t="shared" ref="M139:M202" si="9">P139*Q139</f>
        <v>471366</v>
      </c>
      <c r="N139" s="118">
        <v>34916</v>
      </c>
      <c r="O139" s="132">
        <f t="shared" si="6"/>
        <v>471366</v>
      </c>
      <c r="P139" s="133">
        <v>471366</v>
      </c>
      <c r="Q139" s="118">
        <v>1</v>
      </c>
      <c r="S139" s="134">
        <v>5000</v>
      </c>
      <c r="U139" s="134">
        <f t="shared" ref="U139:U202" si="10">S139*T139*12</f>
        <v>0</v>
      </c>
    </row>
    <row r="140" spans="1:23" ht="66" customHeight="1">
      <c r="A140" s="150" t="s">
        <v>1050</v>
      </c>
      <c r="B140" s="150" t="s">
        <v>1311</v>
      </c>
      <c r="C140" s="151" t="s">
        <v>1273</v>
      </c>
      <c r="D140" s="151" t="s">
        <v>1314</v>
      </c>
      <c r="E140" s="151" t="s">
        <v>1500</v>
      </c>
      <c r="F140" s="151" t="s">
        <v>1276</v>
      </c>
      <c r="G140" s="111">
        <v>846000</v>
      </c>
      <c r="H140" s="111">
        <v>531366</v>
      </c>
      <c r="I140" s="111">
        <v>0</v>
      </c>
      <c r="J140" s="111">
        <v>531366</v>
      </c>
      <c r="K140" s="151" t="s">
        <v>1372</v>
      </c>
      <c r="L140" s="6" t="s">
        <v>377</v>
      </c>
      <c r="M140" s="141">
        <f t="shared" si="9"/>
        <v>471366</v>
      </c>
      <c r="N140" s="118">
        <v>34916</v>
      </c>
      <c r="O140" s="132">
        <f t="shared" si="6"/>
        <v>471366</v>
      </c>
      <c r="P140" s="133">
        <v>471366</v>
      </c>
      <c r="Q140" s="118">
        <v>1</v>
      </c>
      <c r="S140" s="134">
        <v>5000</v>
      </c>
      <c r="T140" s="134">
        <v>1</v>
      </c>
      <c r="U140" s="134">
        <f t="shared" si="10"/>
        <v>60000</v>
      </c>
    </row>
    <row r="141" spans="1:23" ht="64.5" customHeight="1">
      <c r="A141" s="150" t="s">
        <v>1051</v>
      </c>
      <c r="B141" s="150" t="s">
        <v>1311</v>
      </c>
      <c r="C141" s="151" t="s">
        <v>1273</v>
      </c>
      <c r="D141" s="151" t="s">
        <v>1314</v>
      </c>
      <c r="E141" s="151" t="s">
        <v>1501</v>
      </c>
      <c r="F141" s="151" t="s">
        <v>1276</v>
      </c>
      <c r="G141" s="111">
        <v>913200</v>
      </c>
      <c r="H141" s="111">
        <v>0</v>
      </c>
      <c r="I141" s="111">
        <v>0</v>
      </c>
      <c r="J141" s="111">
        <v>0</v>
      </c>
      <c r="K141" s="151" t="s">
        <v>1296</v>
      </c>
      <c r="L141" s="6" t="s">
        <v>377</v>
      </c>
      <c r="M141" s="141">
        <f t="shared" si="9"/>
        <v>0</v>
      </c>
      <c r="O141" s="132">
        <f t="shared" ref="O141:O203" si="11">N141*13.5</f>
        <v>0</v>
      </c>
      <c r="S141" s="134">
        <v>5000</v>
      </c>
      <c r="U141" s="134">
        <f t="shared" si="10"/>
        <v>0</v>
      </c>
    </row>
    <row r="142" spans="1:23" s="62" customFormat="1" ht="84" customHeight="1">
      <c r="A142" s="263" t="s">
        <v>1052</v>
      </c>
      <c r="B142" s="263" t="s">
        <v>1317</v>
      </c>
      <c r="C142" s="264" t="s">
        <v>1273</v>
      </c>
      <c r="D142" s="264" t="s">
        <v>1318</v>
      </c>
      <c r="E142" s="264" t="s">
        <v>1502</v>
      </c>
      <c r="F142" s="151" t="s">
        <v>1276</v>
      </c>
      <c r="G142" s="111">
        <v>511500</v>
      </c>
      <c r="H142" s="113">
        <v>612164</v>
      </c>
      <c r="I142" s="111">
        <v>0</v>
      </c>
      <c r="J142" s="113">
        <v>612164</v>
      </c>
      <c r="K142" s="125" t="s">
        <v>1782</v>
      </c>
      <c r="L142" s="103" t="s">
        <v>377</v>
      </c>
      <c r="M142" s="142">
        <f t="shared" si="9"/>
        <v>552164</v>
      </c>
      <c r="N142" s="143">
        <v>40901</v>
      </c>
      <c r="O142" s="144">
        <f t="shared" si="11"/>
        <v>552163.5</v>
      </c>
      <c r="P142" s="145">
        <v>552164</v>
      </c>
      <c r="Q142" s="143">
        <v>1</v>
      </c>
      <c r="R142" s="143"/>
      <c r="S142" s="147">
        <v>5000</v>
      </c>
      <c r="T142" s="147">
        <v>1</v>
      </c>
      <c r="U142" s="147">
        <f t="shared" si="10"/>
        <v>60000</v>
      </c>
      <c r="W142" s="149"/>
    </row>
    <row r="143" spans="1:23" s="62" customFormat="1" ht="21">
      <c r="A143" s="263"/>
      <c r="B143" s="263"/>
      <c r="C143" s="264"/>
      <c r="D143" s="264"/>
      <c r="E143" s="264"/>
      <c r="F143" s="151" t="s">
        <v>1307</v>
      </c>
      <c r="G143" s="111">
        <v>511500</v>
      </c>
      <c r="H143" s="111">
        <v>0</v>
      </c>
      <c r="I143" s="111">
        <v>0</v>
      </c>
      <c r="J143" s="111">
        <v>0</v>
      </c>
      <c r="K143" s="151"/>
      <c r="L143" s="103" t="s">
        <v>377</v>
      </c>
      <c r="M143" s="146">
        <f t="shared" si="9"/>
        <v>0</v>
      </c>
      <c r="N143" s="143"/>
      <c r="O143" s="144">
        <f t="shared" si="11"/>
        <v>0</v>
      </c>
      <c r="P143" s="145"/>
      <c r="Q143" s="143"/>
      <c r="R143" s="143"/>
      <c r="S143" s="147">
        <v>5000</v>
      </c>
      <c r="T143" s="147"/>
      <c r="U143" s="147">
        <f t="shared" si="10"/>
        <v>0</v>
      </c>
      <c r="W143" s="149"/>
    </row>
    <row r="144" spans="1:23" s="62" customFormat="1" ht="21">
      <c r="A144" s="263"/>
      <c r="B144" s="263"/>
      <c r="C144" s="264"/>
      <c r="D144" s="264"/>
      <c r="E144" s="264"/>
      <c r="F144" s="151" t="s">
        <v>1308</v>
      </c>
      <c r="G144" s="111">
        <v>511500</v>
      </c>
      <c r="H144" s="111">
        <v>0</v>
      </c>
      <c r="I144" s="111">
        <v>0</v>
      </c>
      <c r="J144" s="111">
        <v>0</v>
      </c>
      <c r="K144" s="151"/>
      <c r="L144" s="103" t="s">
        <v>377</v>
      </c>
      <c r="M144" s="146">
        <f t="shared" si="9"/>
        <v>0</v>
      </c>
      <c r="N144" s="143"/>
      <c r="O144" s="144">
        <f t="shared" si="11"/>
        <v>0</v>
      </c>
      <c r="P144" s="145"/>
      <c r="Q144" s="143"/>
      <c r="R144" s="143"/>
      <c r="S144" s="147">
        <v>5000</v>
      </c>
      <c r="T144" s="147"/>
      <c r="U144" s="147">
        <f t="shared" si="10"/>
        <v>0</v>
      </c>
      <c r="W144" s="149"/>
    </row>
    <row r="145" spans="1:23" s="62" customFormat="1" ht="21">
      <c r="A145" s="263"/>
      <c r="B145" s="263"/>
      <c r="C145" s="264"/>
      <c r="D145" s="264"/>
      <c r="E145" s="264"/>
      <c r="F145" s="151" t="s">
        <v>1309</v>
      </c>
      <c r="G145" s="111">
        <v>511500</v>
      </c>
      <c r="H145" s="111">
        <v>0</v>
      </c>
      <c r="I145" s="111">
        <v>0</v>
      </c>
      <c r="J145" s="111">
        <v>0</v>
      </c>
      <c r="K145" s="151"/>
      <c r="L145" s="103" t="s">
        <v>377</v>
      </c>
      <c r="M145" s="146">
        <f t="shared" si="9"/>
        <v>0</v>
      </c>
      <c r="N145" s="143"/>
      <c r="O145" s="144">
        <f t="shared" si="11"/>
        <v>0</v>
      </c>
      <c r="P145" s="145"/>
      <c r="Q145" s="143"/>
      <c r="R145" s="143"/>
      <c r="S145" s="147">
        <v>5000</v>
      </c>
      <c r="T145" s="147"/>
      <c r="U145" s="147">
        <f t="shared" si="10"/>
        <v>0</v>
      </c>
      <c r="W145" s="149"/>
    </row>
    <row r="146" spans="1:23" s="62" customFormat="1" ht="21">
      <c r="A146" s="263"/>
      <c r="B146" s="263"/>
      <c r="C146" s="264"/>
      <c r="D146" s="264"/>
      <c r="E146" s="264"/>
      <c r="F146" s="151" t="s">
        <v>1310</v>
      </c>
      <c r="G146" s="111">
        <v>2046000</v>
      </c>
      <c r="H146" s="113">
        <v>612164</v>
      </c>
      <c r="I146" s="111">
        <v>0</v>
      </c>
      <c r="J146" s="113">
        <v>612164</v>
      </c>
      <c r="K146" s="151"/>
      <c r="L146" s="103" t="s">
        <v>377</v>
      </c>
      <c r="M146" s="146">
        <f t="shared" si="9"/>
        <v>0</v>
      </c>
      <c r="N146" s="143"/>
      <c r="O146" s="144">
        <f t="shared" si="11"/>
        <v>0</v>
      </c>
      <c r="P146" s="145"/>
      <c r="Q146" s="143"/>
      <c r="R146" s="143"/>
      <c r="S146" s="147">
        <v>5000</v>
      </c>
      <c r="T146" s="147"/>
      <c r="U146" s="147">
        <f t="shared" si="10"/>
        <v>0</v>
      </c>
      <c r="W146" s="149"/>
    </row>
    <row r="147" spans="1:23" s="62" customFormat="1" ht="68.25" customHeight="1">
      <c r="A147" s="150" t="s">
        <v>1053</v>
      </c>
      <c r="B147" s="150" t="s">
        <v>1317</v>
      </c>
      <c r="C147" s="151" t="s">
        <v>1273</v>
      </c>
      <c r="D147" s="151" t="s">
        <v>1503</v>
      </c>
      <c r="E147" s="151" t="s">
        <v>1504</v>
      </c>
      <c r="F147" s="151" t="s">
        <v>1276</v>
      </c>
      <c r="G147" s="111">
        <v>499500</v>
      </c>
      <c r="H147" s="113">
        <v>552164</v>
      </c>
      <c r="I147" s="111">
        <v>0</v>
      </c>
      <c r="J147" s="113">
        <v>552164</v>
      </c>
      <c r="K147" s="125" t="s">
        <v>1809</v>
      </c>
      <c r="L147" s="103" t="s">
        <v>377</v>
      </c>
      <c r="M147" s="142">
        <f t="shared" si="9"/>
        <v>552164</v>
      </c>
      <c r="N147" s="143">
        <v>40901</v>
      </c>
      <c r="O147" s="144">
        <f t="shared" si="11"/>
        <v>552163.5</v>
      </c>
      <c r="P147" s="145">
        <v>552164</v>
      </c>
      <c r="Q147" s="143">
        <v>1</v>
      </c>
      <c r="R147" s="143"/>
      <c r="S147" s="147">
        <v>5000</v>
      </c>
      <c r="T147" s="147"/>
      <c r="U147" s="147">
        <f t="shared" si="10"/>
        <v>0</v>
      </c>
      <c r="W147" s="149"/>
    </row>
    <row r="148" spans="1:23" s="62" customFormat="1" ht="59.25" customHeight="1">
      <c r="A148" s="150" t="s">
        <v>1054</v>
      </c>
      <c r="B148" s="150" t="s">
        <v>1272</v>
      </c>
      <c r="C148" s="151" t="s">
        <v>1273</v>
      </c>
      <c r="D148" s="151" t="s">
        <v>1274</v>
      </c>
      <c r="E148" s="151" t="s">
        <v>1505</v>
      </c>
      <c r="F148" s="151" t="s">
        <v>1276</v>
      </c>
      <c r="G148" s="111">
        <v>526500</v>
      </c>
      <c r="H148" s="113">
        <v>552164</v>
      </c>
      <c r="I148" s="111">
        <v>0</v>
      </c>
      <c r="J148" s="113">
        <v>552164</v>
      </c>
      <c r="K148" s="125" t="s">
        <v>1809</v>
      </c>
      <c r="L148" s="103" t="s">
        <v>377</v>
      </c>
      <c r="M148" s="142">
        <f t="shared" si="9"/>
        <v>552164</v>
      </c>
      <c r="N148" s="143">
        <v>40901</v>
      </c>
      <c r="O148" s="144">
        <f t="shared" si="11"/>
        <v>552163.5</v>
      </c>
      <c r="P148" s="145">
        <v>552164</v>
      </c>
      <c r="Q148" s="143">
        <v>1</v>
      </c>
      <c r="R148" s="143"/>
      <c r="S148" s="147">
        <v>5000</v>
      </c>
      <c r="T148" s="147"/>
      <c r="U148" s="147">
        <f t="shared" si="10"/>
        <v>0</v>
      </c>
      <c r="W148" s="149"/>
    </row>
    <row r="149" spans="1:23" s="62" customFormat="1" ht="63.75" customHeight="1">
      <c r="A149" s="150" t="s">
        <v>1055</v>
      </c>
      <c r="B149" s="150" t="s">
        <v>1329</v>
      </c>
      <c r="C149" s="151" t="s">
        <v>1273</v>
      </c>
      <c r="D149" s="151" t="s">
        <v>1330</v>
      </c>
      <c r="E149" s="151" t="s">
        <v>1506</v>
      </c>
      <c r="F149" s="151" t="s">
        <v>1276</v>
      </c>
      <c r="G149" s="111">
        <v>471000</v>
      </c>
      <c r="H149" s="111">
        <v>531366</v>
      </c>
      <c r="I149" s="111">
        <v>0</v>
      </c>
      <c r="J149" s="111">
        <v>531366</v>
      </c>
      <c r="K149" s="151" t="s">
        <v>1372</v>
      </c>
      <c r="L149" s="103" t="s">
        <v>377</v>
      </c>
      <c r="M149" s="146">
        <f t="shared" si="9"/>
        <v>471366</v>
      </c>
      <c r="N149" s="143">
        <v>34916</v>
      </c>
      <c r="O149" s="144">
        <f t="shared" si="11"/>
        <v>471366</v>
      </c>
      <c r="P149" s="145">
        <v>471366</v>
      </c>
      <c r="Q149" s="143">
        <v>1</v>
      </c>
      <c r="R149" s="143"/>
      <c r="S149" s="147">
        <v>5000</v>
      </c>
      <c r="T149" s="147">
        <v>1</v>
      </c>
      <c r="U149" s="147">
        <f t="shared" si="10"/>
        <v>60000</v>
      </c>
      <c r="W149" s="149"/>
    </row>
    <row r="150" spans="1:23" s="62" customFormat="1" ht="63.75" customHeight="1">
      <c r="A150" s="150" t="s">
        <v>1056</v>
      </c>
      <c r="B150" s="150" t="s">
        <v>1322</v>
      </c>
      <c r="C150" s="151" t="s">
        <v>1273</v>
      </c>
      <c r="D150" s="151" t="s">
        <v>1507</v>
      </c>
      <c r="E150" s="151" t="s">
        <v>1508</v>
      </c>
      <c r="F150" s="151" t="s">
        <v>1276</v>
      </c>
      <c r="G150" s="111">
        <v>471000</v>
      </c>
      <c r="H150" s="111">
        <v>531366</v>
      </c>
      <c r="I150" s="111">
        <v>0</v>
      </c>
      <c r="J150" s="111">
        <v>531366</v>
      </c>
      <c r="K150" s="151" t="s">
        <v>1372</v>
      </c>
      <c r="L150" s="103" t="s">
        <v>377</v>
      </c>
      <c r="M150" s="146">
        <f t="shared" si="9"/>
        <v>471366</v>
      </c>
      <c r="N150" s="143">
        <v>34916</v>
      </c>
      <c r="O150" s="144">
        <f t="shared" si="11"/>
        <v>471366</v>
      </c>
      <c r="P150" s="145">
        <v>471366</v>
      </c>
      <c r="Q150" s="143">
        <v>1</v>
      </c>
      <c r="R150" s="143"/>
      <c r="S150" s="147">
        <v>5000</v>
      </c>
      <c r="T150" s="147">
        <v>1</v>
      </c>
      <c r="U150" s="147">
        <f t="shared" si="10"/>
        <v>60000</v>
      </c>
      <c r="W150" s="149"/>
    </row>
    <row r="151" spans="1:23" s="62" customFormat="1" ht="63.75" customHeight="1">
      <c r="A151" s="150" t="s">
        <v>1057</v>
      </c>
      <c r="B151" s="150" t="s">
        <v>1322</v>
      </c>
      <c r="C151" s="151" t="s">
        <v>1273</v>
      </c>
      <c r="D151" s="151" t="s">
        <v>1509</v>
      </c>
      <c r="E151" s="151" t="s">
        <v>1510</v>
      </c>
      <c r="F151" s="151" t="s">
        <v>1276</v>
      </c>
      <c r="G151" s="111">
        <v>499500</v>
      </c>
      <c r="H151" s="113">
        <v>552164</v>
      </c>
      <c r="I151" s="111">
        <v>0</v>
      </c>
      <c r="J151" s="113">
        <v>552164</v>
      </c>
      <c r="K151" s="125" t="s">
        <v>1809</v>
      </c>
      <c r="L151" s="103" t="s">
        <v>377</v>
      </c>
      <c r="M151" s="142">
        <f t="shared" si="9"/>
        <v>552164</v>
      </c>
      <c r="N151" s="143">
        <v>40901</v>
      </c>
      <c r="O151" s="144">
        <f t="shared" si="11"/>
        <v>552163.5</v>
      </c>
      <c r="P151" s="145">
        <v>552164</v>
      </c>
      <c r="Q151" s="143">
        <v>1</v>
      </c>
      <c r="R151" s="143"/>
      <c r="S151" s="147">
        <v>5000</v>
      </c>
      <c r="T151" s="147"/>
      <c r="U151" s="147">
        <f t="shared" si="10"/>
        <v>0</v>
      </c>
      <c r="W151" s="149"/>
    </row>
    <row r="152" spans="1:23" s="62" customFormat="1" ht="105.75" customHeight="1">
      <c r="A152" s="150" t="s">
        <v>1058</v>
      </c>
      <c r="B152" s="150" t="s">
        <v>1341</v>
      </c>
      <c r="C152" s="151" t="s">
        <v>1273</v>
      </c>
      <c r="D152" s="151" t="s">
        <v>1342</v>
      </c>
      <c r="E152" s="151" t="s">
        <v>1511</v>
      </c>
      <c r="F152" s="151" t="s">
        <v>1276</v>
      </c>
      <c r="G152" s="111">
        <v>573500</v>
      </c>
      <c r="H152" s="113">
        <v>612164</v>
      </c>
      <c r="I152" s="111">
        <v>0</v>
      </c>
      <c r="J152" s="113">
        <v>612164</v>
      </c>
      <c r="K152" s="125" t="s">
        <v>1808</v>
      </c>
      <c r="L152" s="103" t="s">
        <v>377</v>
      </c>
      <c r="M152" s="142">
        <f t="shared" si="9"/>
        <v>552164</v>
      </c>
      <c r="N152" s="143">
        <v>40901</v>
      </c>
      <c r="O152" s="144">
        <f t="shared" si="11"/>
        <v>552163.5</v>
      </c>
      <c r="P152" s="145">
        <v>552164</v>
      </c>
      <c r="Q152" s="143">
        <v>1</v>
      </c>
      <c r="R152" s="143"/>
      <c r="S152" s="147">
        <v>5000</v>
      </c>
      <c r="T152" s="147">
        <v>1</v>
      </c>
      <c r="U152" s="147">
        <f t="shared" si="10"/>
        <v>60000</v>
      </c>
      <c r="W152" s="149"/>
    </row>
    <row r="153" spans="1:23" s="62" customFormat="1" ht="108" customHeight="1">
      <c r="A153" s="150" t="s">
        <v>1059</v>
      </c>
      <c r="B153" s="150" t="s">
        <v>1349</v>
      </c>
      <c r="C153" s="151" t="s">
        <v>1273</v>
      </c>
      <c r="D153" s="151" t="s">
        <v>1350</v>
      </c>
      <c r="E153" s="151" t="s">
        <v>1512</v>
      </c>
      <c r="F153" s="151" t="s">
        <v>1276</v>
      </c>
      <c r="G153" s="111">
        <v>511500</v>
      </c>
      <c r="H153" s="113">
        <v>612164</v>
      </c>
      <c r="I153" s="111">
        <v>0</v>
      </c>
      <c r="J153" s="113">
        <v>612164</v>
      </c>
      <c r="K153" s="125" t="s">
        <v>1808</v>
      </c>
      <c r="L153" s="103" t="s">
        <v>377</v>
      </c>
      <c r="M153" s="142">
        <f t="shared" si="9"/>
        <v>552164</v>
      </c>
      <c r="N153" s="143">
        <v>40901</v>
      </c>
      <c r="O153" s="144">
        <f t="shared" si="11"/>
        <v>552163.5</v>
      </c>
      <c r="P153" s="145">
        <v>552164</v>
      </c>
      <c r="Q153" s="143">
        <v>1</v>
      </c>
      <c r="R153" s="143"/>
      <c r="S153" s="147">
        <v>5000</v>
      </c>
      <c r="T153" s="147">
        <v>1</v>
      </c>
      <c r="U153" s="147">
        <f t="shared" si="10"/>
        <v>60000</v>
      </c>
      <c r="W153" s="149"/>
    </row>
    <row r="154" spans="1:23" s="62" customFormat="1" ht="58.5" customHeight="1">
      <c r="A154" s="150" t="s">
        <v>1060</v>
      </c>
      <c r="B154" s="150" t="s">
        <v>1349</v>
      </c>
      <c r="C154" s="151" t="s">
        <v>1273</v>
      </c>
      <c r="D154" s="151" t="s">
        <v>1488</v>
      </c>
      <c r="E154" s="151" t="s">
        <v>1513</v>
      </c>
      <c r="F154" s="151" t="s">
        <v>1276</v>
      </c>
      <c r="G154" s="111">
        <v>805200</v>
      </c>
      <c r="H154" s="111">
        <v>0</v>
      </c>
      <c r="I154" s="111">
        <v>0</v>
      </c>
      <c r="J154" s="111">
        <v>0</v>
      </c>
      <c r="K154" s="151" t="s">
        <v>1296</v>
      </c>
      <c r="L154" s="103" t="s">
        <v>377</v>
      </c>
      <c r="M154" s="146">
        <f t="shared" si="9"/>
        <v>0</v>
      </c>
      <c r="N154" s="143"/>
      <c r="O154" s="144">
        <f t="shared" si="11"/>
        <v>0</v>
      </c>
      <c r="P154" s="145"/>
      <c r="Q154" s="143"/>
      <c r="R154" s="143"/>
      <c r="S154" s="147">
        <v>5000</v>
      </c>
      <c r="T154" s="147"/>
      <c r="U154" s="147">
        <f t="shared" si="10"/>
        <v>0</v>
      </c>
      <c r="W154" s="149"/>
    </row>
    <row r="155" spans="1:23" s="62" customFormat="1" ht="84.75" customHeight="1">
      <c r="A155" s="150" t="s">
        <v>1061</v>
      </c>
      <c r="B155" s="150" t="s">
        <v>1281</v>
      </c>
      <c r="C155" s="151" t="s">
        <v>1273</v>
      </c>
      <c r="D155" s="151" t="s">
        <v>1514</v>
      </c>
      <c r="E155" s="151" t="s">
        <v>1515</v>
      </c>
      <c r="F155" s="151" t="s">
        <v>1276</v>
      </c>
      <c r="G155" s="111">
        <v>471000</v>
      </c>
      <c r="H155" s="111">
        <v>531366</v>
      </c>
      <c r="I155" s="111">
        <v>0</v>
      </c>
      <c r="J155" s="111">
        <v>531366</v>
      </c>
      <c r="K155" s="151" t="s">
        <v>1372</v>
      </c>
      <c r="L155" s="103" t="s">
        <v>377</v>
      </c>
      <c r="M155" s="146">
        <f t="shared" si="9"/>
        <v>471366</v>
      </c>
      <c r="N155" s="143">
        <v>34916</v>
      </c>
      <c r="O155" s="144">
        <f t="shared" si="11"/>
        <v>471366</v>
      </c>
      <c r="P155" s="145">
        <v>471366</v>
      </c>
      <c r="Q155" s="143">
        <v>1</v>
      </c>
      <c r="R155" s="143"/>
      <c r="S155" s="147">
        <v>5000</v>
      </c>
      <c r="T155" s="147">
        <v>1</v>
      </c>
      <c r="U155" s="147">
        <f t="shared" si="10"/>
        <v>60000</v>
      </c>
      <c r="W155" s="149"/>
    </row>
    <row r="156" spans="1:23" s="62" customFormat="1" ht="66.75" customHeight="1">
      <c r="A156" s="150" t="s">
        <v>1062</v>
      </c>
      <c r="B156" s="150" t="s">
        <v>1281</v>
      </c>
      <c r="C156" s="151" t="s">
        <v>1273</v>
      </c>
      <c r="D156" s="151" t="s">
        <v>1516</v>
      </c>
      <c r="E156" s="151" t="s">
        <v>1517</v>
      </c>
      <c r="F156" s="151" t="s">
        <v>1276</v>
      </c>
      <c r="G156" s="111">
        <v>471000</v>
      </c>
      <c r="H156" s="111">
        <v>0</v>
      </c>
      <c r="I156" s="111">
        <v>0</v>
      </c>
      <c r="J156" s="111">
        <v>0</v>
      </c>
      <c r="K156" s="151" t="s">
        <v>1296</v>
      </c>
      <c r="L156" s="103" t="s">
        <v>377</v>
      </c>
      <c r="M156" s="146">
        <f t="shared" si="9"/>
        <v>0</v>
      </c>
      <c r="N156" s="143"/>
      <c r="O156" s="144">
        <f t="shared" si="11"/>
        <v>0</v>
      </c>
      <c r="P156" s="145"/>
      <c r="Q156" s="143"/>
      <c r="R156" s="143"/>
      <c r="S156" s="147">
        <v>5000</v>
      </c>
      <c r="T156" s="147"/>
      <c r="U156" s="147">
        <f t="shared" si="10"/>
        <v>0</v>
      </c>
      <c r="W156" s="149"/>
    </row>
    <row r="157" spans="1:23" s="62" customFormat="1" ht="79.5" customHeight="1">
      <c r="A157" s="150" t="s">
        <v>1063</v>
      </c>
      <c r="B157" s="150" t="s">
        <v>1281</v>
      </c>
      <c r="C157" s="151" t="s">
        <v>1273</v>
      </c>
      <c r="D157" s="151" t="s">
        <v>1518</v>
      </c>
      <c r="E157" s="151" t="s">
        <v>1519</v>
      </c>
      <c r="F157" s="151" t="s">
        <v>1276</v>
      </c>
      <c r="G157" s="111">
        <v>2807424</v>
      </c>
      <c r="H157" s="111">
        <v>471366</v>
      </c>
      <c r="I157" s="111">
        <v>0</v>
      </c>
      <c r="J157" s="111">
        <v>471366</v>
      </c>
      <c r="K157" s="151" t="s">
        <v>1490</v>
      </c>
      <c r="L157" s="103" t="s">
        <v>377</v>
      </c>
      <c r="M157" s="146">
        <f t="shared" si="9"/>
        <v>471366</v>
      </c>
      <c r="N157" s="143">
        <v>34916</v>
      </c>
      <c r="O157" s="144">
        <f t="shared" si="11"/>
        <v>471366</v>
      </c>
      <c r="P157" s="145">
        <v>471366</v>
      </c>
      <c r="Q157" s="143">
        <v>1</v>
      </c>
      <c r="R157" s="143"/>
      <c r="S157" s="147">
        <v>5000</v>
      </c>
      <c r="T157" s="147"/>
      <c r="U157" s="147">
        <f t="shared" si="10"/>
        <v>0</v>
      </c>
      <c r="W157" s="149"/>
    </row>
    <row r="158" spans="1:23" s="62" customFormat="1" ht="60" customHeight="1">
      <c r="A158" s="150" t="s">
        <v>1064</v>
      </c>
      <c r="B158" s="150" t="s">
        <v>1359</v>
      </c>
      <c r="C158" s="151" t="s">
        <v>1273</v>
      </c>
      <c r="D158" s="151" t="s">
        <v>1520</v>
      </c>
      <c r="E158" s="151" t="s">
        <v>1521</v>
      </c>
      <c r="F158" s="151" t="s">
        <v>1276</v>
      </c>
      <c r="G158" s="111">
        <v>471000</v>
      </c>
      <c r="H158" s="111">
        <v>531366</v>
      </c>
      <c r="I158" s="111">
        <v>0</v>
      </c>
      <c r="J158" s="111">
        <v>531366</v>
      </c>
      <c r="K158" s="151" t="s">
        <v>1372</v>
      </c>
      <c r="L158" s="103" t="s">
        <v>377</v>
      </c>
      <c r="M158" s="146">
        <f t="shared" si="9"/>
        <v>471366</v>
      </c>
      <c r="N158" s="143">
        <v>34916</v>
      </c>
      <c r="O158" s="144">
        <f t="shared" si="11"/>
        <v>471366</v>
      </c>
      <c r="P158" s="145">
        <v>471366</v>
      </c>
      <c r="Q158" s="143">
        <v>1</v>
      </c>
      <c r="R158" s="143"/>
      <c r="S158" s="147">
        <v>5000</v>
      </c>
      <c r="T158" s="147">
        <v>1</v>
      </c>
      <c r="U158" s="147">
        <f t="shared" si="10"/>
        <v>60000</v>
      </c>
      <c r="W158" s="149"/>
    </row>
    <row r="159" spans="1:23" s="62" customFormat="1" ht="81.75" customHeight="1">
      <c r="A159" s="150" t="s">
        <v>1065</v>
      </c>
      <c r="B159" s="150" t="s">
        <v>1359</v>
      </c>
      <c r="C159" s="151" t="s">
        <v>1273</v>
      </c>
      <c r="D159" s="151" t="s">
        <v>1360</v>
      </c>
      <c r="E159" s="151" t="s">
        <v>1522</v>
      </c>
      <c r="F159" s="151" t="s">
        <v>1276</v>
      </c>
      <c r="G159" s="111">
        <v>498000</v>
      </c>
      <c r="H159" s="111">
        <v>585231</v>
      </c>
      <c r="I159" s="111">
        <v>0</v>
      </c>
      <c r="J159" s="111">
        <v>585231</v>
      </c>
      <c r="K159" s="151" t="s">
        <v>1436</v>
      </c>
      <c r="L159" s="103" t="s">
        <v>377</v>
      </c>
      <c r="M159" s="146">
        <f t="shared" si="9"/>
        <v>525231</v>
      </c>
      <c r="N159" s="143">
        <v>38906</v>
      </c>
      <c r="O159" s="144">
        <f t="shared" si="11"/>
        <v>525231</v>
      </c>
      <c r="P159" s="145">
        <v>525231</v>
      </c>
      <c r="Q159" s="143">
        <v>1</v>
      </c>
      <c r="R159" s="143"/>
      <c r="S159" s="147">
        <v>5000</v>
      </c>
      <c r="T159" s="147">
        <v>1</v>
      </c>
      <c r="U159" s="147">
        <f t="shared" si="10"/>
        <v>60000</v>
      </c>
      <c r="W159" s="149"/>
    </row>
    <row r="160" spans="1:23" s="62" customFormat="1" ht="49.5" customHeight="1">
      <c r="A160" s="150" t="s">
        <v>1066</v>
      </c>
      <c r="B160" s="150" t="s">
        <v>1322</v>
      </c>
      <c r="C160" s="151" t="s">
        <v>1273</v>
      </c>
      <c r="D160" s="151" t="s">
        <v>1523</v>
      </c>
      <c r="E160" s="151" t="s">
        <v>1524</v>
      </c>
      <c r="F160" s="151" t="s">
        <v>1276</v>
      </c>
      <c r="G160" s="111">
        <v>459000</v>
      </c>
      <c r="H160" s="111">
        <v>471366</v>
      </c>
      <c r="I160" s="111">
        <v>0</v>
      </c>
      <c r="J160" s="111">
        <v>471366</v>
      </c>
      <c r="K160" s="151" t="s">
        <v>1490</v>
      </c>
      <c r="L160" s="103" t="s">
        <v>377</v>
      </c>
      <c r="M160" s="146">
        <f t="shared" si="9"/>
        <v>471366</v>
      </c>
      <c r="N160" s="143">
        <v>34916</v>
      </c>
      <c r="O160" s="144">
        <f t="shared" si="11"/>
        <v>471366</v>
      </c>
      <c r="P160" s="145">
        <v>471366</v>
      </c>
      <c r="Q160" s="143">
        <v>1</v>
      </c>
      <c r="R160" s="143"/>
      <c r="S160" s="147">
        <v>5000</v>
      </c>
      <c r="T160" s="147"/>
      <c r="U160" s="147">
        <f t="shared" si="10"/>
        <v>0</v>
      </c>
      <c r="W160" s="149"/>
    </row>
    <row r="161" spans="1:23" s="62" customFormat="1" ht="103.5" customHeight="1">
      <c r="A161" s="150" t="s">
        <v>1067</v>
      </c>
      <c r="B161" s="150" t="s">
        <v>1341</v>
      </c>
      <c r="C161" s="151" t="s">
        <v>1273</v>
      </c>
      <c r="D161" s="151" t="s">
        <v>1525</v>
      </c>
      <c r="E161" s="151" t="s">
        <v>1526</v>
      </c>
      <c r="F161" s="151" t="s">
        <v>1276</v>
      </c>
      <c r="G161" s="111">
        <v>511500</v>
      </c>
      <c r="H161" s="113">
        <v>612164</v>
      </c>
      <c r="I161" s="111">
        <v>0</v>
      </c>
      <c r="J161" s="113">
        <v>612164</v>
      </c>
      <c r="K161" s="125" t="s">
        <v>1808</v>
      </c>
      <c r="L161" s="103" t="s">
        <v>377</v>
      </c>
      <c r="M161" s="142">
        <f t="shared" si="9"/>
        <v>552164</v>
      </c>
      <c r="N161" s="143">
        <v>40901</v>
      </c>
      <c r="O161" s="144">
        <f t="shared" si="11"/>
        <v>552163.5</v>
      </c>
      <c r="P161" s="145">
        <v>552164</v>
      </c>
      <c r="Q161" s="143">
        <v>1</v>
      </c>
      <c r="R161" s="143"/>
      <c r="S161" s="147">
        <v>5000</v>
      </c>
      <c r="T161" s="147">
        <v>1</v>
      </c>
      <c r="U161" s="147">
        <f t="shared" si="10"/>
        <v>60000</v>
      </c>
      <c r="W161" s="149"/>
    </row>
    <row r="162" spans="1:23" s="62" customFormat="1" ht="69" customHeight="1">
      <c r="A162" s="150" t="s">
        <v>1068</v>
      </c>
      <c r="B162" s="150" t="s">
        <v>1367</v>
      </c>
      <c r="C162" s="151" t="s">
        <v>1273</v>
      </c>
      <c r="D162" s="151" t="s">
        <v>1368</v>
      </c>
      <c r="E162" s="151" t="s">
        <v>1527</v>
      </c>
      <c r="F162" s="151" t="s">
        <v>1276</v>
      </c>
      <c r="G162" s="111">
        <v>499500</v>
      </c>
      <c r="H162" s="113">
        <v>552164</v>
      </c>
      <c r="I162" s="111">
        <v>0</v>
      </c>
      <c r="J162" s="113">
        <v>552164</v>
      </c>
      <c r="K162" s="125" t="s">
        <v>1809</v>
      </c>
      <c r="L162" s="103" t="s">
        <v>377</v>
      </c>
      <c r="M162" s="142">
        <f t="shared" si="9"/>
        <v>552164</v>
      </c>
      <c r="N162" s="143">
        <v>40901</v>
      </c>
      <c r="O162" s="144">
        <f t="shared" si="11"/>
        <v>552163.5</v>
      </c>
      <c r="P162" s="145">
        <v>552164</v>
      </c>
      <c r="Q162" s="143">
        <v>1</v>
      </c>
      <c r="R162" s="143"/>
      <c r="S162" s="147">
        <v>5000</v>
      </c>
      <c r="T162" s="147"/>
      <c r="U162" s="147">
        <f t="shared" si="10"/>
        <v>0</v>
      </c>
      <c r="W162" s="149"/>
    </row>
    <row r="163" spans="1:23" s="62" customFormat="1" ht="65.25" customHeight="1">
      <c r="A163" s="150" t="s">
        <v>1069</v>
      </c>
      <c r="B163" s="150" t="s">
        <v>1304</v>
      </c>
      <c r="C163" s="151" t="s">
        <v>1273</v>
      </c>
      <c r="D163" s="151" t="s">
        <v>1305</v>
      </c>
      <c r="E163" s="151" t="s">
        <v>1528</v>
      </c>
      <c r="F163" s="151" t="s">
        <v>1276</v>
      </c>
      <c r="G163" s="111">
        <v>1884000</v>
      </c>
      <c r="H163" s="111">
        <v>531366</v>
      </c>
      <c r="I163" s="111">
        <v>0</v>
      </c>
      <c r="J163" s="111">
        <v>531366</v>
      </c>
      <c r="K163" s="151" t="s">
        <v>1372</v>
      </c>
      <c r="L163" s="103" t="s">
        <v>377</v>
      </c>
      <c r="M163" s="146">
        <f t="shared" si="9"/>
        <v>471366</v>
      </c>
      <c r="N163" s="143">
        <v>34916</v>
      </c>
      <c r="O163" s="144">
        <f t="shared" si="11"/>
        <v>471366</v>
      </c>
      <c r="P163" s="145">
        <v>471366</v>
      </c>
      <c r="Q163" s="143">
        <v>1</v>
      </c>
      <c r="R163" s="143"/>
      <c r="S163" s="147">
        <v>5000</v>
      </c>
      <c r="T163" s="147">
        <v>1</v>
      </c>
      <c r="U163" s="147">
        <f t="shared" si="10"/>
        <v>60000</v>
      </c>
      <c r="W163" s="149"/>
    </row>
    <row r="164" spans="1:23" s="62" customFormat="1" ht="69.75" customHeight="1">
      <c r="A164" s="150" t="s">
        <v>1070</v>
      </c>
      <c r="B164" s="150" t="s">
        <v>1373</v>
      </c>
      <c r="C164" s="151" t="s">
        <v>1273</v>
      </c>
      <c r="D164" s="151" t="s">
        <v>1374</v>
      </c>
      <c r="E164" s="151" t="s">
        <v>1529</v>
      </c>
      <c r="F164" s="151" t="s">
        <v>1276</v>
      </c>
      <c r="G164" s="111">
        <v>999000</v>
      </c>
      <c r="H164" s="113">
        <v>552164</v>
      </c>
      <c r="I164" s="111">
        <v>0</v>
      </c>
      <c r="J164" s="113">
        <v>552164</v>
      </c>
      <c r="K164" s="125" t="s">
        <v>1809</v>
      </c>
      <c r="L164" s="103" t="s">
        <v>377</v>
      </c>
      <c r="M164" s="142">
        <f t="shared" si="9"/>
        <v>552164</v>
      </c>
      <c r="N164" s="143">
        <v>40901</v>
      </c>
      <c r="O164" s="144">
        <f t="shared" si="11"/>
        <v>552163.5</v>
      </c>
      <c r="P164" s="145">
        <v>552164</v>
      </c>
      <c r="Q164" s="143">
        <v>1</v>
      </c>
      <c r="R164" s="143"/>
      <c r="S164" s="147">
        <v>5000</v>
      </c>
      <c r="T164" s="147"/>
      <c r="U164" s="147">
        <f t="shared" si="10"/>
        <v>0</v>
      </c>
      <c r="W164" s="149"/>
    </row>
    <row r="165" spans="1:23" s="62" customFormat="1" ht="69.75" customHeight="1">
      <c r="A165" s="150" t="s">
        <v>1071</v>
      </c>
      <c r="B165" s="150" t="s">
        <v>1300</v>
      </c>
      <c r="C165" s="151" t="s">
        <v>1273</v>
      </c>
      <c r="D165" s="151" t="s">
        <v>1381</v>
      </c>
      <c r="E165" s="151" t="s">
        <v>1530</v>
      </c>
      <c r="F165" s="151" t="s">
        <v>1276</v>
      </c>
      <c r="G165" s="111">
        <v>471000</v>
      </c>
      <c r="H165" s="111">
        <v>531366</v>
      </c>
      <c r="I165" s="111">
        <v>0</v>
      </c>
      <c r="J165" s="111">
        <v>531366</v>
      </c>
      <c r="K165" s="151" t="s">
        <v>1372</v>
      </c>
      <c r="L165" s="103" t="s">
        <v>377</v>
      </c>
      <c r="M165" s="146">
        <f t="shared" si="9"/>
        <v>471366</v>
      </c>
      <c r="N165" s="143">
        <v>34916</v>
      </c>
      <c r="O165" s="144">
        <f t="shared" si="11"/>
        <v>471366</v>
      </c>
      <c r="P165" s="145">
        <v>471366</v>
      </c>
      <c r="Q165" s="143">
        <v>1</v>
      </c>
      <c r="R165" s="143"/>
      <c r="S165" s="147">
        <v>5000</v>
      </c>
      <c r="T165" s="147">
        <v>1</v>
      </c>
      <c r="U165" s="147">
        <f t="shared" si="10"/>
        <v>60000</v>
      </c>
      <c r="W165" s="149"/>
    </row>
    <row r="166" spans="1:23" s="62" customFormat="1" ht="66" customHeight="1">
      <c r="A166" s="150" t="s">
        <v>1072</v>
      </c>
      <c r="B166" s="150" t="s">
        <v>1300</v>
      </c>
      <c r="C166" s="151" t="s">
        <v>1273</v>
      </c>
      <c r="D166" s="151" t="s">
        <v>1301</v>
      </c>
      <c r="E166" s="151" t="s">
        <v>1531</v>
      </c>
      <c r="F166" s="151" t="s">
        <v>1276</v>
      </c>
      <c r="G166" s="111">
        <v>529000</v>
      </c>
      <c r="H166" s="111">
        <v>471366</v>
      </c>
      <c r="I166" s="111">
        <v>0</v>
      </c>
      <c r="J166" s="111">
        <v>471366</v>
      </c>
      <c r="K166" s="151" t="s">
        <v>1490</v>
      </c>
      <c r="L166" s="103" t="s">
        <v>377</v>
      </c>
      <c r="M166" s="146">
        <f t="shared" si="9"/>
        <v>471366</v>
      </c>
      <c r="N166" s="143">
        <v>34916</v>
      </c>
      <c r="O166" s="144">
        <f t="shared" si="11"/>
        <v>471366</v>
      </c>
      <c r="P166" s="145">
        <v>471366</v>
      </c>
      <c r="Q166" s="143">
        <v>1</v>
      </c>
      <c r="R166" s="143"/>
      <c r="S166" s="147">
        <v>5000</v>
      </c>
      <c r="T166" s="147"/>
      <c r="U166" s="147">
        <f t="shared" si="10"/>
        <v>0</v>
      </c>
      <c r="W166" s="149"/>
    </row>
    <row r="167" spans="1:23" s="62" customFormat="1" ht="48.75" customHeight="1">
      <c r="A167" s="150" t="s">
        <v>1073</v>
      </c>
      <c r="B167" s="150" t="s">
        <v>1293</v>
      </c>
      <c r="C167" s="151" t="s">
        <v>1273</v>
      </c>
      <c r="D167" s="151" t="s">
        <v>1532</v>
      </c>
      <c r="E167" s="151" t="s">
        <v>1533</v>
      </c>
      <c r="F167" s="151" t="s">
        <v>1276</v>
      </c>
      <c r="G167" s="111">
        <v>523500</v>
      </c>
      <c r="H167" s="111">
        <v>0</v>
      </c>
      <c r="I167" s="111">
        <v>0</v>
      </c>
      <c r="J167" s="111">
        <v>0</v>
      </c>
      <c r="K167" s="151" t="s">
        <v>1296</v>
      </c>
      <c r="L167" s="103" t="s">
        <v>377</v>
      </c>
      <c r="M167" s="146">
        <f t="shared" si="9"/>
        <v>0</v>
      </c>
      <c r="N167" s="143"/>
      <c r="O167" s="144">
        <f t="shared" si="11"/>
        <v>0</v>
      </c>
      <c r="P167" s="145"/>
      <c r="Q167" s="143"/>
      <c r="R167" s="143"/>
      <c r="S167" s="147">
        <v>5000</v>
      </c>
      <c r="T167" s="147"/>
      <c r="U167" s="147">
        <f t="shared" si="10"/>
        <v>0</v>
      </c>
      <c r="W167" s="149"/>
    </row>
    <row r="168" spans="1:23" ht="56.25" customHeight="1">
      <c r="A168" s="150" t="s">
        <v>1075</v>
      </c>
      <c r="B168" s="150" t="s">
        <v>1384</v>
      </c>
      <c r="C168" s="151" t="s">
        <v>1273</v>
      </c>
      <c r="D168" s="151" t="s">
        <v>1534</v>
      </c>
      <c r="E168" s="151" t="s">
        <v>1535</v>
      </c>
      <c r="F168" s="151" t="s">
        <v>1276</v>
      </c>
      <c r="G168" s="111">
        <v>471000</v>
      </c>
      <c r="H168" s="111">
        <v>531366</v>
      </c>
      <c r="I168" s="111">
        <v>0</v>
      </c>
      <c r="J168" s="111">
        <v>531366</v>
      </c>
      <c r="K168" s="151" t="s">
        <v>1372</v>
      </c>
      <c r="L168" s="6" t="s">
        <v>377</v>
      </c>
      <c r="M168" s="141">
        <f t="shared" si="9"/>
        <v>471366</v>
      </c>
      <c r="N168" s="118">
        <v>34916</v>
      </c>
      <c r="O168" s="132">
        <f t="shared" si="11"/>
        <v>471366</v>
      </c>
      <c r="P168" s="133">
        <v>471366</v>
      </c>
      <c r="Q168" s="118">
        <v>1</v>
      </c>
      <c r="S168" s="134">
        <v>5000</v>
      </c>
      <c r="T168" s="134">
        <v>1</v>
      </c>
      <c r="U168" s="134">
        <f t="shared" si="10"/>
        <v>60000</v>
      </c>
    </row>
    <row r="169" spans="1:23" ht="65.25" customHeight="1">
      <c r="A169" s="150" t="s">
        <v>1074</v>
      </c>
      <c r="B169" s="150" t="s">
        <v>1399</v>
      </c>
      <c r="C169" s="151" t="s">
        <v>1273</v>
      </c>
      <c r="D169" s="151" t="s">
        <v>1400</v>
      </c>
      <c r="E169" s="151" t="s">
        <v>1536</v>
      </c>
      <c r="F169" s="151" t="s">
        <v>1276</v>
      </c>
      <c r="G169" s="111">
        <v>487000</v>
      </c>
      <c r="H169" s="111">
        <v>531366</v>
      </c>
      <c r="I169" s="111">
        <v>0</v>
      </c>
      <c r="J169" s="111">
        <v>531366</v>
      </c>
      <c r="K169" s="151" t="s">
        <v>1372</v>
      </c>
      <c r="L169" s="6" t="s">
        <v>377</v>
      </c>
      <c r="M169" s="141">
        <f t="shared" si="9"/>
        <v>471366</v>
      </c>
      <c r="N169" s="118">
        <v>34916</v>
      </c>
      <c r="O169" s="132">
        <f t="shared" si="11"/>
        <v>471366</v>
      </c>
      <c r="P169" s="133">
        <v>471366</v>
      </c>
      <c r="Q169" s="118">
        <v>1</v>
      </c>
      <c r="S169" s="134">
        <v>5000</v>
      </c>
      <c r="T169" s="134">
        <v>1</v>
      </c>
      <c r="U169" s="134">
        <f t="shared" si="10"/>
        <v>60000</v>
      </c>
    </row>
    <row r="170" spans="1:23" ht="99.75" customHeight="1">
      <c r="A170" s="109" t="s">
        <v>378</v>
      </c>
      <c r="B170" s="109" t="s">
        <v>1322</v>
      </c>
      <c r="C170" s="110" t="s">
        <v>1537</v>
      </c>
      <c r="D170" s="110" t="s">
        <v>1538</v>
      </c>
      <c r="E170" s="110" t="s">
        <v>1539</v>
      </c>
      <c r="F170" s="110" t="s">
        <v>1276</v>
      </c>
      <c r="G170" s="111">
        <v>820000</v>
      </c>
      <c r="H170" s="111">
        <v>350000</v>
      </c>
      <c r="I170" s="111">
        <v>0</v>
      </c>
      <c r="J170" s="111">
        <v>350000</v>
      </c>
      <c r="K170" s="112" t="s">
        <v>1540</v>
      </c>
      <c r="L170" s="6" t="s">
        <v>414</v>
      </c>
      <c r="M170" s="141">
        <f t="shared" si="9"/>
        <v>0</v>
      </c>
      <c r="O170" s="132">
        <f t="shared" si="11"/>
        <v>0</v>
      </c>
      <c r="S170" s="134">
        <v>5000</v>
      </c>
      <c r="U170" s="134">
        <f t="shared" si="10"/>
        <v>0</v>
      </c>
    </row>
    <row r="171" spans="1:23" ht="51.75" customHeight="1">
      <c r="A171" s="109" t="s">
        <v>384</v>
      </c>
      <c r="B171" s="109" t="s">
        <v>1322</v>
      </c>
      <c r="C171" s="110" t="s">
        <v>1537</v>
      </c>
      <c r="D171" s="110" t="s">
        <v>1509</v>
      </c>
      <c r="E171" s="110" t="s">
        <v>1541</v>
      </c>
      <c r="F171" s="110" t="s">
        <v>1276</v>
      </c>
      <c r="G171" s="111">
        <v>580660</v>
      </c>
      <c r="H171" s="111">
        <v>81000</v>
      </c>
      <c r="I171" s="111">
        <v>0</v>
      </c>
      <c r="J171" s="111">
        <v>81000</v>
      </c>
      <c r="K171" s="112" t="s">
        <v>1542</v>
      </c>
      <c r="L171" s="6" t="s">
        <v>414</v>
      </c>
      <c r="M171" s="141">
        <f t="shared" si="9"/>
        <v>0</v>
      </c>
      <c r="O171" s="132">
        <f t="shared" si="11"/>
        <v>0</v>
      </c>
      <c r="S171" s="134">
        <v>5000</v>
      </c>
      <c r="U171" s="134">
        <f t="shared" si="10"/>
        <v>0</v>
      </c>
    </row>
    <row r="172" spans="1:23" ht="25.5" customHeight="1">
      <c r="A172" s="263" t="s">
        <v>388</v>
      </c>
      <c r="B172" s="263" t="s">
        <v>1322</v>
      </c>
      <c r="C172" s="264" t="s">
        <v>1537</v>
      </c>
      <c r="D172" s="264" t="s">
        <v>1543</v>
      </c>
      <c r="E172" s="264" t="s">
        <v>1544</v>
      </c>
      <c r="F172" s="110" t="s">
        <v>1276</v>
      </c>
      <c r="G172" s="111">
        <v>1239240</v>
      </c>
      <c r="H172" s="112">
        <v>0</v>
      </c>
      <c r="I172" s="111">
        <v>0</v>
      </c>
      <c r="J172" s="112">
        <v>0</v>
      </c>
      <c r="K172" s="112" t="s">
        <v>1545</v>
      </c>
      <c r="L172" s="6" t="s">
        <v>414</v>
      </c>
      <c r="M172" s="141">
        <f t="shared" si="9"/>
        <v>0</v>
      </c>
      <c r="O172" s="132">
        <f t="shared" si="11"/>
        <v>0</v>
      </c>
      <c r="S172" s="134">
        <v>5000</v>
      </c>
      <c r="U172" s="134">
        <f t="shared" si="10"/>
        <v>0</v>
      </c>
    </row>
    <row r="173" spans="1:23" ht="25.5" customHeight="1">
      <c r="A173" s="263"/>
      <c r="B173" s="263"/>
      <c r="C173" s="264"/>
      <c r="D173" s="264"/>
      <c r="E173" s="264"/>
      <c r="F173" s="110" t="s">
        <v>1307</v>
      </c>
      <c r="G173" s="111">
        <v>1344240</v>
      </c>
      <c r="H173" s="112">
        <v>0</v>
      </c>
      <c r="I173" s="111">
        <v>0</v>
      </c>
      <c r="J173" s="112">
        <v>0</v>
      </c>
      <c r="K173" s="112"/>
      <c r="L173" s="6" t="s">
        <v>414</v>
      </c>
      <c r="M173" s="141">
        <f t="shared" si="9"/>
        <v>0</v>
      </c>
      <c r="O173" s="132">
        <f t="shared" si="11"/>
        <v>0</v>
      </c>
      <c r="S173" s="134">
        <v>5000</v>
      </c>
      <c r="U173" s="134">
        <f t="shared" si="10"/>
        <v>0</v>
      </c>
    </row>
    <row r="174" spans="1:23" ht="25.5" customHeight="1">
      <c r="A174" s="263"/>
      <c r="B174" s="263"/>
      <c r="C174" s="264"/>
      <c r="D174" s="264"/>
      <c r="E174" s="264"/>
      <c r="F174" s="110" t="s">
        <v>1308</v>
      </c>
      <c r="G174" s="111">
        <v>1397265</v>
      </c>
      <c r="H174" s="112">
        <v>0</v>
      </c>
      <c r="I174" s="111">
        <v>0</v>
      </c>
      <c r="J174" s="112">
        <v>0</v>
      </c>
      <c r="K174" s="112"/>
      <c r="L174" s="6" t="s">
        <v>414</v>
      </c>
      <c r="M174" s="141">
        <f t="shared" si="9"/>
        <v>0</v>
      </c>
      <c r="O174" s="132">
        <f t="shared" si="11"/>
        <v>0</v>
      </c>
      <c r="S174" s="134">
        <v>5000</v>
      </c>
      <c r="U174" s="134">
        <f t="shared" si="10"/>
        <v>0</v>
      </c>
    </row>
    <row r="175" spans="1:23" ht="25.5" customHeight="1">
      <c r="A175" s="263"/>
      <c r="B175" s="263"/>
      <c r="C175" s="264"/>
      <c r="D175" s="264"/>
      <c r="E175" s="264"/>
      <c r="F175" s="110" t="s">
        <v>1309</v>
      </c>
      <c r="G175" s="111">
        <v>0</v>
      </c>
      <c r="H175" s="112">
        <v>0</v>
      </c>
      <c r="I175" s="111">
        <v>0</v>
      </c>
      <c r="J175" s="112">
        <v>0</v>
      </c>
      <c r="K175" s="112"/>
      <c r="L175" s="6" t="s">
        <v>414</v>
      </c>
      <c r="M175" s="141">
        <f t="shared" si="9"/>
        <v>0</v>
      </c>
      <c r="O175" s="132">
        <f t="shared" si="11"/>
        <v>0</v>
      </c>
      <c r="S175" s="134">
        <v>5000</v>
      </c>
      <c r="U175" s="134">
        <f t="shared" si="10"/>
        <v>0</v>
      </c>
    </row>
    <row r="176" spans="1:23" ht="25.5" customHeight="1">
      <c r="A176" s="263"/>
      <c r="B176" s="263"/>
      <c r="C176" s="264"/>
      <c r="D176" s="264"/>
      <c r="E176" s="264"/>
      <c r="F176" s="110" t="s">
        <v>1310</v>
      </c>
      <c r="G176" s="111">
        <v>3980745</v>
      </c>
      <c r="H176" s="112">
        <v>0</v>
      </c>
      <c r="I176" s="111">
        <v>0</v>
      </c>
      <c r="J176" s="112">
        <v>0</v>
      </c>
      <c r="K176" s="112"/>
      <c r="L176" s="6" t="s">
        <v>414</v>
      </c>
      <c r="M176" s="141">
        <f t="shared" si="9"/>
        <v>0</v>
      </c>
      <c r="O176" s="132">
        <f t="shared" si="11"/>
        <v>0</v>
      </c>
      <c r="S176" s="134">
        <v>5000</v>
      </c>
      <c r="U176" s="134">
        <f t="shared" si="10"/>
        <v>0</v>
      </c>
    </row>
    <row r="177" spans="1:21" ht="136.5" customHeight="1">
      <c r="A177" s="109" t="s">
        <v>393</v>
      </c>
      <c r="B177" s="109" t="s">
        <v>1322</v>
      </c>
      <c r="C177" s="110" t="s">
        <v>1537</v>
      </c>
      <c r="D177" s="110" t="s">
        <v>1546</v>
      </c>
      <c r="E177" s="110" t="s">
        <v>1547</v>
      </c>
      <c r="F177" s="110" t="s">
        <v>1276</v>
      </c>
      <c r="G177" s="111">
        <v>763275</v>
      </c>
      <c r="H177" s="111">
        <v>862000</v>
      </c>
      <c r="I177" s="111">
        <v>0</v>
      </c>
      <c r="J177" s="111">
        <v>862000</v>
      </c>
      <c r="K177" s="123" t="s">
        <v>1763</v>
      </c>
      <c r="L177" s="6" t="s">
        <v>414</v>
      </c>
      <c r="M177" s="142">
        <f t="shared" si="9"/>
        <v>552164</v>
      </c>
      <c r="N177" s="118">
        <v>40901</v>
      </c>
      <c r="O177" s="132">
        <f t="shared" si="11"/>
        <v>552163.5</v>
      </c>
      <c r="P177" s="133">
        <v>552164</v>
      </c>
      <c r="Q177" s="118">
        <v>1</v>
      </c>
      <c r="S177" s="134">
        <v>5000</v>
      </c>
      <c r="T177" s="134">
        <v>1</v>
      </c>
      <c r="U177" s="134">
        <f t="shared" si="10"/>
        <v>60000</v>
      </c>
    </row>
    <row r="178" spans="1:21" ht="46.5" customHeight="1">
      <c r="A178" s="109" t="s">
        <v>398</v>
      </c>
      <c r="B178" s="109" t="s">
        <v>1359</v>
      </c>
      <c r="C178" s="110" t="s">
        <v>1537</v>
      </c>
      <c r="D178" s="110" t="s">
        <v>1362</v>
      </c>
      <c r="E178" s="110" t="s">
        <v>1548</v>
      </c>
      <c r="F178" s="110" t="s">
        <v>1276</v>
      </c>
      <c r="G178" s="111">
        <v>166000</v>
      </c>
      <c r="H178" s="111">
        <v>166000</v>
      </c>
      <c r="I178" s="111">
        <v>0</v>
      </c>
      <c r="J178" s="111">
        <v>166000</v>
      </c>
      <c r="K178" s="112" t="s">
        <v>1549</v>
      </c>
      <c r="L178" s="6" t="s">
        <v>414</v>
      </c>
      <c r="M178" s="141">
        <f t="shared" si="9"/>
        <v>0</v>
      </c>
      <c r="O178" s="132">
        <f t="shared" si="11"/>
        <v>0</v>
      </c>
      <c r="S178" s="134">
        <v>5000</v>
      </c>
      <c r="U178" s="134">
        <f t="shared" si="10"/>
        <v>0</v>
      </c>
    </row>
    <row r="179" spans="1:21" ht="46.5" customHeight="1">
      <c r="A179" s="109" t="s">
        <v>401</v>
      </c>
      <c r="B179" s="109" t="s">
        <v>1322</v>
      </c>
      <c r="C179" s="110" t="s">
        <v>1537</v>
      </c>
      <c r="D179" s="110" t="s">
        <v>1523</v>
      </c>
      <c r="E179" s="110" t="s">
        <v>1550</v>
      </c>
      <c r="F179" s="110" t="s">
        <v>1276</v>
      </c>
      <c r="G179" s="111">
        <v>459000</v>
      </c>
      <c r="H179" s="112">
        <v>0</v>
      </c>
      <c r="I179" s="111">
        <v>0</v>
      </c>
      <c r="J179" s="112">
        <v>0</v>
      </c>
      <c r="K179" s="112" t="s">
        <v>1545</v>
      </c>
      <c r="L179" s="6" t="s">
        <v>414</v>
      </c>
      <c r="M179" s="141">
        <f t="shared" si="9"/>
        <v>0</v>
      </c>
      <c r="O179" s="132">
        <f t="shared" si="11"/>
        <v>0</v>
      </c>
      <c r="S179" s="134">
        <v>5000</v>
      </c>
      <c r="U179" s="134">
        <f t="shared" si="10"/>
        <v>0</v>
      </c>
    </row>
    <row r="180" spans="1:21" ht="65.25" customHeight="1">
      <c r="A180" s="109" t="s">
        <v>405</v>
      </c>
      <c r="B180" s="109" t="s">
        <v>1373</v>
      </c>
      <c r="C180" s="110" t="s">
        <v>1537</v>
      </c>
      <c r="D180" s="110" t="s">
        <v>1551</v>
      </c>
      <c r="E180" s="110" t="s">
        <v>1552</v>
      </c>
      <c r="F180" s="110" t="s">
        <v>1276</v>
      </c>
      <c r="G180" s="111">
        <v>807296</v>
      </c>
      <c r="H180" s="111">
        <v>340000</v>
      </c>
      <c r="I180" s="111">
        <v>0</v>
      </c>
      <c r="J180" s="111">
        <v>340000</v>
      </c>
      <c r="K180" s="112" t="s">
        <v>1553</v>
      </c>
      <c r="L180" s="6" t="s">
        <v>414</v>
      </c>
      <c r="M180" s="141">
        <f t="shared" si="9"/>
        <v>0</v>
      </c>
      <c r="O180" s="132">
        <f t="shared" si="11"/>
        <v>0</v>
      </c>
      <c r="S180" s="134">
        <v>5000</v>
      </c>
      <c r="U180" s="134">
        <f t="shared" si="10"/>
        <v>0</v>
      </c>
    </row>
    <row r="181" spans="1:21" ht="84.75" customHeight="1">
      <c r="A181" s="109" t="s">
        <v>410</v>
      </c>
      <c r="B181" s="109" t="s">
        <v>1384</v>
      </c>
      <c r="C181" s="110" t="s">
        <v>1537</v>
      </c>
      <c r="D181" s="110" t="s">
        <v>1554</v>
      </c>
      <c r="E181" s="110" t="s">
        <v>1555</v>
      </c>
      <c r="F181" s="110" t="s">
        <v>1276</v>
      </c>
      <c r="G181" s="111">
        <v>950000</v>
      </c>
      <c r="H181" s="111">
        <v>400000</v>
      </c>
      <c r="I181" s="111">
        <v>0</v>
      </c>
      <c r="J181" s="111">
        <v>400000</v>
      </c>
      <c r="K181" s="112" t="s">
        <v>1556</v>
      </c>
      <c r="L181" s="6" t="s">
        <v>414</v>
      </c>
      <c r="M181" s="141">
        <f t="shared" si="9"/>
        <v>0</v>
      </c>
      <c r="O181" s="132">
        <f t="shared" si="11"/>
        <v>0</v>
      </c>
      <c r="S181" s="134">
        <v>5000</v>
      </c>
      <c r="U181" s="134">
        <f t="shared" si="10"/>
        <v>0</v>
      </c>
    </row>
    <row r="182" spans="1:21" ht="136.5" customHeight="1">
      <c r="A182" s="150" t="s">
        <v>1874</v>
      </c>
      <c r="B182" s="150" t="s">
        <v>1311</v>
      </c>
      <c r="C182" s="151" t="s">
        <v>1557</v>
      </c>
      <c r="D182" s="151" t="s">
        <v>1312</v>
      </c>
      <c r="E182" s="151" t="s">
        <v>1558</v>
      </c>
      <c r="F182" s="151" t="s">
        <v>1276</v>
      </c>
      <c r="G182" s="111">
        <v>1500000</v>
      </c>
      <c r="H182" s="111">
        <v>760000</v>
      </c>
      <c r="I182" s="111">
        <v>0</v>
      </c>
      <c r="J182" s="111">
        <v>760000</v>
      </c>
      <c r="K182" s="121" t="s">
        <v>1875</v>
      </c>
      <c r="L182" s="6" t="s">
        <v>475</v>
      </c>
      <c r="M182" s="141">
        <f t="shared" si="9"/>
        <v>471366</v>
      </c>
      <c r="N182" s="118">
        <v>34916</v>
      </c>
      <c r="O182" s="132">
        <f t="shared" si="11"/>
        <v>471366</v>
      </c>
      <c r="P182" s="133">
        <v>471366</v>
      </c>
      <c r="Q182" s="118">
        <v>1</v>
      </c>
      <c r="S182" s="134">
        <v>5000</v>
      </c>
      <c r="T182" s="134">
        <v>1</v>
      </c>
      <c r="U182" s="134">
        <f t="shared" si="10"/>
        <v>60000</v>
      </c>
    </row>
    <row r="183" spans="1:21" ht="129.75" customHeight="1">
      <c r="A183" s="150" t="s">
        <v>1876</v>
      </c>
      <c r="B183" s="150" t="s">
        <v>1329</v>
      </c>
      <c r="C183" s="151" t="s">
        <v>1557</v>
      </c>
      <c r="D183" s="151" t="s">
        <v>1330</v>
      </c>
      <c r="E183" s="151" t="s">
        <v>1559</v>
      </c>
      <c r="F183" s="151" t="s">
        <v>1276</v>
      </c>
      <c r="G183" s="111">
        <v>2000000</v>
      </c>
      <c r="H183" s="111">
        <v>660000</v>
      </c>
      <c r="I183" s="111">
        <v>0</v>
      </c>
      <c r="J183" s="111">
        <v>660000</v>
      </c>
      <c r="K183" s="121" t="s">
        <v>1877</v>
      </c>
      <c r="L183" s="6" t="s">
        <v>475</v>
      </c>
      <c r="M183" s="141">
        <f t="shared" si="9"/>
        <v>471366</v>
      </c>
      <c r="N183" s="118">
        <v>34916</v>
      </c>
      <c r="O183" s="132">
        <f t="shared" si="11"/>
        <v>471366</v>
      </c>
      <c r="P183" s="133">
        <v>471366</v>
      </c>
      <c r="Q183" s="118">
        <v>1</v>
      </c>
      <c r="S183" s="134">
        <v>5000</v>
      </c>
      <c r="T183" s="134">
        <v>1</v>
      </c>
      <c r="U183" s="134">
        <f t="shared" si="10"/>
        <v>60000</v>
      </c>
    </row>
    <row r="184" spans="1:21" ht="150.75" customHeight="1">
      <c r="A184" s="150" t="s">
        <v>1878</v>
      </c>
      <c r="B184" s="150" t="s">
        <v>1341</v>
      </c>
      <c r="C184" s="151" t="s">
        <v>1557</v>
      </c>
      <c r="D184" s="151" t="s">
        <v>1342</v>
      </c>
      <c r="E184" s="151" t="s">
        <v>1560</v>
      </c>
      <c r="F184" s="151" t="s">
        <v>1276</v>
      </c>
      <c r="G184" s="111">
        <v>677000</v>
      </c>
      <c r="H184" s="111">
        <v>670000</v>
      </c>
      <c r="I184" s="111">
        <v>0</v>
      </c>
      <c r="J184" s="111">
        <v>670000</v>
      </c>
      <c r="K184" s="121" t="s">
        <v>1879</v>
      </c>
      <c r="L184" s="6" t="s">
        <v>475</v>
      </c>
      <c r="M184" s="142">
        <f t="shared" si="9"/>
        <v>552164</v>
      </c>
      <c r="N184" s="118">
        <v>40901</v>
      </c>
      <c r="O184" s="132">
        <f t="shared" si="11"/>
        <v>552163.5</v>
      </c>
      <c r="P184" s="133">
        <v>552164</v>
      </c>
      <c r="Q184" s="118">
        <v>1</v>
      </c>
      <c r="S184" s="134">
        <v>5000</v>
      </c>
      <c r="T184" s="134">
        <v>1</v>
      </c>
      <c r="U184" s="134">
        <f t="shared" si="10"/>
        <v>60000</v>
      </c>
    </row>
    <row r="185" spans="1:21" ht="131.25" customHeight="1">
      <c r="A185" s="150" t="s">
        <v>1880</v>
      </c>
      <c r="B185" s="150" t="s">
        <v>1284</v>
      </c>
      <c r="C185" s="151" t="s">
        <v>1557</v>
      </c>
      <c r="D185" s="151" t="s">
        <v>1285</v>
      </c>
      <c r="E185" s="151" t="s">
        <v>1561</v>
      </c>
      <c r="F185" s="151" t="s">
        <v>1276</v>
      </c>
      <c r="G185" s="111">
        <v>1315000</v>
      </c>
      <c r="H185" s="111">
        <v>660000</v>
      </c>
      <c r="I185" s="111">
        <v>0</v>
      </c>
      <c r="J185" s="111">
        <v>660000</v>
      </c>
      <c r="K185" s="121" t="s">
        <v>1881</v>
      </c>
      <c r="L185" s="6" t="s">
        <v>475</v>
      </c>
      <c r="M185" s="141">
        <f t="shared" si="9"/>
        <v>471366</v>
      </c>
      <c r="N185" s="118">
        <v>34916</v>
      </c>
      <c r="O185" s="132">
        <f t="shared" si="11"/>
        <v>471366</v>
      </c>
      <c r="P185" s="133">
        <v>471366</v>
      </c>
      <c r="Q185" s="118">
        <v>1</v>
      </c>
      <c r="S185" s="134">
        <v>5000</v>
      </c>
      <c r="T185" s="134">
        <v>1</v>
      </c>
      <c r="U185" s="134">
        <f t="shared" si="10"/>
        <v>60000</v>
      </c>
    </row>
    <row r="186" spans="1:21" ht="147" customHeight="1">
      <c r="A186" s="150" t="s">
        <v>1882</v>
      </c>
      <c r="B186" s="150" t="s">
        <v>1277</v>
      </c>
      <c r="C186" s="151" t="s">
        <v>1557</v>
      </c>
      <c r="D186" s="151" t="s">
        <v>1278</v>
      </c>
      <c r="E186" s="151" t="s">
        <v>1562</v>
      </c>
      <c r="F186" s="151" t="s">
        <v>1276</v>
      </c>
      <c r="G186" s="111">
        <v>3885000</v>
      </c>
      <c r="H186" s="111">
        <v>827000</v>
      </c>
      <c r="I186" s="111">
        <v>0</v>
      </c>
      <c r="J186" s="111">
        <v>827000</v>
      </c>
      <c r="K186" s="121" t="s">
        <v>1883</v>
      </c>
      <c r="L186" s="6" t="s">
        <v>475</v>
      </c>
      <c r="M186" s="141">
        <f t="shared" si="9"/>
        <v>525231</v>
      </c>
      <c r="N186" s="118">
        <v>38906</v>
      </c>
      <c r="O186" s="132">
        <f t="shared" si="11"/>
        <v>525231</v>
      </c>
      <c r="P186" s="133">
        <v>525231</v>
      </c>
      <c r="Q186" s="118">
        <v>1</v>
      </c>
      <c r="S186" s="134">
        <v>5000</v>
      </c>
      <c r="T186" s="134">
        <v>1</v>
      </c>
      <c r="U186" s="134">
        <f t="shared" si="10"/>
        <v>60000</v>
      </c>
    </row>
    <row r="187" spans="1:21" ht="102.75" customHeight="1">
      <c r="A187" s="150" t="s">
        <v>1884</v>
      </c>
      <c r="B187" s="150" t="s">
        <v>1349</v>
      </c>
      <c r="C187" s="151" t="s">
        <v>1557</v>
      </c>
      <c r="D187" s="151" t="s">
        <v>1350</v>
      </c>
      <c r="E187" s="151" t="s">
        <v>1563</v>
      </c>
      <c r="F187" s="151" t="s">
        <v>1276</v>
      </c>
      <c r="G187" s="111">
        <v>1234000</v>
      </c>
      <c r="H187" s="111">
        <v>752000</v>
      </c>
      <c r="I187" s="111">
        <v>0</v>
      </c>
      <c r="J187" s="114">
        <v>752000</v>
      </c>
      <c r="K187" s="169" t="s">
        <v>1885</v>
      </c>
      <c r="L187" s="6" t="s">
        <v>475</v>
      </c>
      <c r="M187" s="141">
        <f t="shared" si="9"/>
        <v>471366</v>
      </c>
      <c r="N187" s="118">
        <v>34916</v>
      </c>
      <c r="O187" s="132">
        <f t="shared" si="11"/>
        <v>471366</v>
      </c>
      <c r="P187" s="133">
        <v>471366</v>
      </c>
      <c r="Q187" s="118">
        <v>1</v>
      </c>
      <c r="S187" s="134">
        <v>5000</v>
      </c>
      <c r="U187" s="134">
        <f t="shared" si="10"/>
        <v>0</v>
      </c>
    </row>
    <row r="188" spans="1:21" ht="132.75" customHeight="1">
      <c r="A188" s="150" t="s">
        <v>1886</v>
      </c>
      <c r="B188" s="150" t="s">
        <v>1359</v>
      </c>
      <c r="C188" s="151" t="s">
        <v>1557</v>
      </c>
      <c r="D188" s="151" t="s">
        <v>1362</v>
      </c>
      <c r="E188" s="151" t="s">
        <v>1564</v>
      </c>
      <c r="F188" s="151" t="s">
        <v>1276</v>
      </c>
      <c r="G188" s="111">
        <v>810000</v>
      </c>
      <c r="H188" s="111">
        <v>760000</v>
      </c>
      <c r="I188" s="111">
        <v>0</v>
      </c>
      <c r="J188" s="111">
        <v>760000</v>
      </c>
      <c r="K188" s="121" t="s">
        <v>1887</v>
      </c>
      <c r="L188" s="6" t="s">
        <v>475</v>
      </c>
      <c r="M188" s="141">
        <f t="shared" si="9"/>
        <v>471366</v>
      </c>
      <c r="N188" s="118">
        <v>34916</v>
      </c>
      <c r="O188" s="132">
        <f t="shared" si="11"/>
        <v>471366</v>
      </c>
      <c r="P188" s="133">
        <v>471366</v>
      </c>
      <c r="Q188" s="118">
        <v>1</v>
      </c>
      <c r="S188" s="134">
        <v>5000</v>
      </c>
      <c r="T188" s="134">
        <v>1</v>
      </c>
      <c r="U188" s="134">
        <f t="shared" si="10"/>
        <v>60000</v>
      </c>
    </row>
    <row r="189" spans="1:21" ht="134.25" customHeight="1">
      <c r="A189" s="150" t="s">
        <v>1888</v>
      </c>
      <c r="B189" s="150" t="s">
        <v>1565</v>
      </c>
      <c r="C189" s="151" t="s">
        <v>1557</v>
      </c>
      <c r="D189" s="151" t="s">
        <v>1523</v>
      </c>
      <c r="E189" s="151" t="s">
        <v>1566</v>
      </c>
      <c r="F189" s="151" t="s">
        <v>1276</v>
      </c>
      <c r="G189" s="111">
        <v>1377380</v>
      </c>
      <c r="H189" s="111">
        <v>720000</v>
      </c>
      <c r="I189" s="111">
        <v>0</v>
      </c>
      <c r="J189" s="111">
        <v>720000</v>
      </c>
      <c r="K189" s="121" t="s">
        <v>1889</v>
      </c>
      <c r="L189" s="6" t="s">
        <v>475</v>
      </c>
      <c r="M189" s="141">
        <f t="shared" si="9"/>
        <v>471366</v>
      </c>
      <c r="N189" s="118">
        <v>34916</v>
      </c>
      <c r="O189" s="132">
        <f t="shared" si="11"/>
        <v>471366</v>
      </c>
      <c r="P189" s="133">
        <v>471366</v>
      </c>
      <c r="Q189" s="118">
        <v>1</v>
      </c>
      <c r="S189" s="134">
        <v>5000</v>
      </c>
      <c r="T189" s="134">
        <v>1</v>
      </c>
      <c r="U189" s="134">
        <f t="shared" si="10"/>
        <v>60000</v>
      </c>
    </row>
    <row r="190" spans="1:21" ht="80.25" customHeight="1">
      <c r="A190" s="150" t="s">
        <v>1890</v>
      </c>
      <c r="B190" s="150" t="s">
        <v>1367</v>
      </c>
      <c r="C190" s="151" t="s">
        <v>1557</v>
      </c>
      <c r="D190" s="151" t="s">
        <v>1368</v>
      </c>
      <c r="E190" s="151" t="s">
        <v>1567</v>
      </c>
      <c r="F190" s="151" t="s">
        <v>1276</v>
      </c>
      <c r="G190" s="111">
        <v>645500</v>
      </c>
      <c r="H190" s="111">
        <v>612000</v>
      </c>
      <c r="I190" s="111">
        <v>0</v>
      </c>
      <c r="J190" s="111">
        <v>612000</v>
      </c>
      <c r="K190" s="121" t="s">
        <v>1891</v>
      </c>
      <c r="L190" s="6" t="s">
        <v>475</v>
      </c>
      <c r="M190" s="141">
        <f t="shared" si="9"/>
        <v>471366</v>
      </c>
      <c r="N190" s="118">
        <v>34916</v>
      </c>
      <c r="O190" s="132">
        <f t="shared" si="11"/>
        <v>471366</v>
      </c>
      <c r="P190" s="133">
        <v>471366</v>
      </c>
      <c r="Q190" s="118">
        <v>1</v>
      </c>
      <c r="S190" s="134">
        <v>5000</v>
      </c>
      <c r="U190" s="134">
        <f t="shared" si="10"/>
        <v>0</v>
      </c>
    </row>
    <row r="191" spans="1:21" ht="102" customHeight="1">
      <c r="A191" s="263" t="s">
        <v>1892</v>
      </c>
      <c r="B191" s="263" t="s">
        <v>1304</v>
      </c>
      <c r="C191" s="264" t="s">
        <v>1557</v>
      </c>
      <c r="D191" s="264" t="s">
        <v>1305</v>
      </c>
      <c r="E191" s="264" t="s">
        <v>1568</v>
      </c>
      <c r="F191" s="151" t="s">
        <v>1276</v>
      </c>
      <c r="G191" s="111">
        <v>1542500</v>
      </c>
      <c r="H191" s="111">
        <v>612000</v>
      </c>
      <c r="I191" s="111">
        <v>0</v>
      </c>
      <c r="J191" s="111">
        <v>612000</v>
      </c>
      <c r="K191" s="121" t="s">
        <v>1569</v>
      </c>
      <c r="L191" s="6" t="s">
        <v>475</v>
      </c>
      <c r="M191" s="141">
        <f t="shared" si="9"/>
        <v>471366</v>
      </c>
      <c r="N191" s="118">
        <v>34916</v>
      </c>
      <c r="O191" s="132">
        <f t="shared" si="11"/>
        <v>471366</v>
      </c>
      <c r="P191" s="133">
        <v>471366</v>
      </c>
      <c r="Q191" s="118">
        <v>1</v>
      </c>
      <c r="S191" s="134">
        <v>5000</v>
      </c>
      <c r="U191" s="134">
        <f t="shared" si="10"/>
        <v>0</v>
      </c>
    </row>
    <row r="192" spans="1:21">
      <c r="A192" s="263"/>
      <c r="B192" s="263"/>
      <c r="C192" s="264"/>
      <c r="D192" s="264"/>
      <c r="E192" s="264"/>
      <c r="F192" s="151" t="s">
        <v>1307</v>
      </c>
      <c r="G192" s="111">
        <v>1600000</v>
      </c>
      <c r="H192" s="111">
        <v>0</v>
      </c>
      <c r="I192" s="111">
        <v>0</v>
      </c>
      <c r="J192" s="111">
        <v>0</v>
      </c>
      <c r="K192" s="121"/>
      <c r="L192" s="6" t="s">
        <v>475</v>
      </c>
      <c r="M192" s="141">
        <f t="shared" si="9"/>
        <v>0</v>
      </c>
      <c r="O192" s="132">
        <f t="shared" si="11"/>
        <v>0</v>
      </c>
      <c r="S192" s="134">
        <v>5000</v>
      </c>
      <c r="U192" s="134">
        <f t="shared" si="10"/>
        <v>0</v>
      </c>
    </row>
    <row r="193" spans="1:21">
      <c r="A193" s="263"/>
      <c r="B193" s="263"/>
      <c r="C193" s="264"/>
      <c r="D193" s="264"/>
      <c r="E193" s="264"/>
      <c r="F193" s="151" t="s">
        <v>1308</v>
      </c>
      <c r="G193" s="111">
        <v>1700000</v>
      </c>
      <c r="H193" s="111">
        <v>0</v>
      </c>
      <c r="I193" s="111">
        <v>0</v>
      </c>
      <c r="J193" s="111">
        <v>0</v>
      </c>
      <c r="K193" s="121"/>
      <c r="L193" s="6" t="s">
        <v>475</v>
      </c>
      <c r="M193" s="141">
        <f t="shared" si="9"/>
        <v>0</v>
      </c>
      <c r="O193" s="132">
        <f t="shared" si="11"/>
        <v>0</v>
      </c>
      <c r="S193" s="134">
        <v>5000</v>
      </c>
      <c r="U193" s="134">
        <f t="shared" si="10"/>
        <v>0</v>
      </c>
    </row>
    <row r="194" spans="1:21">
      <c r="A194" s="263"/>
      <c r="B194" s="263"/>
      <c r="C194" s="264"/>
      <c r="D194" s="264"/>
      <c r="E194" s="264"/>
      <c r="F194" s="151" t="s">
        <v>1309</v>
      </c>
      <c r="G194" s="111">
        <v>0</v>
      </c>
      <c r="H194" s="111">
        <v>0</v>
      </c>
      <c r="I194" s="111">
        <v>0</v>
      </c>
      <c r="J194" s="111">
        <v>0</v>
      </c>
      <c r="K194" s="121"/>
      <c r="L194" s="6" t="s">
        <v>475</v>
      </c>
      <c r="M194" s="141">
        <f t="shared" si="9"/>
        <v>0</v>
      </c>
      <c r="O194" s="132">
        <f t="shared" si="11"/>
        <v>0</v>
      </c>
      <c r="S194" s="134">
        <v>5000</v>
      </c>
      <c r="U194" s="134">
        <f t="shared" si="10"/>
        <v>0</v>
      </c>
    </row>
    <row r="195" spans="1:21">
      <c r="A195" s="263"/>
      <c r="B195" s="263"/>
      <c r="C195" s="264"/>
      <c r="D195" s="264"/>
      <c r="E195" s="264"/>
      <c r="F195" s="151" t="s">
        <v>1310</v>
      </c>
      <c r="G195" s="111">
        <v>4842500</v>
      </c>
      <c r="H195" s="111">
        <v>612000</v>
      </c>
      <c r="I195" s="111">
        <v>0</v>
      </c>
      <c r="J195" s="111">
        <v>612000</v>
      </c>
      <c r="K195" s="121"/>
      <c r="L195" s="6" t="s">
        <v>475</v>
      </c>
      <c r="M195" s="141">
        <f t="shared" si="9"/>
        <v>0</v>
      </c>
      <c r="O195" s="132">
        <f t="shared" si="11"/>
        <v>0</v>
      </c>
      <c r="S195" s="134">
        <v>5000</v>
      </c>
      <c r="U195" s="134">
        <f t="shared" si="10"/>
        <v>0</v>
      </c>
    </row>
    <row r="196" spans="1:21" ht="160.5" customHeight="1">
      <c r="A196" s="150" t="s">
        <v>1893</v>
      </c>
      <c r="B196" s="150" t="s">
        <v>1300</v>
      </c>
      <c r="C196" s="151" t="s">
        <v>1557</v>
      </c>
      <c r="D196" s="151" t="s">
        <v>1379</v>
      </c>
      <c r="E196" s="151" t="s">
        <v>1570</v>
      </c>
      <c r="F196" s="151" t="s">
        <v>1276</v>
      </c>
      <c r="G196" s="111">
        <v>2685425</v>
      </c>
      <c r="H196" s="111">
        <v>850000</v>
      </c>
      <c r="I196" s="111">
        <v>0</v>
      </c>
      <c r="J196" s="111">
        <v>850000</v>
      </c>
      <c r="K196" s="157" t="s">
        <v>1894</v>
      </c>
      <c r="L196" s="6" t="s">
        <v>475</v>
      </c>
      <c r="M196" s="142">
        <f t="shared" si="9"/>
        <v>552164</v>
      </c>
      <c r="N196" s="118">
        <v>40901</v>
      </c>
      <c r="O196" s="132">
        <f t="shared" si="11"/>
        <v>552163.5</v>
      </c>
      <c r="P196" s="133">
        <v>552164</v>
      </c>
      <c r="Q196" s="118">
        <v>1</v>
      </c>
      <c r="S196" s="134">
        <v>5000</v>
      </c>
      <c r="T196" s="134">
        <v>1</v>
      </c>
      <c r="U196" s="134">
        <f t="shared" si="10"/>
        <v>60000</v>
      </c>
    </row>
    <row r="197" spans="1:21" ht="131.25" customHeight="1">
      <c r="A197" s="150" t="s">
        <v>1895</v>
      </c>
      <c r="B197" s="150" t="s">
        <v>1392</v>
      </c>
      <c r="C197" s="151" t="s">
        <v>1557</v>
      </c>
      <c r="D197" s="151" t="s">
        <v>1393</v>
      </c>
      <c r="E197" s="151" t="s">
        <v>1571</v>
      </c>
      <c r="F197" s="151" t="s">
        <v>1276</v>
      </c>
      <c r="G197" s="111">
        <v>3076808</v>
      </c>
      <c r="H197" s="111">
        <v>760000</v>
      </c>
      <c r="I197" s="111">
        <v>0</v>
      </c>
      <c r="J197" s="111">
        <v>760000</v>
      </c>
      <c r="K197" s="121" t="s">
        <v>1896</v>
      </c>
      <c r="L197" s="6" t="s">
        <v>475</v>
      </c>
      <c r="M197" s="141">
        <f t="shared" si="9"/>
        <v>471366</v>
      </c>
      <c r="N197" s="118">
        <v>34916</v>
      </c>
      <c r="O197" s="132">
        <f t="shared" si="11"/>
        <v>471366</v>
      </c>
      <c r="P197" s="133">
        <v>471366</v>
      </c>
      <c r="Q197" s="118">
        <v>1</v>
      </c>
      <c r="S197" s="134">
        <v>5000</v>
      </c>
      <c r="T197" s="134">
        <v>1</v>
      </c>
      <c r="U197" s="134">
        <f t="shared" si="10"/>
        <v>60000</v>
      </c>
    </row>
    <row r="198" spans="1:21" ht="125.25" customHeight="1">
      <c r="A198" s="150" t="s">
        <v>1897</v>
      </c>
      <c r="B198" s="150" t="s">
        <v>1395</v>
      </c>
      <c r="C198" s="151" t="s">
        <v>1557</v>
      </c>
      <c r="D198" s="151" t="s">
        <v>1396</v>
      </c>
      <c r="E198" s="151" t="s">
        <v>1572</v>
      </c>
      <c r="F198" s="151" t="s">
        <v>1276</v>
      </c>
      <c r="G198" s="111">
        <v>612000</v>
      </c>
      <c r="H198" s="111">
        <v>610000</v>
      </c>
      <c r="I198" s="111">
        <v>0</v>
      </c>
      <c r="J198" s="111">
        <v>610000</v>
      </c>
      <c r="K198" s="121" t="s">
        <v>1898</v>
      </c>
      <c r="L198" s="6" t="s">
        <v>475</v>
      </c>
      <c r="M198" s="141">
        <f t="shared" si="9"/>
        <v>471366</v>
      </c>
      <c r="N198" s="118">
        <v>34916</v>
      </c>
      <c r="O198" s="132">
        <f t="shared" si="11"/>
        <v>471366</v>
      </c>
      <c r="P198" s="133">
        <v>471366</v>
      </c>
      <c r="Q198" s="118">
        <v>1</v>
      </c>
      <c r="S198" s="134">
        <v>5000</v>
      </c>
      <c r="T198" s="134">
        <v>1</v>
      </c>
      <c r="U198" s="134">
        <f t="shared" si="10"/>
        <v>60000</v>
      </c>
    </row>
    <row r="199" spans="1:21" ht="109.5" customHeight="1">
      <c r="A199" s="150" t="s">
        <v>1899</v>
      </c>
      <c r="B199" s="150" t="s">
        <v>1399</v>
      </c>
      <c r="C199" s="151" t="s">
        <v>1557</v>
      </c>
      <c r="D199" s="151" t="s">
        <v>1400</v>
      </c>
      <c r="E199" s="151" t="s">
        <v>1573</v>
      </c>
      <c r="F199" s="151" t="s">
        <v>1276</v>
      </c>
      <c r="G199" s="111">
        <v>1729600</v>
      </c>
      <c r="H199" s="111">
        <v>612000</v>
      </c>
      <c r="I199" s="111">
        <v>0</v>
      </c>
      <c r="J199" s="111">
        <v>612000</v>
      </c>
      <c r="K199" s="121" t="s">
        <v>1900</v>
      </c>
      <c r="L199" s="6" t="s">
        <v>475</v>
      </c>
      <c r="M199" s="141">
        <f t="shared" si="9"/>
        <v>471366</v>
      </c>
      <c r="N199" s="118">
        <v>34916</v>
      </c>
      <c r="O199" s="132">
        <f t="shared" si="11"/>
        <v>471366</v>
      </c>
      <c r="P199" s="133">
        <v>471366</v>
      </c>
      <c r="Q199" s="118">
        <v>1</v>
      </c>
      <c r="S199" s="134">
        <v>5000</v>
      </c>
      <c r="U199" s="134">
        <f t="shared" si="10"/>
        <v>0</v>
      </c>
    </row>
    <row r="200" spans="1:21" ht="102.75" customHeight="1">
      <c r="A200" s="150" t="s">
        <v>1901</v>
      </c>
      <c r="B200" s="150" t="s">
        <v>1384</v>
      </c>
      <c r="C200" s="151" t="s">
        <v>1557</v>
      </c>
      <c r="D200" s="151" t="s">
        <v>1385</v>
      </c>
      <c r="E200" s="151" t="s">
        <v>1574</v>
      </c>
      <c r="F200" s="151" t="s">
        <v>1276</v>
      </c>
      <c r="G200" s="111">
        <v>846300</v>
      </c>
      <c r="H200" s="111">
        <v>662000</v>
      </c>
      <c r="I200" s="111">
        <v>0</v>
      </c>
      <c r="J200" s="111">
        <v>662000</v>
      </c>
      <c r="K200" s="121" t="s">
        <v>1902</v>
      </c>
      <c r="L200" s="6" t="s">
        <v>475</v>
      </c>
      <c r="M200" s="141">
        <f t="shared" si="9"/>
        <v>471366</v>
      </c>
      <c r="N200" s="118">
        <v>34916</v>
      </c>
      <c r="O200" s="132">
        <f t="shared" si="11"/>
        <v>471366</v>
      </c>
      <c r="P200" s="133">
        <v>471366</v>
      </c>
      <c r="Q200" s="118">
        <v>1</v>
      </c>
      <c r="S200" s="134">
        <v>5000</v>
      </c>
      <c r="U200" s="134">
        <f t="shared" si="10"/>
        <v>0</v>
      </c>
    </row>
    <row r="201" spans="1:21" ht="146.25" customHeight="1">
      <c r="A201" s="150" t="s">
        <v>1903</v>
      </c>
      <c r="B201" s="150" t="s">
        <v>1293</v>
      </c>
      <c r="C201" s="151" t="s">
        <v>1557</v>
      </c>
      <c r="D201" s="151" t="s">
        <v>1294</v>
      </c>
      <c r="E201" s="151" t="s">
        <v>1575</v>
      </c>
      <c r="F201" s="151" t="s">
        <v>1276</v>
      </c>
      <c r="G201" s="111">
        <v>1261704</v>
      </c>
      <c r="H201" s="111">
        <v>750000</v>
      </c>
      <c r="I201" s="111">
        <v>0</v>
      </c>
      <c r="J201" s="111">
        <v>750000</v>
      </c>
      <c r="K201" s="121" t="s">
        <v>1904</v>
      </c>
      <c r="L201" s="6" t="s">
        <v>475</v>
      </c>
      <c r="M201" s="142">
        <f t="shared" si="9"/>
        <v>552164</v>
      </c>
      <c r="N201" s="118">
        <v>40901</v>
      </c>
      <c r="O201" s="132">
        <f t="shared" si="11"/>
        <v>552163.5</v>
      </c>
      <c r="P201" s="133">
        <v>552164</v>
      </c>
      <c r="Q201" s="118">
        <v>1</v>
      </c>
      <c r="S201" s="134">
        <v>5000</v>
      </c>
      <c r="T201" s="134">
        <v>1</v>
      </c>
      <c r="U201" s="134">
        <f t="shared" si="10"/>
        <v>60000</v>
      </c>
    </row>
    <row r="202" spans="1:21" ht="248.25" customHeight="1">
      <c r="A202" s="263" t="s">
        <v>1813</v>
      </c>
      <c r="B202" s="263" t="s">
        <v>1322</v>
      </c>
      <c r="C202" s="264" t="s">
        <v>1576</v>
      </c>
      <c r="D202" s="264" t="s">
        <v>1577</v>
      </c>
      <c r="E202" s="264" t="s">
        <v>1578</v>
      </c>
      <c r="F202" s="151" t="s">
        <v>1276</v>
      </c>
      <c r="G202" s="113">
        <v>2972400</v>
      </c>
      <c r="H202" s="113">
        <v>2051000</v>
      </c>
      <c r="I202" s="113">
        <v>0</v>
      </c>
      <c r="J202" s="113">
        <v>2051000</v>
      </c>
      <c r="K202" s="159" t="s">
        <v>1814</v>
      </c>
      <c r="L202" s="6" t="s">
        <v>568</v>
      </c>
      <c r="M202" s="142">
        <f t="shared" si="9"/>
        <v>632975</v>
      </c>
      <c r="N202" s="118">
        <v>46887</v>
      </c>
      <c r="O202" s="132">
        <f t="shared" si="11"/>
        <v>632974.5</v>
      </c>
      <c r="P202" s="133">
        <v>632975</v>
      </c>
      <c r="Q202" s="118">
        <v>1</v>
      </c>
      <c r="S202" s="134">
        <v>5000</v>
      </c>
      <c r="T202" s="134">
        <v>1</v>
      </c>
      <c r="U202" s="134">
        <f t="shared" si="10"/>
        <v>60000</v>
      </c>
    </row>
    <row r="203" spans="1:21" ht="200.25" customHeight="1">
      <c r="A203" s="263"/>
      <c r="B203" s="263"/>
      <c r="C203" s="264"/>
      <c r="D203" s="264"/>
      <c r="E203" s="264"/>
      <c r="F203" s="151" t="s">
        <v>1307</v>
      </c>
      <c r="G203" s="111">
        <v>2513700</v>
      </c>
      <c r="H203" s="111">
        <v>1801000</v>
      </c>
      <c r="I203" s="113">
        <v>0</v>
      </c>
      <c r="J203" s="111">
        <v>1801000</v>
      </c>
      <c r="K203" s="166" t="s">
        <v>1815</v>
      </c>
      <c r="L203" s="6" t="s">
        <v>568</v>
      </c>
      <c r="M203" s="142">
        <f t="shared" ref="M203:M266" si="12">P203*Q203</f>
        <v>632975</v>
      </c>
      <c r="N203" s="118">
        <v>46887</v>
      </c>
      <c r="O203" s="132">
        <f t="shared" si="11"/>
        <v>632974.5</v>
      </c>
      <c r="P203" s="133">
        <v>632975</v>
      </c>
      <c r="Q203" s="118">
        <v>1</v>
      </c>
      <c r="S203" s="134">
        <v>5000</v>
      </c>
      <c r="T203" s="134">
        <v>1</v>
      </c>
      <c r="U203" s="134">
        <f t="shared" ref="U203:U266" si="13">S203*T203*12</f>
        <v>60000</v>
      </c>
    </row>
    <row r="204" spans="1:21" ht="21">
      <c r="A204" s="263"/>
      <c r="B204" s="263"/>
      <c r="C204" s="264"/>
      <c r="D204" s="264"/>
      <c r="E204" s="264"/>
      <c r="F204" s="151" t="s">
        <v>1308</v>
      </c>
      <c r="G204" s="111">
        <v>0</v>
      </c>
      <c r="H204" s="157">
        <v>0</v>
      </c>
      <c r="I204" s="113">
        <v>0</v>
      </c>
      <c r="J204" s="157">
        <v>0</v>
      </c>
      <c r="K204" s="157"/>
      <c r="L204" s="6" t="s">
        <v>568</v>
      </c>
      <c r="M204" s="141">
        <f t="shared" si="12"/>
        <v>0</v>
      </c>
      <c r="O204" s="132">
        <f t="shared" ref="O204:O266" si="14">N204*13.5</f>
        <v>0</v>
      </c>
      <c r="S204" s="134">
        <v>5000</v>
      </c>
      <c r="U204" s="134">
        <f t="shared" si="13"/>
        <v>0</v>
      </c>
    </row>
    <row r="205" spans="1:21" ht="21">
      <c r="A205" s="263"/>
      <c r="B205" s="263"/>
      <c r="C205" s="264"/>
      <c r="D205" s="264"/>
      <c r="E205" s="264"/>
      <c r="F205" s="151" t="s">
        <v>1309</v>
      </c>
      <c r="G205" s="111">
        <v>0</v>
      </c>
      <c r="H205" s="157">
        <v>0</v>
      </c>
      <c r="I205" s="113">
        <v>0</v>
      </c>
      <c r="J205" s="157">
        <v>0</v>
      </c>
      <c r="K205" s="157"/>
      <c r="L205" s="6" t="s">
        <v>568</v>
      </c>
      <c r="M205" s="141">
        <f t="shared" si="12"/>
        <v>0</v>
      </c>
      <c r="O205" s="132">
        <f t="shared" si="14"/>
        <v>0</v>
      </c>
      <c r="S205" s="134">
        <v>5000</v>
      </c>
      <c r="U205" s="134">
        <f t="shared" si="13"/>
        <v>0</v>
      </c>
    </row>
    <row r="206" spans="1:21" ht="21">
      <c r="A206" s="263"/>
      <c r="B206" s="263"/>
      <c r="C206" s="264"/>
      <c r="D206" s="264"/>
      <c r="E206" s="264"/>
      <c r="F206" s="151" t="s">
        <v>1310</v>
      </c>
      <c r="G206" s="111">
        <f>SUM(G202:G205)</f>
        <v>5486100</v>
      </c>
      <c r="H206" s="111">
        <f t="shared" ref="H206:J206" si="15">SUM(H202:H205)</f>
        <v>3852000</v>
      </c>
      <c r="I206" s="111">
        <f t="shared" si="15"/>
        <v>0</v>
      </c>
      <c r="J206" s="111">
        <f t="shared" si="15"/>
        <v>3852000</v>
      </c>
      <c r="K206" s="157"/>
      <c r="L206" s="6" t="s">
        <v>568</v>
      </c>
      <c r="M206" s="141">
        <f t="shared" si="12"/>
        <v>0</v>
      </c>
      <c r="O206" s="132">
        <f t="shared" si="14"/>
        <v>0</v>
      </c>
      <c r="S206" s="134">
        <v>5000</v>
      </c>
      <c r="U206" s="134">
        <f t="shared" si="13"/>
        <v>0</v>
      </c>
    </row>
    <row r="207" spans="1:21" ht="53.25" customHeight="1">
      <c r="A207" s="150" t="s">
        <v>1816</v>
      </c>
      <c r="B207" s="150" t="s">
        <v>1322</v>
      </c>
      <c r="C207" s="151" t="s">
        <v>1576</v>
      </c>
      <c r="D207" s="151" t="s">
        <v>1579</v>
      </c>
      <c r="E207" s="151" t="s">
        <v>1580</v>
      </c>
      <c r="F207" s="151" t="s">
        <v>1276</v>
      </c>
      <c r="G207" s="111">
        <v>272700</v>
      </c>
      <c r="H207" s="111">
        <v>200000</v>
      </c>
      <c r="I207" s="113">
        <v>0</v>
      </c>
      <c r="J207" s="111">
        <v>200000</v>
      </c>
      <c r="K207" s="166" t="s">
        <v>1817</v>
      </c>
      <c r="L207" s="6" t="s">
        <v>568</v>
      </c>
      <c r="M207" s="141">
        <f t="shared" si="12"/>
        <v>0</v>
      </c>
      <c r="O207" s="132">
        <f t="shared" si="14"/>
        <v>0</v>
      </c>
      <c r="S207" s="134">
        <v>5000</v>
      </c>
      <c r="U207" s="134">
        <f t="shared" si="13"/>
        <v>0</v>
      </c>
    </row>
    <row r="208" spans="1:21" ht="53.25" customHeight="1">
      <c r="A208" s="150" t="s">
        <v>1818</v>
      </c>
      <c r="B208" s="150" t="s">
        <v>1322</v>
      </c>
      <c r="C208" s="151" t="s">
        <v>1576</v>
      </c>
      <c r="D208" s="151" t="s">
        <v>1579</v>
      </c>
      <c r="E208" s="151" t="s">
        <v>1581</v>
      </c>
      <c r="F208" s="151" t="s">
        <v>1276</v>
      </c>
      <c r="G208" s="111">
        <v>215250</v>
      </c>
      <c r="H208" s="111">
        <v>150000</v>
      </c>
      <c r="I208" s="113">
        <v>0</v>
      </c>
      <c r="J208" s="111">
        <v>150000</v>
      </c>
      <c r="K208" s="166" t="s">
        <v>1819</v>
      </c>
      <c r="L208" s="6" t="s">
        <v>568</v>
      </c>
      <c r="M208" s="141">
        <f t="shared" si="12"/>
        <v>0</v>
      </c>
      <c r="O208" s="132">
        <f t="shared" si="14"/>
        <v>0</v>
      </c>
      <c r="S208" s="134">
        <v>5000</v>
      </c>
      <c r="U208" s="134">
        <f t="shared" si="13"/>
        <v>0</v>
      </c>
    </row>
    <row r="209" spans="1:23" ht="121.5" customHeight="1">
      <c r="A209" s="150" t="s">
        <v>1820</v>
      </c>
      <c r="B209" s="150" t="s">
        <v>1322</v>
      </c>
      <c r="C209" s="151" t="s">
        <v>1576</v>
      </c>
      <c r="D209" s="151" t="s">
        <v>1582</v>
      </c>
      <c r="E209" s="151" t="s">
        <v>1583</v>
      </c>
      <c r="F209" s="151" t="s">
        <v>1276</v>
      </c>
      <c r="G209" s="111">
        <v>1390500</v>
      </c>
      <c r="H209" s="111">
        <v>930000</v>
      </c>
      <c r="I209" s="113">
        <v>0</v>
      </c>
      <c r="J209" s="111">
        <v>930000</v>
      </c>
      <c r="K209" s="159" t="s">
        <v>1821</v>
      </c>
      <c r="L209" s="6" t="s">
        <v>568</v>
      </c>
      <c r="M209" s="141">
        <f t="shared" si="12"/>
        <v>579096</v>
      </c>
      <c r="N209" s="118">
        <v>42896</v>
      </c>
      <c r="O209" s="132">
        <f t="shared" si="14"/>
        <v>579096</v>
      </c>
      <c r="P209" s="133">
        <v>579096</v>
      </c>
      <c r="Q209" s="118">
        <v>1</v>
      </c>
      <c r="S209" s="134">
        <v>5000</v>
      </c>
      <c r="T209" s="134">
        <v>1</v>
      </c>
      <c r="U209" s="134">
        <f t="shared" si="13"/>
        <v>60000</v>
      </c>
    </row>
    <row r="210" spans="1:23" ht="129" customHeight="1">
      <c r="A210" s="150" t="s">
        <v>1822</v>
      </c>
      <c r="B210" s="150" t="s">
        <v>1322</v>
      </c>
      <c r="C210" s="151" t="s">
        <v>1576</v>
      </c>
      <c r="D210" s="151" t="s">
        <v>1582</v>
      </c>
      <c r="E210" s="151" t="s">
        <v>1584</v>
      </c>
      <c r="F210" s="151" t="s">
        <v>1276</v>
      </c>
      <c r="G210" s="111">
        <v>1588965</v>
      </c>
      <c r="H210" s="111">
        <v>1050000</v>
      </c>
      <c r="I210" s="113">
        <v>0</v>
      </c>
      <c r="J210" s="111">
        <v>1050000</v>
      </c>
      <c r="K210" s="159" t="s">
        <v>1823</v>
      </c>
      <c r="L210" s="6" t="s">
        <v>568</v>
      </c>
      <c r="M210" s="141">
        <f t="shared" si="12"/>
        <v>552164</v>
      </c>
      <c r="N210" s="118">
        <v>40901</v>
      </c>
      <c r="O210" s="132">
        <f t="shared" si="14"/>
        <v>552163.5</v>
      </c>
      <c r="P210" s="133">
        <v>552164</v>
      </c>
      <c r="Q210" s="118">
        <v>1</v>
      </c>
      <c r="S210" s="134">
        <v>5000</v>
      </c>
      <c r="T210" s="134">
        <v>1</v>
      </c>
      <c r="U210" s="134">
        <f t="shared" si="13"/>
        <v>60000</v>
      </c>
    </row>
    <row r="211" spans="1:23" s="62" customFormat="1" ht="70.5" customHeight="1">
      <c r="A211" s="263" t="s">
        <v>1206</v>
      </c>
      <c r="B211" s="263" t="s">
        <v>1322</v>
      </c>
      <c r="C211" s="264" t="s">
        <v>1576</v>
      </c>
      <c r="D211" s="264" t="s">
        <v>1585</v>
      </c>
      <c r="E211" s="264" t="s">
        <v>1586</v>
      </c>
      <c r="F211" s="151" t="s">
        <v>1276</v>
      </c>
      <c r="G211" s="111">
        <v>2713427</v>
      </c>
      <c r="H211" s="167">
        <v>200000</v>
      </c>
      <c r="I211" s="113">
        <v>0</v>
      </c>
      <c r="J211" s="167">
        <v>200000</v>
      </c>
      <c r="K211" s="168" t="s">
        <v>1824</v>
      </c>
      <c r="L211" s="103" t="s">
        <v>568</v>
      </c>
      <c r="M211" s="146">
        <f t="shared" si="12"/>
        <v>0</v>
      </c>
      <c r="N211" s="143"/>
      <c r="O211" s="144">
        <f t="shared" si="14"/>
        <v>0</v>
      </c>
      <c r="P211" s="145"/>
      <c r="Q211" s="143"/>
      <c r="R211" s="143"/>
      <c r="S211" s="147">
        <v>5000</v>
      </c>
      <c r="T211" s="147"/>
      <c r="U211" s="147">
        <f t="shared" si="13"/>
        <v>0</v>
      </c>
      <c r="W211" s="149"/>
    </row>
    <row r="212" spans="1:23" s="62" customFormat="1" ht="30" customHeight="1">
      <c r="A212" s="263"/>
      <c r="B212" s="263"/>
      <c r="C212" s="264"/>
      <c r="D212" s="264"/>
      <c r="E212" s="264"/>
      <c r="F212" s="151" t="s">
        <v>1307</v>
      </c>
      <c r="G212" s="111">
        <v>2574770</v>
      </c>
      <c r="H212" s="157">
        <v>0</v>
      </c>
      <c r="I212" s="113">
        <v>0</v>
      </c>
      <c r="J212" s="157">
        <v>0</v>
      </c>
      <c r="K212" s="157"/>
      <c r="L212" s="103" t="s">
        <v>568</v>
      </c>
      <c r="M212" s="146">
        <f t="shared" si="12"/>
        <v>0</v>
      </c>
      <c r="N212" s="143"/>
      <c r="O212" s="144">
        <f t="shared" si="14"/>
        <v>0</v>
      </c>
      <c r="P212" s="145"/>
      <c r="Q212" s="143"/>
      <c r="R212" s="143"/>
      <c r="S212" s="147">
        <v>5000</v>
      </c>
      <c r="T212" s="147"/>
      <c r="U212" s="147">
        <f t="shared" si="13"/>
        <v>0</v>
      </c>
      <c r="W212" s="149"/>
    </row>
    <row r="213" spans="1:23" s="62" customFormat="1" ht="30" customHeight="1">
      <c r="A213" s="263"/>
      <c r="B213" s="263"/>
      <c r="C213" s="264"/>
      <c r="D213" s="264"/>
      <c r="E213" s="264"/>
      <c r="F213" s="151" t="s">
        <v>1308</v>
      </c>
      <c r="G213" s="111">
        <v>2713427</v>
      </c>
      <c r="H213" s="157">
        <v>0</v>
      </c>
      <c r="I213" s="113">
        <v>0</v>
      </c>
      <c r="J213" s="157">
        <v>0</v>
      </c>
      <c r="K213" s="157"/>
      <c r="L213" s="103" t="s">
        <v>568</v>
      </c>
      <c r="M213" s="146">
        <f t="shared" si="12"/>
        <v>0</v>
      </c>
      <c r="N213" s="143"/>
      <c r="O213" s="144">
        <f t="shared" si="14"/>
        <v>0</v>
      </c>
      <c r="P213" s="145"/>
      <c r="Q213" s="143"/>
      <c r="R213" s="143"/>
      <c r="S213" s="147">
        <v>5000</v>
      </c>
      <c r="T213" s="147"/>
      <c r="U213" s="147">
        <f t="shared" si="13"/>
        <v>0</v>
      </c>
      <c r="W213" s="149"/>
    </row>
    <row r="214" spans="1:23" s="62" customFormat="1" ht="30" customHeight="1">
      <c r="A214" s="263"/>
      <c r="B214" s="263"/>
      <c r="C214" s="264"/>
      <c r="D214" s="264"/>
      <c r="E214" s="264"/>
      <c r="F214" s="151" t="s">
        <v>1309</v>
      </c>
      <c r="G214" s="111">
        <v>1087252</v>
      </c>
      <c r="H214" s="157">
        <v>0</v>
      </c>
      <c r="I214" s="113">
        <v>0</v>
      </c>
      <c r="J214" s="157">
        <v>0</v>
      </c>
      <c r="K214" s="157"/>
      <c r="L214" s="103" t="s">
        <v>568</v>
      </c>
      <c r="M214" s="146">
        <f t="shared" si="12"/>
        <v>0</v>
      </c>
      <c r="N214" s="143"/>
      <c r="O214" s="144">
        <f t="shared" si="14"/>
        <v>0</v>
      </c>
      <c r="P214" s="145"/>
      <c r="Q214" s="143"/>
      <c r="R214" s="143"/>
      <c r="S214" s="147">
        <v>5000</v>
      </c>
      <c r="T214" s="147"/>
      <c r="U214" s="147">
        <f t="shared" si="13"/>
        <v>0</v>
      </c>
      <c r="W214" s="149"/>
    </row>
    <row r="215" spans="1:23" s="62" customFormat="1" ht="30.75" customHeight="1">
      <c r="A215" s="263"/>
      <c r="B215" s="263"/>
      <c r="C215" s="264"/>
      <c r="D215" s="264"/>
      <c r="E215" s="264"/>
      <c r="F215" s="151" t="s">
        <v>1310</v>
      </c>
      <c r="G215" s="111">
        <v>9088876</v>
      </c>
      <c r="H215" s="167">
        <v>200000</v>
      </c>
      <c r="I215" s="113">
        <v>0</v>
      </c>
      <c r="J215" s="167">
        <v>200000</v>
      </c>
      <c r="K215" s="157"/>
      <c r="L215" s="103" t="s">
        <v>568</v>
      </c>
      <c r="M215" s="146">
        <f t="shared" si="12"/>
        <v>0</v>
      </c>
      <c r="N215" s="143"/>
      <c r="O215" s="144">
        <f t="shared" si="14"/>
        <v>0</v>
      </c>
      <c r="P215" s="145"/>
      <c r="Q215" s="143"/>
      <c r="R215" s="143"/>
      <c r="S215" s="147">
        <v>5000</v>
      </c>
      <c r="T215" s="147"/>
      <c r="U215" s="147">
        <f t="shared" si="13"/>
        <v>0</v>
      </c>
      <c r="W215" s="149"/>
    </row>
    <row r="216" spans="1:23" ht="136.5" customHeight="1">
      <c r="A216" s="150" t="s">
        <v>1825</v>
      </c>
      <c r="B216" s="150" t="s">
        <v>1322</v>
      </c>
      <c r="C216" s="151" t="s">
        <v>1576</v>
      </c>
      <c r="D216" s="151" t="s">
        <v>1587</v>
      </c>
      <c r="E216" s="151" t="s">
        <v>1588</v>
      </c>
      <c r="F216" s="151" t="s">
        <v>1276</v>
      </c>
      <c r="G216" s="111">
        <v>1703700</v>
      </c>
      <c r="H216" s="111">
        <v>1200000</v>
      </c>
      <c r="I216" s="113">
        <v>0</v>
      </c>
      <c r="J216" s="111">
        <v>1200000</v>
      </c>
      <c r="K216" s="159" t="s">
        <v>1826</v>
      </c>
      <c r="L216" s="6" t="s">
        <v>568</v>
      </c>
      <c r="M216" s="142">
        <f t="shared" si="12"/>
        <v>552164</v>
      </c>
      <c r="N216" s="118">
        <v>40901</v>
      </c>
      <c r="O216" s="132">
        <f t="shared" si="14"/>
        <v>552163.5</v>
      </c>
      <c r="P216" s="133">
        <v>552164</v>
      </c>
      <c r="Q216" s="118">
        <v>1</v>
      </c>
      <c r="S216" s="134">
        <v>5000</v>
      </c>
      <c r="T216" s="134">
        <v>1</v>
      </c>
      <c r="U216" s="134">
        <f t="shared" si="13"/>
        <v>60000</v>
      </c>
    </row>
    <row r="217" spans="1:23" ht="52.5" customHeight="1">
      <c r="A217" s="150" t="s">
        <v>1827</v>
      </c>
      <c r="B217" s="150" t="s">
        <v>1322</v>
      </c>
      <c r="C217" s="151" t="s">
        <v>1576</v>
      </c>
      <c r="D217" s="151" t="s">
        <v>1589</v>
      </c>
      <c r="E217" s="151" t="s">
        <v>1590</v>
      </c>
      <c r="F217" s="151" t="s">
        <v>1276</v>
      </c>
      <c r="G217" s="111">
        <v>912800</v>
      </c>
      <c r="H217" s="111">
        <v>380000</v>
      </c>
      <c r="I217" s="113">
        <v>0</v>
      </c>
      <c r="J217" s="111">
        <v>380000</v>
      </c>
      <c r="K217" s="166" t="s">
        <v>1828</v>
      </c>
      <c r="L217" s="6" t="s">
        <v>568</v>
      </c>
      <c r="M217" s="141">
        <f t="shared" si="12"/>
        <v>0</v>
      </c>
      <c r="O217" s="132">
        <f t="shared" si="14"/>
        <v>0</v>
      </c>
      <c r="S217" s="134">
        <v>5000</v>
      </c>
      <c r="U217" s="134">
        <f t="shared" si="13"/>
        <v>0</v>
      </c>
    </row>
    <row r="218" spans="1:23" ht="118.5" customHeight="1">
      <c r="A218" s="150" t="s">
        <v>1829</v>
      </c>
      <c r="B218" s="150" t="s">
        <v>1322</v>
      </c>
      <c r="C218" s="151" t="s">
        <v>1576</v>
      </c>
      <c r="D218" s="151" t="s">
        <v>1591</v>
      </c>
      <c r="E218" s="151" t="s">
        <v>1592</v>
      </c>
      <c r="F218" s="151" t="s">
        <v>1276</v>
      </c>
      <c r="G218" s="111">
        <v>1859571</v>
      </c>
      <c r="H218" s="111">
        <v>960000</v>
      </c>
      <c r="I218" s="113">
        <v>500000</v>
      </c>
      <c r="J218" s="111">
        <f>H218+I218</f>
        <v>1460000</v>
      </c>
      <c r="K218" s="157" t="s">
        <v>1830</v>
      </c>
      <c r="L218" s="6" t="s">
        <v>568</v>
      </c>
      <c r="M218" s="141">
        <f t="shared" si="12"/>
        <v>471366</v>
      </c>
      <c r="N218" s="118">
        <v>34916</v>
      </c>
      <c r="O218" s="132">
        <f t="shared" si="14"/>
        <v>471366</v>
      </c>
      <c r="P218" s="133">
        <v>471366</v>
      </c>
      <c r="Q218" s="118">
        <v>1</v>
      </c>
      <c r="S218" s="134">
        <v>5000</v>
      </c>
      <c r="T218" s="134">
        <v>1</v>
      </c>
      <c r="U218" s="134">
        <f t="shared" si="13"/>
        <v>60000</v>
      </c>
    </row>
    <row r="219" spans="1:23" ht="210.6" customHeight="1">
      <c r="A219" s="150" t="s">
        <v>1831</v>
      </c>
      <c r="B219" s="150" t="s">
        <v>1322</v>
      </c>
      <c r="C219" s="151" t="s">
        <v>1576</v>
      </c>
      <c r="D219" s="151" t="s">
        <v>1591</v>
      </c>
      <c r="E219" s="151" t="s">
        <v>1593</v>
      </c>
      <c r="F219" s="151" t="s">
        <v>1276</v>
      </c>
      <c r="G219" s="111">
        <v>1744000</v>
      </c>
      <c r="H219" s="111">
        <v>1315000</v>
      </c>
      <c r="I219" s="113">
        <v>0</v>
      </c>
      <c r="J219" s="111">
        <v>1315000</v>
      </c>
      <c r="K219" s="157" t="s">
        <v>1832</v>
      </c>
      <c r="L219" s="6" t="s">
        <v>568</v>
      </c>
      <c r="M219" s="142">
        <f t="shared" si="12"/>
        <v>552164</v>
      </c>
      <c r="N219" s="118">
        <v>40901</v>
      </c>
      <c r="O219" s="132">
        <f t="shared" si="14"/>
        <v>552163.5</v>
      </c>
      <c r="P219" s="133">
        <v>552164</v>
      </c>
      <c r="Q219" s="118">
        <v>1</v>
      </c>
      <c r="S219" s="134">
        <v>5000</v>
      </c>
      <c r="T219" s="134">
        <v>1</v>
      </c>
      <c r="U219" s="134">
        <f t="shared" si="13"/>
        <v>60000</v>
      </c>
    </row>
    <row r="220" spans="1:23" ht="42.75" customHeight="1">
      <c r="A220" s="150" t="s">
        <v>1833</v>
      </c>
      <c r="B220" s="150" t="s">
        <v>1322</v>
      </c>
      <c r="C220" s="151" t="s">
        <v>1576</v>
      </c>
      <c r="D220" s="151" t="s">
        <v>1591</v>
      </c>
      <c r="E220" s="151" t="s">
        <v>1594</v>
      </c>
      <c r="F220" s="151" t="s">
        <v>1276</v>
      </c>
      <c r="G220" s="111">
        <v>1446000</v>
      </c>
      <c r="H220" s="111">
        <v>0</v>
      </c>
      <c r="I220" s="113">
        <v>0</v>
      </c>
      <c r="J220" s="111">
        <v>0</v>
      </c>
      <c r="K220" s="157" t="s">
        <v>1296</v>
      </c>
      <c r="L220" s="6" t="s">
        <v>568</v>
      </c>
      <c r="M220" s="141">
        <f t="shared" si="12"/>
        <v>0</v>
      </c>
      <c r="O220" s="132">
        <f t="shared" si="14"/>
        <v>0</v>
      </c>
      <c r="S220" s="134">
        <v>5000</v>
      </c>
      <c r="U220" s="134">
        <f t="shared" si="13"/>
        <v>0</v>
      </c>
    </row>
    <row r="221" spans="1:23" ht="125.25" customHeight="1">
      <c r="A221" s="150" t="s">
        <v>1834</v>
      </c>
      <c r="B221" s="150" t="s">
        <v>1322</v>
      </c>
      <c r="C221" s="151" t="s">
        <v>1576</v>
      </c>
      <c r="D221" s="151" t="s">
        <v>1591</v>
      </c>
      <c r="E221" s="151" t="s">
        <v>1595</v>
      </c>
      <c r="F221" s="151" t="s">
        <v>1276</v>
      </c>
      <c r="G221" s="111">
        <v>2044485</v>
      </c>
      <c r="H221" s="111">
        <v>800000</v>
      </c>
      <c r="I221" s="113">
        <v>0</v>
      </c>
      <c r="J221" s="111">
        <v>800000</v>
      </c>
      <c r="K221" s="166" t="s">
        <v>1835</v>
      </c>
      <c r="L221" s="6" t="s">
        <v>568</v>
      </c>
      <c r="M221" s="141">
        <f t="shared" si="12"/>
        <v>0</v>
      </c>
      <c r="O221" s="132">
        <f t="shared" si="14"/>
        <v>0</v>
      </c>
      <c r="S221" s="134">
        <v>5000</v>
      </c>
      <c r="U221" s="134">
        <f t="shared" si="13"/>
        <v>0</v>
      </c>
    </row>
    <row r="222" spans="1:23" s="62" customFormat="1" ht="61.5" customHeight="1">
      <c r="A222" s="263" t="s">
        <v>1205</v>
      </c>
      <c r="B222" s="263" t="s">
        <v>1322</v>
      </c>
      <c r="C222" s="264" t="s">
        <v>1576</v>
      </c>
      <c r="D222" s="264" t="s">
        <v>1596</v>
      </c>
      <c r="E222" s="264" t="s">
        <v>1597</v>
      </c>
      <c r="F222" s="151" t="s">
        <v>1276</v>
      </c>
      <c r="G222" s="111">
        <v>782775</v>
      </c>
      <c r="H222" s="167">
        <v>300000</v>
      </c>
      <c r="I222" s="113">
        <v>0</v>
      </c>
      <c r="J222" s="167">
        <v>300000</v>
      </c>
      <c r="K222" s="168" t="s">
        <v>1836</v>
      </c>
      <c r="L222" s="103" t="s">
        <v>568</v>
      </c>
      <c r="M222" s="146">
        <f t="shared" si="12"/>
        <v>0</v>
      </c>
      <c r="N222" s="143"/>
      <c r="O222" s="144">
        <f t="shared" si="14"/>
        <v>0</v>
      </c>
      <c r="P222" s="145"/>
      <c r="Q222" s="143"/>
      <c r="R222" s="143"/>
      <c r="S222" s="147">
        <v>5000</v>
      </c>
      <c r="T222" s="147"/>
      <c r="U222" s="147">
        <f t="shared" si="13"/>
        <v>0</v>
      </c>
      <c r="W222" s="149"/>
    </row>
    <row r="223" spans="1:23" s="62" customFormat="1" ht="21">
      <c r="A223" s="263"/>
      <c r="B223" s="263"/>
      <c r="C223" s="264"/>
      <c r="D223" s="264"/>
      <c r="E223" s="264"/>
      <c r="F223" s="151" t="s">
        <v>1307</v>
      </c>
      <c r="G223" s="111">
        <v>1150000</v>
      </c>
      <c r="H223" s="113">
        <v>0</v>
      </c>
      <c r="I223" s="113">
        <v>0</v>
      </c>
      <c r="J223" s="113">
        <v>0</v>
      </c>
      <c r="K223" s="157"/>
      <c r="L223" s="103" t="s">
        <v>568</v>
      </c>
      <c r="M223" s="146">
        <f t="shared" si="12"/>
        <v>0</v>
      </c>
      <c r="N223" s="143"/>
      <c r="O223" s="144">
        <f t="shared" si="14"/>
        <v>0</v>
      </c>
      <c r="P223" s="145"/>
      <c r="Q223" s="143"/>
      <c r="R223" s="143"/>
      <c r="S223" s="147">
        <v>5000</v>
      </c>
      <c r="T223" s="147"/>
      <c r="U223" s="147">
        <f t="shared" si="13"/>
        <v>0</v>
      </c>
      <c r="W223" s="149"/>
    </row>
    <row r="224" spans="1:23" s="62" customFormat="1" ht="21">
      <c r="A224" s="263"/>
      <c r="B224" s="263"/>
      <c r="C224" s="264"/>
      <c r="D224" s="264"/>
      <c r="E224" s="264"/>
      <c r="F224" s="151" t="s">
        <v>1308</v>
      </c>
      <c r="G224" s="111">
        <v>829605</v>
      </c>
      <c r="H224" s="113">
        <v>0</v>
      </c>
      <c r="I224" s="113">
        <v>0</v>
      </c>
      <c r="J224" s="113">
        <v>0</v>
      </c>
      <c r="K224" s="157"/>
      <c r="L224" s="103" t="s">
        <v>568</v>
      </c>
      <c r="M224" s="146">
        <f t="shared" si="12"/>
        <v>0</v>
      </c>
      <c r="N224" s="143"/>
      <c r="O224" s="144">
        <f t="shared" si="14"/>
        <v>0</v>
      </c>
      <c r="P224" s="145"/>
      <c r="Q224" s="143"/>
      <c r="R224" s="143"/>
      <c r="S224" s="147">
        <v>5000</v>
      </c>
      <c r="T224" s="147"/>
      <c r="U224" s="147">
        <f t="shared" si="13"/>
        <v>0</v>
      </c>
      <c r="W224" s="149"/>
    </row>
    <row r="225" spans="1:23" s="62" customFormat="1" ht="21">
      <c r="A225" s="263"/>
      <c r="B225" s="263"/>
      <c r="C225" s="264"/>
      <c r="D225" s="264"/>
      <c r="E225" s="264"/>
      <c r="F225" s="151" t="s">
        <v>1309</v>
      </c>
      <c r="G225" s="111">
        <v>0</v>
      </c>
      <c r="H225" s="113">
        <v>0</v>
      </c>
      <c r="I225" s="113">
        <v>0</v>
      </c>
      <c r="J225" s="113">
        <v>0</v>
      </c>
      <c r="K225" s="157"/>
      <c r="L225" s="103" t="s">
        <v>568</v>
      </c>
      <c r="M225" s="146">
        <f t="shared" si="12"/>
        <v>0</v>
      </c>
      <c r="N225" s="143"/>
      <c r="O225" s="144">
        <f t="shared" si="14"/>
        <v>0</v>
      </c>
      <c r="P225" s="145"/>
      <c r="Q225" s="143"/>
      <c r="R225" s="143"/>
      <c r="S225" s="147">
        <v>5000</v>
      </c>
      <c r="T225" s="147"/>
      <c r="U225" s="147">
        <f t="shared" si="13"/>
        <v>0</v>
      </c>
      <c r="W225" s="149"/>
    </row>
    <row r="226" spans="1:23" s="62" customFormat="1" ht="21">
      <c r="A226" s="263"/>
      <c r="B226" s="263"/>
      <c r="C226" s="264"/>
      <c r="D226" s="264"/>
      <c r="E226" s="264"/>
      <c r="F226" s="151" t="s">
        <v>1310</v>
      </c>
      <c r="G226" s="111">
        <f>SUM(G222:G225)</f>
        <v>2762380</v>
      </c>
      <c r="H226" s="111">
        <f t="shared" ref="H226:J226" si="16">SUM(H222:H225)</f>
        <v>300000</v>
      </c>
      <c r="I226" s="111">
        <f t="shared" si="16"/>
        <v>0</v>
      </c>
      <c r="J226" s="111">
        <f t="shared" si="16"/>
        <v>300000</v>
      </c>
      <c r="K226" s="157"/>
      <c r="L226" s="103" t="s">
        <v>568</v>
      </c>
      <c r="M226" s="146">
        <f t="shared" si="12"/>
        <v>0</v>
      </c>
      <c r="N226" s="143"/>
      <c r="O226" s="144">
        <f t="shared" si="14"/>
        <v>0</v>
      </c>
      <c r="P226" s="145"/>
      <c r="Q226" s="143"/>
      <c r="R226" s="143"/>
      <c r="S226" s="147">
        <v>5000</v>
      </c>
      <c r="T226" s="147"/>
      <c r="U226" s="147">
        <f t="shared" si="13"/>
        <v>0</v>
      </c>
      <c r="W226" s="149"/>
    </row>
    <row r="227" spans="1:23" ht="104.25" customHeight="1">
      <c r="A227" s="150" t="s">
        <v>1837</v>
      </c>
      <c r="B227" s="150" t="s">
        <v>1322</v>
      </c>
      <c r="C227" s="151" t="s">
        <v>1576</v>
      </c>
      <c r="D227" s="151" t="s">
        <v>1598</v>
      </c>
      <c r="E227" s="151" t="s">
        <v>1599</v>
      </c>
      <c r="F227" s="151" t="s">
        <v>1276</v>
      </c>
      <c r="G227" s="111">
        <v>640000</v>
      </c>
      <c r="H227" s="111">
        <v>625000</v>
      </c>
      <c r="I227" s="113">
        <v>0</v>
      </c>
      <c r="J227" s="111">
        <v>625000</v>
      </c>
      <c r="K227" s="157" t="s">
        <v>1838</v>
      </c>
      <c r="L227" s="6" t="s">
        <v>568</v>
      </c>
      <c r="M227" s="142">
        <f t="shared" si="12"/>
        <v>498299</v>
      </c>
      <c r="N227" s="118">
        <v>36911</v>
      </c>
      <c r="O227" s="132">
        <f t="shared" si="14"/>
        <v>498298.5</v>
      </c>
      <c r="P227" s="133">
        <v>498299</v>
      </c>
      <c r="Q227" s="118">
        <v>1</v>
      </c>
      <c r="S227" s="134">
        <v>5000</v>
      </c>
      <c r="T227" s="134">
        <v>1</v>
      </c>
      <c r="U227" s="134">
        <f t="shared" si="13"/>
        <v>60000</v>
      </c>
    </row>
    <row r="228" spans="1:23" ht="114.75" customHeight="1">
      <c r="A228" s="150" t="s">
        <v>1839</v>
      </c>
      <c r="B228" s="150" t="s">
        <v>1277</v>
      </c>
      <c r="C228" s="151" t="s">
        <v>1576</v>
      </c>
      <c r="D228" s="151" t="s">
        <v>1600</v>
      </c>
      <c r="E228" s="151" t="s">
        <v>1601</v>
      </c>
      <c r="F228" s="151" t="s">
        <v>1276</v>
      </c>
      <c r="G228" s="111">
        <v>1096000</v>
      </c>
      <c r="H228" s="111">
        <v>630000</v>
      </c>
      <c r="I228" s="113">
        <v>0</v>
      </c>
      <c r="J228" s="111">
        <v>630000</v>
      </c>
      <c r="K228" s="159" t="s">
        <v>1840</v>
      </c>
      <c r="L228" s="6" t="s">
        <v>568</v>
      </c>
      <c r="M228" s="142">
        <f t="shared" si="12"/>
        <v>552164</v>
      </c>
      <c r="N228" s="118">
        <v>40901</v>
      </c>
      <c r="O228" s="132">
        <f t="shared" si="14"/>
        <v>552163.5</v>
      </c>
      <c r="P228" s="133">
        <v>552164</v>
      </c>
      <c r="Q228" s="118">
        <v>1</v>
      </c>
      <c r="S228" s="134">
        <v>5000</v>
      </c>
      <c r="T228" s="134">
        <v>1</v>
      </c>
      <c r="U228" s="134">
        <f t="shared" si="13"/>
        <v>60000</v>
      </c>
    </row>
    <row r="229" spans="1:23" ht="110.25" customHeight="1">
      <c r="A229" s="150" t="s">
        <v>1841</v>
      </c>
      <c r="B229" s="150" t="s">
        <v>1322</v>
      </c>
      <c r="C229" s="151" t="s">
        <v>1576</v>
      </c>
      <c r="D229" s="151" t="s">
        <v>1546</v>
      </c>
      <c r="E229" s="151" t="s">
        <v>1602</v>
      </c>
      <c r="F229" s="151" t="s">
        <v>1276</v>
      </c>
      <c r="G229" s="111">
        <v>959385</v>
      </c>
      <c r="H229" s="111">
        <v>770000</v>
      </c>
      <c r="I229" s="113">
        <v>0</v>
      </c>
      <c r="J229" s="111">
        <v>770000</v>
      </c>
      <c r="K229" s="159" t="s">
        <v>1842</v>
      </c>
      <c r="L229" s="6" t="s">
        <v>568</v>
      </c>
      <c r="M229" s="141">
        <f t="shared" si="12"/>
        <v>579096</v>
      </c>
      <c r="N229" s="118">
        <v>42896</v>
      </c>
      <c r="O229" s="132">
        <f t="shared" si="14"/>
        <v>579096</v>
      </c>
      <c r="P229" s="133">
        <v>579096</v>
      </c>
      <c r="Q229" s="118">
        <v>1</v>
      </c>
      <c r="S229" s="134">
        <v>5000</v>
      </c>
      <c r="T229" s="134">
        <v>1</v>
      </c>
      <c r="U229" s="134">
        <f t="shared" si="13"/>
        <v>60000</v>
      </c>
    </row>
    <row r="230" spans="1:23" ht="21" customHeight="1">
      <c r="A230" s="263" t="s">
        <v>1843</v>
      </c>
      <c r="B230" s="263" t="s">
        <v>1304</v>
      </c>
      <c r="C230" s="264" t="s">
        <v>1576</v>
      </c>
      <c r="D230" s="264" t="s">
        <v>1305</v>
      </c>
      <c r="E230" s="264" t="s">
        <v>1603</v>
      </c>
      <c r="F230" s="151" t="s">
        <v>1276</v>
      </c>
      <c r="G230" s="111">
        <v>980496</v>
      </c>
      <c r="H230" s="111">
        <v>300000</v>
      </c>
      <c r="I230" s="113">
        <v>0</v>
      </c>
      <c r="J230" s="111">
        <v>300000</v>
      </c>
      <c r="K230" s="157" t="s">
        <v>1604</v>
      </c>
      <c r="L230" s="6" t="s">
        <v>568</v>
      </c>
      <c r="M230" s="141">
        <f t="shared" si="12"/>
        <v>0</v>
      </c>
      <c r="O230" s="132">
        <f t="shared" si="14"/>
        <v>0</v>
      </c>
      <c r="S230" s="134">
        <v>5000</v>
      </c>
      <c r="U230" s="134">
        <f t="shared" si="13"/>
        <v>0</v>
      </c>
    </row>
    <row r="231" spans="1:23" ht="21">
      <c r="A231" s="263"/>
      <c r="B231" s="263"/>
      <c r="C231" s="264"/>
      <c r="D231" s="264"/>
      <c r="E231" s="264"/>
      <c r="F231" s="151" t="s">
        <v>1307</v>
      </c>
      <c r="G231" s="111">
        <v>980496</v>
      </c>
      <c r="H231" s="111">
        <v>300000</v>
      </c>
      <c r="I231" s="113">
        <v>0</v>
      </c>
      <c r="J231" s="111">
        <v>300000</v>
      </c>
      <c r="K231" s="157" t="s">
        <v>1604</v>
      </c>
      <c r="L231" s="6" t="s">
        <v>568</v>
      </c>
      <c r="M231" s="141">
        <f t="shared" si="12"/>
        <v>0</v>
      </c>
      <c r="O231" s="132">
        <f t="shared" si="14"/>
        <v>0</v>
      </c>
      <c r="S231" s="134">
        <v>5000</v>
      </c>
      <c r="U231" s="134">
        <f t="shared" si="13"/>
        <v>0</v>
      </c>
    </row>
    <row r="232" spans="1:23" ht="21">
      <c r="A232" s="263"/>
      <c r="B232" s="263"/>
      <c r="C232" s="264"/>
      <c r="D232" s="264"/>
      <c r="E232" s="264"/>
      <c r="F232" s="151" t="s">
        <v>1308</v>
      </c>
      <c r="G232" s="111">
        <v>980496</v>
      </c>
      <c r="H232" s="111">
        <v>300000</v>
      </c>
      <c r="I232" s="113">
        <v>0</v>
      </c>
      <c r="J232" s="111">
        <v>300000</v>
      </c>
      <c r="K232" s="157" t="s">
        <v>1604</v>
      </c>
      <c r="L232" s="6" t="s">
        <v>568</v>
      </c>
      <c r="M232" s="141">
        <f t="shared" si="12"/>
        <v>0</v>
      </c>
      <c r="O232" s="132">
        <f t="shared" si="14"/>
        <v>0</v>
      </c>
      <c r="S232" s="134">
        <v>5000</v>
      </c>
      <c r="U232" s="134">
        <f t="shared" si="13"/>
        <v>0</v>
      </c>
    </row>
    <row r="233" spans="1:23" ht="21">
      <c r="A233" s="263"/>
      <c r="B233" s="263"/>
      <c r="C233" s="264"/>
      <c r="D233" s="264"/>
      <c r="E233" s="264"/>
      <c r="F233" s="151" t="s">
        <v>1309</v>
      </c>
      <c r="G233" s="111">
        <v>980496</v>
      </c>
      <c r="H233" s="111">
        <v>300000</v>
      </c>
      <c r="I233" s="113">
        <v>0</v>
      </c>
      <c r="J233" s="111">
        <v>300000</v>
      </c>
      <c r="K233" s="157" t="s">
        <v>1604</v>
      </c>
      <c r="L233" s="6" t="s">
        <v>568</v>
      </c>
      <c r="M233" s="141">
        <f t="shared" si="12"/>
        <v>0</v>
      </c>
      <c r="O233" s="132">
        <f t="shared" si="14"/>
        <v>0</v>
      </c>
      <c r="S233" s="134">
        <v>5000</v>
      </c>
      <c r="U233" s="134">
        <f t="shared" si="13"/>
        <v>0</v>
      </c>
    </row>
    <row r="234" spans="1:23" ht="21">
      <c r="A234" s="263"/>
      <c r="B234" s="263"/>
      <c r="C234" s="264"/>
      <c r="D234" s="264"/>
      <c r="E234" s="264"/>
      <c r="F234" s="151" t="s">
        <v>1310</v>
      </c>
      <c r="G234" s="111">
        <v>3921984</v>
      </c>
      <c r="H234" s="111">
        <v>1200000</v>
      </c>
      <c r="I234" s="113">
        <v>0</v>
      </c>
      <c r="J234" s="111">
        <v>1200000</v>
      </c>
      <c r="K234" s="157"/>
      <c r="L234" s="6" t="s">
        <v>568</v>
      </c>
      <c r="M234" s="141">
        <f t="shared" si="12"/>
        <v>0</v>
      </c>
      <c r="O234" s="132">
        <f t="shared" si="14"/>
        <v>0</v>
      </c>
      <c r="S234" s="134">
        <v>5000</v>
      </c>
      <c r="U234" s="134">
        <f t="shared" si="13"/>
        <v>0</v>
      </c>
    </row>
    <row r="235" spans="1:23" ht="55.5" customHeight="1">
      <c r="A235" s="150" t="s">
        <v>1844</v>
      </c>
      <c r="B235" s="150" t="s">
        <v>1322</v>
      </c>
      <c r="C235" s="151" t="s">
        <v>1576</v>
      </c>
      <c r="D235" s="151" t="s">
        <v>1605</v>
      </c>
      <c r="E235" s="151" t="s">
        <v>1606</v>
      </c>
      <c r="F235" s="151" t="s">
        <v>1276</v>
      </c>
      <c r="G235" s="111">
        <v>142680</v>
      </c>
      <c r="H235" s="111">
        <v>110000</v>
      </c>
      <c r="I235" s="111">
        <v>0</v>
      </c>
      <c r="J235" s="111">
        <v>110000</v>
      </c>
      <c r="K235" s="157" t="s">
        <v>1607</v>
      </c>
      <c r="L235" s="6" t="s">
        <v>689</v>
      </c>
      <c r="M235" s="141">
        <f t="shared" si="12"/>
        <v>0</v>
      </c>
      <c r="O235" s="132">
        <f t="shared" si="14"/>
        <v>0</v>
      </c>
      <c r="S235" s="134">
        <v>5000</v>
      </c>
      <c r="U235" s="134">
        <f t="shared" si="13"/>
        <v>0</v>
      </c>
    </row>
    <row r="236" spans="1:23" ht="60" customHeight="1">
      <c r="A236" s="150" t="s">
        <v>1845</v>
      </c>
      <c r="B236" s="150" t="s">
        <v>1322</v>
      </c>
      <c r="C236" s="151" t="s">
        <v>1576</v>
      </c>
      <c r="D236" s="151" t="s">
        <v>1608</v>
      </c>
      <c r="E236" s="151" t="s">
        <v>1609</v>
      </c>
      <c r="F236" s="151" t="s">
        <v>1276</v>
      </c>
      <c r="G236" s="111">
        <v>120000</v>
      </c>
      <c r="H236" s="122">
        <v>58000</v>
      </c>
      <c r="I236" s="111">
        <v>30000</v>
      </c>
      <c r="J236" s="111">
        <v>88000</v>
      </c>
      <c r="K236" s="157" t="s">
        <v>1610</v>
      </c>
      <c r="L236" s="6" t="s">
        <v>689</v>
      </c>
      <c r="M236" s="141">
        <f t="shared" si="12"/>
        <v>0</v>
      </c>
      <c r="O236" s="132">
        <f t="shared" si="14"/>
        <v>0</v>
      </c>
      <c r="S236" s="134">
        <v>5000</v>
      </c>
      <c r="U236" s="134">
        <f t="shared" si="13"/>
        <v>0</v>
      </c>
    </row>
    <row r="237" spans="1:23" ht="33" customHeight="1">
      <c r="A237" s="263" t="s">
        <v>1846</v>
      </c>
      <c r="B237" s="263" t="s">
        <v>1322</v>
      </c>
      <c r="C237" s="264" t="s">
        <v>1576</v>
      </c>
      <c r="D237" s="264" t="s">
        <v>1611</v>
      </c>
      <c r="E237" s="264" t="s">
        <v>1612</v>
      </c>
      <c r="F237" s="151" t="s">
        <v>1276</v>
      </c>
      <c r="G237" s="111">
        <v>659000</v>
      </c>
      <c r="H237" s="111">
        <v>380000</v>
      </c>
      <c r="I237" s="111">
        <v>0</v>
      </c>
      <c r="J237" s="111">
        <v>380000</v>
      </c>
      <c r="K237" s="157" t="s">
        <v>1613</v>
      </c>
      <c r="L237" s="6" t="s">
        <v>689</v>
      </c>
      <c r="M237" s="141">
        <f t="shared" si="12"/>
        <v>0</v>
      </c>
      <c r="O237" s="132">
        <f t="shared" si="14"/>
        <v>0</v>
      </c>
      <c r="S237" s="134">
        <v>5000</v>
      </c>
      <c r="U237" s="134">
        <f t="shared" si="13"/>
        <v>0</v>
      </c>
    </row>
    <row r="238" spans="1:23" ht="33">
      <c r="A238" s="263"/>
      <c r="B238" s="263"/>
      <c r="C238" s="264"/>
      <c r="D238" s="264"/>
      <c r="E238" s="264"/>
      <c r="F238" s="151" t="s">
        <v>1307</v>
      </c>
      <c r="G238" s="111">
        <v>606000</v>
      </c>
      <c r="H238" s="111">
        <v>380000</v>
      </c>
      <c r="I238" s="111">
        <v>0</v>
      </c>
      <c r="J238" s="111">
        <v>380000</v>
      </c>
      <c r="K238" s="157" t="s">
        <v>1613</v>
      </c>
      <c r="L238" s="6" t="s">
        <v>689</v>
      </c>
      <c r="M238" s="141">
        <f t="shared" si="12"/>
        <v>0</v>
      </c>
      <c r="O238" s="132">
        <f t="shared" si="14"/>
        <v>0</v>
      </c>
      <c r="S238" s="134">
        <v>5000</v>
      </c>
      <c r="U238" s="134">
        <f t="shared" si="13"/>
        <v>0</v>
      </c>
    </row>
    <row r="239" spans="1:23" ht="33">
      <c r="A239" s="263"/>
      <c r="B239" s="263"/>
      <c r="C239" s="264"/>
      <c r="D239" s="264"/>
      <c r="E239" s="264"/>
      <c r="F239" s="151" t="s">
        <v>1308</v>
      </c>
      <c r="G239" s="111">
        <v>606000</v>
      </c>
      <c r="H239" s="111">
        <v>380000</v>
      </c>
      <c r="I239" s="111">
        <v>0</v>
      </c>
      <c r="J239" s="111">
        <v>380000</v>
      </c>
      <c r="K239" s="157" t="s">
        <v>1613</v>
      </c>
      <c r="L239" s="6" t="s">
        <v>689</v>
      </c>
      <c r="M239" s="141">
        <f t="shared" si="12"/>
        <v>0</v>
      </c>
      <c r="O239" s="132">
        <f t="shared" si="14"/>
        <v>0</v>
      </c>
      <c r="S239" s="134">
        <v>5000</v>
      </c>
      <c r="U239" s="134">
        <f t="shared" si="13"/>
        <v>0</v>
      </c>
    </row>
    <row r="240" spans="1:23" ht="33">
      <c r="A240" s="263"/>
      <c r="B240" s="263"/>
      <c r="C240" s="264"/>
      <c r="D240" s="264"/>
      <c r="E240" s="264"/>
      <c r="F240" s="151" t="s">
        <v>1309</v>
      </c>
      <c r="G240" s="111">
        <v>606000</v>
      </c>
      <c r="H240" s="111">
        <v>380000</v>
      </c>
      <c r="I240" s="111">
        <v>0</v>
      </c>
      <c r="J240" s="111">
        <v>380000</v>
      </c>
      <c r="K240" s="157" t="s">
        <v>1613</v>
      </c>
      <c r="L240" s="6" t="s">
        <v>689</v>
      </c>
      <c r="M240" s="141">
        <f t="shared" si="12"/>
        <v>0</v>
      </c>
      <c r="O240" s="132">
        <f t="shared" si="14"/>
        <v>0</v>
      </c>
      <c r="S240" s="134">
        <v>5000</v>
      </c>
      <c r="U240" s="134">
        <f t="shared" si="13"/>
        <v>0</v>
      </c>
    </row>
    <row r="241" spans="1:21">
      <c r="A241" s="263"/>
      <c r="B241" s="263"/>
      <c r="C241" s="264"/>
      <c r="D241" s="264"/>
      <c r="E241" s="264"/>
      <c r="F241" s="151" t="s">
        <v>1310</v>
      </c>
      <c r="G241" s="111">
        <f>SUM(G237:G240)</f>
        <v>2477000</v>
      </c>
      <c r="H241" s="111">
        <f t="shared" ref="H241:J241" si="17">SUM(H237:H240)</f>
        <v>1520000</v>
      </c>
      <c r="I241" s="111">
        <f t="shared" si="17"/>
        <v>0</v>
      </c>
      <c r="J241" s="111">
        <f t="shared" si="17"/>
        <v>1520000</v>
      </c>
      <c r="K241" s="157"/>
      <c r="L241" s="6" t="s">
        <v>689</v>
      </c>
      <c r="M241" s="141">
        <f t="shared" si="12"/>
        <v>0</v>
      </c>
      <c r="O241" s="132">
        <f t="shared" si="14"/>
        <v>0</v>
      </c>
      <c r="S241" s="134">
        <v>5000</v>
      </c>
      <c r="U241" s="134">
        <f t="shared" si="13"/>
        <v>0</v>
      </c>
    </row>
    <row r="242" spans="1:21" ht="72.75" customHeight="1">
      <c r="A242" s="150" t="s">
        <v>1847</v>
      </c>
      <c r="B242" s="150" t="s">
        <v>1317</v>
      </c>
      <c r="C242" s="151" t="s">
        <v>1576</v>
      </c>
      <c r="D242" s="151" t="s">
        <v>1614</v>
      </c>
      <c r="E242" s="151" t="s">
        <v>1615</v>
      </c>
      <c r="F242" s="151" t="s">
        <v>1276</v>
      </c>
      <c r="G242" s="111">
        <v>217000</v>
      </c>
      <c r="H242" s="111">
        <v>99000</v>
      </c>
      <c r="I242" s="111">
        <v>70000</v>
      </c>
      <c r="J242" s="111">
        <v>169000</v>
      </c>
      <c r="K242" s="157" t="s">
        <v>1616</v>
      </c>
      <c r="L242" s="6" t="s">
        <v>689</v>
      </c>
      <c r="M242" s="141">
        <f t="shared" si="12"/>
        <v>0</v>
      </c>
      <c r="O242" s="132">
        <f t="shared" si="14"/>
        <v>0</v>
      </c>
      <c r="S242" s="134">
        <v>5000</v>
      </c>
      <c r="U242" s="134">
        <f t="shared" si="13"/>
        <v>0</v>
      </c>
    </row>
    <row r="243" spans="1:21" ht="57.75" customHeight="1">
      <c r="A243" s="150" t="s">
        <v>1848</v>
      </c>
      <c r="B243" s="150" t="s">
        <v>1322</v>
      </c>
      <c r="C243" s="151" t="s">
        <v>1576</v>
      </c>
      <c r="D243" s="151" t="s">
        <v>1617</v>
      </c>
      <c r="E243" s="151" t="s">
        <v>1618</v>
      </c>
      <c r="F243" s="151" t="s">
        <v>1276</v>
      </c>
      <c r="G243" s="111">
        <v>204000</v>
      </c>
      <c r="H243" s="111">
        <v>40000</v>
      </c>
      <c r="I243" s="113">
        <v>90000</v>
      </c>
      <c r="J243" s="111">
        <v>130000</v>
      </c>
      <c r="K243" s="157" t="s">
        <v>1619</v>
      </c>
      <c r="L243" s="6" t="s">
        <v>689</v>
      </c>
      <c r="M243" s="141">
        <f t="shared" si="12"/>
        <v>0</v>
      </c>
      <c r="O243" s="132">
        <f t="shared" si="14"/>
        <v>0</v>
      </c>
      <c r="S243" s="134">
        <v>5000</v>
      </c>
      <c r="U243" s="134">
        <f t="shared" si="13"/>
        <v>0</v>
      </c>
    </row>
    <row r="244" spans="1:21" ht="60" customHeight="1">
      <c r="A244" s="150" t="s">
        <v>1849</v>
      </c>
      <c r="B244" s="150" t="s">
        <v>1277</v>
      </c>
      <c r="C244" s="151" t="s">
        <v>1576</v>
      </c>
      <c r="D244" s="151" t="s">
        <v>1620</v>
      </c>
      <c r="E244" s="151" t="s">
        <v>1621</v>
      </c>
      <c r="F244" s="151" t="s">
        <v>1276</v>
      </c>
      <c r="G244" s="111">
        <v>64000</v>
      </c>
      <c r="H244" s="113">
        <v>0</v>
      </c>
      <c r="I244" s="111">
        <v>0</v>
      </c>
      <c r="J244" s="161">
        <v>0</v>
      </c>
      <c r="K244" s="162" t="s">
        <v>851</v>
      </c>
      <c r="L244" s="6" t="s">
        <v>689</v>
      </c>
      <c r="M244" s="141">
        <f t="shared" si="12"/>
        <v>0</v>
      </c>
      <c r="O244" s="132">
        <f t="shared" si="14"/>
        <v>0</v>
      </c>
      <c r="S244" s="134">
        <v>5000</v>
      </c>
      <c r="U244" s="134">
        <f t="shared" si="13"/>
        <v>0</v>
      </c>
    </row>
    <row r="245" spans="1:21" ht="72" customHeight="1">
      <c r="A245" s="150" t="s">
        <v>1850</v>
      </c>
      <c r="B245" s="150" t="s">
        <v>1322</v>
      </c>
      <c r="C245" s="151" t="s">
        <v>1576</v>
      </c>
      <c r="D245" s="151" t="s">
        <v>1622</v>
      </c>
      <c r="E245" s="151" t="s">
        <v>1623</v>
      </c>
      <c r="F245" s="151" t="s">
        <v>1276</v>
      </c>
      <c r="G245" s="111">
        <v>285000</v>
      </c>
      <c r="H245" s="111">
        <f>J245-I245</f>
        <v>147000</v>
      </c>
      <c r="I245" s="111">
        <v>28000</v>
      </c>
      <c r="J245" s="111">
        <v>175000</v>
      </c>
      <c r="K245" s="157" t="s">
        <v>1851</v>
      </c>
      <c r="L245" s="6" t="s">
        <v>689</v>
      </c>
      <c r="M245" s="141">
        <f t="shared" si="12"/>
        <v>0</v>
      </c>
      <c r="O245" s="132">
        <f t="shared" si="14"/>
        <v>0</v>
      </c>
      <c r="S245" s="134">
        <v>5000</v>
      </c>
      <c r="U245" s="134">
        <f t="shared" si="13"/>
        <v>0</v>
      </c>
    </row>
    <row r="246" spans="1:21" ht="60.75" customHeight="1">
      <c r="A246" s="150" t="s">
        <v>1852</v>
      </c>
      <c r="B246" s="150" t="s">
        <v>1322</v>
      </c>
      <c r="C246" s="151" t="s">
        <v>1576</v>
      </c>
      <c r="D246" s="151" t="s">
        <v>1589</v>
      </c>
      <c r="E246" s="151" t="s">
        <v>1609</v>
      </c>
      <c r="F246" s="151" t="s">
        <v>1276</v>
      </c>
      <c r="G246" s="111">
        <v>200000</v>
      </c>
      <c r="H246" s="111">
        <f>J246-I246</f>
        <v>90000</v>
      </c>
      <c r="I246" s="111">
        <v>40000</v>
      </c>
      <c r="J246" s="111">
        <v>130000</v>
      </c>
      <c r="K246" s="157" t="s">
        <v>1624</v>
      </c>
      <c r="L246" s="6" t="s">
        <v>689</v>
      </c>
      <c r="M246" s="141">
        <f t="shared" si="12"/>
        <v>0</v>
      </c>
      <c r="O246" s="132">
        <f t="shared" si="14"/>
        <v>0</v>
      </c>
      <c r="S246" s="134">
        <v>5000</v>
      </c>
      <c r="U246" s="134">
        <f t="shared" si="13"/>
        <v>0</v>
      </c>
    </row>
    <row r="247" spans="1:21" ht="53.25" customHeight="1">
      <c r="A247" s="150" t="s">
        <v>1853</v>
      </c>
      <c r="B247" s="150" t="s">
        <v>1322</v>
      </c>
      <c r="C247" s="151" t="s">
        <v>1576</v>
      </c>
      <c r="D247" s="151" t="s">
        <v>1579</v>
      </c>
      <c r="E247" s="151" t="s">
        <v>1625</v>
      </c>
      <c r="F247" s="151" t="s">
        <v>1276</v>
      </c>
      <c r="G247" s="111">
        <v>456800</v>
      </c>
      <c r="H247" s="111">
        <v>310000</v>
      </c>
      <c r="I247" s="111">
        <v>0</v>
      </c>
      <c r="J247" s="111">
        <v>310000</v>
      </c>
      <c r="K247" s="166" t="s">
        <v>1854</v>
      </c>
      <c r="L247" s="6" t="s">
        <v>689</v>
      </c>
      <c r="M247" s="141">
        <f t="shared" si="12"/>
        <v>0</v>
      </c>
      <c r="O247" s="132">
        <f t="shared" si="14"/>
        <v>0</v>
      </c>
      <c r="S247" s="134">
        <v>5000</v>
      </c>
      <c r="U247" s="134">
        <f t="shared" si="13"/>
        <v>0</v>
      </c>
    </row>
    <row r="248" spans="1:21" ht="96" customHeight="1">
      <c r="A248" s="150" t="s">
        <v>1855</v>
      </c>
      <c r="B248" s="150" t="s">
        <v>1329</v>
      </c>
      <c r="C248" s="151" t="s">
        <v>1576</v>
      </c>
      <c r="D248" s="151" t="s">
        <v>1626</v>
      </c>
      <c r="E248" s="151" t="s">
        <v>1627</v>
      </c>
      <c r="F248" s="151" t="s">
        <v>1276</v>
      </c>
      <c r="G248" s="111">
        <v>211400</v>
      </c>
      <c r="H248" s="111">
        <f>J248-I248</f>
        <v>115000</v>
      </c>
      <c r="I248" s="111">
        <v>40000</v>
      </c>
      <c r="J248" s="111">
        <v>155000</v>
      </c>
      <c r="K248" s="157" t="s">
        <v>1628</v>
      </c>
      <c r="L248" s="6" t="s">
        <v>689</v>
      </c>
      <c r="M248" s="141">
        <f t="shared" si="12"/>
        <v>0</v>
      </c>
      <c r="O248" s="132">
        <f t="shared" si="14"/>
        <v>0</v>
      </c>
      <c r="S248" s="134">
        <v>5000</v>
      </c>
      <c r="U248" s="134">
        <f t="shared" si="13"/>
        <v>0</v>
      </c>
    </row>
    <row r="249" spans="1:21" ht="62.25" customHeight="1">
      <c r="A249" s="150" t="s">
        <v>1856</v>
      </c>
      <c r="B249" s="150" t="s">
        <v>1322</v>
      </c>
      <c r="C249" s="151" t="s">
        <v>1576</v>
      </c>
      <c r="D249" s="151" t="s">
        <v>1629</v>
      </c>
      <c r="E249" s="151" t="s">
        <v>1630</v>
      </c>
      <c r="F249" s="151" t="s">
        <v>1276</v>
      </c>
      <c r="G249" s="111">
        <v>259200</v>
      </c>
      <c r="H249" s="111">
        <f t="shared" ref="H249:H273" si="18">J249-I249</f>
        <v>28000</v>
      </c>
      <c r="I249" s="111">
        <v>160000</v>
      </c>
      <c r="J249" s="111">
        <v>188000</v>
      </c>
      <c r="K249" s="157" t="s">
        <v>1631</v>
      </c>
      <c r="L249" s="6" t="s">
        <v>689</v>
      </c>
      <c r="M249" s="141">
        <f t="shared" si="12"/>
        <v>0</v>
      </c>
      <c r="O249" s="132">
        <f t="shared" si="14"/>
        <v>0</v>
      </c>
      <c r="S249" s="134">
        <v>5000</v>
      </c>
      <c r="U249" s="134">
        <f t="shared" si="13"/>
        <v>0</v>
      </c>
    </row>
    <row r="250" spans="1:21" ht="64.5" customHeight="1">
      <c r="A250" s="150" t="s">
        <v>1857</v>
      </c>
      <c r="B250" s="150" t="s">
        <v>1322</v>
      </c>
      <c r="C250" s="151" t="s">
        <v>1576</v>
      </c>
      <c r="D250" s="151" t="s">
        <v>1632</v>
      </c>
      <c r="E250" s="151" t="s">
        <v>1633</v>
      </c>
      <c r="F250" s="151" t="s">
        <v>1276</v>
      </c>
      <c r="G250" s="111">
        <v>83500</v>
      </c>
      <c r="H250" s="111">
        <f t="shared" si="18"/>
        <v>0</v>
      </c>
      <c r="I250" s="111">
        <v>54000</v>
      </c>
      <c r="J250" s="111">
        <v>54000</v>
      </c>
      <c r="K250" s="157" t="s">
        <v>1634</v>
      </c>
      <c r="L250" s="6" t="s">
        <v>689</v>
      </c>
      <c r="M250" s="141">
        <f t="shared" si="12"/>
        <v>0</v>
      </c>
      <c r="O250" s="132">
        <f t="shared" si="14"/>
        <v>0</v>
      </c>
      <c r="S250" s="134">
        <v>5000</v>
      </c>
      <c r="U250" s="134">
        <f t="shared" si="13"/>
        <v>0</v>
      </c>
    </row>
    <row r="251" spans="1:21" ht="96.75" customHeight="1">
      <c r="A251" s="263" t="s">
        <v>1858</v>
      </c>
      <c r="B251" s="263" t="s">
        <v>1322</v>
      </c>
      <c r="C251" s="264" t="s">
        <v>1576</v>
      </c>
      <c r="D251" s="264" t="s">
        <v>1509</v>
      </c>
      <c r="E251" s="264" t="s">
        <v>1635</v>
      </c>
      <c r="F251" s="151" t="s">
        <v>1276</v>
      </c>
      <c r="G251" s="111">
        <v>1065200</v>
      </c>
      <c r="H251" s="111">
        <f t="shared" si="18"/>
        <v>436000</v>
      </c>
      <c r="I251" s="111">
        <v>254000</v>
      </c>
      <c r="J251" s="111">
        <v>690000</v>
      </c>
      <c r="K251" s="157" t="s">
        <v>1636</v>
      </c>
      <c r="L251" s="6" t="s">
        <v>689</v>
      </c>
      <c r="M251" s="141">
        <f t="shared" si="12"/>
        <v>0</v>
      </c>
      <c r="O251" s="132">
        <f t="shared" si="14"/>
        <v>0</v>
      </c>
      <c r="S251" s="134">
        <v>5000</v>
      </c>
      <c r="U251" s="134">
        <f t="shared" si="13"/>
        <v>0</v>
      </c>
    </row>
    <row r="252" spans="1:21" ht="58.5" customHeight="1">
      <c r="A252" s="263"/>
      <c r="B252" s="263"/>
      <c r="C252" s="264"/>
      <c r="D252" s="264"/>
      <c r="E252" s="264"/>
      <c r="F252" s="151" t="s">
        <v>1307</v>
      </c>
      <c r="G252" s="111">
        <v>543200</v>
      </c>
      <c r="H252" s="111">
        <f t="shared" si="18"/>
        <v>250000</v>
      </c>
      <c r="I252" s="111">
        <v>0</v>
      </c>
      <c r="J252" s="111">
        <v>250000</v>
      </c>
      <c r="K252" s="157" t="s">
        <v>1637</v>
      </c>
      <c r="L252" s="6" t="s">
        <v>689</v>
      </c>
      <c r="M252" s="141">
        <f t="shared" si="12"/>
        <v>0</v>
      </c>
      <c r="O252" s="132">
        <f t="shared" si="14"/>
        <v>0</v>
      </c>
      <c r="S252" s="134">
        <v>5000</v>
      </c>
      <c r="U252" s="134">
        <f t="shared" si="13"/>
        <v>0</v>
      </c>
    </row>
    <row r="253" spans="1:21" ht="80.25" customHeight="1">
      <c r="A253" s="263"/>
      <c r="B253" s="263"/>
      <c r="C253" s="264"/>
      <c r="D253" s="264"/>
      <c r="E253" s="264"/>
      <c r="F253" s="151" t="s">
        <v>1308</v>
      </c>
      <c r="G253" s="111">
        <v>634200</v>
      </c>
      <c r="H253" s="111">
        <v>325000</v>
      </c>
      <c r="I253" s="113">
        <v>0</v>
      </c>
      <c r="J253" s="111">
        <v>325000</v>
      </c>
      <c r="K253" s="157" t="s">
        <v>1638</v>
      </c>
      <c r="L253" s="6" t="s">
        <v>689</v>
      </c>
      <c r="M253" s="141">
        <f t="shared" si="12"/>
        <v>0</v>
      </c>
      <c r="O253" s="132">
        <f t="shared" si="14"/>
        <v>0</v>
      </c>
      <c r="S253" s="134">
        <v>5000</v>
      </c>
      <c r="U253" s="134">
        <f t="shared" si="13"/>
        <v>0</v>
      </c>
    </row>
    <row r="254" spans="1:21" ht="60" customHeight="1">
      <c r="A254" s="263"/>
      <c r="B254" s="263"/>
      <c r="C254" s="264"/>
      <c r="D254" s="264"/>
      <c r="E254" s="264"/>
      <c r="F254" s="151" t="s">
        <v>1309</v>
      </c>
      <c r="G254" s="111">
        <v>543200</v>
      </c>
      <c r="H254" s="111">
        <f t="shared" si="18"/>
        <v>250000</v>
      </c>
      <c r="I254" s="111">
        <v>0</v>
      </c>
      <c r="J254" s="111">
        <v>250000</v>
      </c>
      <c r="K254" s="157" t="s">
        <v>1637</v>
      </c>
      <c r="L254" s="6" t="s">
        <v>689</v>
      </c>
      <c r="M254" s="141">
        <f t="shared" si="12"/>
        <v>0</v>
      </c>
      <c r="O254" s="132">
        <f t="shared" si="14"/>
        <v>0</v>
      </c>
      <c r="S254" s="134">
        <v>5000</v>
      </c>
      <c r="U254" s="134">
        <f t="shared" si="13"/>
        <v>0</v>
      </c>
    </row>
    <row r="255" spans="1:21">
      <c r="A255" s="263"/>
      <c r="B255" s="263"/>
      <c r="C255" s="264"/>
      <c r="D255" s="264"/>
      <c r="E255" s="264"/>
      <c r="F255" s="151" t="s">
        <v>1310</v>
      </c>
      <c r="G255" s="111">
        <f>SUBTOTAL(9,G251:G254)</f>
        <v>2785800</v>
      </c>
      <c r="H255" s="111">
        <f t="shared" ref="H255:J255" si="19">SUBTOTAL(9,H251:H254)</f>
        <v>1261000</v>
      </c>
      <c r="I255" s="111">
        <f t="shared" si="19"/>
        <v>254000</v>
      </c>
      <c r="J255" s="111">
        <f t="shared" si="19"/>
        <v>1515000</v>
      </c>
      <c r="K255" s="157"/>
      <c r="L255" s="6" t="s">
        <v>689</v>
      </c>
      <c r="M255" s="141">
        <f t="shared" si="12"/>
        <v>0</v>
      </c>
      <c r="O255" s="132">
        <f t="shared" si="14"/>
        <v>0</v>
      </c>
      <c r="S255" s="134">
        <v>5000</v>
      </c>
      <c r="U255" s="134">
        <f t="shared" si="13"/>
        <v>0</v>
      </c>
    </row>
    <row r="256" spans="1:21" ht="69.75" customHeight="1">
      <c r="A256" s="150" t="s">
        <v>1859</v>
      </c>
      <c r="B256" s="150" t="s">
        <v>1341</v>
      </c>
      <c r="C256" s="151" t="s">
        <v>1576</v>
      </c>
      <c r="D256" s="151" t="s">
        <v>1632</v>
      </c>
      <c r="E256" s="151" t="s">
        <v>1639</v>
      </c>
      <c r="F256" s="151" t="s">
        <v>1276</v>
      </c>
      <c r="G256" s="111">
        <v>140700</v>
      </c>
      <c r="H256" s="111">
        <f t="shared" si="18"/>
        <v>11000</v>
      </c>
      <c r="I256" s="111">
        <v>85000</v>
      </c>
      <c r="J256" s="111">
        <v>96000</v>
      </c>
      <c r="K256" s="157" t="s">
        <v>1640</v>
      </c>
      <c r="L256" s="6" t="s">
        <v>689</v>
      </c>
      <c r="M256" s="141">
        <f t="shared" si="12"/>
        <v>0</v>
      </c>
      <c r="O256" s="132">
        <f t="shared" si="14"/>
        <v>0</v>
      </c>
      <c r="S256" s="134">
        <v>5000</v>
      </c>
      <c r="U256" s="134">
        <f t="shared" si="13"/>
        <v>0</v>
      </c>
    </row>
    <row r="257" spans="1:21" ht="54" customHeight="1">
      <c r="A257" s="150" t="s">
        <v>1860</v>
      </c>
      <c r="B257" s="150" t="s">
        <v>1341</v>
      </c>
      <c r="C257" s="151" t="s">
        <v>1576</v>
      </c>
      <c r="D257" s="151" t="s">
        <v>1342</v>
      </c>
      <c r="E257" s="151" t="s">
        <v>1641</v>
      </c>
      <c r="F257" s="151" t="s">
        <v>1276</v>
      </c>
      <c r="G257" s="111">
        <v>457720</v>
      </c>
      <c r="H257" s="111">
        <f t="shared" si="18"/>
        <v>20000</v>
      </c>
      <c r="I257" s="111">
        <v>280000</v>
      </c>
      <c r="J257" s="111">
        <v>300000</v>
      </c>
      <c r="K257" s="157" t="s">
        <v>1642</v>
      </c>
      <c r="L257" s="6" t="s">
        <v>689</v>
      </c>
      <c r="M257" s="141">
        <f t="shared" si="12"/>
        <v>0</v>
      </c>
      <c r="O257" s="132">
        <f t="shared" si="14"/>
        <v>0</v>
      </c>
      <c r="S257" s="134">
        <v>5000</v>
      </c>
      <c r="U257" s="134">
        <f t="shared" si="13"/>
        <v>0</v>
      </c>
    </row>
    <row r="258" spans="1:21" ht="70.5" customHeight="1">
      <c r="A258" s="150" t="s">
        <v>1861</v>
      </c>
      <c r="B258" s="150" t="s">
        <v>1277</v>
      </c>
      <c r="C258" s="151" t="s">
        <v>1576</v>
      </c>
      <c r="D258" s="151" t="s">
        <v>1278</v>
      </c>
      <c r="E258" s="151" t="s">
        <v>1643</v>
      </c>
      <c r="F258" s="151" t="s">
        <v>1276</v>
      </c>
      <c r="G258" s="111">
        <v>483500</v>
      </c>
      <c r="H258" s="111">
        <f t="shared" si="18"/>
        <v>240000</v>
      </c>
      <c r="I258" s="111">
        <v>60000</v>
      </c>
      <c r="J258" s="111">
        <v>300000</v>
      </c>
      <c r="K258" s="157" t="s">
        <v>1644</v>
      </c>
      <c r="L258" s="6" t="s">
        <v>689</v>
      </c>
      <c r="M258" s="141">
        <f t="shared" si="12"/>
        <v>0</v>
      </c>
      <c r="O258" s="132">
        <f t="shared" si="14"/>
        <v>0</v>
      </c>
      <c r="S258" s="134">
        <v>5000</v>
      </c>
      <c r="U258" s="134">
        <f t="shared" si="13"/>
        <v>0</v>
      </c>
    </row>
    <row r="259" spans="1:21" ht="51.75" customHeight="1">
      <c r="A259" s="150" t="s">
        <v>1862</v>
      </c>
      <c r="B259" s="150" t="s">
        <v>1349</v>
      </c>
      <c r="C259" s="151" t="s">
        <v>1576</v>
      </c>
      <c r="D259" s="151" t="s">
        <v>1350</v>
      </c>
      <c r="E259" s="151" t="s">
        <v>1645</v>
      </c>
      <c r="F259" s="151" t="s">
        <v>1276</v>
      </c>
      <c r="G259" s="111">
        <v>148400</v>
      </c>
      <c r="H259" s="111">
        <f t="shared" si="18"/>
        <v>80000</v>
      </c>
      <c r="I259" s="111">
        <v>0</v>
      </c>
      <c r="J259" s="111">
        <v>80000</v>
      </c>
      <c r="K259" s="157" t="s">
        <v>1646</v>
      </c>
      <c r="L259" s="6" t="s">
        <v>689</v>
      </c>
      <c r="M259" s="141">
        <f t="shared" si="12"/>
        <v>0</v>
      </c>
      <c r="O259" s="132">
        <f t="shared" si="14"/>
        <v>0</v>
      </c>
      <c r="S259" s="134">
        <v>5000</v>
      </c>
      <c r="U259" s="134">
        <f t="shared" si="13"/>
        <v>0</v>
      </c>
    </row>
    <row r="260" spans="1:21" ht="66" customHeight="1">
      <c r="A260" s="150" t="s">
        <v>1863</v>
      </c>
      <c r="B260" s="150" t="s">
        <v>1359</v>
      </c>
      <c r="C260" s="151" t="s">
        <v>1576</v>
      </c>
      <c r="D260" s="151" t="s">
        <v>1362</v>
      </c>
      <c r="E260" s="151" t="s">
        <v>1647</v>
      </c>
      <c r="F260" s="151" t="s">
        <v>1276</v>
      </c>
      <c r="G260" s="111">
        <v>517000</v>
      </c>
      <c r="H260" s="111">
        <f t="shared" si="18"/>
        <v>116000</v>
      </c>
      <c r="I260" s="111">
        <v>224000</v>
      </c>
      <c r="J260" s="111">
        <v>340000</v>
      </c>
      <c r="K260" s="157" t="s">
        <v>1648</v>
      </c>
      <c r="L260" s="6" t="s">
        <v>689</v>
      </c>
      <c r="M260" s="141">
        <f t="shared" si="12"/>
        <v>0</v>
      </c>
      <c r="O260" s="132">
        <f t="shared" si="14"/>
        <v>0</v>
      </c>
      <c r="S260" s="134">
        <v>5000</v>
      </c>
      <c r="U260" s="134">
        <f t="shared" si="13"/>
        <v>0</v>
      </c>
    </row>
    <row r="261" spans="1:21" ht="21" customHeight="1">
      <c r="A261" s="263" t="s">
        <v>1864</v>
      </c>
      <c r="B261" s="263" t="s">
        <v>1304</v>
      </c>
      <c r="C261" s="264" t="s">
        <v>1576</v>
      </c>
      <c r="D261" s="264" t="s">
        <v>1305</v>
      </c>
      <c r="E261" s="264" t="s">
        <v>1649</v>
      </c>
      <c r="F261" s="151" t="s">
        <v>1276</v>
      </c>
      <c r="G261" s="111">
        <v>120000</v>
      </c>
      <c r="H261" s="111">
        <f t="shared" si="18"/>
        <v>80000</v>
      </c>
      <c r="I261" s="111">
        <v>0</v>
      </c>
      <c r="J261" s="111">
        <v>80000</v>
      </c>
      <c r="K261" s="157" t="s">
        <v>1650</v>
      </c>
      <c r="L261" s="6" t="s">
        <v>689</v>
      </c>
      <c r="M261" s="141">
        <f t="shared" si="12"/>
        <v>0</v>
      </c>
      <c r="O261" s="132">
        <f t="shared" si="14"/>
        <v>0</v>
      </c>
      <c r="S261" s="134">
        <v>5000</v>
      </c>
      <c r="U261" s="134">
        <f t="shared" si="13"/>
        <v>0</v>
      </c>
    </row>
    <row r="262" spans="1:21" ht="21" customHeight="1">
      <c r="A262" s="263"/>
      <c r="B262" s="263"/>
      <c r="C262" s="264"/>
      <c r="D262" s="264"/>
      <c r="E262" s="264"/>
      <c r="F262" s="151" t="s">
        <v>1307</v>
      </c>
      <c r="G262" s="111">
        <v>120000</v>
      </c>
      <c r="H262" s="111">
        <f t="shared" si="18"/>
        <v>80000</v>
      </c>
      <c r="I262" s="111">
        <v>0</v>
      </c>
      <c r="J262" s="111">
        <v>80000</v>
      </c>
      <c r="K262" s="157" t="s">
        <v>1651</v>
      </c>
      <c r="L262" s="6" t="s">
        <v>689</v>
      </c>
      <c r="M262" s="141">
        <f t="shared" si="12"/>
        <v>0</v>
      </c>
      <c r="O262" s="132">
        <f t="shared" si="14"/>
        <v>0</v>
      </c>
      <c r="S262" s="134">
        <v>5000</v>
      </c>
      <c r="U262" s="134">
        <f t="shared" si="13"/>
        <v>0</v>
      </c>
    </row>
    <row r="263" spans="1:21" ht="21" customHeight="1">
      <c r="A263" s="263"/>
      <c r="B263" s="263"/>
      <c r="C263" s="264"/>
      <c r="D263" s="264"/>
      <c r="E263" s="264"/>
      <c r="F263" s="151" t="s">
        <v>1308</v>
      </c>
      <c r="G263" s="111">
        <v>0</v>
      </c>
      <c r="H263" s="111">
        <f t="shared" si="18"/>
        <v>0</v>
      </c>
      <c r="I263" s="111">
        <v>0</v>
      </c>
      <c r="J263" s="111">
        <v>0</v>
      </c>
      <c r="K263" s="157"/>
      <c r="L263" s="6" t="s">
        <v>689</v>
      </c>
      <c r="M263" s="141">
        <f t="shared" si="12"/>
        <v>0</v>
      </c>
      <c r="O263" s="132">
        <f t="shared" si="14"/>
        <v>0</v>
      </c>
      <c r="S263" s="134">
        <v>5000</v>
      </c>
      <c r="U263" s="134">
        <f t="shared" si="13"/>
        <v>0</v>
      </c>
    </row>
    <row r="264" spans="1:21" ht="21" customHeight="1">
      <c r="A264" s="263"/>
      <c r="B264" s="263"/>
      <c r="C264" s="264"/>
      <c r="D264" s="264"/>
      <c r="E264" s="264"/>
      <c r="F264" s="151" t="s">
        <v>1309</v>
      </c>
      <c r="G264" s="111">
        <v>0</v>
      </c>
      <c r="H264" s="111">
        <f t="shared" si="18"/>
        <v>0</v>
      </c>
      <c r="I264" s="111">
        <v>0</v>
      </c>
      <c r="J264" s="111">
        <v>0</v>
      </c>
      <c r="K264" s="157"/>
      <c r="L264" s="6" t="s">
        <v>689</v>
      </c>
      <c r="M264" s="141">
        <f t="shared" si="12"/>
        <v>0</v>
      </c>
      <c r="O264" s="132">
        <f t="shared" si="14"/>
        <v>0</v>
      </c>
      <c r="S264" s="134">
        <v>5000</v>
      </c>
      <c r="U264" s="134">
        <f t="shared" si="13"/>
        <v>0</v>
      </c>
    </row>
    <row r="265" spans="1:21" ht="21" customHeight="1">
      <c r="A265" s="263"/>
      <c r="B265" s="263"/>
      <c r="C265" s="264"/>
      <c r="D265" s="264"/>
      <c r="E265" s="264"/>
      <c r="F265" s="151" t="s">
        <v>1310</v>
      </c>
      <c r="G265" s="111">
        <v>240000</v>
      </c>
      <c r="H265" s="111">
        <f t="shared" si="18"/>
        <v>160000</v>
      </c>
      <c r="I265" s="111">
        <v>0</v>
      </c>
      <c r="J265" s="111">
        <v>160000</v>
      </c>
      <c r="K265" s="157"/>
      <c r="L265" s="6" t="s">
        <v>689</v>
      </c>
      <c r="M265" s="141">
        <f t="shared" si="12"/>
        <v>0</v>
      </c>
      <c r="O265" s="132">
        <f t="shared" si="14"/>
        <v>0</v>
      </c>
      <c r="S265" s="134">
        <v>5000</v>
      </c>
      <c r="U265" s="134">
        <f t="shared" si="13"/>
        <v>0</v>
      </c>
    </row>
    <row r="266" spans="1:21" ht="93" customHeight="1">
      <c r="A266" s="150" t="s">
        <v>1865</v>
      </c>
      <c r="B266" s="150" t="s">
        <v>1373</v>
      </c>
      <c r="C266" s="151" t="s">
        <v>1576</v>
      </c>
      <c r="D266" s="151" t="s">
        <v>1374</v>
      </c>
      <c r="E266" s="151" t="s">
        <v>1652</v>
      </c>
      <c r="F266" s="151" t="s">
        <v>1276</v>
      </c>
      <c r="G266" s="111">
        <v>1390000</v>
      </c>
      <c r="H266" s="111">
        <f t="shared" si="18"/>
        <v>200000</v>
      </c>
      <c r="I266" s="111">
        <v>300000</v>
      </c>
      <c r="J266" s="111">
        <v>500000</v>
      </c>
      <c r="K266" s="157" t="s">
        <v>1653</v>
      </c>
      <c r="L266" s="6" t="s">
        <v>689</v>
      </c>
      <c r="M266" s="141">
        <f t="shared" si="12"/>
        <v>0</v>
      </c>
      <c r="O266" s="132">
        <f t="shared" si="14"/>
        <v>0</v>
      </c>
      <c r="S266" s="134">
        <v>5000</v>
      </c>
      <c r="U266" s="134">
        <f t="shared" si="13"/>
        <v>0</v>
      </c>
    </row>
    <row r="267" spans="1:21" ht="57" customHeight="1">
      <c r="A267" s="150" t="s">
        <v>1866</v>
      </c>
      <c r="B267" s="150" t="s">
        <v>1300</v>
      </c>
      <c r="C267" s="151" t="s">
        <v>1576</v>
      </c>
      <c r="D267" s="151" t="s">
        <v>1654</v>
      </c>
      <c r="E267" s="151" t="s">
        <v>1627</v>
      </c>
      <c r="F267" s="151" t="s">
        <v>1276</v>
      </c>
      <c r="G267" s="111">
        <v>475300</v>
      </c>
      <c r="H267" s="111">
        <f t="shared" si="18"/>
        <v>320000</v>
      </c>
      <c r="I267" s="111">
        <v>0</v>
      </c>
      <c r="J267" s="111">
        <v>320000</v>
      </c>
      <c r="K267" s="157" t="s">
        <v>1655</v>
      </c>
      <c r="L267" s="6" t="s">
        <v>689</v>
      </c>
      <c r="M267" s="141">
        <f t="shared" ref="M267:M329" si="20">P267*Q267</f>
        <v>0</v>
      </c>
      <c r="O267" s="132">
        <f t="shared" ref="O267:O329" si="21">N267*13.5</f>
        <v>0</v>
      </c>
      <c r="S267" s="134">
        <v>5000</v>
      </c>
      <c r="U267" s="134">
        <f t="shared" ref="U267:U329" si="22">S267*T267*12</f>
        <v>0</v>
      </c>
    </row>
    <row r="268" spans="1:21" ht="84" customHeight="1">
      <c r="A268" s="150" t="s">
        <v>1867</v>
      </c>
      <c r="B268" s="150" t="s">
        <v>1300</v>
      </c>
      <c r="C268" s="151" t="s">
        <v>1576</v>
      </c>
      <c r="D268" s="151" t="s">
        <v>1379</v>
      </c>
      <c r="E268" s="151" t="s">
        <v>1656</v>
      </c>
      <c r="F268" s="151" t="s">
        <v>1276</v>
      </c>
      <c r="G268" s="111">
        <v>383000</v>
      </c>
      <c r="H268" s="111">
        <f t="shared" si="18"/>
        <v>78000</v>
      </c>
      <c r="I268" s="111">
        <v>122000</v>
      </c>
      <c r="J268" s="113">
        <v>200000</v>
      </c>
      <c r="K268" s="157" t="s">
        <v>1657</v>
      </c>
      <c r="L268" s="6" t="s">
        <v>689</v>
      </c>
      <c r="M268" s="141">
        <f t="shared" si="20"/>
        <v>0</v>
      </c>
      <c r="O268" s="132">
        <f t="shared" si="21"/>
        <v>0</v>
      </c>
      <c r="S268" s="134">
        <v>5000</v>
      </c>
      <c r="U268" s="134">
        <f t="shared" si="22"/>
        <v>0</v>
      </c>
    </row>
    <row r="269" spans="1:21" ht="72" customHeight="1">
      <c r="A269" s="150" t="s">
        <v>1868</v>
      </c>
      <c r="B269" s="150" t="s">
        <v>1384</v>
      </c>
      <c r="C269" s="151" t="s">
        <v>1576</v>
      </c>
      <c r="D269" s="151" t="s">
        <v>1385</v>
      </c>
      <c r="E269" s="151" t="s">
        <v>1658</v>
      </c>
      <c r="F269" s="151" t="s">
        <v>1276</v>
      </c>
      <c r="G269" s="111">
        <v>297540</v>
      </c>
      <c r="H269" s="111">
        <f t="shared" si="18"/>
        <v>149000</v>
      </c>
      <c r="I269" s="111">
        <v>50000</v>
      </c>
      <c r="J269" s="111">
        <v>199000</v>
      </c>
      <c r="K269" s="157" t="s">
        <v>1659</v>
      </c>
      <c r="L269" s="6" t="s">
        <v>689</v>
      </c>
      <c r="M269" s="141">
        <f t="shared" si="20"/>
        <v>0</v>
      </c>
      <c r="O269" s="132">
        <f t="shared" si="21"/>
        <v>0</v>
      </c>
      <c r="S269" s="134">
        <v>5000</v>
      </c>
      <c r="U269" s="134">
        <f t="shared" si="22"/>
        <v>0</v>
      </c>
    </row>
    <row r="270" spans="1:21" ht="92.25" customHeight="1">
      <c r="A270" s="150" t="s">
        <v>1869</v>
      </c>
      <c r="B270" s="150" t="s">
        <v>1395</v>
      </c>
      <c r="C270" s="151" t="s">
        <v>1576</v>
      </c>
      <c r="D270" s="151" t="s">
        <v>1660</v>
      </c>
      <c r="E270" s="151" t="s">
        <v>1661</v>
      </c>
      <c r="F270" s="151" t="s">
        <v>1276</v>
      </c>
      <c r="G270" s="111">
        <v>533740</v>
      </c>
      <c r="H270" s="111">
        <f t="shared" si="18"/>
        <v>190000</v>
      </c>
      <c r="I270" s="113">
        <v>20000</v>
      </c>
      <c r="J270" s="111">
        <v>210000</v>
      </c>
      <c r="K270" s="157" t="s">
        <v>1662</v>
      </c>
      <c r="L270" s="6" t="s">
        <v>689</v>
      </c>
      <c r="M270" s="141">
        <f t="shared" si="20"/>
        <v>0</v>
      </c>
      <c r="O270" s="132">
        <f t="shared" si="21"/>
        <v>0</v>
      </c>
      <c r="S270" s="134">
        <v>5000</v>
      </c>
      <c r="U270" s="134">
        <f t="shared" si="22"/>
        <v>0</v>
      </c>
    </row>
    <row r="271" spans="1:21" ht="77.25" customHeight="1">
      <c r="A271" s="150" t="s">
        <v>1870</v>
      </c>
      <c r="B271" s="150" t="s">
        <v>1395</v>
      </c>
      <c r="C271" s="151" t="s">
        <v>1576</v>
      </c>
      <c r="D271" s="151" t="s">
        <v>1663</v>
      </c>
      <c r="E271" s="151" t="s">
        <v>1664</v>
      </c>
      <c r="F271" s="151" t="s">
        <v>1276</v>
      </c>
      <c r="G271" s="111">
        <v>64150</v>
      </c>
      <c r="H271" s="111">
        <f t="shared" si="18"/>
        <v>28000</v>
      </c>
      <c r="I271" s="111">
        <v>0</v>
      </c>
      <c r="J271" s="111">
        <v>28000</v>
      </c>
      <c r="K271" s="157" t="s">
        <v>1665</v>
      </c>
      <c r="L271" s="6" t="s">
        <v>689</v>
      </c>
      <c r="M271" s="141">
        <f t="shared" si="20"/>
        <v>0</v>
      </c>
      <c r="O271" s="132">
        <f t="shared" si="21"/>
        <v>0</v>
      </c>
      <c r="S271" s="134">
        <v>5000</v>
      </c>
      <c r="U271" s="134">
        <f t="shared" si="22"/>
        <v>0</v>
      </c>
    </row>
    <row r="272" spans="1:21" ht="100.5" customHeight="1">
      <c r="A272" s="150" t="s">
        <v>1871</v>
      </c>
      <c r="B272" s="150" t="s">
        <v>1392</v>
      </c>
      <c r="C272" s="151" t="s">
        <v>1576</v>
      </c>
      <c r="D272" s="151" t="s">
        <v>1426</v>
      </c>
      <c r="E272" s="151" t="s">
        <v>1666</v>
      </c>
      <c r="F272" s="151" t="s">
        <v>1276</v>
      </c>
      <c r="G272" s="111">
        <v>105300</v>
      </c>
      <c r="H272" s="111">
        <f t="shared" si="18"/>
        <v>48000</v>
      </c>
      <c r="I272" s="111">
        <v>30000</v>
      </c>
      <c r="J272" s="111">
        <v>78000</v>
      </c>
      <c r="K272" s="157" t="s">
        <v>1667</v>
      </c>
      <c r="L272" s="6" t="s">
        <v>689</v>
      </c>
      <c r="M272" s="141">
        <f t="shared" si="20"/>
        <v>0</v>
      </c>
      <c r="O272" s="132">
        <f t="shared" si="21"/>
        <v>0</v>
      </c>
      <c r="S272" s="134">
        <v>5000</v>
      </c>
      <c r="U272" s="134">
        <f t="shared" si="22"/>
        <v>0</v>
      </c>
    </row>
    <row r="273" spans="1:21" ht="88.5" customHeight="1">
      <c r="A273" s="150" t="s">
        <v>1872</v>
      </c>
      <c r="B273" s="150" t="s">
        <v>1290</v>
      </c>
      <c r="C273" s="151" t="s">
        <v>1576</v>
      </c>
      <c r="D273" s="151" t="s">
        <v>1668</v>
      </c>
      <c r="E273" s="151" t="s">
        <v>1669</v>
      </c>
      <c r="F273" s="151" t="s">
        <v>1276</v>
      </c>
      <c r="G273" s="111">
        <v>1381400</v>
      </c>
      <c r="H273" s="111">
        <f t="shared" si="18"/>
        <v>63000</v>
      </c>
      <c r="I273" s="111">
        <v>460000</v>
      </c>
      <c r="J273" s="111">
        <v>523000</v>
      </c>
      <c r="K273" s="157" t="s">
        <v>1873</v>
      </c>
      <c r="L273" s="6" t="s">
        <v>689</v>
      </c>
      <c r="M273" s="141">
        <f t="shared" si="20"/>
        <v>0</v>
      </c>
      <c r="O273" s="132">
        <f t="shared" si="21"/>
        <v>0</v>
      </c>
      <c r="S273" s="134">
        <v>5000</v>
      </c>
      <c r="U273" s="134">
        <f t="shared" si="22"/>
        <v>0</v>
      </c>
    </row>
    <row r="274" spans="1:21" ht="59.25" customHeight="1">
      <c r="A274" s="109" t="s">
        <v>690</v>
      </c>
      <c r="B274" s="109" t="s">
        <v>1322</v>
      </c>
      <c r="C274" s="110" t="s">
        <v>1670</v>
      </c>
      <c r="D274" s="110" t="s">
        <v>1671</v>
      </c>
      <c r="E274" s="110" t="s">
        <v>1672</v>
      </c>
      <c r="F274" s="110" t="s">
        <v>1276</v>
      </c>
      <c r="G274" s="111">
        <v>1221800</v>
      </c>
      <c r="H274" s="111">
        <v>0</v>
      </c>
      <c r="I274" s="113">
        <v>0</v>
      </c>
      <c r="J274" s="112">
        <v>0</v>
      </c>
      <c r="K274" s="112" t="s">
        <v>1545</v>
      </c>
      <c r="L274" s="6" t="s">
        <v>771</v>
      </c>
      <c r="M274" s="141">
        <f t="shared" si="20"/>
        <v>0</v>
      </c>
      <c r="O274" s="132">
        <f t="shared" si="21"/>
        <v>0</v>
      </c>
      <c r="S274" s="134">
        <v>5000</v>
      </c>
      <c r="U274" s="134">
        <f t="shared" si="22"/>
        <v>0</v>
      </c>
    </row>
    <row r="275" spans="1:21" ht="32.25" customHeight="1">
      <c r="A275" s="263" t="s">
        <v>698</v>
      </c>
      <c r="B275" s="263" t="s">
        <v>1322</v>
      </c>
      <c r="C275" s="264" t="s">
        <v>1670</v>
      </c>
      <c r="D275" s="264" t="s">
        <v>1611</v>
      </c>
      <c r="E275" s="264" t="s">
        <v>1673</v>
      </c>
      <c r="F275" s="110" t="s">
        <v>1276</v>
      </c>
      <c r="G275" s="111">
        <v>1553411</v>
      </c>
      <c r="H275" s="111">
        <v>0</v>
      </c>
      <c r="I275" s="113">
        <v>0</v>
      </c>
      <c r="J275" s="112">
        <v>0</v>
      </c>
      <c r="K275" s="112" t="s">
        <v>1545</v>
      </c>
      <c r="L275" s="6" t="s">
        <v>771</v>
      </c>
      <c r="M275" s="141">
        <f t="shared" si="20"/>
        <v>0</v>
      </c>
      <c r="O275" s="132">
        <f t="shared" si="21"/>
        <v>0</v>
      </c>
      <c r="S275" s="134">
        <v>5000</v>
      </c>
      <c r="U275" s="134">
        <f t="shared" si="22"/>
        <v>0</v>
      </c>
    </row>
    <row r="276" spans="1:21" ht="32.25" customHeight="1">
      <c r="A276" s="263"/>
      <c r="B276" s="263"/>
      <c r="C276" s="264"/>
      <c r="D276" s="264"/>
      <c r="E276" s="264"/>
      <c r="F276" s="110" t="s">
        <v>1307</v>
      </c>
      <c r="G276" s="111">
        <v>1135710</v>
      </c>
      <c r="H276" s="111">
        <v>0</v>
      </c>
      <c r="I276" s="113">
        <v>0</v>
      </c>
      <c r="J276" s="112">
        <v>0</v>
      </c>
      <c r="K276" s="112"/>
      <c r="L276" s="6" t="s">
        <v>771</v>
      </c>
      <c r="M276" s="141">
        <f t="shared" si="20"/>
        <v>0</v>
      </c>
      <c r="O276" s="132">
        <f t="shared" si="21"/>
        <v>0</v>
      </c>
      <c r="S276" s="134">
        <v>5000</v>
      </c>
      <c r="U276" s="134">
        <f t="shared" si="22"/>
        <v>0</v>
      </c>
    </row>
    <row r="277" spans="1:21" ht="32.25" customHeight="1">
      <c r="A277" s="263"/>
      <c r="B277" s="263"/>
      <c r="C277" s="264"/>
      <c r="D277" s="264"/>
      <c r="E277" s="264"/>
      <c r="F277" s="110" t="s">
        <v>1308</v>
      </c>
      <c r="G277" s="111">
        <v>945401</v>
      </c>
      <c r="H277" s="111">
        <v>0</v>
      </c>
      <c r="I277" s="113">
        <v>0</v>
      </c>
      <c r="J277" s="112">
        <v>0</v>
      </c>
      <c r="K277" s="112"/>
      <c r="L277" s="6" t="s">
        <v>771</v>
      </c>
      <c r="M277" s="141">
        <f t="shared" si="20"/>
        <v>0</v>
      </c>
      <c r="O277" s="132">
        <f t="shared" si="21"/>
        <v>0</v>
      </c>
      <c r="S277" s="134">
        <v>5000</v>
      </c>
      <c r="U277" s="134">
        <f t="shared" si="22"/>
        <v>0</v>
      </c>
    </row>
    <row r="278" spans="1:21" ht="32.25" customHeight="1">
      <c r="A278" s="263"/>
      <c r="B278" s="263"/>
      <c r="C278" s="264"/>
      <c r="D278" s="264"/>
      <c r="E278" s="264"/>
      <c r="F278" s="110" t="s">
        <v>1309</v>
      </c>
      <c r="G278" s="111">
        <v>0</v>
      </c>
      <c r="H278" s="111">
        <v>0</v>
      </c>
      <c r="I278" s="113">
        <v>0</v>
      </c>
      <c r="J278" s="112">
        <v>0</v>
      </c>
      <c r="K278" s="112"/>
      <c r="L278" s="6" t="s">
        <v>771</v>
      </c>
      <c r="M278" s="141">
        <f t="shared" si="20"/>
        <v>0</v>
      </c>
      <c r="O278" s="132">
        <f t="shared" si="21"/>
        <v>0</v>
      </c>
      <c r="S278" s="134">
        <v>5000</v>
      </c>
      <c r="U278" s="134">
        <f t="shared" si="22"/>
        <v>0</v>
      </c>
    </row>
    <row r="279" spans="1:21" ht="32.25" customHeight="1">
      <c r="A279" s="263"/>
      <c r="B279" s="263"/>
      <c r="C279" s="264"/>
      <c r="D279" s="264"/>
      <c r="E279" s="264"/>
      <c r="F279" s="110" t="s">
        <v>1310</v>
      </c>
      <c r="G279" s="111">
        <v>3634522</v>
      </c>
      <c r="H279" s="111">
        <v>0</v>
      </c>
      <c r="I279" s="113">
        <v>0</v>
      </c>
      <c r="J279" s="112">
        <v>0</v>
      </c>
      <c r="K279" s="112"/>
      <c r="L279" s="6" t="s">
        <v>771</v>
      </c>
      <c r="M279" s="141">
        <f t="shared" si="20"/>
        <v>0</v>
      </c>
      <c r="O279" s="132">
        <f t="shared" si="21"/>
        <v>0</v>
      </c>
      <c r="S279" s="134">
        <v>5000</v>
      </c>
      <c r="U279" s="134">
        <f t="shared" si="22"/>
        <v>0</v>
      </c>
    </row>
    <row r="280" spans="1:21" ht="54" customHeight="1">
      <c r="A280" s="109" t="s">
        <v>703</v>
      </c>
      <c r="B280" s="109" t="s">
        <v>1322</v>
      </c>
      <c r="C280" s="110" t="s">
        <v>1670</v>
      </c>
      <c r="D280" s="110" t="s">
        <v>1509</v>
      </c>
      <c r="E280" s="110" t="s">
        <v>1674</v>
      </c>
      <c r="F280" s="110" t="s">
        <v>1276</v>
      </c>
      <c r="G280" s="111">
        <v>484000</v>
      </c>
      <c r="H280" s="111">
        <v>340000</v>
      </c>
      <c r="I280" s="113">
        <v>0</v>
      </c>
      <c r="J280" s="111">
        <v>340000</v>
      </c>
      <c r="K280" s="112" t="s">
        <v>1675</v>
      </c>
      <c r="L280" s="6" t="s">
        <v>771</v>
      </c>
      <c r="M280" s="141">
        <f t="shared" si="20"/>
        <v>0</v>
      </c>
      <c r="O280" s="132">
        <f t="shared" si="21"/>
        <v>0</v>
      </c>
      <c r="S280" s="134">
        <v>5000</v>
      </c>
      <c r="U280" s="134">
        <f t="shared" si="22"/>
        <v>0</v>
      </c>
    </row>
    <row r="281" spans="1:21" ht="59.25" customHeight="1">
      <c r="A281" s="109" t="s">
        <v>707</v>
      </c>
      <c r="B281" s="109" t="s">
        <v>1322</v>
      </c>
      <c r="C281" s="110" t="s">
        <v>1670</v>
      </c>
      <c r="D281" s="110" t="s">
        <v>1676</v>
      </c>
      <c r="E281" s="110" t="s">
        <v>1677</v>
      </c>
      <c r="F281" s="110" t="s">
        <v>1276</v>
      </c>
      <c r="G281" s="111">
        <v>148280</v>
      </c>
      <c r="H281" s="111">
        <v>60000</v>
      </c>
      <c r="I281" s="113">
        <v>0</v>
      </c>
      <c r="J281" s="111">
        <v>60000</v>
      </c>
      <c r="K281" s="112" t="s">
        <v>1678</v>
      </c>
      <c r="L281" s="6" t="s">
        <v>771</v>
      </c>
      <c r="M281" s="141">
        <f t="shared" si="20"/>
        <v>0</v>
      </c>
      <c r="O281" s="132">
        <f t="shared" si="21"/>
        <v>0</v>
      </c>
      <c r="S281" s="134">
        <v>5000</v>
      </c>
      <c r="U281" s="134">
        <f t="shared" si="22"/>
        <v>0</v>
      </c>
    </row>
    <row r="282" spans="1:21" ht="73.5" customHeight="1">
      <c r="A282" s="109" t="s">
        <v>711</v>
      </c>
      <c r="B282" s="109" t="s">
        <v>1322</v>
      </c>
      <c r="C282" s="110" t="s">
        <v>1670</v>
      </c>
      <c r="D282" s="110" t="s">
        <v>1679</v>
      </c>
      <c r="E282" s="110" t="s">
        <v>1680</v>
      </c>
      <c r="F282" s="110" t="s">
        <v>1276</v>
      </c>
      <c r="G282" s="111">
        <v>600000</v>
      </c>
      <c r="H282" s="111">
        <v>200000</v>
      </c>
      <c r="I282" s="113">
        <v>0</v>
      </c>
      <c r="J282" s="111">
        <v>200000</v>
      </c>
      <c r="K282" s="112" t="s">
        <v>1681</v>
      </c>
      <c r="L282" s="6" t="s">
        <v>771</v>
      </c>
      <c r="M282" s="141">
        <f t="shared" si="20"/>
        <v>0</v>
      </c>
      <c r="O282" s="132">
        <f t="shared" si="21"/>
        <v>0</v>
      </c>
      <c r="S282" s="134">
        <v>5000</v>
      </c>
      <c r="U282" s="134">
        <f t="shared" si="22"/>
        <v>0</v>
      </c>
    </row>
    <row r="283" spans="1:21" ht="56.25" customHeight="1">
      <c r="A283" s="117" t="s">
        <v>856</v>
      </c>
      <c r="B283" s="109" t="s">
        <v>1322</v>
      </c>
      <c r="C283" s="110" t="s">
        <v>1670</v>
      </c>
      <c r="D283" s="110" t="s">
        <v>1629</v>
      </c>
      <c r="E283" s="110" t="s">
        <v>1682</v>
      </c>
      <c r="F283" s="110" t="s">
        <v>1276</v>
      </c>
      <c r="G283" s="111">
        <v>911480</v>
      </c>
      <c r="H283" s="113">
        <v>670000</v>
      </c>
      <c r="I283" s="113">
        <v>0</v>
      </c>
      <c r="J283" s="113">
        <v>670000</v>
      </c>
      <c r="K283" s="165" t="s">
        <v>1812</v>
      </c>
      <c r="L283" s="6" t="s">
        <v>771</v>
      </c>
      <c r="M283" s="141">
        <f t="shared" si="20"/>
        <v>471366</v>
      </c>
      <c r="N283" s="118">
        <v>34916</v>
      </c>
      <c r="O283" s="132">
        <f t="shared" si="21"/>
        <v>471366</v>
      </c>
      <c r="P283" s="133">
        <v>471366</v>
      </c>
      <c r="Q283" s="118">
        <v>1</v>
      </c>
      <c r="S283" s="134">
        <v>5000</v>
      </c>
      <c r="U283" s="134">
        <f t="shared" si="22"/>
        <v>0</v>
      </c>
    </row>
    <row r="284" spans="1:21" ht="56.25" customHeight="1">
      <c r="A284" s="109" t="s">
        <v>715</v>
      </c>
      <c r="B284" s="109" t="s">
        <v>1322</v>
      </c>
      <c r="C284" s="110" t="s">
        <v>1670</v>
      </c>
      <c r="D284" s="110" t="s">
        <v>1683</v>
      </c>
      <c r="E284" s="110" t="s">
        <v>1684</v>
      </c>
      <c r="F284" s="110" t="s">
        <v>1276</v>
      </c>
      <c r="G284" s="111">
        <v>1011413</v>
      </c>
      <c r="H284" s="111">
        <v>300000</v>
      </c>
      <c r="I284" s="113">
        <v>0</v>
      </c>
      <c r="J284" s="111">
        <v>300000</v>
      </c>
      <c r="K284" s="112" t="s">
        <v>1685</v>
      </c>
      <c r="L284" s="6" t="s">
        <v>771</v>
      </c>
      <c r="M284" s="141">
        <f t="shared" si="20"/>
        <v>0</v>
      </c>
      <c r="O284" s="132">
        <f t="shared" si="21"/>
        <v>0</v>
      </c>
      <c r="S284" s="134">
        <v>5000</v>
      </c>
      <c r="U284" s="134">
        <f t="shared" si="22"/>
        <v>0</v>
      </c>
    </row>
    <row r="285" spans="1:21" ht="59.25" customHeight="1">
      <c r="A285" s="109" t="s">
        <v>719</v>
      </c>
      <c r="B285" s="109" t="s">
        <v>1322</v>
      </c>
      <c r="C285" s="110" t="s">
        <v>1670</v>
      </c>
      <c r="D285" s="110" t="s">
        <v>1686</v>
      </c>
      <c r="E285" s="110" t="s">
        <v>1687</v>
      </c>
      <c r="F285" s="110" t="s">
        <v>1276</v>
      </c>
      <c r="G285" s="111">
        <v>623120</v>
      </c>
      <c r="H285" s="111">
        <v>150000</v>
      </c>
      <c r="I285" s="113">
        <v>0</v>
      </c>
      <c r="J285" s="111">
        <v>150000</v>
      </c>
      <c r="K285" s="112" t="s">
        <v>1688</v>
      </c>
      <c r="L285" s="6" t="s">
        <v>771</v>
      </c>
      <c r="M285" s="141">
        <f t="shared" si="20"/>
        <v>0</v>
      </c>
      <c r="O285" s="132">
        <f t="shared" si="21"/>
        <v>0</v>
      </c>
      <c r="S285" s="134">
        <v>5000</v>
      </c>
      <c r="U285" s="134">
        <f t="shared" si="22"/>
        <v>0</v>
      </c>
    </row>
    <row r="286" spans="1:21" ht="60.75" customHeight="1">
      <c r="A286" s="109" t="s">
        <v>724</v>
      </c>
      <c r="B286" s="109" t="s">
        <v>1349</v>
      </c>
      <c r="C286" s="110" t="s">
        <v>1670</v>
      </c>
      <c r="D286" s="110" t="s">
        <v>1689</v>
      </c>
      <c r="E286" s="125" t="s">
        <v>1753</v>
      </c>
      <c r="F286" s="110" t="s">
        <v>1276</v>
      </c>
      <c r="G286" s="111">
        <v>380490</v>
      </c>
      <c r="H286" s="112">
        <v>0</v>
      </c>
      <c r="I286" s="113">
        <v>0</v>
      </c>
      <c r="J286" s="112">
        <v>0</v>
      </c>
      <c r="K286" s="112" t="s">
        <v>1545</v>
      </c>
      <c r="L286" s="6" t="s">
        <v>771</v>
      </c>
      <c r="M286" s="141">
        <f t="shared" si="20"/>
        <v>0</v>
      </c>
      <c r="O286" s="132">
        <f t="shared" si="21"/>
        <v>0</v>
      </c>
      <c r="S286" s="134">
        <v>5000</v>
      </c>
      <c r="U286" s="134">
        <f t="shared" si="22"/>
        <v>0</v>
      </c>
    </row>
    <row r="287" spans="1:21" ht="57" customHeight="1">
      <c r="A287" s="109" t="s">
        <v>730</v>
      </c>
      <c r="B287" s="109" t="s">
        <v>1359</v>
      </c>
      <c r="C287" s="110" t="s">
        <v>1670</v>
      </c>
      <c r="D287" s="110" t="s">
        <v>1690</v>
      </c>
      <c r="E287" s="110" t="s">
        <v>1691</v>
      </c>
      <c r="F287" s="110" t="s">
        <v>1276</v>
      </c>
      <c r="G287" s="111">
        <v>1108500</v>
      </c>
      <c r="H287" s="111">
        <v>500000</v>
      </c>
      <c r="I287" s="113">
        <v>0</v>
      </c>
      <c r="J287" s="111">
        <v>500000</v>
      </c>
      <c r="K287" s="112" t="s">
        <v>1692</v>
      </c>
      <c r="L287" s="6" t="s">
        <v>771</v>
      </c>
      <c r="M287" s="141">
        <f t="shared" si="20"/>
        <v>0</v>
      </c>
      <c r="O287" s="132">
        <f t="shared" si="21"/>
        <v>0</v>
      </c>
      <c r="S287" s="134">
        <v>5000</v>
      </c>
      <c r="U287" s="134">
        <f t="shared" si="22"/>
        <v>0</v>
      </c>
    </row>
    <row r="288" spans="1:21" ht="45.75" customHeight="1">
      <c r="A288" s="109" t="s">
        <v>734</v>
      </c>
      <c r="B288" s="109" t="s">
        <v>1367</v>
      </c>
      <c r="C288" s="110" t="s">
        <v>1670</v>
      </c>
      <c r="D288" s="110" t="s">
        <v>1693</v>
      </c>
      <c r="E288" s="110" t="s">
        <v>1694</v>
      </c>
      <c r="F288" s="110" t="s">
        <v>1276</v>
      </c>
      <c r="G288" s="111">
        <v>909100</v>
      </c>
      <c r="H288" s="111">
        <v>200000</v>
      </c>
      <c r="I288" s="113">
        <v>0</v>
      </c>
      <c r="J288" s="111">
        <v>200000</v>
      </c>
      <c r="K288" s="112" t="s">
        <v>1695</v>
      </c>
      <c r="L288" s="6" t="s">
        <v>771</v>
      </c>
      <c r="M288" s="141">
        <f t="shared" si="20"/>
        <v>0</v>
      </c>
      <c r="O288" s="132">
        <f t="shared" si="21"/>
        <v>0</v>
      </c>
      <c r="S288" s="134">
        <v>5000</v>
      </c>
      <c r="U288" s="134">
        <f t="shared" si="22"/>
        <v>0</v>
      </c>
    </row>
    <row r="289" spans="1:21" ht="45.75" customHeight="1">
      <c r="A289" s="109" t="s">
        <v>738</v>
      </c>
      <c r="B289" s="109" t="s">
        <v>1304</v>
      </c>
      <c r="C289" s="110" t="s">
        <v>1670</v>
      </c>
      <c r="D289" s="110" t="s">
        <v>1305</v>
      </c>
      <c r="E289" s="110" t="s">
        <v>1696</v>
      </c>
      <c r="F289" s="110" t="s">
        <v>1276</v>
      </c>
      <c r="G289" s="111">
        <v>3785772</v>
      </c>
      <c r="H289" s="112">
        <v>0</v>
      </c>
      <c r="I289" s="113">
        <v>0</v>
      </c>
      <c r="J289" s="112">
        <v>0</v>
      </c>
      <c r="K289" s="112" t="s">
        <v>1545</v>
      </c>
      <c r="L289" s="6" t="s">
        <v>771</v>
      </c>
      <c r="M289" s="141">
        <f t="shared" si="20"/>
        <v>0</v>
      </c>
      <c r="O289" s="132">
        <f t="shared" si="21"/>
        <v>0</v>
      </c>
      <c r="S289" s="134">
        <v>5000</v>
      </c>
      <c r="U289" s="134">
        <f t="shared" si="22"/>
        <v>0</v>
      </c>
    </row>
    <row r="290" spans="1:21" ht="81" customHeight="1">
      <c r="A290" s="109" t="s">
        <v>743</v>
      </c>
      <c r="B290" s="109" t="s">
        <v>1300</v>
      </c>
      <c r="C290" s="110" t="s">
        <v>1670</v>
      </c>
      <c r="D290" s="110" t="s">
        <v>1697</v>
      </c>
      <c r="E290" s="110" t="s">
        <v>1698</v>
      </c>
      <c r="F290" s="110" t="s">
        <v>1276</v>
      </c>
      <c r="G290" s="111">
        <v>680400</v>
      </c>
      <c r="H290" s="111">
        <v>150000</v>
      </c>
      <c r="I290" s="113">
        <v>0</v>
      </c>
      <c r="J290" s="111">
        <v>150000</v>
      </c>
      <c r="K290" s="112" t="s">
        <v>1699</v>
      </c>
      <c r="L290" s="6" t="s">
        <v>771</v>
      </c>
      <c r="M290" s="141">
        <f t="shared" si="20"/>
        <v>0</v>
      </c>
      <c r="O290" s="132">
        <f t="shared" si="21"/>
        <v>0</v>
      </c>
      <c r="S290" s="134">
        <v>5000</v>
      </c>
      <c r="U290" s="134">
        <f t="shared" si="22"/>
        <v>0</v>
      </c>
    </row>
    <row r="291" spans="1:21" ht="59.25" customHeight="1">
      <c r="A291" s="109" t="s">
        <v>748</v>
      </c>
      <c r="B291" s="109" t="s">
        <v>1300</v>
      </c>
      <c r="C291" s="110" t="s">
        <v>1670</v>
      </c>
      <c r="D291" s="110" t="s">
        <v>1700</v>
      </c>
      <c r="E291" s="110" t="s">
        <v>1701</v>
      </c>
      <c r="F291" s="110" t="s">
        <v>1276</v>
      </c>
      <c r="G291" s="111">
        <v>306800</v>
      </c>
      <c r="H291" s="111">
        <v>280000</v>
      </c>
      <c r="I291" s="113">
        <v>0</v>
      </c>
      <c r="J291" s="111">
        <v>280000</v>
      </c>
      <c r="K291" s="112" t="s">
        <v>1702</v>
      </c>
      <c r="L291" s="6" t="s">
        <v>771</v>
      </c>
      <c r="M291" s="141">
        <f t="shared" si="20"/>
        <v>0</v>
      </c>
      <c r="O291" s="132">
        <f t="shared" si="21"/>
        <v>0</v>
      </c>
      <c r="S291" s="134">
        <v>5000</v>
      </c>
      <c r="U291" s="134">
        <f t="shared" si="22"/>
        <v>0</v>
      </c>
    </row>
    <row r="292" spans="1:21" ht="70.5" customHeight="1">
      <c r="A292" s="109" t="s">
        <v>753</v>
      </c>
      <c r="B292" s="109" t="s">
        <v>1322</v>
      </c>
      <c r="C292" s="110" t="s">
        <v>1670</v>
      </c>
      <c r="D292" s="110" t="s">
        <v>1703</v>
      </c>
      <c r="E292" s="110" t="s">
        <v>1704</v>
      </c>
      <c r="F292" s="110" t="s">
        <v>1276</v>
      </c>
      <c r="G292" s="111">
        <v>2908300</v>
      </c>
      <c r="H292" s="111">
        <v>400000</v>
      </c>
      <c r="I292" s="113">
        <v>0</v>
      </c>
      <c r="J292" s="111">
        <v>400000</v>
      </c>
      <c r="K292" s="112" t="s">
        <v>1705</v>
      </c>
      <c r="L292" s="6" t="s">
        <v>771</v>
      </c>
      <c r="M292" s="141">
        <f t="shared" si="20"/>
        <v>0</v>
      </c>
      <c r="O292" s="132">
        <f t="shared" si="21"/>
        <v>0</v>
      </c>
      <c r="S292" s="134">
        <v>5000</v>
      </c>
      <c r="U292" s="134">
        <f t="shared" si="22"/>
        <v>0</v>
      </c>
    </row>
    <row r="293" spans="1:21" ht="54" customHeight="1">
      <c r="A293" s="109" t="s">
        <v>757</v>
      </c>
      <c r="B293" s="109" t="s">
        <v>1349</v>
      </c>
      <c r="C293" s="110" t="s">
        <v>1670</v>
      </c>
      <c r="D293" s="110" t="s">
        <v>1689</v>
      </c>
      <c r="E293" s="110" t="s">
        <v>1706</v>
      </c>
      <c r="F293" s="110" t="s">
        <v>1276</v>
      </c>
      <c r="G293" s="111">
        <v>4038934</v>
      </c>
      <c r="H293" s="111">
        <v>0</v>
      </c>
      <c r="I293" s="113">
        <v>0</v>
      </c>
      <c r="J293" s="111">
        <v>0</v>
      </c>
      <c r="K293" s="112" t="s">
        <v>1545</v>
      </c>
      <c r="L293" s="6" t="s">
        <v>771</v>
      </c>
      <c r="M293" s="141">
        <f t="shared" si="20"/>
        <v>0</v>
      </c>
      <c r="O293" s="132">
        <f t="shared" si="21"/>
        <v>0</v>
      </c>
      <c r="S293" s="134">
        <v>5000</v>
      </c>
      <c r="U293" s="134">
        <f t="shared" si="22"/>
        <v>0</v>
      </c>
    </row>
    <row r="294" spans="1:21" ht="54" customHeight="1">
      <c r="A294" s="109" t="s">
        <v>761</v>
      </c>
      <c r="B294" s="109" t="s">
        <v>1290</v>
      </c>
      <c r="C294" s="110" t="s">
        <v>1670</v>
      </c>
      <c r="D294" s="110" t="s">
        <v>1707</v>
      </c>
      <c r="E294" s="110" t="s">
        <v>1708</v>
      </c>
      <c r="F294" s="110" t="s">
        <v>1276</v>
      </c>
      <c r="G294" s="111">
        <v>236848</v>
      </c>
      <c r="H294" s="111">
        <v>0</v>
      </c>
      <c r="I294" s="113">
        <v>0</v>
      </c>
      <c r="J294" s="111">
        <v>0</v>
      </c>
      <c r="K294" s="112" t="s">
        <v>1545</v>
      </c>
      <c r="L294" s="6" t="s">
        <v>771</v>
      </c>
      <c r="M294" s="141">
        <f t="shared" si="20"/>
        <v>0</v>
      </c>
      <c r="O294" s="132">
        <f t="shared" si="21"/>
        <v>0</v>
      </c>
      <c r="S294" s="134">
        <v>5000</v>
      </c>
      <c r="U294" s="134">
        <f t="shared" si="22"/>
        <v>0</v>
      </c>
    </row>
    <row r="295" spans="1:21" ht="21">
      <c r="A295" s="263" t="s">
        <v>767</v>
      </c>
      <c r="B295" s="263" t="s">
        <v>1290</v>
      </c>
      <c r="C295" s="264" t="s">
        <v>1670</v>
      </c>
      <c r="D295" s="264" t="s">
        <v>1709</v>
      </c>
      <c r="E295" s="264" t="s">
        <v>1710</v>
      </c>
      <c r="F295" s="110" t="s">
        <v>1276</v>
      </c>
      <c r="G295" s="111">
        <v>761600</v>
      </c>
      <c r="H295" s="111">
        <v>200000</v>
      </c>
      <c r="I295" s="113">
        <v>0</v>
      </c>
      <c r="J295" s="111">
        <v>200000</v>
      </c>
      <c r="K295" s="112" t="s">
        <v>1711</v>
      </c>
      <c r="L295" s="6" t="s">
        <v>771</v>
      </c>
      <c r="M295" s="141">
        <f t="shared" si="20"/>
        <v>0</v>
      </c>
      <c r="O295" s="132">
        <f t="shared" si="21"/>
        <v>0</v>
      </c>
      <c r="S295" s="134">
        <v>5000</v>
      </c>
      <c r="U295" s="134">
        <f t="shared" si="22"/>
        <v>0</v>
      </c>
    </row>
    <row r="296" spans="1:21" ht="21">
      <c r="A296" s="263"/>
      <c r="B296" s="263"/>
      <c r="C296" s="264"/>
      <c r="D296" s="264"/>
      <c r="E296" s="264"/>
      <c r="F296" s="110" t="s">
        <v>1307</v>
      </c>
      <c r="G296" s="111">
        <v>761600</v>
      </c>
      <c r="H296" s="111">
        <v>200000</v>
      </c>
      <c r="I296" s="113">
        <v>0</v>
      </c>
      <c r="J296" s="111">
        <v>200000</v>
      </c>
      <c r="K296" s="112" t="s">
        <v>1711</v>
      </c>
      <c r="L296" s="6" t="s">
        <v>771</v>
      </c>
      <c r="M296" s="141">
        <f t="shared" si="20"/>
        <v>0</v>
      </c>
      <c r="O296" s="132">
        <f t="shared" si="21"/>
        <v>0</v>
      </c>
      <c r="S296" s="134">
        <v>5000</v>
      </c>
      <c r="U296" s="134">
        <f t="shared" si="22"/>
        <v>0</v>
      </c>
    </row>
    <row r="297" spans="1:21" ht="21">
      <c r="A297" s="263"/>
      <c r="B297" s="263"/>
      <c r="C297" s="264"/>
      <c r="D297" s="264"/>
      <c r="E297" s="264"/>
      <c r="F297" s="110" t="s">
        <v>1308</v>
      </c>
      <c r="G297" s="111">
        <v>0</v>
      </c>
      <c r="H297" s="111">
        <v>0</v>
      </c>
      <c r="I297" s="113">
        <v>0</v>
      </c>
      <c r="J297" s="111">
        <v>0</v>
      </c>
      <c r="K297" s="112"/>
      <c r="L297" s="6" t="s">
        <v>771</v>
      </c>
      <c r="M297" s="141">
        <f t="shared" si="20"/>
        <v>0</v>
      </c>
      <c r="O297" s="132">
        <f t="shared" si="21"/>
        <v>0</v>
      </c>
      <c r="S297" s="134">
        <v>5000</v>
      </c>
      <c r="U297" s="134">
        <f t="shared" si="22"/>
        <v>0</v>
      </c>
    </row>
    <row r="298" spans="1:21" ht="21">
      <c r="A298" s="263"/>
      <c r="B298" s="263"/>
      <c r="C298" s="264"/>
      <c r="D298" s="264"/>
      <c r="E298" s="264"/>
      <c r="F298" s="110" t="s">
        <v>1309</v>
      </c>
      <c r="G298" s="111">
        <v>0</v>
      </c>
      <c r="H298" s="111">
        <v>0</v>
      </c>
      <c r="I298" s="113">
        <v>0</v>
      </c>
      <c r="J298" s="111">
        <v>0</v>
      </c>
      <c r="K298" s="112"/>
      <c r="L298" s="6" t="s">
        <v>771</v>
      </c>
      <c r="M298" s="141">
        <f t="shared" si="20"/>
        <v>0</v>
      </c>
      <c r="O298" s="132">
        <f t="shared" si="21"/>
        <v>0</v>
      </c>
      <c r="S298" s="134">
        <v>5000</v>
      </c>
      <c r="U298" s="134">
        <f t="shared" si="22"/>
        <v>0</v>
      </c>
    </row>
    <row r="299" spans="1:21">
      <c r="A299" s="263"/>
      <c r="B299" s="263"/>
      <c r="C299" s="264"/>
      <c r="D299" s="264"/>
      <c r="E299" s="264"/>
      <c r="F299" s="110" t="s">
        <v>1310</v>
      </c>
      <c r="G299" s="111">
        <v>1523200</v>
      </c>
      <c r="H299" s="111">
        <v>512000</v>
      </c>
      <c r="I299" s="111"/>
      <c r="J299" s="111">
        <v>400000</v>
      </c>
      <c r="K299" s="112"/>
      <c r="M299" s="141">
        <f t="shared" si="20"/>
        <v>0</v>
      </c>
      <c r="O299" s="132">
        <f t="shared" si="21"/>
        <v>0</v>
      </c>
      <c r="S299" s="134">
        <v>5000</v>
      </c>
      <c r="U299" s="134">
        <f t="shared" si="22"/>
        <v>0</v>
      </c>
    </row>
    <row r="300" spans="1:21" ht="63" customHeight="1">
      <c r="A300" s="117" t="s">
        <v>914</v>
      </c>
      <c r="B300" s="109" t="s">
        <v>1712</v>
      </c>
      <c r="C300" s="110" t="s">
        <v>1273</v>
      </c>
      <c r="D300" s="110" t="s">
        <v>1712</v>
      </c>
      <c r="E300" s="110" t="s">
        <v>1713</v>
      </c>
      <c r="F300" s="110" t="s">
        <v>1276</v>
      </c>
      <c r="G300" s="111">
        <v>1500000</v>
      </c>
      <c r="H300" s="111">
        <v>960000</v>
      </c>
      <c r="I300" s="111"/>
      <c r="J300" s="111">
        <v>1500000</v>
      </c>
      <c r="K300" s="112" t="s">
        <v>1714</v>
      </c>
      <c r="L300" s="6" t="s">
        <v>859</v>
      </c>
      <c r="M300" s="141">
        <f t="shared" si="20"/>
        <v>0</v>
      </c>
      <c r="O300" s="132">
        <f t="shared" si="21"/>
        <v>0</v>
      </c>
      <c r="S300" s="134">
        <v>5000</v>
      </c>
      <c r="U300" s="134">
        <f t="shared" si="22"/>
        <v>0</v>
      </c>
    </row>
    <row r="301" spans="1:21" ht="243" customHeight="1">
      <c r="A301" s="109" t="s">
        <v>772</v>
      </c>
      <c r="B301" s="109" t="s">
        <v>1712</v>
      </c>
      <c r="C301" s="110" t="s">
        <v>1537</v>
      </c>
      <c r="D301" s="110" t="s">
        <v>1712</v>
      </c>
      <c r="E301" s="110" t="s">
        <v>1715</v>
      </c>
      <c r="F301" s="110" t="s">
        <v>1276</v>
      </c>
      <c r="G301" s="111">
        <v>2440000</v>
      </c>
      <c r="H301" s="111">
        <f>J301-I301</f>
        <v>2400000</v>
      </c>
      <c r="I301" s="111">
        <v>40000</v>
      </c>
      <c r="J301" s="111">
        <v>2440000</v>
      </c>
      <c r="K301" s="112" t="s">
        <v>1716</v>
      </c>
      <c r="L301" s="6" t="s">
        <v>860</v>
      </c>
      <c r="M301" s="141">
        <f t="shared" si="20"/>
        <v>0</v>
      </c>
      <c r="O301" s="132">
        <f t="shared" si="21"/>
        <v>0</v>
      </c>
      <c r="S301" s="134">
        <v>5000</v>
      </c>
      <c r="U301" s="134">
        <f t="shared" si="22"/>
        <v>0</v>
      </c>
    </row>
    <row r="302" spans="1:21" ht="168.75" customHeight="1">
      <c r="A302" s="109" t="s">
        <v>776</v>
      </c>
      <c r="B302" s="109" t="s">
        <v>1712</v>
      </c>
      <c r="C302" s="110" t="s">
        <v>1717</v>
      </c>
      <c r="D302" s="110" t="s">
        <v>1712</v>
      </c>
      <c r="E302" s="110" t="s">
        <v>1718</v>
      </c>
      <c r="F302" s="110" t="s">
        <v>1276</v>
      </c>
      <c r="G302" s="111">
        <v>5490000</v>
      </c>
      <c r="H302" s="111">
        <f>J302-I302</f>
        <v>5450000</v>
      </c>
      <c r="I302" s="111">
        <v>40000</v>
      </c>
      <c r="J302" s="111">
        <v>5490000</v>
      </c>
      <c r="K302" s="112" t="s">
        <v>1719</v>
      </c>
      <c r="L302" s="6" t="s">
        <v>861</v>
      </c>
      <c r="M302" s="141">
        <f t="shared" si="20"/>
        <v>0</v>
      </c>
      <c r="O302" s="132">
        <f t="shared" si="21"/>
        <v>0</v>
      </c>
      <c r="S302" s="134">
        <v>5000</v>
      </c>
      <c r="U302" s="134">
        <f t="shared" si="22"/>
        <v>0</v>
      </c>
    </row>
    <row r="303" spans="1:21" ht="225.95" customHeight="1">
      <c r="A303" s="150" t="s">
        <v>1905</v>
      </c>
      <c r="B303" s="150" t="s">
        <v>1712</v>
      </c>
      <c r="C303" s="151" t="s">
        <v>1576</v>
      </c>
      <c r="D303" s="151" t="s">
        <v>1712</v>
      </c>
      <c r="E303" s="151" t="s">
        <v>1720</v>
      </c>
      <c r="F303" s="151" t="s">
        <v>1276</v>
      </c>
      <c r="G303" s="111">
        <v>6200000</v>
      </c>
      <c r="H303" s="113">
        <v>4200000</v>
      </c>
      <c r="I303" s="113">
        <v>2000000</v>
      </c>
      <c r="J303" s="111">
        <v>6200000</v>
      </c>
      <c r="K303" s="157" t="s">
        <v>1721</v>
      </c>
      <c r="L303" s="6" t="s">
        <v>862</v>
      </c>
      <c r="M303" s="141">
        <f t="shared" si="20"/>
        <v>0</v>
      </c>
      <c r="O303" s="132">
        <f t="shared" si="21"/>
        <v>0</v>
      </c>
      <c r="S303" s="134">
        <v>5000</v>
      </c>
      <c r="U303" s="134">
        <f t="shared" si="22"/>
        <v>0</v>
      </c>
    </row>
    <row r="304" spans="1:21" ht="58.5" customHeight="1">
      <c r="A304" s="150" t="s">
        <v>782</v>
      </c>
      <c r="B304" s="150" t="s">
        <v>1712</v>
      </c>
      <c r="C304" s="151" t="s">
        <v>1576</v>
      </c>
      <c r="D304" s="151" t="s">
        <v>1712</v>
      </c>
      <c r="E304" s="151" t="s">
        <v>1722</v>
      </c>
      <c r="F304" s="151" t="s">
        <v>1276</v>
      </c>
      <c r="G304" s="111">
        <v>14480000</v>
      </c>
      <c r="H304" s="111">
        <v>14480000</v>
      </c>
      <c r="I304" s="111">
        <v>0</v>
      </c>
      <c r="J304" s="111">
        <v>14480000</v>
      </c>
      <c r="K304" s="157" t="s">
        <v>1723</v>
      </c>
      <c r="L304" s="6" t="s">
        <v>862</v>
      </c>
      <c r="M304" s="141">
        <f t="shared" si="20"/>
        <v>0</v>
      </c>
      <c r="O304" s="132">
        <f t="shared" si="21"/>
        <v>0</v>
      </c>
      <c r="S304" s="134">
        <v>5000</v>
      </c>
      <c r="U304" s="134">
        <f t="shared" si="22"/>
        <v>0</v>
      </c>
    </row>
    <row r="305" spans="1:21" ht="58.5" customHeight="1">
      <c r="A305" s="150" t="s">
        <v>787</v>
      </c>
      <c r="B305" s="150" t="s">
        <v>1712</v>
      </c>
      <c r="C305" s="151" t="s">
        <v>1576</v>
      </c>
      <c r="D305" s="151" t="s">
        <v>1712</v>
      </c>
      <c r="E305" s="151" t="s">
        <v>1724</v>
      </c>
      <c r="F305" s="151" t="s">
        <v>1276</v>
      </c>
      <c r="G305" s="111">
        <v>2250000</v>
      </c>
      <c r="H305" s="111">
        <v>2250000</v>
      </c>
      <c r="I305" s="111">
        <v>0</v>
      </c>
      <c r="J305" s="111">
        <v>2250000</v>
      </c>
      <c r="K305" s="157" t="s">
        <v>1725</v>
      </c>
      <c r="L305" s="6" t="s">
        <v>862</v>
      </c>
      <c r="M305" s="141">
        <f t="shared" si="20"/>
        <v>0</v>
      </c>
      <c r="O305" s="132">
        <f t="shared" si="21"/>
        <v>0</v>
      </c>
      <c r="S305" s="134">
        <v>5000</v>
      </c>
      <c r="U305" s="134">
        <f t="shared" si="22"/>
        <v>0</v>
      </c>
    </row>
    <row r="306" spans="1:21" ht="110.25" customHeight="1">
      <c r="A306" s="150" t="s">
        <v>792</v>
      </c>
      <c r="B306" s="150" t="s">
        <v>1712</v>
      </c>
      <c r="C306" s="151" t="s">
        <v>1576</v>
      </c>
      <c r="D306" s="151" t="s">
        <v>1712</v>
      </c>
      <c r="E306" s="151" t="s">
        <v>1726</v>
      </c>
      <c r="F306" s="151" t="s">
        <v>1276</v>
      </c>
      <c r="G306" s="111">
        <v>42000000</v>
      </c>
      <c r="H306" s="111">
        <v>42000000</v>
      </c>
      <c r="I306" s="111">
        <v>0</v>
      </c>
      <c r="J306" s="111">
        <v>42000000</v>
      </c>
      <c r="K306" s="157" t="s">
        <v>1727</v>
      </c>
      <c r="L306" s="6" t="s">
        <v>862</v>
      </c>
      <c r="M306" s="141">
        <f t="shared" si="20"/>
        <v>0</v>
      </c>
      <c r="O306" s="132">
        <f t="shared" si="21"/>
        <v>0</v>
      </c>
      <c r="S306" s="134">
        <v>5000</v>
      </c>
      <c r="U306" s="134">
        <f t="shared" si="22"/>
        <v>0</v>
      </c>
    </row>
    <row r="307" spans="1:21" ht="138.75" customHeight="1">
      <c r="A307" s="150" t="s">
        <v>796</v>
      </c>
      <c r="B307" s="150" t="s">
        <v>1712</v>
      </c>
      <c r="C307" s="151" t="s">
        <v>1576</v>
      </c>
      <c r="D307" s="151" t="s">
        <v>1712</v>
      </c>
      <c r="E307" s="151" t="s">
        <v>1728</v>
      </c>
      <c r="F307" s="151" t="s">
        <v>1276</v>
      </c>
      <c r="G307" s="111">
        <v>9800000</v>
      </c>
      <c r="H307" s="111">
        <v>9800000</v>
      </c>
      <c r="I307" s="111">
        <v>0</v>
      </c>
      <c r="J307" s="111">
        <v>9800000</v>
      </c>
      <c r="K307" s="159" t="s">
        <v>1751</v>
      </c>
      <c r="L307" s="6" t="s">
        <v>862</v>
      </c>
      <c r="M307" s="141">
        <f t="shared" si="20"/>
        <v>0</v>
      </c>
      <c r="O307" s="132">
        <f t="shared" si="21"/>
        <v>0</v>
      </c>
      <c r="S307" s="134">
        <v>5000</v>
      </c>
      <c r="U307" s="134">
        <f t="shared" si="22"/>
        <v>0</v>
      </c>
    </row>
    <row r="308" spans="1:21" ht="186.75" customHeight="1">
      <c r="A308" s="150" t="s">
        <v>799</v>
      </c>
      <c r="B308" s="150" t="s">
        <v>1712</v>
      </c>
      <c r="C308" s="151" t="s">
        <v>1557</v>
      </c>
      <c r="D308" s="151" t="s">
        <v>1712</v>
      </c>
      <c r="E308" s="151" t="s">
        <v>1729</v>
      </c>
      <c r="F308" s="151" t="s">
        <v>1276</v>
      </c>
      <c r="G308" s="111">
        <v>4000000</v>
      </c>
      <c r="H308" s="111">
        <v>4000000</v>
      </c>
      <c r="I308" s="111"/>
      <c r="J308" s="111">
        <v>4000000</v>
      </c>
      <c r="K308" s="157" t="s">
        <v>1730</v>
      </c>
      <c r="L308" s="6" t="s">
        <v>863</v>
      </c>
      <c r="M308" s="141">
        <f t="shared" si="20"/>
        <v>0</v>
      </c>
      <c r="O308" s="132">
        <f t="shared" si="21"/>
        <v>0</v>
      </c>
      <c r="S308" s="134">
        <v>5000</v>
      </c>
      <c r="U308" s="134">
        <f t="shared" si="22"/>
        <v>0</v>
      </c>
    </row>
    <row r="309" spans="1:21" ht="250.5" customHeight="1">
      <c r="A309" s="263" t="s">
        <v>803</v>
      </c>
      <c r="B309" s="263" t="s">
        <v>1712</v>
      </c>
      <c r="C309" s="264" t="s">
        <v>1670</v>
      </c>
      <c r="D309" s="264" t="s">
        <v>1712</v>
      </c>
      <c r="E309" s="264" t="s">
        <v>1731</v>
      </c>
      <c r="F309" s="110" t="s">
        <v>1276</v>
      </c>
      <c r="G309" s="113">
        <v>12950000</v>
      </c>
      <c r="H309" s="111">
        <v>12950000</v>
      </c>
      <c r="I309" s="113">
        <v>0</v>
      </c>
      <c r="J309" s="111">
        <v>12950000</v>
      </c>
      <c r="K309" s="112" t="s">
        <v>1732</v>
      </c>
      <c r="L309" s="238" t="s">
        <v>864</v>
      </c>
      <c r="M309" s="141">
        <f t="shared" si="20"/>
        <v>0</v>
      </c>
      <c r="O309" s="132">
        <f t="shared" si="21"/>
        <v>0</v>
      </c>
      <c r="S309" s="134">
        <v>5000</v>
      </c>
      <c r="U309" s="134">
        <f t="shared" si="22"/>
        <v>0</v>
      </c>
    </row>
    <row r="310" spans="1:21" ht="257.25" customHeight="1">
      <c r="A310" s="263"/>
      <c r="B310" s="263"/>
      <c r="C310" s="264"/>
      <c r="D310" s="264"/>
      <c r="E310" s="264"/>
      <c r="F310" s="110" t="s">
        <v>1307</v>
      </c>
      <c r="G310" s="113">
        <v>12950000</v>
      </c>
      <c r="H310" s="111">
        <v>12950000</v>
      </c>
      <c r="I310" s="113">
        <v>0</v>
      </c>
      <c r="J310" s="111">
        <v>12950000</v>
      </c>
      <c r="K310" s="112" t="s">
        <v>1732</v>
      </c>
      <c r="L310" s="238"/>
      <c r="M310" s="141">
        <f t="shared" si="20"/>
        <v>0</v>
      </c>
      <c r="O310" s="132">
        <f t="shared" si="21"/>
        <v>0</v>
      </c>
      <c r="S310" s="134">
        <v>5000</v>
      </c>
      <c r="U310" s="134">
        <f t="shared" si="22"/>
        <v>0</v>
      </c>
    </row>
    <row r="311" spans="1:21">
      <c r="A311" s="263"/>
      <c r="B311" s="263"/>
      <c r="C311" s="264"/>
      <c r="D311" s="264"/>
      <c r="E311" s="264"/>
      <c r="F311" s="110" t="s">
        <v>1308</v>
      </c>
      <c r="G311" s="111">
        <v>0</v>
      </c>
      <c r="H311" s="111">
        <v>0</v>
      </c>
      <c r="I311" s="111">
        <v>0</v>
      </c>
      <c r="J311" s="110" t="s">
        <v>1908</v>
      </c>
      <c r="K311" s="112"/>
      <c r="L311" s="238"/>
      <c r="M311" s="141">
        <f t="shared" si="20"/>
        <v>0</v>
      </c>
      <c r="O311" s="132">
        <f t="shared" si="21"/>
        <v>0</v>
      </c>
      <c r="S311" s="134">
        <v>5000</v>
      </c>
      <c r="U311" s="134">
        <f t="shared" si="22"/>
        <v>0</v>
      </c>
    </row>
    <row r="312" spans="1:21">
      <c r="A312" s="263"/>
      <c r="B312" s="263"/>
      <c r="C312" s="264"/>
      <c r="D312" s="264"/>
      <c r="E312" s="264"/>
      <c r="F312" s="110" t="s">
        <v>1309</v>
      </c>
      <c r="G312" s="111">
        <v>0</v>
      </c>
      <c r="H312" s="111">
        <v>0</v>
      </c>
      <c r="I312" s="111">
        <v>0</v>
      </c>
      <c r="J312" s="151" t="s">
        <v>1908</v>
      </c>
      <c r="K312" s="112"/>
      <c r="L312" s="238"/>
      <c r="M312" s="141">
        <f t="shared" si="20"/>
        <v>0</v>
      </c>
      <c r="O312" s="132">
        <f t="shared" si="21"/>
        <v>0</v>
      </c>
      <c r="S312" s="134">
        <v>5000</v>
      </c>
      <c r="U312" s="134">
        <f t="shared" si="22"/>
        <v>0</v>
      </c>
    </row>
    <row r="313" spans="1:21">
      <c r="A313" s="263"/>
      <c r="B313" s="263"/>
      <c r="C313" s="264"/>
      <c r="D313" s="264"/>
      <c r="E313" s="264"/>
      <c r="F313" s="110" t="s">
        <v>1310</v>
      </c>
      <c r="G313" s="111">
        <v>25900000</v>
      </c>
      <c r="H313" s="111">
        <v>0</v>
      </c>
      <c r="I313" s="111">
        <v>0</v>
      </c>
      <c r="J313" s="111">
        <v>25900000</v>
      </c>
      <c r="K313" s="112"/>
      <c r="L313" s="238"/>
      <c r="M313" s="141">
        <f t="shared" si="20"/>
        <v>0</v>
      </c>
      <c r="O313" s="132">
        <f t="shared" si="21"/>
        <v>0</v>
      </c>
      <c r="S313" s="134">
        <v>5000</v>
      </c>
      <c r="U313" s="134">
        <f t="shared" si="22"/>
        <v>0</v>
      </c>
    </row>
    <row r="314" spans="1:21" ht="362.25" customHeight="1">
      <c r="A314" s="109" t="s">
        <v>804</v>
      </c>
      <c r="B314" s="109" t="s">
        <v>1712</v>
      </c>
      <c r="C314" s="110" t="s">
        <v>1670</v>
      </c>
      <c r="D314" s="110" t="s">
        <v>1712</v>
      </c>
      <c r="E314" s="110" t="s">
        <v>1733</v>
      </c>
      <c r="F314" s="110" t="s">
        <v>1276</v>
      </c>
      <c r="G314" s="111">
        <v>9400000</v>
      </c>
      <c r="H314" s="113">
        <v>8400000</v>
      </c>
      <c r="I314" s="113">
        <v>1000000</v>
      </c>
      <c r="J314" s="111">
        <v>9400000</v>
      </c>
      <c r="K314" s="112" t="s">
        <v>1734</v>
      </c>
      <c r="L314" s="6" t="s">
        <v>865</v>
      </c>
      <c r="M314" s="141">
        <f t="shared" si="20"/>
        <v>0</v>
      </c>
      <c r="O314" s="132">
        <f t="shared" si="21"/>
        <v>0</v>
      </c>
      <c r="S314" s="134">
        <v>5000</v>
      </c>
      <c r="U314" s="134">
        <f t="shared" si="22"/>
        <v>0</v>
      </c>
    </row>
    <row r="315" spans="1:21" ht="45.75" customHeight="1">
      <c r="A315" s="109" t="s">
        <v>1076</v>
      </c>
      <c r="B315" s="109" t="s">
        <v>1322</v>
      </c>
      <c r="C315" s="110" t="s">
        <v>1273</v>
      </c>
      <c r="D315" s="110" t="s">
        <v>1735</v>
      </c>
      <c r="E315" s="110" t="s">
        <v>1736</v>
      </c>
      <c r="F315" s="110" t="s">
        <v>1276</v>
      </c>
      <c r="G315" s="111">
        <v>744820</v>
      </c>
      <c r="H315" s="111">
        <v>512000</v>
      </c>
      <c r="I315" s="113">
        <v>0</v>
      </c>
      <c r="J315" s="111">
        <v>512000</v>
      </c>
      <c r="K315" s="112" t="s">
        <v>1737</v>
      </c>
      <c r="L315" s="6" t="s">
        <v>872</v>
      </c>
      <c r="M315" s="141">
        <f t="shared" si="20"/>
        <v>471366</v>
      </c>
      <c r="N315" s="118">
        <v>34916</v>
      </c>
      <c r="O315" s="132">
        <f t="shared" si="21"/>
        <v>471366</v>
      </c>
      <c r="P315" s="133">
        <v>471366</v>
      </c>
      <c r="Q315" s="118">
        <v>1</v>
      </c>
      <c r="S315" s="134">
        <v>5000</v>
      </c>
      <c r="U315" s="134">
        <f t="shared" si="22"/>
        <v>0</v>
      </c>
    </row>
    <row r="316" spans="1:21" ht="99.75" customHeight="1">
      <c r="A316" s="263" t="s">
        <v>812</v>
      </c>
      <c r="B316" s="263" t="s">
        <v>1300</v>
      </c>
      <c r="C316" s="264" t="s">
        <v>1557</v>
      </c>
      <c r="D316" s="264" t="s">
        <v>1738</v>
      </c>
      <c r="E316" s="264" t="s">
        <v>1739</v>
      </c>
      <c r="F316" s="110" t="s">
        <v>1276</v>
      </c>
      <c r="G316" s="111">
        <v>1168377</v>
      </c>
      <c r="H316" s="111">
        <v>960000</v>
      </c>
      <c r="I316" s="113">
        <v>0</v>
      </c>
      <c r="J316" s="111">
        <v>960000</v>
      </c>
      <c r="K316" s="116" t="s">
        <v>1740</v>
      </c>
      <c r="L316" s="239" t="s">
        <v>875</v>
      </c>
      <c r="M316" s="141">
        <f t="shared" si="20"/>
        <v>471366</v>
      </c>
      <c r="N316" s="118">
        <v>34916</v>
      </c>
      <c r="O316" s="132">
        <f t="shared" si="21"/>
        <v>471366</v>
      </c>
      <c r="P316" s="133">
        <v>471366</v>
      </c>
      <c r="Q316" s="118">
        <v>1</v>
      </c>
      <c r="S316" s="134">
        <v>5000</v>
      </c>
      <c r="T316" s="134">
        <v>1</v>
      </c>
      <c r="U316" s="134">
        <f t="shared" si="22"/>
        <v>60000</v>
      </c>
    </row>
    <row r="317" spans="1:21" ht="24" customHeight="1">
      <c r="A317" s="263"/>
      <c r="B317" s="263"/>
      <c r="C317" s="264"/>
      <c r="D317" s="264"/>
      <c r="E317" s="264"/>
      <c r="F317" s="110" t="s">
        <v>1307</v>
      </c>
      <c r="G317" s="111">
        <v>1203342</v>
      </c>
      <c r="H317" s="111"/>
      <c r="I317" s="111"/>
      <c r="J317" s="110"/>
      <c r="K317" s="112"/>
      <c r="L317" s="239"/>
      <c r="M317" s="141">
        <f t="shared" si="20"/>
        <v>0</v>
      </c>
      <c r="O317" s="132">
        <f t="shared" si="21"/>
        <v>0</v>
      </c>
      <c r="S317" s="134">
        <v>5000</v>
      </c>
      <c r="U317" s="134">
        <f t="shared" si="22"/>
        <v>0</v>
      </c>
    </row>
    <row r="318" spans="1:21" ht="24" customHeight="1">
      <c r="A318" s="263"/>
      <c r="B318" s="263"/>
      <c r="C318" s="264"/>
      <c r="D318" s="264"/>
      <c r="E318" s="264"/>
      <c r="F318" s="110" t="s">
        <v>1308</v>
      </c>
      <c r="G318" s="111">
        <v>1077237</v>
      </c>
      <c r="H318" s="111"/>
      <c r="I318" s="111"/>
      <c r="J318" s="110"/>
      <c r="K318" s="112"/>
      <c r="L318" s="239"/>
      <c r="M318" s="141">
        <f t="shared" si="20"/>
        <v>0</v>
      </c>
      <c r="O318" s="132">
        <f t="shared" si="21"/>
        <v>0</v>
      </c>
      <c r="S318" s="134">
        <v>5000</v>
      </c>
      <c r="U318" s="134">
        <f t="shared" si="22"/>
        <v>0</v>
      </c>
    </row>
    <row r="319" spans="1:21" ht="24" customHeight="1">
      <c r="A319" s="263"/>
      <c r="B319" s="263"/>
      <c r="C319" s="264"/>
      <c r="D319" s="264"/>
      <c r="E319" s="264"/>
      <c r="F319" s="110" t="s">
        <v>1309</v>
      </c>
      <c r="G319" s="111">
        <v>0</v>
      </c>
      <c r="H319" s="111"/>
      <c r="I319" s="111"/>
      <c r="J319" s="110"/>
      <c r="K319" s="112"/>
      <c r="L319" s="239"/>
      <c r="M319" s="141">
        <f t="shared" si="20"/>
        <v>0</v>
      </c>
      <c r="O319" s="132">
        <f t="shared" si="21"/>
        <v>0</v>
      </c>
      <c r="S319" s="134">
        <v>5000</v>
      </c>
      <c r="U319" s="134">
        <f t="shared" si="22"/>
        <v>0</v>
      </c>
    </row>
    <row r="320" spans="1:21" ht="24" customHeight="1">
      <c r="A320" s="263"/>
      <c r="B320" s="263"/>
      <c r="C320" s="264"/>
      <c r="D320" s="264"/>
      <c r="E320" s="264"/>
      <c r="F320" s="110" t="s">
        <v>1310</v>
      </c>
      <c r="G320" s="111">
        <v>3448956</v>
      </c>
      <c r="H320" s="111"/>
      <c r="I320" s="111"/>
      <c r="J320" s="110"/>
      <c r="K320" s="112"/>
      <c r="L320" s="239"/>
      <c r="M320" s="141">
        <f t="shared" si="20"/>
        <v>0</v>
      </c>
      <c r="O320" s="132">
        <f t="shared" si="21"/>
        <v>0</v>
      </c>
      <c r="S320" s="134">
        <v>5000</v>
      </c>
      <c r="U320" s="134">
        <f t="shared" si="22"/>
        <v>0</v>
      </c>
    </row>
    <row r="321" spans="1:21" ht="93" customHeight="1">
      <c r="A321" s="150" t="s">
        <v>1906</v>
      </c>
      <c r="B321" s="150" t="s">
        <v>1300</v>
      </c>
      <c r="C321" s="151" t="s">
        <v>1557</v>
      </c>
      <c r="D321" s="151" t="s">
        <v>1741</v>
      </c>
      <c r="E321" s="151" t="s">
        <v>1742</v>
      </c>
      <c r="F321" s="151" t="s">
        <v>1276</v>
      </c>
      <c r="G321" s="111">
        <v>915326</v>
      </c>
      <c r="H321" s="113">
        <v>800000</v>
      </c>
      <c r="I321" s="113">
        <v>0</v>
      </c>
      <c r="J321" s="113">
        <v>800000</v>
      </c>
      <c r="K321" s="157" t="s">
        <v>1907</v>
      </c>
      <c r="L321" s="6" t="s">
        <v>874</v>
      </c>
      <c r="M321" s="141">
        <f t="shared" si="20"/>
        <v>471366</v>
      </c>
      <c r="N321" s="118">
        <v>34916</v>
      </c>
      <c r="O321" s="132">
        <f t="shared" si="21"/>
        <v>471366</v>
      </c>
      <c r="P321" s="133">
        <v>471366</v>
      </c>
      <c r="Q321" s="118">
        <v>1</v>
      </c>
      <c r="S321" s="134">
        <v>5000</v>
      </c>
      <c r="T321" s="134">
        <v>1</v>
      </c>
      <c r="U321" s="134">
        <f t="shared" si="22"/>
        <v>60000</v>
      </c>
    </row>
    <row r="322" spans="1:21" ht="45.75" customHeight="1">
      <c r="A322" s="263" t="s">
        <v>828</v>
      </c>
      <c r="B322" s="263" t="s">
        <v>1300</v>
      </c>
      <c r="C322" s="264" t="s">
        <v>1557</v>
      </c>
      <c r="D322" s="264" t="s">
        <v>1738</v>
      </c>
      <c r="E322" s="264" t="s">
        <v>1743</v>
      </c>
      <c r="F322" s="110" t="s">
        <v>1276</v>
      </c>
      <c r="G322" s="111">
        <v>799827</v>
      </c>
      <c r="H322" s="111">
        <v>200000</v>
      </c>
      <c r="I322" s="113">
        <v>0</v>
      </c>
      <c r="J322" s="111">
        <v>200000</v>
      </c>
      <c r="K322" s="112" t="s">
        <v>1744</v>
      </c>
      <c r="L322" s="238" t="s">
        <v>875</v>
      </c>
      <c r="M322" s="141">
        <f t="shared" si="20"/>
        <v>0</v>
      </c>
      <c r="O322" s="132">
        <f t="shared" si="21"/>
        <v>0</v>
      </c>
      <c r="S322" s="134">
        <v>5000</v>
      </c>
      <c r="U322" s="134">
        <f t="shared" si="22"/>
        <v>0</v>
      </c>
    </row>
    <row r="323" spans="1:21" ht="25.5" customHeight="1">
      <c r="A323" s="263"/>
      <c r="B323" s="263"/>
      <c r="C323" s="264"/>
      <c r="D323" s="264"/>
      <c r="E323" s="264"/>
      <c r="F323" s="110" t="s">
        <v>1307</v>
      </c>
      <c r="G323" s="111">
        <v>799827</v>
      </c>
      <c r="H323" s="111"/>
      <c r="I323" s="111"/>
      <c r="J323" s="110"/>
      <c r="K323" s="112"/>
      <c r="L323" s="238"/>
      <c r="M323" s="141">
        <f t="shared" si="20"/>
        <v>0</v>
      </c>
      <c r="O323" s="132">
        <f t="shared" si="21"/>
        <v>0</v>
      </c>
      <c r="S323" s="134">
        <v>5000</v>
      </c>
      <c r="U323" s="134">
        <f t="shared" si="22"/>
        <v>0</v>
      </c>
    </row>
    <row r="324" spans="1:21" ht="25.5" customHeight="1">
      <c r="A324" s="263"/>
      <c r="B324" s="263"/>
      <c r="C324" s="264"/>
      <c r="D324" s="264"/>
      <c r="E324" s="264"/>
      <c r="F324" s="110" t="s">
        <v>1308</v>
      </c>
      <c r="G324" s="111">
        <v>799827</v>
      </c>
      <c r="H324" s="111"/>
      <c r="I324" s="111"/>
      <c r="J324" s="110"/>
      <c r="K324" s="112"/>
      <c r="L324" s="238"/>
      <c r="M324" s="141">
        <f t="shared" si="20"/>
        <v>0</v>
      </c>
      <c r="O324" s="132">
        <f t="shared" si="21"/>
        <v>0</v>
      </c>
      <c r="S324" s="134">
        <v>5000</v>
      </c>
      <c r="U324" s="134">
        <f t="shared" si="22"/>
        <v>0</v>
      </c>
    </row>
    <row r="325" spans="1:21" ht="25.5" customHeight="1">
      <c r="A325" s="263"/>
      <c r="B325" s="263"/>
      <c r="C325" s="264"/>
      <c r="D325" s="264"/>
      <c r="E325" s="264"/>
      <c r="F325" s="110" t="s">
        <v>1309</v>
      </c>
      <c r="G325" s="111">
        <v>0</v>
      </c>
      <c r="H325" s="111"/>
      <c r="I325" s="111"/>
      <c r="J325" s="110"/>
      <c r="K325" s="112"/>
      <c r="L325" s="238"/>
      <c r="M325" s="141">
        <f t="shared" si="20"/>
        <v>0</v>
      </c>
      <c r="O325" s="132">
        <f t="shared" si="21"/>
        <v>0</v>
      </c>
      <c r="S325" s="134">
        <v>5000</v>
      </c>
      <c r="U325" s="134">
        <f t="shared" si="22"/>
        <v>0</v>
      </c>
    </row>
    <row r="326" spans="1:21" ht="25.5" customHeight="1">
      <c r="A326" s="263"/>
      <c r="B326" s="263"/>
      <c r="C326" s="264"/>
      <c r="D326" s="264"/>
      <c r="E326" s="264"/>
      <c r="F326" s="110" t="s">
        <v>1310</v>
      </c>
      <c r="G326" s="111">
        <v>2399481</v>
      </c>
      <c r="H326" s="111"/>
      <c r="I326" s="111"/>
      <c r="J326" s="110"/>
      <c r="K326" s="112"/>
      <c r="L326" s="238"/>
      <c r="M326" s="141">
        <f t="shared" si="20"/>
        <v>0</v>
      </c>
      <c r="O326" s="132">
        <f t="shared" si="21"/>
        <v>0</v>
      </c>
      <c r="S326" s="134">
        <v>5000</v>
      </c>
      <c r="U326" s="134">
        <f t="shared" si="22"/>
        <v>0</v>
      </c>
    </row>
    <row r="327" spans="1:21" ht="67.5" customHeight="1">
      <c r="A327" s="109" t="s">
        <v>834</v>
      </c>
      <c r="B327" s="109" t="s">
        <v>1337</v>
      </c>
      <c r="C327" s="110" t="s">
        <v>1273</v>
      </c>
      <c r="D327" s="110" t="s">
        <v>1745</v>
      </c>
      <c r="E327" s="110" t="s">
        <v>1746</v>
      </c>
      <c r="F327" s="110" t="s">
        <v>1276</v>
      </c>
      <c r="G327" s="111">
        <v>378000</v>
      </c>
      <c r="H327" s="111">
        <v>378000</v>
      </c>
      <c r="I327" s="113">
        <v>0</v>
      </c>
      <c r="J327" s="111">
        <v>378000</v>
      </c>
      <c r="K327" s="112" t="s">
        <v>1747</v>
      </c>
      <c r="L327" s="6" t="s">
        <v>872</v>
      </c>
      <c r="M327" s="141">
        <f t="shared" si="20"/>
        <v>0</v>
      </c>
      <c r="O327" s="132">
        <f t="shared" si="21"/>
        <v>0</v>
      </c>
      <c r="R327" s="118">
        <v>378000</v>
      </c>
      <c r="S327" s="134">
        <v>5000</v>
      </c>
      <c r="U327" s="134">
        <f t="shared" si="22"/>
        <v>0</v>
      </c>
    </row>
    <row r="328" spans="1:21" ht="100.5" customHeight="1">
      <c r="A328" s="150" t="s">
        <v>839</v>
      </c>
      <c r="B328" s="150" t="s">
        <v>1322</v>
      </c>
      <c r="C328" s="151" t="s">
        <v>1717</v>
      </c>
      <c r="D328" s="151" t="s">
        <v>1748</v>
      </c>
      <c r="E328" s="151" t="s">
        <v>1749</v>
      </c>
      <c r="F328" s="151" t="s">
        <v>1276</v>
      </c>
      <c r="G328" s="111">
        <v>744350</v>
      </c>
      <c r="H328" s="111">
        <v>290000</v>
      </c>
      <c r="I328" s="113">
        <v>0</v>
      </c>
      <c r="J328" s="111">
        <v>290000</v>
      </c>
      <c r="K328" s="159" t="s">
        <v>1764</v>
      </c>
      <c r="L328" s="6" t="s">
        <v>873</v>
      </c>
      <c r="M328" s="141">
        <f t="shared" si="20"/>
        <v>0</v>
      </c>
      <c r="O328" s="132">
        <f t="shared" si="21"/>
        <v>0</v>
      </c>
      <c r="S328" s="134">
        <v>5000</v>
      </c>
      <c r="U328" s="134">
        <f t="shared" si="22"/>
        <v>0</v>
      </c>
    </row>
    <row r="329" spans="1:21" ht="117" customHeight="1">
      <c r="A329" s="150" t="s">
        <v>844</v>
      </c>
      <c r="B329" s="150" t="s">
        <v>1322</v>
      </c>
      <c r="C329" s="151" t="s">
        <v>1717</v>
      </c>
      <c r="D329" s="151" t="s">
        <v>1748</v>
      </c>
      <c r="E329" s="151" t="s">
        <v>1750</v>
      </c>
      <c r="F329" s="151" t="s">
        <v>1276</v>
      </c>
      <c r="G329" s="111">
        <v>802830</v>
      </c>
      <c r="H329" s="111">
        <v>653000</v>
      </c>
      <c r="I329" s="113">
        <v>0</v>
      </c>
      <c r="J329" s="111">
        <v>653000</v>
      </c>
      <c r="K329" s="159" t="s">
        <v>1811</v>
      </c>
      <c r="L329" s="6" t="s">
        <v>873</v>
      </c>
      <c r="M329" s="142">
        <f t="shared" si="20"/>
        <v>552164</v>
      </c>
      <c r="N329" s="118">
        <v>40901</v>
      </c>
      <c r="O329" s="132">
        <f t="shared" si="21"/>
        <v>552163.5</v>
      </c>
      <c r="P329" s="133">
        <v>552164</v>
      </c>
      <c r="Q329" s="118">
        <v>1</v>
      </c>
      <c r="S329" s="134">
        <v>5000</v>
      </c>
      <c r="U329" s="134">
        <f t="shared" si="22"/>
        <v>0</v>
      </c>
    </row>
  </sheetData>
  <autoFilter ref="A4:L330" xr:uid="{00000000-0009-0000-0000-00001D000000}"/>
  <mergeCells count="134">
    <mergeCell ref="M3:M4"/>
    <mergeCell ref="N3:N4"/>
    <mergeCell ref="Q3:Q4"/>
    <mergeCell ref="P3:P4"/>
    <mergeCell ref="K3:K4"/>
    <mergeCell ref="G3:J3"/>
    <mergeCell ref="A1:K1"/>
    <mergeCell ref="A2:K2"/>
    <mergeCell ref="A30:A34"/>
    <mergeCell ref="B30:B34"/>
    <mergeCell ref="C30:C34"/>
    <mergeCell ref="D30:D34"/>
    <mergeCell ref="E30:E34"/>
    <mergeCell ref="A21:A25"/>
    <mergeCell ref="B21:B25"/>
    <mergeCell ref="C21:C25"/>
    <mergeCell ref="D21:D25"/>
    <mergeCell ref="E21:E25"/>
    <mergeCell ref="A50:A54"/>
    <mergeCell ref="B50:B54"/>
    <mergeCell ref="C50:C54"/>
    <mergeCell ref="D50:D54"/>
    <mergeCell ref="E50:E54"/>
    <mergeCell ref="A39:A43"/>
    <mergeCell ref="B39:B43"/>
    <mergeCell ref="C39:C43"/>
    <mergeCell ref="D39:D43"/>
    <mergeCell ref="E39:E43"/>
    <mergeCell ref="A100:A104"/>
    <mergeCell ref="B100:B104"/>
    <mergeCell ref="C100:C104"/>
    <mergeCell ref="D100:D104"/>
    <mergeCell ref="E100:E104"/>
    <mergeCell ref="A76:A80"/>
    <mergeCell ref="B76:B80"/>
    <mergeCell ref="C76:C80"/>
    <mergeCell ref="D76:D80"/>
    <mergeCell ref="E76:E80"/>
    <mergeCell ref="A142:A146"/>
    <mergeCell ref="B142:B146"/>
    <mergeCell ref="C142:C146"/>
    <mergeCell ref="D142:D146"/>
    <mergeCell ref="E142:E146"/>
    <mergeCell ref="A109:A113"/>
    <mergeCell ref="B109:B113"/>
    <mergeCell ref="C109:C113"/>
    <mergeCell ref="D109:D113"/>
    <mergeCell ref="E109:E113"/>
    <mergeCell ref="A191:A195"/>
    <mergeCell ref="B191:B195"/>
    <mergeCell ref="C191:C195"/>
    <mergeCell ref="D191:D195"/>
    <mergeCell ref="E191:E195"/>
    <mergeCell ref="A172:A176"/>
    <mergeCell ref="B172:B176"/>
    <mergeCell ref="C172:C176"/>
    <mergeCell ref="D172:D176"/>
    <mergeCell ref="E172:E176"/>
    <mergeCell ref="A211:A215"/>
    <mergeCell ref="B211:B215"/>
    <mergeCell ref="C211:C215"/>
    <mergeCell ref="D211:D215"/>
    <mergeCell ref="E211:E215"/>
    <mergeCell ref="A202:A206"/>
    <mergeCell ref="B202:B206"/>
    <mergeCell ref="C202:C206"/>
    <mergeCell ref="D202:D206"/>
    <mergeCell ref="E202:E206"/>
    <mergeCell ref="A230:A234"/>
    <mergeCell ref="B230:B234"/>
    <mergeCell ref="C230:C234"/>
    <mergeCell ref="D230:D234"/>
    <mergeCell ref="E230:E234"/>
    <mergeCell ref="A222:A226"/>
    <mergeCell ref="B222:B226"/>
    <mergeCell ref="C222:C226"/>
    <mergeCell ref="D222:D226"/>
    <mergeCell ref="E222:E226"/>
    <mergeCell ref="A251:A255"/>
    <mergeCell ref="B251:B255"/>
    <mergeCell ref="C251:C255"/>
    <mergeCell ref="D251:D255"/>
    <mergeCell ref="E251:E255"/>
    <mergeCell ref="A237:A241"/>
    <mergeCell ref="B237:B241"/>
    <mergeCell ref="C237:C241"/>
    <mergeCell ref="D237:D241"/>
    <mergeCell ref="E237:E241"/>
    <mergeCell ref="A275:A279"/>
    <mergeCell ref="B275:B279"/>
    <mergeCell ref="C275:C279"/>
    <mergeCell ref="D275:D279"/>
    <mergeCell ref="E275:E279"/>
    <mergeCell ref="A261:A265"/>
    <mergeCell ref="B261:B265"/>
    <mergeCell ref="C261:C265"/>
    <mergeCell ref="D261:D265"/>
    <mergeCell ref="E261:E265"/>
    <mergeCell ref="D316:D320"/>
    <mergeCell ref="E316:E320"/>
    <mergeCell ref="A309:A313"/>
    <mergeCell ref="B309:B313"/>
    <mergeCell ref="C309:C313"/>
    <mergeCell ref="D309:D313"/>
    <mergeCell ref="E309:E313"/>
    <mergeCell ref="A295:A299"/>
    <mergeCell ref="B295:B299"/>
    <mergeCell ref="C295:C299"/>
    <mergeCell ref="D295:D299"/>
    <mergeCell ref="E295:E299"/>
    <mergeCell ref="U3:U4"/>
    <mergeCell ref="R3:R4"/>
    <mergeCell ref="K5:K9"/>
    <mergeCell ref="A5:E9"/>
    <mergeCell ref="O3:O4"/>
    <mergeCell ref="S3:S4"/>
    <mergeCell ref="T3:T4"/>
    <mergeCell ref="L322:L326"/>
    <mergeCell ref="A3:A4"/>
    <mergeCell ref="B3:B4"/>
    <mergeCell ref="C3:C4"/>
    <mergeCell ref="D3:D4"/>
    <mergeCell ref="E3:E4"/>
    <mergeCell ref="F3:F4"/>
    <mergeCell ref="A322:A326"/>
    <mergeCell ref="B322:B326"/>
    <mergeCell ref="C322:C326"/>
    <mergeCell ref="D322:D326"/>
    <mergeCell ref="E322:E326"/>
    <mergeCell ref="L316:L320"/>
    <mergeCell ref="L309:L313"/>
    <mergeCell ref="A316:A320"/>
    <mergeCell ref="B316:B320"/>
    <mergeCell ref="C316:C320"/>
  </mergeCells>
  <phoneticPr fontId="21" type="noConversion"/>
  <printOptions horizontalCentered="1"/>
  <pageMargins left="0.19685039370078741" right="0.19685039370078741" top="0.39370078740157483" bottom="0.39370078740157483" header="0.51181102362204722" footer="0.15748031496062992"/>
  <pageSetup paperSize="9" scale="46" fitToHeight="0" orientation="landscape" r:id="rId1"/>
  <headerFooter>
    <oddFooter>&amp;C&amp;"標楷體,標準"共 &amp;N 頁，第 &amp;P 頁</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F17"/>
  <sheetViews>
    <sheetView topLeftCell="A13" zoomScale="90" zoomScaleNormal="90" workbookViewId="0">
      <selection activeCell="G12" sqref="G12"/>
    </sheetView>
  </sheetViews>
  <sheetFormatPr defaultRowHeight="16.5"/>
  <cols>
    <col min="1" max="1" width="6.625" customWidth="1"/>
    <col min="2" max="2" width="30" style="95" customWidth="1"/>
    <col min="3" max="3" width="18" customWidth="1"/>
    <col min="4" max="4" width="30" style="95" customWidth="1"/>
    <col min="5" max="6" width="18" customWidth="1"/>
  </cols>
  <sheetData>
    <row r="1" spans="1:6" ht="36" customHeight="1">
      <c r="A1" s="208" t="s">
        <v>1245</v>
      </c>
      <c r="B1" s="208"/>
      <c r="C1" s="208"/>
      <c r="D1" s="208"/>
      <c r="E1" s="208"/>
      <c r="F1" s="208"/>
    </row>
    <row r="2" spans="1:6">
      <c r="A2" s="209" t="s">
        <v>1246</v>
      </c>
      <c r="B2" s="209"/>
      <c r="C2" s="209"/>
      <c r="D2" s="209"/>
      <c r="E2" s="209"/>
      <c r="F2" s="209"/>
    </row>
    <row r="3" spans="1:6" ht="27.75" customHeight="1">
      <c r="A3" s="210" t="s">
        <v>1217</v>
      </c>
      <c r="B3" s="210" t="s">
        <v>1226</v>
      </c>
      <c r="C3" s="210"/>
      <c r="D3" s="210" t="s">
        <v>1227</v>
      </c>
      <c r="E3" s="210"/>
      <c r="F3" s="81"/>
    </row>
    <row r="4" spans="1:6" ht="27.75" customHeight="1">
      <c r="A4" s="210"/>
      <c r="B4" s="83" t="s">
        <v>1236</v>
      </c>
      <c r="C4" s="82" t="s">
        <v>1237</v>
      </c>
      <c r="D4" s="83" t="s">
        <v>1236</v>
      </c>
      <c r="E4" s="82" t="s">
        <v>1237</v>
      </c>
      <c r="F4" s="82" t="s">
        <v>1238</v>
      </c>
    </row>
    <row r="5" spans="1:6" ht="72" customHeight="1">
      <c r="A5" s="81" t="s">
        <v>1218</v>
      </c>
      <c r="B5" s="83" t="s">
        <v>1228</v>
      </c>
      <c r="C5" s="82">
        <v>6286000</v>
      </c>
      <c r="D5" s="83" t="s">
        <v>1239</v>
      </c>
      <c r="E5" s="83">
        <v>1500000</v>
      </c>
      <c r="F5" s="82">
        <f>E5-C5</f>
        <v>-4786000</v>
      </c>
    </row>
    <row r="6" spans="1:6" ht="44.25" customHeight="1">
      <c r="A6" s="210" t="s">
        <v>1229</v>
      </c>
      <c r="B6" s="83" t="s">
        <v>1230</v>
      </c>
      <c r="C6" s="83">
        <v>2190000</v>
      </c>
      <c r="D6" s="83" t="s">
        <v>1240</v>
      </c>
      <c r="E6" s="83">
        <v>2440000</v>
      </c>
      <c r="F6" s="82">
        <f t="shared" ref="F6:F15" si="0">E6-C6</f>
        <v>250000</v>
      </c>
    </row>
    <row r="7" spans="1:6" ht="44.25" customHeight="1">
      <c r="A7" s="210"/>
      <c r="B7" s="83" t="s">
        <v>1231</v>
      </c>
      <c r="C7" s="83">
        <v>2760000</v>
      </c>
      <c r="D7" s="83" t="s">
        <v>1241</v>
      </c>
      <c r="E7" s="83">
        <v>5490000</v>
      </c>
      <c r="F7" s="82">
        <f t="shared" si="0"/>
        <v>2730000</v>
      </c>
    </row>
    <row r="8" spans="1:6" ht="58.5" customHeight="1">
      <c r="A8" s="210" t="s">
        <v>1220</v>
      </c>
      <c r="B8" s="269"/>
      <c r="C8" s="270"/>
      <c r="D8" s="85" t="s">
        <v>783</v>
      </c>
      <c r="E8" s="83">
        <v>14480000</v>
      </c>
      <c r="F8" s="82">
        <f t="shared" si="0"/>
        <v>14480000</v>
      </c>
    </row>
    <row r="9" spans="1:6" ht="58.5" customHeight="1">
      <c r="A9" s="210"/>
      <c r="B9" s="85" t="s">
        <v>1232</v>
      </c>
      <c r="C9" s="83">
        <v>25000000</v>
      </c>
      <c r="D9" s="85" t="s">
        <v>788</v>
      </c>
      <c r="E9" s="83">
        <v>2250000</v>
      </c>
      <c r="F9" s="82">
        <f t="shared" si="0"/>
        <v>-22750000</v>
      </c>
    </row>
    <row r="10" spans="1:6" ht="58.5" customHeight="1">
      <c r="A10" s="210"/>
      <c r="B10" s="269"/>
      <c r="C10" s="270"/>
      <c r="D10" s="85" t="s">
        <v>793</v>
      </c>
      <c r="E10" s="83">
        <v>42000000</v>
      </c>
      <c r="F10" s="82">
        <f t="shared" si="0"/>
        <v>42000000</v>
      </c>
    </row>
    <row r="11" spans="1:6" ht="58.5" customHeight="1">
      <c r="A11" s="210"/>
      <c r="B11" s="85" t="s">
        <v>1233</v>
      </c>
      <c r="C11" s="83">
        <v>12000000</v>
      </c>
      <c r="D11" s="85" t="s">
        <v>797</v>
      </c>
      <c r="E11" s="83">
        <v>9800000</v>
      </c>
      <c r="F11" s="82">
        <f t="shared" si="0"/>
        <v>-2200000</v>
      </c>
    </row>
    <row r="12" spans="1:6" ht="58.5" customHeight="1">
      <c r="A12" s="210"/>
      <c r="B12" s="85" t="s">
        <v>1234</v>
      </c>
      <c r="C12" s="83">
        <v>5200000</v>
      </c>
      <c r="D12" s="96" t="s">
        <v>1244</v>
      </c>
      <c r="E12" s="83">
        <v>6200000</v>
      </c>
      <c r="F12" s="82">
        <f t="shared" si="0"/>
        <v>1000000</v>
      </c>
    </row>
    <row r="13" spans="1:6" ht="58.5" customHeight="1">
      <c r="A13" s="210"/>
      <c r="B13" s="269"/>
      <c r="C13" s="270"/>
      <c r="D13" s="85" t="s">
        <v>1242</v>
      </c>
      <c r="E13" s="83">
        <v>4000000</v>
      </c>
      <c r="F13" s="82">
        <f t="shared" si="0"/>
        <v>4000000</v>
      </c>
    </row>
    <row r="14" spans="1:6" ht="58.5" customHeight="1">
      <c r="A14" s="210" t="s">
        <v>1222</v>
      </c>
      <c r="B14" s="269"/>
      <c r="C14" s="270"/>
      <c r="D14" s="83" t="s">
        <v>1243</v>
      </c>
      <c r="E14" s="83">
        <v>12950000</v>
      </c>
      <c r="F14" s="82">
        <f t="shared" si="0"/>
        <v>12950000</v>
      </c>
    </row>
    <row r="15" spans="1:6" ht="71.25" customHeight="1">
      <c r="A15" s="210"/>
      <c r="B15" s="83" t="s">
        <v>1235</v>
      </c>
      <c r="C15" s="97">
        <v>32560000</v>
      </c>
      <c r="D15" s="83" t="s">
        <v>1224</v>
      </c>
      <c r="E15" s="83">
        <v>9400000</v>
      </c>
      <c r="F15" s="84">
        <f t="shared" si="0"/>
        <v>-23160000</v>
      </c>
    </row>
    <row r="16" spans="1:6" ht="38.25" customHeight="1">
      <c r="A16" s="92" t="s">
        <v>1225</v>
      </c>
      <c r="B16" s="93"/>
      <c r="C16" s="94">
        <f>SUM(C5:C15)</f>
        <v>85996000</v>
      </c>
      <c r="D16" s="94">
        <f t="shared" ref="D16:F16" si="1">SUM(D5:D15)</f>
        <v>0</v>
      </c>
      <c r="E16" s="94">
        <f t="shared" si="1"/>
        <v>110510000</v>
      </c>
      <c r="F16" s="94">
        <f t="shared" si="1"/>
        <v>24514000</v>
      </c>
    </row>
    <row r="17" spans="1:6" ht="32.25" customHeight="1">
      <c r="A17" s="98"/>
      <c r="B17" s="99"/>
      <c r="C17" s="91"/>
      <c r="D17" s="91"/>
      <c r="E17" s="91"/>
      <c r="F17" s="91"/>
    </row>
  </sheetData>
  <mergeCells count="12">
    <mergeCell ref="A6:A7"/>
    <mergeCell ref="A8:A13"/>
    <mergeCell ref="A14:A15"/>
    <mergeCell ref="B8:C8"/>
    <mergeCell ref="B10:C10"/>
    <mergeCell ref="B13:C13"/>
    <mergeCell ref="B14:C14"/>
    <mergeCell ref="A1:F1"/>
    <mergeCell ref="A2:F2"/>
    <mergeCell ref="A3:A4"/>
    <mergeCell ref="B3:C3"/>
    <mergeCell ref="D3:E3"/>
  </mergeCells>
  <phoneticPr fontId="21" type="noConversion"/>
  <printOptions horizontalCentered="1"/>
  <pageMargins left="0.31496062992125984" right="0.31496062992125984" top="0.74803149606299213" bottom="0.74803149606299213" header="0.31496062992125984" footer="0.31496062992125984"/>
  <pageSetup paperSize="9" scale="80" fitToHeight="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H13"/>
  <sheetViews>
    <sheetView zoomScale="90" zoomScaleNormal="90" workbookViewId="0">
      <selection activeCell="G12" sqref="G12"/>
    </sheetView>
  </sheetViews>
  <sheetFormatPr defaultRowHeight="16.5"/>
  <cols>
    <col min="1" max="1" width="6.625" customWidth="1"/>
    <col min="2" max="2" width="30" style="95" customWidth="1"/>
    <col min="3" max="3" width="11.25" style="95" customWidth="1"/>
    <col min="4" max="4" width="18" customWidth="1"/>
    <col min="5" max="5" width="30" style="102" customWidth="1"/>
    <col min="6" max="6" width="11.25" style="95" customWidth="1"/>
    <col min="7" max="8" width="18" customWidth="1"/>
  </cols>
  <sheetData>
    <row r="1" spans="1:8" ht="36" customHeight="1">
      <c r="A1" s="208" t="s">
        <v>1247</v>
      </c>
      <c r="B1" s="208"/>
      <c r="C1" s="208"/>
      <c r="D1" s="208"/>
      <c r="E1" s="208"/>
      <c r="F1" s="208"/>
      <c r="G1" s="208"/>
      <c r="H1" s="208"/>
    </row>
    <row r="2" spans="1:8">
      <c r="A2" s="209" t="s">
        <v>1246</v>
      </c>
      <c r="B2" s="209"/>
      <c r="C2" s="209"/>
      <c r="D2" s="209"/>
      <c r="E2" s="209"/>
      <c r="F2" s="209"/>
      <c r="G2" s="209"/>
      <c r="H2" s="209"/>
    </row>
    <row r="3" spans="1:8" ht="27.75" customHeight="1">
      <c r="A3" s="210" t="s">
        <v>1217</v>
      </c>
      <c r="B3" s="210" t="s">
        <v>1226</v>
      </c>
      <c r="C3" s="210"/>
      <c r="D3" s="210"/>
      <c r="E3" s="210" t="s">
        <v>1227</v>
      </c>
      <c r="F3" s="210"/>
      <c r="G3" s="210"/>
      <c r="H3" s="81"/>
    </row>
    <row r="4" spans="1:8" ht="48.75" customHeight="1">
      <c r="A4" s="210"/>
      <c r="B4" s="83" t="s">
        <v>1236</v>
      </c>
      <c r="C4" s="83" t="s">
        <v>1256</v>
      </c>
      <c r="D4" s="82" t="s">
        <v>1237</v>
      </c>
      <c r="E4" s="86" t="s">
        <v>1236</v>
      </c>
      <c r="F4" s="83" t="s">
        <v>1256</v>
      </c>
      <c r="G4" s="82" t="s">
        <v>1237</v>
      </c>
      <c r="H4" s="82" t="s">
        <v>1238</v>
      </c>
    </row>
    <row r="5" spans="1:8" ht="54" customHeight="1">
      <c r="A5" s="211" t="s">
        <v>1218</v>
      </c>
      <c r="B5" s="83" t="s">
        <v>1248</v>
      </c>
      <c r="C5" s="82">
        <v>38</v>
      </c>
      <c r="D5" s="90">
        <v>29458500</v>
      </c>
      <c r="E5" s="101" t="s">
        <v>877</v>
      </c>
      <c r="F5" s="82">
        <v>43</v>
      </c>
      <c r="G5" s="83">
        <v>35288639</v>
      </c>
      <c r="H5" s="82">
        <f>G5-D5</f>
        <v>5830139</v>
      </c>
    </row>
    <row r="6" spans="1:8" ht="54" customHeight="1">
      <c r="A6" s="212"/>
      <c r="B6" s="83" t="s">
        <v>1249</v>
      </c>
      <c r="C6" s="82">
        <v>36</v>
      </c>
      <c r="D6" s="90">
        <v>19429100</v>
      </c>
      <c r="E6" s="101" t="s">
        <v>878</v>
      </c>
      <c r="F6" s="82">
        <v>39</v>
      </c>
      <c r="G6" s="83">
        <v>22388720</v>
      </c>
      <c r="H6" s="82">
        <f t="shared" ref="H6:H12" si="0">G6-D6</f>
        <v>2959620</v>
      </c>
    </row>
    <row r="7" spans="1:8" ht="54" customHeight="1">
      <c r="A7" s="213"/>
      <c r="B7" s="83" t="s">
        <v>1250</v>
      </c>
      <c r="C7" s="82">
        <v>23</v>
      </c>
      <c r="D7" s="90">
        <v>10854000</v>
      </c>
      <c r="E7" s="101" t="s">
        <v>879</v>
      </c>
      <c r="F7" s="82">
        <v>27</v>
      </c>
      <c r="G7" s="83">
        <v>14608717</v>
      </c>
      <c r="H7" s="82">
        <f t="shared" si="0"/>
        <v>3754717</v>
      </c>
    </row>
    <row r="8" spans="1:8" ht="54" customHeight="1">
      <c r="A8" s="81" t="s">
        <v>1229</v>
      </c>
      <c r="B8" s="88" t="s">
        <v>1257</v>
      </c>
      <c r="C8" s="83">
        <v>5</v>
      </c>
      <c r="D8" s="82">
        <v>2025000</v>
      </c>
      <c r="E8" s="101" t="s">
        <v>1219</v>
      </c>
      <c r="F8" s="82">
        <v>6</v>
      </c>
      <c r="G8" s="83">
        <v>2199000</v>
      </c>
      <c r="H8" s="82">
        <f t="shared" si="0"/>
        <v>174000</v>
      </c>
    </row>
    <row r="9" spans="1:8" ht="54" customHeight="1">
      <c r="A9" s="271" t="s">
        <v>1251</v>
      </c>
      <c r="B9" s="88" t="s">
        <v>1253</v>
      </c>
      <c r="C9" s="83">
        <v>16</v>
      </c>
      <c r="D9" s="82">
        <v>11247500</v>
      </c>
      <c r="E9" s="101" t="s">
        <v>880</v>
      </c>
      <c r="F9" s="87">
        <v>16</v>
      </c>
      <c r="G9" s="87">
        <v>12234000</v>
      </c>
      <c r="H9" s="82">
        <f t="shared" si="0"/>
        <v>986500</v>
      </c>
    </row>
    <row r="10" spans="1:8" ht="54" customHeight="1">
      <c r="A10" s="272"/>
      <c r="B10" s="88" t="s">
        <v>1254</v>
      </c>
      <c r="C10" s="83">
        <v>32</v>
      </c>
      <c r="D10" s="82">
        <v>7961000</v>
      </c>
      <c r="E10" s="101" t="s">
        <v>881</v>
      </c>
      <c r="F10" s="82">
        <v>26</v>
      </c>
      <c r="G10" s="82">
        <v>5833000</v>
      </c>
      <c r="H10" s="82">
        <f t="shared" si="0"/>
        <v>-2128000</v>
      </c>
    </row>
    <row r="11" spans="1:8" ht="54" customHeight="1">
      <c r="A11" s="273"/>
      <c r="B11" s="88" t="s">
        <v>1255</v>
      </c>
      <c r="C11" s="82">
        <v>15</v>
      </c>
      <c r="D11" s="90">
        <v>9850000</v>
      </c>
      <c r="E11" s="101" t="s">
        <v>1221</v>
      </c>
      <c r="F11" s="82">
        <v>16</v>
      </c>
      <c r="G11" s="83">
        <v>11217000</v>
      </c>
      <c r="H11" s="82">
        <f t="shared" si="0"/>
        <v>1367000</v>
      </c>
    </row>
    <row r="12" spans="1:8" ht="54" customHeight="1">
      <c r="A12" s="81" t="s">
        <v>1252</v>
      </c>
      <c r="B12" s="100"/>
      <c r="C12" s="82"/>
      <c r="D12" s="89"/>
      <c r="E12" s="101" t="s">
        <v>1223</v>
      </c>
      <c r="F12" s="82">
        <v>12</v>
      </c>
      <c r="G12" s="83">
        <v>3450000</v>
      </c>
      <c r="H12" s="82">
        <f t="shared" si="0"/>
        <v>3450000</v>
      </c>
    </row>
    <row r="13" spans="1:8" ht="54" customHeight="1">
      <c r="A13" s="92" t="s">
        <v>1225</v>
      </c>
      <c r="B13" s="93"/>
      <c r="C13" s="93">
        <f>SUM(C5:C12)</f>
        <v>165</v>
      </c>
      <c r="D13" s="93">
        <f t="shared" ref="D13:H13" si="1">SUM(D5:D12)</f>
        <v>90825100</v>
      </c>
      <c r="E13" s="93">
        <f t="shared" si="1"/>
        <v>0</v>
      </c>
      <c r="F13" s="93">
        <f t="shared" si="1"/>
        <v>185</v>
      </c>
      <c r="G13" s="93">
        <f t="shared" si="1"/>
        <v>107219076</v>
      </c>
      <c r="H13" s="93">
        <f t="shared" si="1"/>
        <v>16393976</v>
      </c>
    </row>
  </sheetData>
  <mergeCells count="7">
    <mergeCell ref="A5:A7"/>
    <mergeCell ref="A9:A11"/>
    <mergeCell ref="A1:H1"/>
    <mergeCell ref="A2:H2"/>
    <mergeCell ref="A3:A4"/>
    <mergeCell ref="B3:D3"/>
    <mergeCell ref="E3:G3"/>
  </mergeCells>
  <phoneticPr fontId="21" type="noConversion"/>
  <printOptions horizontalCentered="1"/>
  <pageMargins left="0.31496062992125984" right="0.31496062992125984" top="0.74803149606299213" bottom="0.74803149606299213" header="0.31496062992125984" footer="0.31496062992125984"/>
  <pageSetup paperSize="9" scale="68" fitToHeight="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E4:H7"/>
  <sheetViews>
    <sheetView workbookViewId="0">
      <selection activeCell="G12" sqref="G12"/>
    </sheetView>
  </sheetViews>
  <sheetFormatPr defaultRowHeight="16.5"/>
  <cols>
    <col min="5" max="8" width="19.125" customWidth="1"/>
  </cols>
  <sheetData>
    <row r="4" spans="5:8">
      <c r="E4">
        <v>347649133</v>
      </c>
      <c r="F4">
        <v>218575076</v>
      </c>
      <c r="G4">
        <v>2367000</v>
      </c>
      <c r="H4">
        <v>221482076</v>
      </c>
    </row>
    <row r="5" spans="5:8">
      <c r="E5">
        <v>36350588</v>
      </c>
      <c r="F5">
        <v>18432366</v>
      </c>
      <c r="G5">
        <v>0</v>
      </c>
      <c r="H5">
        <v>18432366</v>
      </c>
    </row>
    <row r="6" spans="5:8">
      <c r="E6">
        <v>19413351</v>
      </c>
      <c r="F6">
        <v>2897000</v>
      </c>
      <c r="G6">
        <v>75000</v>
      </c>
      <c r="H6">
        <v>2972000</v>
      </c>
    </row>
    <row r="7" spans="5:8">
      <c r="E7">
        <v>7122046</v>
      </c>
      <c r="F7">
        <v>2162000</v>
      </c>
      <c r="G7">
        <v>0</v>
      </c>
      <c r="H7">
        <v>2162000</v>
      </c>
    </row>
  </sheetData>
  <phoneticPr fontId="21" type="noConversion"/>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filterMode="1">
    <pageSetUpPr fitToPage="1"/>
  </sheetPr>
  <dimension ref="A1:U325"/>
  <sheetViews>
    <sheetView topLeftCell="F1" zoomScale="60" zoomScaleNormal="60" workbookViewId="0">
      <selection activeCell="G12" sqref="G12"/>
    </sheetView>
  </sheetViews>
  <sheetFormatPr defaultColWidth="9" defaultRowHeight="16.5"/>
  <cols>
    <col min="1" max="1" width="11.875" style="8" customWidth="1"/>
    <col min="2" max="2" width="7.625" style="4" customWidth="1"/>
    <col min="3" max="3" width="10.25" style="4" customWidth="1"/>
    <col min="4" max="4" width="14.25" style="5" customWidth="1"/>
    <col min="5" max="5" width="25" style="5" customWidth="1"/>
    <col min="6" max="6" width="12.625" style="4" customWidth="1"/>
    <col min="7" max="7" width="9.25" style="4" customWidth="1"/>
    <col min="8" max="8" width="12.625" style="4" customWidth="1"/>
    <col min="9" max="9" width="12.875" style="4" customWidth="1"/>
    <col min="10" max="10" width="87.875" style="45" customWidth="1"/>
    <col min="11" max="11" width="12.875" style="4" customWidth="1"/>
    <col min="12" max="12" width="86.625" style="45" customWidth="1"/>
    <col min="13" max="13" width="8.125" style="4" customWidth="1"/>
    <col min="14" max="14" width="33" style="4" customWidth="1"/>
    <col min="15" max="15" width="18.75" style="4" customWidth="1"/>
    <col min="16" max="16" width="7" style="4" customWidth="1"/>
    <col min="17" max="17" width="25" style="4" customWidth="1"/>
    <col min="18" max="18" width="18.75" style="4" customWidth="1"/>
    <col min="19" max="19" width="7" style="4" customWidth="1"/>
    <col min="20" max="20" width="25" style="45" customWidth="1"/>
    <col min="21" max="21" width="5.625" style="6" customWidth="1"/>
    <col min="22" max="16384" width="9" style="1"/>
  </cols>
  <sheetData>
    <row r="1" spans="1:21">
      <c r="A1" s="349" t="s">
        <v>189</v>
      </c>
      <c r="B1" s="349"/>
      <c r="C1" s="349"/>
      <c r="D1" s="349"/>
      <c r="E1" s="349"/>
      <c r="F1" s="349"/>
      <c r="G1" s="349"/>
      <c r="H1" s="349"/>
      <c r="I1" s="349"/>
      <c r="J1" s="350"/>
      <c r="K1" s="349"/>
      <c r="L1" s="349"/>
      <c r="M1" s="349"/>
      <c r="N1" s="349"/>
      <c r="O1" s="349"/>
      <c r="P1" s="349"/>
      <c r="Q1" s="349"/>
      <c r="R1" s="349"/>
      <c r="S1" s="349"/>
      <c r="T1" s="350"/>
    </row>
    <row r="2" spans="1:21">
      <c r="A2" s="351" t="s">
        <v>0</v>
      </c>
      <c r="B2" s="351"/>
      <c r="C2" s="351"/>
      <c r="D2" s="351"/>
      <c r="E2" s="351"/>
      <c r="F2" s="351"/>
      <c r="G2" s="351"/>
      <c r="H2" s="351"/>
      <c r="I2" s="351"/>
      <c r="J2" s="352"/>
      <c r="K2" s="351"/>
      <c r="L2" s="351"/>
      <c r="M2" s="351"/>
      <c r="N2" s="351"/>
      <c r="O2" s="351"/>
      <c r="P2" s="351"/>
      <c r="Q2" s="351"/>
      <c r="R2" s="351"/>
      <c r="S2" s="351"/>
      <c r="T2" s="352"/>
    </row>
    <row r="3" spans="1:21" s="2" customFormat="1" ht="42.6" customHeight="1">
      <c r="A3" s="343" t="s">
        <v>849</v>
      </c>
      <c r="B3" s="343" t="s">
        <v>1</v>
      </c>
      <c r="C3" s="343" t="s">
        <v>2</v>
      </c>
      <c r="D3" s="343" t="s">
        <v>3</v>
      </c>
      <c r="E3" s="343" t="s">
        <v>4</v>
      </c>
      <c r="F3" s="343" t="s">
        <v>5</v>
      </c>
      <c r="G3" s="343" t="s">
        <v>6</v>
      </c>
      <c r="H3" s="343" t="s">
        <v>7</v>
      </c>
      <c r="I3" s="343" t="s">
        <v>8</v>
      </c>
      <c r="J3" s="346" t="s">
        <v>9</v>
      </c>
      <c r="K3" s="343" t="s">
        <v>847</v>
      </c>
      <c r="L3" s="346" t="s">
        <v>848</v>
      </c>
      <c r="M3" s="343" t="s">
        <v>10</v>
      </c>
      <c r="N3" s="343" t="s">
        <v>11</v>
      </c>
      <c r="O3" s="343" t="s">
        <v>12</v>
      </c>
      <c r="P3" s="343" t="s">
        <v>10</v>
      </c>
      <c r="Q3" s="343" t="s">
        <v>11</v>
      </c>
      <c r="R3" s="343" t="s">
        <v>12</v>
      </c>
      <c r="S3" s="343" t="s">
        <v>10</v>
      </c>
      <c r="T3" s="346" t="s">
        <v>11</v>
      </c>
      <c r="U3" s="345"/>
    </row>
    <row r="4" spans="1:21" s="3" customFormat="1" ht="20.45" hidden="1" customHeight="1">
      <c r="A4" s="344"/>
      <c r="B4" s="344"/>
      <c r="C4" s="344"/>
      <c r="D4" s="344"/>
      <c r="E4" s="344"/>
      <c r="F4" s="344"/>
      <c r="G4" s="344"/>
      <c r="H4" s="344"/>
      <c r="I4" s="344"/>
      <c r="J4" s="347"/>
      <c r="K4" s="344"/>
      <c r="L4" s="347"/>
      <c r="M4" s="344"/>
      <c r="N4" s="344"/>
      <c r="O4" s="344"/>
      <c r="P4" s="344"/>
      <c r="Q4" s="344"/>
      <c r="R4" s="344"/>
      <c r="S4" s="344"/>
      <c r="T4" s="344"/>
      <c r="U4" s="345"/>
    </row>
    <row r="5" spans="1:21" s="3" customFormat="1" ht="126.75" customHeight="1">
      <c r="A5" s="9" t="s">
        <v>938</v>
      </c>
      <c r="B5" s="10" t="s">
        <v>81</v>
      </c>
      <c r="C5" s="11" t="s">
        <v>15</v>
      </c>
      <c r="D5" s="11" t="s">
        <v>82</v>
      </c>
      <c r="E5" s="11" t="s">
        <v>939</v>
      </c>
      <c r="F5" s="12">
        <v>2218500</v>
      </c>
      <c r="G5" s="11" t="s">
        <v>56</v>
      </c>
      <c r="H5" s="12">
        <v>2050500</v>
      </c>
      <c r="I5" s="12">
        <v>720000</v>
      </c>
      <c r="J5" s="34" t="s">
        <v>941</v>
      </c>
      <c r="K5" s="12">
        <v>821000</v>
      </c>
      <c r="L5" s="34" t="s">
        <v>1090</v>
      </c>
      <c r="M5" s="10" t="s">
        <v>40</v>
      </c>
      <c r="N5" s="11" t="s">
        <v>18</v>
      </c>
      <c r="O5" s="11" t="s">
        <v>19</v>
      </c>
      <c r="P5" s="10" t="s">
        <v>42</v>
      </c>
      <c r="Q5" s="11" t="s">
        <v>83</v>
      </c>
      <c r="R5" s="11" t="s">
        <v>19</v>
      </c>
      <c r="S5" s="10" t="s">
        <v>19</v>
      </c>
      <c r="T5" s="11" t="s">
        <v>19</v>
      </c>
      <c r="U5" s="6" t="s">
        <v>190</v>
      </c>
    </row>
    <row r="6" spans="1:21" s="3" customFormat="1" ht="106.5" hidden="1" customHeight="1">
      <c r="A6" s="9" t="s">
        <v>13</v>
      </c>
      <c r="B6" s="10" t="s">
        <v>14</v>
      </c>
      <c r="C6" s="11" t="s">
        <v>15</v>
      </c>
      <c r="D6" s="11" t="s">
        <v>16</v>
      </c>
      <c r="E6" s="11" t="s">
        <v>916</v>
      </c>
      <c r="F6" s="12">
        <v>1977364</v>
      </c>
      <c r="G6" s="11" t="s">
        <v>56</v>
      </c>
      <c r="H6" s="12">
        <v>1534500</v>
      </c>
      <c r="I6" s="12">
        <v>1023000</v>
      </c>
      <c r="J6" s="34" t="s">
        <v>1167</v>
      </c>
      <c r="K6" s="12">
        <v>1224326</v>
      </c>
      <c r="L6" s="34" t="s">
        <v>1077</v>
      </c>
      <c r="M6" s="10" t="s">
        <v>17</v>
      </c>
      <c r="N6" s="11" t="s">
        <v>18</v>
      </c>
      <c r="O6" s="11" t="s">
        <v>19</v>
      </c>
      <c r="P6" s="10" t="s">
        <v>20</v>
      </c>
      <c r="Q6" s="11" t="s">
        <v>18</v>
      </c>
      <c r="R6" s="11" t="s">
        <v>19</v>
      </c>
      <c r="S6" s="10" t="s">
        <v>19</v>
      </c>
      <c r="T6" s="11" t="s">
        <v>19</v>
      </c>
      <c r="U6" s="6" t="s">
        <v>190</v>
      </c>
    </row>
    <row r="7" spans="1:21" s="3" customFormat="1" ht="178.5" hidden="1" customHeight="1">
      <c r="A7" s="9" t="s">
        <v>21</v>
      </c>
      <c r="B7" s="10" t="s">
        <v>14</v>
      </c>
      <c r="C7" s="11" t="s">
        <v>15</v>
      </c>
      <c r="D7" s="11" t="s">
        <v>16</v>
      </c>
      <c r="E7" s="11" t="s">
        <v>917</v>
      </c>
      <c r="F7" s="12">
        <v>2830476</v>
      </c>
      <c r="G7" s="11" t="s">
        <v>56</v>
      </c>
      <c r="H7" s="12">
        <v>2685900</v>
      </c>
      <c r="I7" s="12">
        <v>681000</v>
      </c>
      <c r="J7" s="34" t="s">
        <v>918</v>
      </c>
      <c r="K7" s="12">
        <v>782000</v>
      </c>
      <c r="L7" s="34" t="s">
        <v>1078</v>
      </c>
      <c r="M7" s="10" t="s">
        <v>17</v>
      </c>
      <c r="N7" s="11" t="s">
        <v>22</v>
      </c>
      <c r="O7" s="11" t="s">
        <v>19</v>
      </c>
      <c r="P7" s="10" t="s">
        <v>20</v>
      </c>
      <c r="Q7" s="11" t="s">
        <v>18</v>
      </c>
      <c r="R7" s="11" t="s">
        <v>19</v>
      </c>
      <c r="S7" s="10" t="s">
        <v>19</v>
      </c>
      <c r="T7" s="11" t="s">
        <v>19</v>
      </c>
      <c r="U7" s="6" t="s">
        <v>190</v>
      </c>
    </row>
    <row r="8" spans="1:21" s="3" customFormat="1" ht="150" hidden="1" customHeight="1">
      <c r="A8" s="9" t="s">
        <v>921</v>
      </c>
      <c r="B8" s="10" t="s">
        <v>23</v>
      </c>
      <c r="C8" s="11" t="s">
        <v>15</v>
      </c>
      <c r="D8" s="11" t="s">
        <v>919</v>
      </c>
      <c r="E8" s="11" t="s">
        <v>920</v>
      </c>
      <c r="F8" s="12">
        <v>3760716</v>
      </c>
      <c r="G8" s="11" t="s">
        <v>56</v>
      </c>
      <c r="H8" s="12">
        <v>2632500</v>
      </c>
      <c r="I8" s="12">
        <v>1803000</v>
      </c>
      <c r="J8" s="34" t="s">
        <v>1168</v>
      </c>
      <c r="K8" s="12">
        <v>2100326</v>
      </c>
      <c r="L8" s="34" t="s">
        <v>1079</v>
      </c>
      <c r="M8" s="10" t="s">
        <v>25</v>
      </c>
      <c r="N8" s="11" t="s">
        <v>26</v>
      </c>
      <c r="O8" s="11" t="s">
        <v>19</v>
      </c>
      <c r="P8" s="10" t="s">
        <v>27</v>
      </c>
      <c r="Q8" s="11" t="s">
        <v>28</v>
      </c>
      <c r="R8" s="11" t="s">
        <v>19</v>
      </c>
      <c r="S8" s="10" t="s">
        <v>19</v>
      </c>
      <c r="T8" s="11" t="s">
        <v>19</v>
      </c>
      <c r="U8" s="6" t="s">
        <v>190</v>
      </c>
    </row>
    <row r="9" spans="1:21" s="3" customFormat="1" ht="110.1" hidden="1" customHeight="1">
      <c r="A9" s="9" t="s">
        <v>922</v>
      </c>
      <c r="B9" s="10" t="s">
        <v>29</v>
      </c>
      <c r="C9" s="11" t="s">
        <v>15</v>
      </c>
      <c r="D9" s="11" t="s">
        <v>30</v>
      </c>
      <c r="E9" s="11" t="s">
        <v>31</v>
      </c>
      <c r="F9" s="12">
        <v>1673400</v>
      </c>
      <c r="G9" s="11" t="s">
        <v>56</v>
      </c>
      <c r="H9" s="12">
        <v>1050600</v>
      </c>
      <c r="I9" s="12">
        <v>666000</v>
      </c>
      <c r="J9" s="34" t="s">
        <v>1169</v>
      </c>
      <c r="K9" s="12">
        <v>705000</v>
      </c>
      <c r="L9" s="34" t="s">
        <v>1080</v>
      </c>
      <c r="M9" s="10" t="s">
        <v>17</v>
      </c>
      <c r="N9" s="11" t="s">
        <v>18</v>
      </c>
      <c r="O9" s="11" t="s">
        <v>19</v>
      </c>
      <c r="P9" s="10" t="s">
        <v>20</v>
      </c>
      <c r="Q9" s="11" t="s">
        <v>18</v>
      </c>
      <c r="R9" s="11" t="s">
        <v>19</v>
      </c>
      <c r="S9" s="10" t="s">
        <v>19</v>
      </c>
      <c r="T9" s="11" t="s">
        <v>19</v>
      </c>
      <c r="U9" s="6" t="s">
        <v>190</v>
      </c>
    </row>
    <row r="10" spans="1:21" s="3" customFormat="1" ht="73.5" hidden="1" customHeight="1">
      <c r="A10" s="9" t="s">
        <v>923</v>
      </c>
      <c r="B10" s="10" t="s">
        <v>29</v>
      </c>
      <c r="C10" s="11" t="s">
        <v>15</v>
      </c>
      <c r="D10" s="11" t="s">
        <v>30</v>
      </c>
      <c r="E10" s="11" t="s">
        <v>924</v>
      </c>
      <c r="F10" s="12">
        <v>573750</v>
      </c>
      <c r="G10" s="11" t="s">
        <v>56</v>
      </c>
      <c r="H10" s="12">
        <v>459000</v>
      </c>
      <c r="I10" s="12">
        <v>459000</v>
      </c>
      <c r="J10" s="34" t="s">
        <v>1170</v>
      </c>
      <c r="K10" s="12">
        <v>471366</v>
      </c>
      <c r="L10" s="34" t="s">
        <v>1081</v>
      </c>
      <c r="M10" s="10" t="s">
        <v>17</v>
      </c>
      <c r="N10" s="11" t="s">
        <v>18</v>
      </c>
      <c r="O10" s="11" t="s">
        <v>19</v>
      </c>
      <c r="P10" s="10" t="s">
        <v>20</v>
      </c>
      <c r="Q10" s="11" t="s">
        <v>18</v>
      </c>
      <c r="R10" s="11" t="s">
        <v>19</v>
      </c>
      <c r="S10" s="10" t="s">
        <v>19</v>
      </c>
      <c r="T10" s="11" t="s">
        <v>19</v>
      </c>
      <c r="U10" s="6" t="s">
        <v>190</v>
      </c>
    </row>
    <row r="11" spans="1:21" s="3" customFormat="1" ht="126.6" hidden="1" customHeight="1">
      <c r="A11" s="9" t="s">
        <v>925</v>
      </c>
      <c r="B11" s="10" t="s">
        <v>32</v>
      </c>
      <c r="C11" s="11" t="s">
        <v>15</v>
      </c>
      <c r="D11" s="11" t="s">
        <v>33</v>
      </c>
      <c r="E11" s="11" t="s">
        <v>34</v>
      </c>
      <c r="F11" s="12">
        <v>3600415</v>
      </c>
      <c r="G11" s="11" t="s">
        <v>56</v>
      </c>
      <c r="H11" s="12">
        <v>2295000</v>
      </c>
      <c r="I11" s="12">
        <v>1836000</v>
      </c>
      <c r="J11" s="34" t="s">
        <v>926</v>
      </c>
      <c r="K11" s="12">
        <v>1885464</v>
      </c>
      <c r="L11" s="34" t="s">
        <v>1082</v>
      </c>
      <c r="M11" s="10" t="s">
        <v>17</v>
      </c>
      <c r="N11" s="11" t="s">
        <v>18</v>
      </c>
      <c r="O11" s="11" t="s">
        <v>19</v>
      </c>
      <c r="P11" s="10" t="s">
        <v>35</v>
      </c>
      <c r="Q11" s="11" t="s">
        <v>36</v>
      </c>
      <c r="R11" s="11" t="s">
        <v>19</v>
      </c>
      <c r="S11" s="10" t="s">
        <v>19</v>
      </c>
      <c r="T11" s="11" t="s">
        <v>19</v>
      </c>
      <c r="U11" s="6" t="s">
        <v>190</v>
      </c>
    </row>
    <row r="12" spans="1:21" s="3" customFormat="1" ht="131.44999999999999" customHeight="1">
      <c r="A12" s="9" t="s">
        <v>927</v>
      </c>
      <c r="B12" s="10" t="s">
        <v>37</v>
      </c>
      <c r="C12" s="11" t="s">
        <v>15</v>
      </c>
      <c r="D12" s="11" t="s">
        <v>38</v>
      </c>
      <c r="E12" s="11" t="s">
        <v>39</v>
      </c>
      <c r="F12" s="12">
        <v>2414136</v>
      </c>
      <c r="G12" s="11" t="s">
        <v>56</v>
      </c>
      <c r="H12" s="12">
        <v>2247000</v>
      </c>
      <c r="I12" s="12">
        <v>0</v>
      </c>
      <c r="J12" s="34" t="s">
        <v>124</v>
      </c>
      <c r="K12" s="12">
        <v>0</v>
      </c>
      <c r="L12" s="34" t="s">
        <v>124</v>
      </c>
      <c r="M12" s="10" t="s">
        <v>40</v>
      </c>
      <c r="N12" s="11" t="s">
        <v>41</v>
      </c>
      <c r="O12" s="11" t="s">
        <v>18</v>
      </c>
      <c r="P12" s="10" t="s">
        <v>42</v>
      </c>
      <c r="Q12" s="15" t="s">
        <v>915</v>
      </c>
      <c r="R12" s="11" t="s">
        <v>19</v>
      </c>
      <c r="S12" s="10" t="s">
        <v>27</v>
      </c>
      <c r="T12" s="15" t="s">
        <v>43</v>
      </c>
      <c r="U12" s="6" t="s">
        <v>190</v>
      </c>
    </row>
    <row r="13" spans="1:21" s="3" customFormat="1" ht="72.95" hidden="1" customHeight="1">
      <c r="A13" s="9" t="s">
        <v>44</v>
      </c>
      <c r="B13" s="10" t="s">
        <v>37</v>
      </c>
      <c r="C13" s="11" t="s">
        <v>15</v>
      </c>
      <c r="D13" s="11" t="s">
        <v>38</v>
      </c>
      <c r="E13" s="11" t="s">
        <v>45</v>
      </c>
      <c r="F13" s="12">
        <v>1392200</v>
      </c>
      <c r="G13" s="11" t="s">
        <v>56</v>
      </c>
      <c r="H13" s="12">
        <v>1377200</v>
      </c>
      <c r="I13" s="12">
        <v>360000</v>
      </c>
      <c r="J13" s="34" t="s">
        <v>1171</v>
      </c>
      <c r="K13" s="12">
        <v>360000</v>
      </c>
      <c r="L13" s="34" t="s">
        <v>46</v>
      </c>
      <c r="M13" s="10" t="s">
        <v>25</v>
      </c>
      <c r="N13" s="11" t="s">
        <v>26</v>
      </c>
      <c r="O13" s="11" t="s">
        <v>19</v>
      </c>
      <c r="P13" s="10" t="s">
        <v>27</v>
      </c>
      <c r="Q13" s="11" t="s">
        <v>18</v>
      </c>
      <c r="R13" s="11" t="s">
        <v>19</v>
      </c>
      <c r="S13" s="10" t="s">
        <v>19</v>
      </c>
      <c r="T13" s="11" t="s">
        <v>19</v>
      </c>
      <c r="U13" s="6" t="s">
        <v>190</v>
      </c>
    </row>
    <row r="14" spans="1:21" s="3" customFormat="1" ht="108.95" hidden="1" customHeight="1">
      <c r="A14" s="9" t="s">
        <v>47</v>
      </c>
      <c r="B14" s="10" t="s">
        <v>37</v>
      </c>
      <c r="C14" s="11" t="s">
        <v>15</v>
      </c>
      <c r="D14" s="11" t="s">
        <v>38</v>
      </c>
      <c r="E14" s="11" t="s">
        <v>928</v>
      </c>
      <c r="F14" s="12">
        <v>547836</v>
      </c>
      <c r="G14" s="11" t="s">
        <v>56</v>
      </c>
      <c r="H14" s="12">
        <v>471000</v>
      </c>
      <c r="I14" s="12">
        <v>471000</v>
      </c>
      <c r="J14" s="34" t="s">
        <v>929</v>
      </c>
      <c r="K14" s="12">
        <v>531366</v>
      </c>
      <c r="L14" s="34" t="s">
        <v>1083</v>
      </c>
      <c r="M14" s="10" t="s">
        <v>25</v>
      </c>
      <c r="N14" s="11" t="s">
        <v>26</v>
      </c>
      <c r="O14" s="11" t="s">
        <v>19</v>
      </c>
      <c r="P14" s="10" t="s">
        <v>27</v>
      </c>
      <c r="Q14" s="11" t="s">
        <v>48</v>
      </c>
      <c r="R14" s="11" t="s">
        <v>19</v>
      </c>
      <c r="S14" s="10" t="s">
        <v>19</v>
      </c>
      <c r="T14" s="11" t="s">
        <v>19</v>
      </c>
      <c r="U14" s="6" t="s">
        <v>190</v>
      </c>
    </row>
    <row r="15" spans="1:21" s="3" customFormat="1" ht="92.45" hidden="1" customHeight="1">
      <c r="A15" s="9" t="s">
        <v>930</v>
      </c>
      <c r="B15" s="10" t="s">
        <v>49</v>
      </c>
      <c r="C15" s="11" t="s">
        <v>15</v>
      </c>
      <c r="D15" s="11" t="s">
        <v>50</v>
      </c>
      <c r="E15" s="11" t="s">
        <v>51</v>
      </c>
      <c r="F15" s="12">
        <v>5957660</v>
      </c>
      <c r="G15" s="11" t="s">
        <v>56</v>
      </c>
      <c r="H15" s="12">
        <v>605900</v>
      </c>
      <c r="I15" s="12">
        <v>471000</v>
      </c>
      <c r="J15" s="34" t="s">
        <v>1172</v>
      </c>
      <c r="K15" s="12">
        <v>531366</v>
      </c>
      <c r="L15" s="34" t="s">
        <v>1084</v>
      </c>
      <c r="M15" s="10" t="s">
        <v>17</v>
      </c>
      <c r="N15" s="11" t="s">
        <v>18</v>
      </c>
      <c r="O15" s="11" t="s">
        <v>19</v>
      </c>
      <c r="P15" s="10" t="s">
        <v>35</v>
      </c>
      <c r="Q15" s="11" t="s">
        <v>52</v>
      </c>
      <c r="R15" s="11" t="s">
        <v>19</v>
      </c>
      <c r="S15" s="10" t="s">
        <v>19</v>
      </c>
      <c r="T15" s="11" t="s">
        <v>19</v>
      </c>
      <c r="U15" s="6" t="s">
        <v>190</v>
      </c>
    </row>
    <row r="16" spans="1:21" s="3" customFormat="1" ht="104.1" customHeight="1">
      <c r="A16" s="283" t="s">
        <v>932</v>
      </c>
      <c r="B16" s="274" t="s">
        <v>53</v>
      </c>
      <c r="C16" s="280" t="s">
        <v>15</v>
      </c>
      <c r="D16" s="280" t="s">
        <v>54</v>
      </c>
      <c r="E16" s="280" t="s">
        <v>55</v>
      </c>
      <c r="F16" s="286">
        <v>2072974</v>
      </c>
      <c r="G16" s="11" t="s">
        <v>56</v>
      </c>
      <c r="H16" s="12">
        <v>471000</v>
      </c>
      <c r="I16" s="12">
        <v>471000</v>
      </c>
      <c r="J16" s="34" t="s">
        <v>1173</v>
      </c>
      <c r="K16" s="12">
        <v>531366</v>
      </c>
      <c r="L16" s="34" t="s">
        <v>1083</v>
      </c>
      <c r="M16" s="274" t="s">
        <v>40</v>
      </c>
      <c r="N16" s="280" t="s">
        <v>18</v>
      </c>
      <c r="O16" s="280" t="s">
        <v>19</v>
      </c>
      <c r="P16" s="274" t="s">
        <v>42</v>
      </c>
      <c r="Q16" s="280" t="s">
        <v>18</v>
      </c>
      <c r="R16" s="280" t="s">
        <v>19</v>
      </c>
      <c r="S16" s="274" t="s">
        <v>19</v>
      </c>
      <c r="T16" s="280" t="s">
        <v>19</v>
      </c>
      <c r="U16" s="6" t="s">
        <v>190</v>
      </c>
    </row>
    <row r="17" spans="1:21" s="3" customFormat="1" ht="104.1" hidden="1" customHeight="1">
      <c r="A17" s="284"/>
      <c r="B17" s="275"/>
      <c r="C17" s="281"/>
      <c r="D17" s="281"/>
      <c r="E17" s="281"/>
      <c r="F17" s="287"/>
      <c r="G17" s="11" t="s">
        <v>57</v>
      </c>
      <c r="H17" s="12">
        <v>471000</v>
      </c>
      <c r="I17" s="12">
        <v>471000</v>
      </c>
      <c r="J17" s="42" t="s">
        <v>1173</v>
      </c>
      <c r="K17" s="18">
        <v>531366</v>
      </c>
      <c r="L17" s="44" t="s">
        <v>1083</v>
      </c>
      <c r="M17" s="275"/>
      <c r="N17" s="281"/>
      <c r="O17" s="281"/>
      <c r="P17" s="275"/>
      <c r="Q17" s="281"/>
      <c r="R17" s="281"/>
      <c r="S17" s="275"/>
      <c r="T17" s="281"/>
      <c r="U17" s="6" t="s">
        <v>190</v>
      </c>
    </row>
    <row r="18" spans="1:21" s="3" customFormat="1" ht="21" hidden="1">
      <c r="A18" s="284"/>
      <c r="B18" s="275"/>
      <c r="C18" s="281"/>
      <c r="D18" s="281"/>
      <c r="E18" s="281"/>
      <c r="F18" s="287"/>
      <c r="G18" s="11" t="s">
        <v>58</v>
      </c>
      <c r="H18" s="12">
        <v>0</v>
      </c>
      <c r="I18" s="12">
        <v>0</v>
      </c>
      <c r="J18" s="34"/>
      <c r="K18" s="12">
        <v>0</v>
      </c>
      <c r="L18" s="34"/>
      <c r="M18" s="275"/>
      <c r="N18" s="281"/>
      <c r="O18" s="281"/>
      <c r="P18" s="275"/>
      <c r="Q18" s="281"/>
      <c r="R18" s="281"/>
      <c r="S18" s="275"/>
      <c r="T18" s="281"/>
      <c r="U18" s="6" t="s">
        <v>190</v>
      </c>
    </row>
    <row r="19" spans="1:21" s="3" customFormat="1" ht="21" hidden="1">
      <c r="A19" s="284"/>
      <c r="B19" s="275"/>
      <c r="C19" s="281"/>
      <c r="D19" s="281"/>
      <c r="E19" s="281"/>
      <c r="F19" s="287"/>
      <c r="G19" s="11" t="s">
        <v>59</v>
      </c>
      <c r="H19" s="12">
        <v>0</v>
      </c>
      <c r="I19" s="12">
        <v>0</v>
      </c>
      <c r="J19" s="34"/>
      <c r="K19" s="12">
        <v>0</v>
      </c>
      <c r="L19" s="34"/>
      <c r="M19" s="275"/>
      <c r="N19" s="281"/>
      <c r="O19" s="281"/>
      <c r="P19" s="275"/>
      <c r="Q19" s="281"/>
      <c r="R19" s="281"/>
      <c r="S19" s="275"/>
      <c r="T19" s="281"/>
      <c r="U19" s="6" t="s">
        <v>190</v>
      </c>
    </row>
    <row r="20" spans="1:21" s="3" customFormat="1" ht="21" hidden="1">
      <c r="A20" s="285"/>
      <c r="B20" s="276"/>
      <c r="C20" s="282"/>
      <c r="D20" s="282"/>
      <c r="E20" s="282"/>
      <c r="F20" s="288"/>
      <c r="G20" s="11" t="s">
        <v>60</v>
      </c>
      <c r="H20" s="12">
        <v>942000</v>
      </c>
      <c r="I20" s="12">
        <v>942000</v>
      </c>
      <c r="J20" s="34"/>
      <c r="K20" s="12">
        <f>SUBTOTAL(9,K16:K17)</f>
        <v>531366</v>
      </c>
      <c r="L20" s="34"/>
      <c r="M20" s="276"/>
      <c r="N20" s="282"/>
      <c r="O20" s="282"/>
      <c r="P20" s="276"/>
      <c r="Q20" s="282"/>
      <c r="R20" s="282"/>
      <c r="S20" s="276"/>
      <c r="T20" s="282"/>
      <c r="U20" s="6" t="s">
        <v>190</v>
      </c>
    </row>
    <row r="21" spans="1:21" s="3" customFormat="1" ht="123.95" hidden="1" customHeight="1">
      <c r="A21" s="9" t="s">
        <v>933</v>
      </c>
      <c r="B21" s="10" t="s">
        <v>61</v>
      </c>
      <c r="C21" s="11" t="s">
        <v>15</v>
      </c>
      <c r="D21" s="11" t="s">
        <v>62</v>
      </c>
      <c r="E21" s="11" t="s">
        <v>63</v>
      </c>
      <c r="F21" s="12">
        <v>1627920</v>
      </c>
      <c r="G21" s="11" t="s">
        <v>56</v>
      </c>
      <c r="H21" s="12">
        <v>819000</v>
      </c>
      <c r="I21" s="12">
        <v>699000</v>
      </c>
      <c r="J21" s="34" t="s">
        <v>934</v>
      </c>
      <c r="K21" s="12">
        <v>771000</v>
      </c>
      <c r="L21" s="34" t="s">
        <v>1085</v>
      </c>
      <c r="M21" s="10" t="s">
        <v>17</v>
      </c>
      <c r="N21" s="11" t="s">
        <v>18</v>
      </c>
      <c r="O21" s="11" t="s">
        <v>19</v>
      </c>
      <c r="P21" s="10" t="s">
        <v>35</v>
      </c>
      <c r="Q21" s="11" t="s">
        <v>64</v>
      </c>
      <c r="R21" s="11" t="s">
        <v>19</v>
      </c>
      <c r="S21" s="10" t="s">
        <v>19</v>
      </c>
      <c r="T21" s="11" t="s">
        <v>19</v>
      </c>
      <c r="U21" s="6" t="s">
        <v>190</v>
      </c>
    </row>
    <row r="22" spans="1:21" s="3" customFormat="1" ht="340.5" customHeight="1">
      <c r="A22" s="9" t="s">
        <v>935</v>
      </c>
      <c r="B22" s="10" t="s">
        <v>61</v>
      </c>
      <c r="C22" s="11" t="s">
        <v>15</v>
      </c>
      <c r="D22" s="11" t="s">
        <v>65</v>
      </c>
      <c r="E22" s="11" t="s">
        <v>66</v>
      </c>
      <c r="F22" s="12">
        <v>708200</v>
      </c>
      <c r="G22" s="11" t="s">
        <v>56</v>
      </c>
      <c r="H22" s="12">
        <v>708200</v>
      </c>
      <c r="I22" s="12">
        <v>0</v>
      </c>
      <c r="J22" s="34" t="s">
        <v>1086</v>
      </c>
      <c r="K22" s="12">
        <v>0</v>
      </c>
      <c r="L22" s="34" t="s">
        <v>1086</v>
      </c>
      <c r="M22" s="10" t="s">
        <v>17</v>
      </c>
      <c r="N22" s="11" t="s">
        <v>67</v>
      </c>
      <c r="O22" s="11" t="s">
        <v>19</v>
      </c>
      <c r="P22" s="10" t="s">
        <v>42</v>
      </c>
      <c r="Q22" s="11" t="s">
        <v>68</v>
      </c>
      <c r="R22" s="11" t="s">
        <v>19</v>
      </c>
      <c r="S22" s="10" t="s">
        <v>19</v>
      </c>
      <c r="T22" s="11" t="s">
        <v>19</v>
      </c>
      <c r="U22" s="6" t="s">
        <v>190</v>
      </c>
    </row>
    <row r="23" spans="1:21" s="3" customFormat="1" ht="106.5" customHeight="1">
      <c r="A23" s="9" t="s">
        <v>936</v>
      </c>
      <c r="B23" s="10" t="s">
        <v>69</v>
      </c>
      <c r="C23" s="11" t="s">
        <v>15</v>
      </c>
      <c r="D23" s="11" t="s">
        <v>70</v>
      </c>
      <c r="E23" s="11" t="s">
        <v>71</v>
      </c>
      <c r="F23" s="12">
        <v>2851940</v>
      </c>
      <c r="G23" s="11" t="s">
        <v>56</v>
      </c>
      <c r="H23" s="12">
        <v>1404000</v>
      </c>
      <c r="I23" s="12">
        <v>666000</v>
      </c>
      <c r="J23" s="34" t="s">
        <v>1174</v>
      </c>
      <c r="K23" s="12">
        <v>705000</v>
      </c>
      <c r="L23" s="34" t="s">
        <v>1087</v>
      </c>
      <c r="M23" s="10" t="s">
        <v>40</v>
      </c>
      <c r="N23" s="11" t="s">
        <v>18</v>
      </c>
      <c r="O23" s="11" t="s">
        <v>19</v>
      </c>
      <c r="P23" s="10" t="s">
        <v>42</v>
      </c>
      <c r="Q23" s="11" t="s">
        <v>72</v>
      </c>
      <c r="R23" s="11" t="s">
        <v>19</v>
      </c>
      <c r="S23" s="10" t="s">
        <v>19</v>
      </c>
      <c r="T23" s="11" t="s">
        <v>19</v>
      </c>
      <c r="U23" s="6" t="s">
        <v>190</v>
      </c>
    </row>
    <row r="24" spans="1:21" s="3" customFormat="1" ht="114.6" customHeight="1">
      <c r="A24" s="9" t="s">
        <v>73</v>
      </c>
      <c r="B24" s="10" t="s">
        <v>69</v>
      </c>
      <c r="C24" s="11" t="s">
        <v>15</v>
      </c>
      <c r="D24" s="11" t="s">
        <v>70</v>
      </c>
      <c r="E24" s="11" t="s">
        <v>74</v>
      </c>
      <c r="F24" s="12">
        <v>593300</v>
      </c>
      <c r="G24" s="11" t="s">
        <v>56</v>
      </c>
      <c r="H24" s="12">
        <v>593300</v>
      </c>
      <c r="I24" s="12">
        <v>575000</v>
      </c>
      <c r="J24" s="34" t="s">
        <v>1175</v>
      </c>
      <c r="K24" s="12">
        <v>628000</v>
      </c>
      <c r="L24" s="50" t="s">
        <v>1088</v>
      </c>
      <c r="M24" s="10" t="s">
        <v>40</v>
      </c>
      <c r="N24" s="11" t="s">
        <v>18</v>
      </c>
      <c r="O24" s="11" t="s">
        <v>19</v>
      </c>
      <c r="P24" s="10" t="s">
        <v>42</v>
      </c>
      <c r="Q24" s="11" t="s">
        <v>18</v>
      </c>
      <c r="R24" s="11" t="s">
        <v>19</v>
      </c>
      <c r="S24" s="10" t="s">
        <v>19</v>
      </c>
      <c r="T24" s="11" t="s">
        <v>19</v>
      </c>
      <c r="U24" s="6" t="s">
        <v>190</v>
      </c>
    </row>
    <row r="25" spans="1:21" s="3" customFormat="1" ht="51.6" hidden="1" customHeight="1">
      <c r="A25" s="283" t="s">
        <v>75</v>
      </c>
      <c r="B25" s="274" t="s">
        <v>76</v>
      </c>
      <c r="C25" s="280" t="s">
        <v>15</v>
      </c>
      <c r="D25" s="280" t="s">
        <v>77</v>
      </c>
      <c r="E25" s="280" t="s">
        <v>78</v>
      </c>
      <c r="F25" s="286">
        <v>5351769</v>
      </c>
      <c r="G25" s="11" t="s">
        <v>56</v>
      </c>
      <c r="H25" s="12">
        <v>796421</v>
      </c>
      <c r="I25" s="12">
        <v>0</v>
      </c>
      <c r="J25" s="340" t="s">
        <v>124</v>
      </c>
      <c r="K25" s="55">
        <v>0</v>
      </c>
      <c r="L25" s="50" t="s">
        <v>124</v>
      </c>
      <c r="M25" s="337" t="s">
        <v>17</v>
      </c>
      <c r="N25" s="280" t="s">
        <v>79</v>
      </c>
      <c r="O25" s="280" t="s">
        <v>19</v>
      </c>
      <c r="P25" s="274" t="s">
        <v>27</v>
      </c>
      <c r="Q25" s="280" t="s">
        <v>43</v>
      </c>
      <c r="R25" s="280" t="s">
        <v>19</v>
      </c>
      <c r="S25" s="274" t="s">
        <v>19</v>
      </c>
      <c r="T25" s="280" t="s">
        <v>19</v>
      </c>
      <c r="U25" s="6" t="s">
        <v>190</v>
      </c>
    </row>
    <row r="26" spans="1:21" s="3" customFormat="1" ht="38.450000000000003" hidden="1" customHeight="1">
      <c r="A26" s="284"/>
      <c r="B26" s="275"/>
      <c r="C26" s="281"/>
      <c r="D26" s="281"/>
      <c r="E26" s="281"/>
      <c r="F26" s="287"/>
      <c r="G26" s="11" t="s">
        <v>57</v>
      </c>
      <c r="H26" s="12">
        <v>1514421</v>
      </c>
      <c r="I26" s="12">
        <v>0</v>
      </c>
      <c r="J26" s="341"/>
      <c r="K26" s="55">
        <v>0</v>
      </c>
      <c r="L26" s="51"/>
      <c r="M26" s="338"/>
      <c r="N26" s="281"/>
      <c r="O26" s="281"/>
      <c r="P26" s="275"/>
      <c r="Q26" s="281"/>
      <c r="R26" s="281"/>
      <c r="S26" s="275"/>
      <c r="T26" s="281"/>
      <c r="U26" s="6" t="s">
        <v>190</v>
      </c>
    </row>
    <row r="27" spans="1:21" s="3" customFormat="1" ht="38.450000000000003" hidden="1" customHeight="1">
      <c r="A27" s="284"/>
      <c r="B27" s="275"/>
      <c r="C27" s="281"/>
      <c r="D27" s="281"/>
      <c r="E27" s="281"/>
      <c r="F27" s="287"/>
      <c r="G27" s="11" t="s">
        <v>58</v>
      </c>
      <c r="H27" s="12">
        <v>1600611</v>
      </c>
      <c r="I27" s="12">
        <v>0</v>
      </c>
      <c r="J27" s="341"/>
      <c r="K27" s="55">
        <v>0</v>
      </c>
      <c r="L27" s="51"/>
      <c r="M27" s="338"/>
      <c r="N27" s="281"/>
      <c r="O27" s="281"/>
      <c r="P27" s="275"/>
      <c r="Q27" s="281"/>
      <c r="R27" s="281"/>
      <c r="S27" s="275"/>
      <c r="T27" s="281"/>
      <c r="U27" s="6" t="s">
        <v>190</v>
      </c>
    </row>
    <row r="28" spans="1:21" s="3" customFormat="1" ht="38.450000000000003" hidden="1" customHeight="1">
      <c r="A28" s="284"/>
      <c r="B28" s="275"/>
      <c r="C28" s="281"/>
      <c r="D28" s="281"/>
      <c r="E28" s="281"/>
      <c r="F28" s="287"/>
      <c r="G28" s="11" t="s">
        <v>59</v>
      </c>
      <c r="H28" s="12">
        <v>1440316</v>
      </c>
      <c r="I28" s="12">
        <v>0</v>
      </c>
      <c r="J28" s="341"/>
      <c r="K28" s="55">
        <v>0</v>
      </c>
      <c r="L28" s="51"/>
      <c r="M28" s="338"/>
      <c r="N28" s="281"/>
      <c r="O28" s="281"/>
      <c r="P28" s="275"/>
      <c r="Q28" s="281"/>
      <c r="R28" s="281"/>
      <c r="S28" s="275"/>
      <c r="T28" s="281"/>
      <c r="U28" s="6" t="s">
        <v>190</v>
      </c>
    </row>
    <row r="29" spans="1:21" s="3" customFormat="1" ht="101.1" hidden="1" customHeight="1">
      <c r="A29" s="285"/>
      <c r="B29" s="276"/>
      <c r="C29" s="282"/>
      <c r="D29" s="282"/>
      <c r="E29" s="282"/>
      <c r="F29" s="288"/>
      <c r="G29" s="11" t="s">
        <v>60</v>
      </c>
      <c r="H29" s="12">
        <v>5351769</v>
      </c>
      <c r="I29" s="12">
        <v>0</v>
      </c>
      <c r="J29" s="342"/>
      <c r="K29" s="55">
        <v>0</v>
      </c>
      <c r="L29" s="52"/>
      <c r="M29" s="339"/>
      <c r="N29" s="282"/>
      <c r="O29" s="282"/>
      <c r="P29" s="276"/>
      <c r="Q29" s="282"/>
      <c r="R29" s="282"/>
      <c r="S29" s="276"/>
      <c r="T29" s="282"/>
      <c r="U29" s="6" t="s">
        <v>190</v>
      </c>
    </row>
    <row r="30" spans="1:21" s="3" customFormat="1" ht="111" hidden="1" customHeight="1">
      <c r="A30" s="9" t="s">
        <v>937</v>
      </c>
      <c r="B30" s="10" t="s">
        <v>61</v>
      </c>
      <c r="C30" s="11" t="s">
        <v>15</v>
      </c>
      <c r="D30" s="11" t="s">
        <v>62</v>
      </c>
      <c r="E30" s="11" t="s">
        <v>80</v>
      </c>
      <c r="F30" s="12">
        <v>619920</v>
      </c>
      <c r="G30" s="11" t="s">
        <v>56</v>
      </c>
      <c r="H30" s="12">
        <v>459000</v>
      </c>
      <c r="I30" s="12">
        <v>459000</v>
      </c>
      <c r="J30" s="42" t="s">
        <v>1176</v>
      </c>
      <c r="K30" s="12">
        <v>471366</v>
      </c>
      <c r="L30" s="52" t="s">
        <v>1089</v>
      </c>
      <c r="M30" s="10" t="s">
        <v>17</v>
      </c>
      <c r="N30" s="11" t="s">
        <v>18</v>
      </c>
      <c r="O30" s="11" t="s">
        <v>19</v>
      </c>
      <c r="P30" s="10" t="s">
        <v>27</v>
      </c>
      <c r="Q30" s="11" t="s">
        <v>48</v>
      </c>
      <c r="R30" s="11" t="s">
        <v>19</v>
      </c>
      <c r="S30" s="10" t="s">
        <v>19</v>
      </c>
      <c r="T30" s="11" t="s">
        <v>19</v>
      </c>
      <c r="U30" s="6" t="s">
        <v>190</v>
      </c>
    </row>
    <row r="31" spans="1:21" s="3" customFormat="1" ht="171.6" customHeight="1">
      <c r="A31" s="9" t="s">
        <v>84</v>
      </c>
      <c r="B31" s="10" t="s">
        <v>81</v>
      </c>
      <c r="C31" s="11" t="s">
        <v>15</v>
      </c>
      <c r="D31" s="11" t="s">
        <v>82</v>
      </c>
      <c r="E31" s="11" t="s">
        <v>940</v>
      </c>
      <c r="F31" s="12">
        <v>672500</v>
      </c>
      <c r="G31" s="11" t="s">
        <v>56</v>
      </c>
      <c r="H31" s="12">
        <v>588500</v>
      </c>
      <c r="I31" s="12">
        <v>538000</v>
      </c>
      <c r="J31" s="34" t="s">
        <v>1177</v>
      </c>
      <c r="K31" s="12">
        <v>639096</v>
      </c>
      <c r="L31" s="34" t="s">
        <v>1091</v>
      </c>
      <c r="M31" s="10" t="s">
        <v>40</v>
      </c>
      <c r="N31" s="11" t="s">
        <v>18</v>
      </c>
      <c r="O31" s="11" t="s">
        <v>19</v>
      </c>
      <c r="P31" s="10" t="s">
        <v>42</v>
      </c>
      <c r="Q31" s="11" t="s">
        <v>83</v>
      </c>
      <c r="R31" s="11" t="s">
        <v>19</v>
      </c>
      <c r="S31" s="10" t="s">
        <v>19</v>
      </c>
      <c r="T31" s="11" t="s">
        <v>19</v>
      </c>
      <c r="U31" s="6" t="s">
        <v>190</v>
      </c>
    </row>
    <row r="32" spans="1:21" s="3" customFormat="1" ht="122.45" hidden="1" customHeight="1">
      <c r="A32" s="9" t="s">
        <v>942</v>
      </c>
      <c r="B32" s="10" t="s">
        <v>85</v>
      </c>
      <c r="C32" s="11" t="s">
        <v>15</v>
      </c>
      <c r="D32" s="11" t="s">
        <v>86</v>
      </c>
      <c r="E32" s="11" t="s">
        <v>87</v>
      </c>
      <c r="F32" s="12">
        <v>1562975</v>
      </c>
      <c r="G32" s="11" t="s">
        <v>56</v>
      </c>
      <c r="H32" s="12">
        <v>831000</v>
      </c>
      <c r="I32" s="12">
        <v>651000</v>
      </c>
      <c r="J32" s="34" t="s">
        <v>943</v>
      </c>
      <c r="K32" s="12">
        <v>711000</v>
      </c>
      <c r="L32" s="34" t="s">
        <v>1092</v>
      </c>
      <c r="M32" s="10" t="s">
        <v>17</v>
      </c>
      <c r="N32" s="11" t="s">
        <v>18</v>
      </c>
      <c r="O32" s="11" t="s">
        <v>19</v>
      </c>
      <c r="P32" s="10" t="s">
        <v>35</v>
      </c>
      <c r="Q32" s="11" t="s">
        <v>88</v>
      </c>
      <c r="R32" s="11" t="s">
        <v>19</v>
      </c>
      <c r="S32" s="10" t="s">
        <v>19</v>
      </c>
      <c r="T32" s="11" t="s">
        <v>19</v>
      </c>
      <c r="U32" s="6" t="s">
        <v>190</v>
      </c>
    </row>
    <row r="33" spans="1:21" s="3" customFormat="1" ht="182.1" hidden="1" customHeight="1">
      <c r="A33" s="9" t="s">
        <v>944</v>
      </c>
      <c r="B33" s="10" t="s">
        <v>76</v>
      </c>
      <c r="C33" s="11" t="s">
        <v>15</v>
      </c>
      <c r="D33" s="11" t="s">
        <v>89</v>
      </c>
      <c r="E33" s="11" t="s">
        <v>90</v>
      </c>
      <c r="F33" s="12">
        <v>4716750</v>
      </c>
      <c r="G33" s="11" t="s">
        <v>56</v>
      </c>
      <c r="H33" s="12">
        <v>3804750</v>
      </c>
      <c r="I33" s="12">
        <v>0</v>
      </c>
      <c r="J33" s="34" t="s">
        <v>1161</v>
      </c>
      <c r="K33" s="12">
        <v>0</v>
      </c>
      <c r="L33" s="34" t="s">
        <v>124</v>
      </c>
      <c r="M33" s="10" t="s">
        <v>17</v>
      </c>
      <c r="N33" s="11" t="s">
        <v>91</v>
      </c>
      <c r="O33" s="11" t="s">
        <v>19</v>
      </c>
      <c r="P33" s="10" t="s">
        <v>27</v>
      </c>
      <c r="Q33" s="11" t="s">
        <v>92</v>
      </c>
      <c r="R33" s="11" t="s">
        <v>19</v>
      </c>
      <c r="S33" s="10" t="s">
        <v>19</v>
      </c>
      <c r="T33" s="11" t="s">
        <v>19</v>
      </c>
      <c r="U33" s="6" t="s">
        <v>190</v>
      </c>
    </row>
    <row r="34" spans="1:21" s="3" customFormat="1" ht="132.6" hidden="1" customHeight="1">
      <c r="A34" s="283" t="s">
        <v>945</v>
      </c>
      <c r="B34" s="274" t="s">
        <v>32</v>
      </c>
      <c r="C34" s="280" t="s">
        <v>15</v>
      </c>
      <c r="D34" s="280" t="s">
        <v>93</v>
      </c>
      <c r="E34" s="280" t="s">
        <v>94</v>
      </c>
      <c r="F34" s="286">
        <v>5810000</v>
      </c>
      <c r="G34" s="11" t="s">
        <v>56</v>
      </c>
      <c r="H34" s="12">
        <v>1900000</v>
      </c>
      <c r="I34" s="12">
        <v>648000</v>
      </c>
      <c r="J34" s="34" t="s">
        <v>1178</v>
      </c>
      <c r="K34" s="12">
        <v>735000</v>
      </c>
      <c r="L34" s="34" t="s">
        <v>1093</v>
      </c>
      <c r="M34" s="274" t="s">
        <v>17</v>
      </c>
      <c r="N34" s="280" t="s">
        <v>95</v>
      </c>
      <c r="O34" s="280" t="s">
        <v>19</v>
      </c>
      <c r="P34" s="274" t="s">
        <v>35</v>
      </c>
      <c r="Q34" s="280" t="s">
        <v>96</v>
      </c>
      <c r="R34" s="280" t="s">
        <v>19</v>
      </c>
      <c r="S34" s="274" t="s">
        <v>19</v>
      </c>
      <c r="T34" s="280" t="s">
        <v>19</v>
      </c>
      <c r="U34" s="6" t="s">
        <v>190</v>
      </c>
    </row>
    <row r="35" spans="1:21" s="3" customFormat="1" ht="132.6" hidden="1" customHeight="1">
      <c r="A35" s="284"/>
      <c r="B35" s="275"/>
      <c r="C35" s="281"/>
      <c r="D35" s="281"/>
      <c r="E35" s="281"/>
      <c r="F35" s="287"/>
      <c r="G35" s="11" t="s">
        <v>57</v>
      </c>
      <c r="H35" s="12">
        <v>1950000</v>
      </c>
      <c r="I35" s="12">
        <v>648000</v>
      </c>
      <c r="J35" s="34" t="s">
        <v>1178</v>
      </c>
      <c r="K35" s="12">
        <v>735000</v>
      </c>
      <c r="L35" s="34" t="s">
        <v>1093</v>
      </c>
      <c r="M35" s="275"/>
      <c r="N35" s="281"/>
      <c r="O35" s="281"/>
      <c r="P35" s="275"/>
      <c r="Q35" s="281"/>
      <c r="R35" s="281"/>
      <c r="S35" s="275"/>
      <c r="T35" s="281"/>
      <c r="U35" s="6" t="s">
        <v>190</v>
      </c>
    </row>
    <row r="36" spans="1:21" s="3" customFormat="1" ht="132.6" hidden="1" customHeight="1">
      <c r="A36" s="284"/>
      <c r="B36" s="275"/>
      <c r="C36" s="281"/>
      <c r="D36" s="281"/>
      <c r="E36" s="281"/>
      <c r="F36" s="287"/>
      <c r="G36" s="11" t="s">
        <v>58</v>
      </c>
      <c r="H36" s="12">
        <v>1960000</v>
      </c>
      <c r="I36" s="12">
        <v>648000</v>
      </c>
      <c r="J36" s="34" t="s">
        <v>1178</v>
      </c>
      <c r="K36" s="12">
        <v>735000</v>
      </c>
      <c r="L36" s="34" t="s">
        <v>1093</v>
      </c>
      <c r="M36" s="275"/>
      <c r="N36" s="281"/>
      <c r="O36" s="281"/>
      <c r="P36" s="275"/>
      <c r="Q36" s="281"/>
      <c r="R36" s="281"/>
      <c r="S36" s="275"/>
      <c r="T36" s="281"/>
      <c r="U36" s="6" t="s">
        <v>190</v>
      </c>
    </row>
    <row r="37" spans="1:21" s="3" customFormat="1" ht="21" hidden="1">
      <c r="A37" s="284"/>
      <c r="B37" s="275"/>
      <c r="C37" s="281"/>
      <c r="D37" s="281"/>
      <c r="E37" s="281"/>
      <c r="F37" s="287"/>
      <c r="G37" s="11" t="s">
        <v>59</v>
      </c>
      <c r="H37" s="12">
        <v>0</v>
      </c>
      <c r="I37" s="12">
        <v>0</v>
      </c>
      <c r="J37" s="34"/>
      <c r="K37" s="12">
        <v>0</v>
      </c>
      <c r="L37" s="34"/>
      <c r="M37" s="275"/>
      <c r="N37" s="281"/>
      <c r="O37" s="281"/>
      <c r="P37" s="275"/>
      <c r="Q37" s="281"/>
      <c r="R37" s="281"/>
      <c r="S37" s="275"/>
      <c r="T37" s="281"/>
      <c r="U37" s="6" t="s">
        <v>190</v>
      </c>
    </row>
    <row r="38" spans="1:21" s="3" customFormat="1" ht="21" hidden="1">
      <c r="A38" s="285"/>
      <c r="B38" s="276"/>
      <c r="C38" s="282"/>
      <c r="D38" s="282"/>
      <c r="E38" s="282"/>
      <c r="F38" s="288"/>
      <c r="G38" s="11" t="s">
        <v>60</v>
      </c>
      <c r="H38" s="12">
        <v>5810000</v>
      </c>
      <c r="I38" s="12">
        <v>1944000</v>
      </c>
      <c r="J38" s="34"/>
      <c r="K38" s="12">
        <f>SUBTOTAL(9,K34:K36)</f>
        <v>0</v>
      </c>
      <c r="L38" s="34"/>
      <c r="M38" s="276"/>
      <c r="N38" s="282"/>
      <c r="O38" s="282"/>
      <c r="P38" s="276"/>
      <c r="Q38" s="282"/>
      <c r="R38" s="282"/>
      <c r="S38" s="276"/>
      <c r="T38" s="282"/>
      <c r="U38" s="6" t="s">
        <v>190</v>
      </c>
    </row>
    <row r="39" spans="1:21" s="3" customFormat="1" ht="147" hidden="1" customHeight="1">
      <c r="A39" s="9" t="s">
        <v>946</v>
      </c>
      <c r="B39" s="10" t="s">
        <v>97</v>
      </c>
      <c r="C39" s="11" t="s">
        <v>15</v>
      </c>
      <c r="D39" s="11" t="s">
        <v>98</v>
      </c>
      <c r="E39" s="11" t="s">
        <v>99</v>
      </c>
      <c r="F39" s="12">
        <v>459000</v>
      </c>
      <c r="G39" s="11" t="s">
        <v>56</v>
      </c>
      <c r="H39" s="12">
        <v>459000</v>
      </c>
      <c r="I39" s="12">
        <v>459000</v>
      </c>
      <c r="J39" s="34" t="s">
        <v>1179</v>
      </c>
      <c r="K39" s="12">
        <v>471366</v>
      </c>
      <c r="L39" s="34" t="s">
        <v>1094</v>
      </c>
      <c r="M39" s="10" t="s">
        <v>17</v>
      </c>
      <c r="N39" s="11" t="s">
        <v>100</v>
      </c>
      <c r="O39" s="16" t="s">
        <v>18</v>
      </c>
      <c r="P39" s="10" t="s">
        <v>20</v>
      </c>
      <c r="Q39" s="16" t="s">
        <v>18</v>
      </c>
      <c r="R39" s="11" t="s">
        <v>19</v>
      </c>
      <c r="S39" s="10" t="s">
        <v>19</v>
      </c>
      <c r="T39" s="11" t="s">
        <v>19</v>
      </c>
      <c r="U39" s="6" t="s">
        <v>190</v>
      </c>
    </row>
    <row r="40" spans="1:21" s="3" customFormat="1" ht="151.5" hidden="1" customHeight="1">
      <c r="A40" s="9" t="s">
        <v>947</v>
      </c>
      <c r="B40" s="10" t="s">
        <v>101</v>
      </c>
      <c r="C40" s="11" t="s">
        <v>15</v>
      </c>
      <c r="D40" s="11" t="s">
        <v>102</v>
      </c>
      <c r="E40" s="11" t="s">
        <v>948</v>
      </c>
      <c r="F40" s="12">
        <v>1147000</v>
      </c>
      <c r="G40" s="11" t="s">
        <v>56</v>
      </c>
      <c r="H40" s="12">
        <v>1041700</v>
      </c>
      <c r="I40" s="12">
        <v>526000</v>
      </c>
      <c r="J40" s="34" t="s">
        <v>1180</v>
      </c>
      <c r="K40" s="12">
        <v>639096</v>
      </c>
      <c r="L40" s="34" t="s">
        <v>1091</v>
      </c>
      <c r="M40" s="10" t="s">
        <v>17</v>
      </c>
      <c r="N40" s="11" t="s">
        <v>18</v>
      </c>
      <c r="O40" s="11" t="s">
        <v>19</v>
      </c>
      <c r="P40" s="10" t="s">
        <v>35</v>
      </c>
      <c r="Q40" s="11" t="s">
        <v>26</v>
      </c>
      <c r="R40" s="11" t="s">
        <v>19</v>
      </c>
      <c r="S40" s="10" t="s">
        <v>19</v>
      </c>
      <c r="T40" s="11" t="s">
        <v>19</v>
      </c>
      <c r="U40" s="6" t="s">
        <v>190</v>
      </c>
    </row>
    <row r="41" spans="1:21" s="3" customFormat="1" ht="191.45" hidden="1" customHeight="1">
      <c r="A41" s="9" t="s">
        <v>103</v>
      </c>
      <c r="B41" s="10" t="s">
        <v>101</v>
      </c>
      <c r="C41" s="11" t="s">
        <v>15</v>
      </c>
      <c r="D41" s="11" t="s">
        <v>102</v>
      </c>
      <c r="E41" s="11" t="s">
        <v>949</v>
      </c>
      <c r="F41" s="12">
        <v>3924500</v>
      </c>
      <c r="G41" s="11" t="s">
        <v>56</v>
      </c>
      <c r="H41" s="12">
        <v>3924500</v>
      </c>
      <c r="I41" s="12">
        <v>750000</v>
      </c>
      <c r="J41" s="34" t="s">
        <v>1181</v>
      </c>
      <c r="K41" s="12">
        <v>850000</v>
      </c>
      <c r="L41" s="34" t="s">
        <v>1095</v>
      </c>
      <c r="M41" s="10" t="s">
        <v>17</v>
      </c>
      <c r="N41" s="11" t="s">
        <v>18</v>
      </c>
      <c r="O41" s="11" t="s">
        <v>19</v>
      </c>
      <c r="P41" s="10" t="s">
        <v>35</v>
      </c>
      <c r="Q41" s="11" t="s">
        <v>104</v>
      </c>
      <c r="R41" s="11" t="s">
        <v>19</v>
      </c>
      <c r="S41" s="10" t="s">
        <v>19</v>
      </c>
      <c r="T41" s="11" t="s">
        <v>19</v>
      </c>
      <c r="U41" s="6" t="s">
        <v>190</v>
      </c>
    </row>
    <row r="42" spans="1:21" s="3" customFormat="1" ht="152.1" hidden="1" customHeight="1">
      <c r="A42" s="9" t="s">
        <v>950</v>
      </c>
      <c r="B42" s="10" t="s">
        <v>101</v>
      </c>
      <c r="C42" s="11" t="s">
        <v>15</v>
      </c>
      <c r="D42" s="11" t="s">
        <v>105</v>
      </c>
      <c r="E42" s="11" t="s">
        <v>106</v>
      </c>
      <c r="F42" s="12">
        <v>1128000</v>
      </c>
      <c r="G42" s="11" t="s">
        <v>56</v>
      </c>
      <c r="H42" s="12">
        <v>1128000</v>
      </c>
      <c r="I42" s="12">
        <v>609000</v>
      </c>
      <c r="J42" s="34" t="s">
        <v>951</v>
      </c>
      <c r="K42" s="12">
        <v>621000</v>
      </c>
      <c r="L42" s="34" t="s">
        <v>1096</v>
      </c>
      <c r="M42" s="10" t="s">
        <v>17</v>
      </c>
      <c r="N42" s="11" t="s">
        <v>18</v>
      </c>
      <c r="O42" s="11" t="s">
        <v>19</v>
      </c>
      <c r="P42" s="10" t="s">
        <v>35</v>
      </c>
      <c r="Q42" s="11" t="s">
        <v>107</v>
      </c>
      <c r="R42" s="11" t="s">
        <v>19</v>
      </c>
      <c r="S42" s="10" t="s">
        <v>19</v>
      </c>
      <c r="T42" s="11" t="s">
        <v>19</v>
      </c>
      <c r="U42" s="6" t="s">
        <v>190</v>
      </c>
    </row>
    <row r="43" spans="1:21" s="3" customFormat="1" ht="225" hidden="1" customHeight="1">
      <c r="A43" s="9" t="s">
        <v>952</v>
      </c>
      <c r="B43" s="10" t="s">
        <v>108</v>
      </c>
      <c r="C43" s="11" t="s">
        <v>15</v>
      </c>
      <c r="D43" s="11" t="s">
        <v>109</v>
      </c>
      <c r="E43" s="11" t="s">
        <v>110</v>
      </c>
      <c r="F43" s="12">
        <v>1134000</v>
      </c>
      <c r="G43" s="11" t="s">
        <v>56</v>
      </c>
      <c r="H43" s="12">
        <v>1023000</v>
      </c>
      <c r="I43" s="12">
        <v>1023000</v>
      </c>
      <c r="J43" s="34" t="s">
        <v>953</v>
      </c>
      <c r="K43" s="12">
        <v>1224326</v>
      </c>
      <c r="L43" s="34" t="s">
        <v>1097</v>
      </c>
      <c r="M43" s="10" t="s">
        <v>17</v>
      </c>
      <c r="N43" s="11" t="s">
        <v>111</v>
      </c>
      <c r="O43" s="16" t="s">
        <v>112</v>
      </c>
      <c r="P43" s="10" t="s">
        <v>35</v>
      </c>
      <c r="Q43" s="16" t="s">
        <v>113</v>
      </c>
      <c r="R43" s="11" t="s">
        <v>19</v>
      </c>
      <c r="S43" s="10" t="s">
        <v>19</v>
      </c>
      <c r="T43" s="11" t="s">
        <v>19</v>
      </c>
      <c r="U43" s="6" t="s">
        <v>190</v>
      </c>
    </row>
    <row r="44" spans="1:21" s="3" customFormat="1" ht="65.099999999999994" hidden="1" customHeight="1">
      <c r="A44" s="9" t="s">
        <v>954</v>
      </c>
      <c r="B44" s="10" t="s">
        <v>76</v>
      </c>
      <c r="C44" s="11" t="s">
        <v>15</v>
      </c>
      <c r="D44" s="11" t="s">
        <v>114</v>
      </c>
      <c r="E44" s="11" t="s">
        <v>115</v>
      </c>
      <c r="F44" s="12">
        <v>21165000</v>
      </c>
      <c r="G44" s="11" t="s">
        <v>56</v>
      </c>
      <c r="H44" s="12">
        <v>10530000</v>
      </c>
      <c r="I44" s="12">
        <v>0</v>
      </c>
      <c r="J44" s="34" t="s">
        <v>1161</v>
      </c>
      <c r="K44" s="12">
        <v>0</v>
      </c>
      <c r="L44" s="34" t="s">
        <v>124</v>
      </c>
      <c r="M44" s="10" t="s">
        <v>25</v>
      </c>
      <c r="N44" s="11" t="s">
        <v>43</v>
      </c>
      <c r="O44" s="11" t="s">
        <v>19</v>
      </c>
      <c r="P44" s="10" t="s">
        <v>27</v>
      </c>
      <c r="Q44" s="11" t="s">
        <v>43</v>
      </c>
      <c r="R44" s="11" t="s">
        <v>19</v>
      </c>
      <c r="S44" s="10" t="s">
        <v>19</v>
      </c>
      <c r="T44" s="11" t="s">
        <v>19</v>
      </c>
      <c r="U44" s="6" t="s">
        <v>190</v>
      </c>
    </row>
    <row r="45" spans="1:21" s="20" customFormat="1" ht="112.5" hidden="1" customHeight="1">
      <c r="A45" s="331" t="s">
        <v>955</v>
      </c>
      <c r="B45" s="325" t="s">
        <v>108</v>
      </c>
      <c r="C45" s="328" t="s">
        <v>15</v>
      </c>
      <c r="D45" s="328" t="s">
        <v>116</v>
      </c>
      <c r="E45" s="328" t="s">
        <v>117</v>
      </c>
      <c r="F45" s="334">
        <v>5420000</v>
      </c>
      <c r="G45" s="17" t="s">
        <v>56</v>
      </c>
      <c r="H45" s="18">
        <v>1200000</v>
      </c>
      <c r="I45" s="18">
        <v>604000</v>
      </c>
      <c r="J45" s="44" t="s">
        <v>1182</v>
      </c>
      <c r="K45" s="12">
        <v>678000</v>
      </c>
      <c r="L45" s="34" t="s">
        <v>1098</v>
      </c>
      <c r="M45" s="325" t="s">
        <v>17</v>
      </c>
      <c r="N45" s="328" t="s">
        <v>118</v>
      </c>
      <c r="O45" s="328" t="s">
        <v>19</v>
      </c>
      <c r="P45" s="325" t="s">
        <v>35</v>
      </c>
      <c r="Q45" s="328" t="s">
        <v>113</v>
      </c>
      <c r="R45" s="328" t="s">
        <v>19</v>
      </c>
      <c r="S45" s="325" t="s">
        <v>19</v>
      </c>
      <c r="T45" s="328" t="s">
        <v>19</v>
      </c>
      <c r="U45" s="19" t="s">
        <v>190</v>
      </c>
    </row>
    <row r="46" spans="1:21" s="20" customFormat="1" ht="21" hidden="1">
      <c r="A46" s="332"/>
      <c r="B46" s="326"/>
      <c r="C46" s="329"/>
      <c r="D46" s="329"/>
      <c r="E46" s="329"/>
      <c r="F46" s="335"/>
      <c r="G46" s="17" t="s">
        <v>57</v>
      </c>
      <c r="H46" s="18">
        <v>1200000</v>
      </c>
      <c r="I46" s="18">
        <v>0</v>
      </c>
      <c r="J46" s="44"/>
      <c r="K46" s="12">
        <v>0</v>
      </c>
      <c r="L46" s="34"/>
      <c r="M46" s="326"/>
      <c r="N46" s="329"/>
      <c r="O46" s="329"/>
      <c r="P46" s="326"/>
      <c r="Q46" s="329"/>
      <c r="R46" s="329"/>
      <c r="S46" s="326"/>
      <c r="T46" s="329"/>
      <c r="U46" s="19" t="s">
        <v>190</v>
      </c>
    </row>
    <row r="47" spans="1:21" s="20" customFormat="1" ht="21" hidden="1">
      <c r="A47" s="332"/>
      <c r="B47" s="326"/>
      <c r="C47" s="329"/>
      <c r="D47" s="329"/>
      <c r="E47" s="329"/>
      <c r="F47" s="335"/>
      <c r="G47" s="17" t="s">
        <v>58</v>
      </c>
      <c r="H47" s="18">
        <v>1200000</v>
      </c>
      <c r="I47" s="18">
        <v>0</v>
      </c>
      <c r="J47" s="44"/>
      <c r="K47" s="12">
        <v>0</v>
      </c>
      <c r="L47" s="34"/>
      <c r="M47" s="326"/>
      <c r="N47" s="329"/>
      <c r="O47" s="329"/>
      <c r="P47" s="326"/>
      <c r="Q47" s="329"/>
      <c r="R47" s="329"/>
      <c r="S47" s="326"/>
      <c r="T47" s="329"/>
      <c r="U47" s="19" t="s">
        <v>190</v>
      </c>
    </row>
    <row r="48" spans="1:21" s="20" customFormat="1" ht="21" hidden="1">
      <c r="A48" s="332"/>
      <c r="B48" s="326"/>
      <c r="C48" s="329"/>
      <c r="D48" s="329"/>
      <c r="E48" s="329"/>
      <c r="F48" s="335"/>
      <c r="G48" s="17" t="s">
        <v>59</v>
      </c>
      <c r="H48" s="18">
        <v>0</v>
      </c>
      <c r="I48" s="18">
        <v>0</v>
      </c>
      <c r="J48" s="44"/>
      <c r="K48" s="12">
        <v>0</v>
      </c>
      <c r="L48" s="34"/>
      <c r="M48" s="326"/>
      <c r="N48" s="329"/>
      <c r="O48" s="329"/>
      <c r="P48" s="326"/>
      <c r="Q48" s="329"/>
      <c r="R48" s="329"/>
      <c r="S48" s="326"/>
      <c r="T48" s="329"/>
      <c r="U48" s="19" t="s">
        <v>190</v>
      </c>
    </row>
    <row r="49" spans="1:21" s="20" customFormat="1" ht="21" hidden="1">
      <c r="A49" s="333"/>
      <c r="B49" s="327"/>
      <c r="C49" s="330"/>
      <c r="D49" s="330"/>
      <c r="E49" s="330"/>
      <c r="F49" s="336"/>
      <c r="G49" s="17" t="s">
        <v>60</v>
      </c>
      <c r="H49" s="18">
        <v>3600000</v>
      </c>
      <c r="I49" s="18">
        <v>604000</v>
      </c>
      <c r="J49" s="44"/>
      <c r="K49" s="12">
        <v>678000</v>
      </c>
      <c r="L49" s="34"/>
      <c r="M49" s="327"/>
      <c r="N49" s="330"/>
      <c r="O49" s="330"/>
      <c r="P49" s="327"/>
      <c r="Q49" s="330"/>
      <c r="R49" s="330"/>
      <c r="S49" s="327"/>
      <c r="T49" s="330"/>
      <c r="U49" s="19" t="s">
        <v>190</v>
      </c>
    </row>
    <row r="50" spans="1:21" s="3" customFormat="1" ht="124.5" hidden="1" customHeight="1">
      <c r="A50" s="9" t="s">
        <v>956</v>
      </c>
      <c r="B50" s="10" t="s">
        <v>23</v>
      </c>
      <c r="C50" s="11" t="s">
        <v>15</v>
      </c>
      <c r="D50" s="11" t="s">
        <v>119</v>
      </c>
      <c r="E50" s="11" t="s">
        <v>120</v>
      </c>
      <c r="F50" s="12">
        <v>995376</v>
      </c>
      <c r="G50" s="11" t="s">
        <v>56</v>
      </c>
      <c r="H50" s="12">
        <v>605200</v>
      </c>
      <c r="I50" s="12">
        <v>521000</v>
      </c>
      <c r="J50" s="34" t="s">
        <v>1183</v>
      </c>
      <c r="K50" s="12">
        <v>581000</v>
      </c>
      <c r="L50" s="34" t="s">
        <v>1099</v>
      </c>
      <c r="M50" s="10" t="s">
        <v>25</v>
      </c>
      <c r="N50" s="11" t="s">
        <v>26</v>
      </c>
      <c r="O50" s="11" t="s">
        <v>19</v>
      </c>
      <c r="P50" s="10" t="s">
        <v>27</v>
      </c>
      <c r="Q50" s="11" t="s">
        <v>18</v>
      </c>
      <c r="R50" s="11" t="s">
        <v>19</v>
      </c>
      <c r="S50" s="10" t="s">
        <v>19</v>
      </c>
      <c r="T50" s="11" t="s">
        <v>19</v>
      </c>
      <c r="U50" s="6" t="s">
        <v>190</v>
      </c>
    </row>
    <row r="51" spans="1:21" s="3" customFormat="1" ht="75" hidden="1" customHeight="1">
      <c r="A51" s="9" t="s">
        <v>957</v>
      </c>
      <c r="B51" s="10" t="s">
        <v>121</v>
      </c>
      <c r="C51" s="11" t="s">
        <v>15</v>
      </c>
      <c r="D51" s="11" t="s">
        <v>122</v>
      </c>
      <c r="E51" s="11" t="s">
        <v>123</v>
      </c>
      <c r="F51" s="12">
        <v>566600</v>
      </c>
      <c r="G51" s="11" t="s">
        <v>56</v>
      </c>
      <c r="H51" s="12">
        <v>498000</v>
      </c>
      <c r="I51" s="12">
        <v>0</v>
      </c>
      <c r="J51" s="34" t="s">
        <v>124</v>
      </c>
      <c r="K51" s="12">
        <v>0</v>
      </c>
      <c r="L51" s="34" t="s">
        <v>124</v>
      </c>
      <c r="M51" s="10" t="s">
        <v>25</v>
      </c>
      <c r="N51" s="11" t="s">
        <v>125</v>
      </c>
      <c r="O51" s="11" t="s">
        <v>19</v>
      </c>
      <c r="P51" s="10" t="s">
        <v>20</v>
      </c>
      <c r="Q51" s="11" t="s">
        <v>126</v>
      </c>
      <c r="R51" s="11" t="s">
        <v>19</v>
      </c>
      <c r="S51" s="10" t="s">
        <v>19</v>
      </c>
      <c r="T51" s="11" t="s">
        <v>19</v>
      </c>
      <c r="U51" s="6" t="s">
        <v>190</v>
      </c>
    </row>
    <row r="52" spans="1:21" s="3" customFormat="1" ht="167.1" hidden="1" customHeight="1">
      <c r="A52" s="9" t="s">
        <v>958</v>
      </c>
      <c r="B52" s="10" t="s">
        <v>121</v>
      </c>
      <c r="C52" s="11" t="s">
        <v>15</v>
      </c>
      <c r="D52" s="11" t="s">
        <v>127</v>
      </c>
      <c r="E52" s="11" t="s">
        <v>128</v>
      </c>
      <c r="F52" s="12">
        <v>2576152</v>
      </c>
      <c r="G52" s="11" t="s">
        <v>56</v>
      </c>
      <c r="H52" s="12">
        <v>2187000</v>
      </c>
      <c r="I52" s="12">
        <v>1583000</v>
      </c>
      <c r="J52" s="34" t="s">
        <v>1184</v>
      </c>
      <c r="K52" s="12">
        <v>1885000</v>
      </c>
      <c r="L52" s="34" t="s">
        <v>1100</v>
      </c>
      <c r="M52" s="10" t="s">
        <v>17</v>
      </c>
      <c r="N52" s="11" t="s">
        <v>18</v>
      </c>
      <c r="O52" s="11" t="s">
        <v>19</v>
      </c>
      <c r="P52" s="10" t="s">
        <v>35</v>
      </c>
      <c r="Q52" s="11" t="s">
        <v>52</v>
      </c>
      <c r="R52" s="11" t="s">
        <v>19</v>
      </c>
      <c r="S52" s="10" t="s">
        <v>19</v>
      </c>
      <c r="T52" s="11" t="s">
        <v>19</v>
      </c>
      <c r="U52" s="6" t="s">
        <v>190</v>
      </c>
    </row>
    <row r="53" spans="1:21" s="3" customFormat="1" ht="78.95" hidden="1" customHeight="1">
      <c r="A53" s="9" t="s">
        <v>129</v>
      </c>
      <c r="B53" s="10" t="s">
        <v>121</v>
      </c>
      <c r="C53" s="11" t="s">
        <v>15</v>
      </c>
      <c r="D53" s="11" t="s">
        <v>127</v>
      </c>
      <c r="E53" s="11" t="s">
        <v>130</v>
      </c>
      <c r="F53" s="12">
        <v>360000</v>
      </c>
      <c r="G53" s="11" t="s">
        <v>56</v>
      </c>
      <c r="H53" s="12">
        <v>360000</v>
      </c>
      <c r="I53" s="12">
        <v>240000</v>
      </c>
      <c r="J53" s="34" t="s">
        <v>131</v>
      </c>
      <c r="K53" s="12">
        <v>240000</v>
      </c>
      <c r="L53" s="34" t="s">
        <v>131</v>
      </c>
      <c r="M53" s="10" t="s">
        <v>17</v>
      </c>
      <c r="N53" s="11" t="s">
        <v>18</v>
      </c>
      <c r="O53" s="11" t="s">
        <v>19</v>
      </c>
      <c r="P53" s="10" t="s">
        <v>35</v>
      </c>
      <c r="Q53" s="11" t="s">
        <v>52</v>
      </c>
      <c r="R53" s="11" t="s">
        <v>19</v>
      </c>
      <c r="S53" s="10" t="s">
        <v>19</v>
      </c>
      <c r="T53" s="11" t="s">
        <v>19</v>
      </c>
      <c r="U53" s="6" t="s">
        <v>190</v>
      </c>
    </row>
    <row r="54" spans="1:21" s="3" customFormat="1" ht="161.44999999999999" hidden="1" customHeight="1">
      <c r="A54" s="9" t="s">
        <v>959</v>
      </c>
      <c r="B54" s="10" t="s">
        <v>132</v>
      </c>
      <c r="C54" s="11" t="s">
        <v>15</v>
      </c>
      <c r="D54" s="11" t="s">
        <v>133</v>
      </c>
      <c r="E54" s="11" t="s">
        <v>134</v>
      </c>
      <c r="F54" s="12">
        <v>2323892</v>
      </c>
      <c r="G54" s="11" t="s">
        <v>56</v>
      </c>
      <c r="H54" s="12">
        <v>1128700</v>
      </c>
      <c r="I54" s="12">
        <v>681000</v>
      </c>
      <c r="J54" s="34" t="s">
        <v>1185</v>
      </c>
      <c r="K54" s="12">
        <v>782000</v>
      </c>
      <c r="L54" s="34" t="s">
        <v>1106</v>
      </c>
      <c r="M54" s="10" t="s">
        <v>25</v>
      </c>
      <c r="N54" s="11" t="s">
        <v>26</v>
      </c>
      <c r="O54" s="11" t="s">
        <v>19</v>
      </c>
      <c r="P54" s="10" t="s">
        <v>27</v>
      </c>
      <c r="Q54" s="11" t="s">
        <v>18</v>
      </c>
      <c r="R54" s="11" t="s">
        <v>19</v>
      </c>
      <c r="S54" s="10" t="s">
        <v>19</v>
      </c>
      <c r="T54" s="11" t="s">
        <v>19</v>
      </c>
      <c r="U54" s="6" t="s">
        <v>190</v>
      </c>
    </row>
    <row r="55" spans="1:21" s="3" customFormat="1" ht="182.45" hidden="1" customHeight="1">
      <c r="A55" s="9" t="s">
        <v>135</v>
      </c>
      <c r="B55" s="10" t="s">
        <v>132</v>
      </c>
      <c r="C55" s="11" t="s">
        <v>15</v>
      </c>
      <c r="D55" s="11" t="s">
        <v>133</v>
      </c>
      <c r="E55" s="11" t="s">
        <v>136</v>
      </c>
      <c r="F55" s="12">
        <v>898592</v>
      </c>
      <c r="G55" s="11" t="s">
        <v>56</v>
      </c>
      <c r="H55" s="12">
        <v>499500</v>
      </c>
      <c r="I55" s="12">
        <v>499000</v>
      </c>
      <c r="J55" s="34" t="s">
        <v>1186</v>
      </c>
      <c r="K55" s="12">
        <v>552163</v>
      </c>
      <c r="L55" s="34" t="s">
        <v>1101</v>
      </c>
      <c r="M55" s="10" t="s">
        <v>25</v>
      </c>
      <c r="N55" s="11" t="s">
        <v>137</v>
      </c>
      <c r="O55" s="11" t="s">
        <v>26</v>
      </c>
      <c r="P55" s="10" t="s">
        <v>27</v>
      </c>
      <c r="Q55" s="11" t="s">
        <v>138</v>
      </c>
      <c r="R55" s="11" t="s">
        <v>19</v>
      </c>
      <c r="S55" s="10" t="s">
        <v>19</v>
      </c>
      <c r="T55" s="11" t="s">
        <v>19</v>
      </c>
      <c r="U55" s="6" t="s">
        <v>190</v>
      </c>
    </row>
    <row r="56" spans="1:21" s="3" customFormat="1" ht="123" customHeight="1">
      <c r="A56" s="9" t="s">
        <v>960</v>
      </c>
      <c r="B56" s="10" t="s">
        <v>53</v>
      </c>
      <c r="C56" s="11" t="s">
        <v>15</v>
      </c>
      <c r="D56" s="11" t="s">
        <v>54</v>
      </c>
      <c r="E56" s="11" t="s">
        <v>139</v>
      </c>
      <c r="F56" s="12">
        <v>1130974</v>
      </c>
      <c r="G56" s="11" t="s">
        <v>56</v>
      </c>
      <c r="H56" s="12">
        <v>942000</v>
      </c>
      <c r="I56" s="12">
        <v>459000</v>
      </c>
      <c r="J56" s="34" t="s">
        <v>1187</v>
      </c>
      <c r="K56" s="12">
        <v>531366</v>
      </c>
      <c r="L56" s="34" t="s">
        <v>1102</v>
      </c>
      <c r="M56" s="10" t="s">
        <v>40</v>
      </c>
      <c r="N56" s="11" t="s">
        <v>18</v>
      </c>
      <c r="O56" s="11" t="s">
        <v>19</v>
      </c>
      <c r="P56" s="10" t="s">
        <v>42</v>
      </c>
      <c r="Q56" s="11" t="s">
        <v>18</v>
      </c>
      <c r="R56" s="11" t="s">
        <v>19</v>
      </c>
      <c r="S56" s="10" t="s">
        <v>19</v>
      </c>
      <c r="T56" s="11" t="s">
        <v>19</v>
      </c>
      <c r="U56" s="6" t="s">
        <v>190</v>
      </c>
    </row>
    <row r="57" spans="1:21" s="3" customFormat="1" ht="185.45" hidden="1" customHeight="1">
      <c r="A57" s="9" t="s">
        <v>961</v>
      </c>
      <c r="B57" s="10" t="s">
        <v>140</v>
      </c>
      <c r="C57" s="11" t="s">
        <v>15</v>
      </c>
      <c r="D57" s="11" t="s">
        <v>141</v>
      </c>
      <c r="E57" s="11" t="s">
        <v>142</v>
      </c>
      <c r="F57" s="12">
        <v>1843500</v>
      </c>
      <c r="G57" s="11" t="s">
        <v>56</v>
      </c>
      <c r="H57" s="12">
        <v>1498500</v>
      </c>
      <c r="I57" s="12">
        <v>1023000</v>
      </c>
      <c r="J57" s="34" t="s">
        <v>1188</v>
      </c>
      <c r="K57" s="12">
        <v>1224326</v>
      </c>
      <c r="L57" s="34" t="s">
        <v>1103</v>
      </c>
      <c r="M57" s="10" t="s">
        <v>17</v>
      </c>
      <c r="N57" s="11" t="s">
        <v>18</v>
      </c>
      <c r="O57" s="11" t="s">
        <v>19</v>
      </c>
      <c r="P57" s="10" t="s">
        <v>35</v>
      </c>
      <c r="Q57" s="11" t="s">
        <v>26</v>
      </c>
      <c r="R57" s="11" t="s">
        <v>19</v>
      </c>
      <c r="S57" s="10" t="s">
        <v>19</v>
      </c>
      <c r="T57" s="11" t="s">
        <v>19</v>
      </c>
      <c r="U57" s="6" t="s">
        <v>190</v>
      </c>
    </row>
    <row r="58" spans="1:21" s="3" customFormat="1" ht="313.5" hidden="1" customHeight="1">
      <c r="A58" s="9" t="s">
        <v>143</v>
      </c>
      <c r="B58" s="10" t="s">
        <v>140</v>
      </c>
      <c r="C58" s="11" t="s">
        <v>15</v>
      </c>
      <c r="D58" s="11" t="s">
        <v>141</v>
      </c>
      <c r="E58" s="11" t="s">
        <v>144</v>
      </c>
      <c r="F58" s="12">
        <v>242400</v>
      </c>
      <c r="G58" s="11" t="s">
        <v>56</v>
      </c>
      <c r="H58" s="12">
        <v>242400</v>
      </c>
      <c r="I58" s="12">
        <v>242000</v>
      </c>
      <c r="J58" s="34" t="s">
        <v>1104</v>
      </c>
      <c r="K58" s="12">
        <v>242000</v>
      </c>
      <c r="L58" s="34" t="s">
        <v>1104</v>
      </c>
      <c r="M58" s="10" t="s">
        <v>17</v>
      </c>
      <c r="N58" s="11" t="s">
        <v>145</v>
      </c>
      <c r="O58" s="16" t="s">
        <v>18</v>
      </c>
      <c r="P58" s="10" t="s">
        <v>35</v>
      </c>
      <c r="Q58" s="16" t="s">
        <v>26</v>
      </c>
      <c r="R58" s="11" t="s">
        <v>19</v>
      </c>
      <c r="S58" s="10" t="s">
        <v>19</v>
      </c>
      <c r="T58" s="11" t="s">
        <v>19</v>
      </c>
      <c r="U58" s="6" t="s">
        <v>190</v>
      </c>
    </row>
    <row r="59" spans="1:21" s="3" customFormat="1" ht="162" hidden="1" customHeight="1">
      <c r="A59" s="9" t="s">
        <v>146</v>
      </c>
      <c r="B59" s="10" t="s">
        <v>140</v>
      </c>
      <c r="C59" s="11" t="s">
        <v>15</v>
      </c>
      <c r="D59" s="11" t="s">
        <v>141</v>
      </c>
      <c r="E59" s="11" t="s">
        <v>147</v>
      </c>
      <c r="F59" s="12">
        <v>1148500</v>
      </c>
      <c r="G59" s="11" t="s">
        <v>56</v>
      </c>
      <c r="H59" s="12">
        <v>1148500</v>
      </c>
      <c r="I59" s="12">
        <v>711000</v>
      </c>
      <c r="J59" s="34" t="s">
        <v>1189</v>
      </c>
      <c r="K59" s="12">
        <v>812000</v>
      </c>
      <c r="L59" s="34" t="s">
        <v>1105</v>
      </c>
      <c r="M59" s="10" t="s">
        <v>17</v>
      </c>
      <c r="N59" s="11" t="s">
        <v>18</v>
      </c>
      <c r="O59" s="11" t="s">
        <v>19</v>
      </c>
      <c r="P59" s="10" t="s">
        <v>35</v>
      </c>
      <c r="Q59" s="11" t="s">
        <v>148</v>
      </c>
      <c r="R59" s="11" t="s">
        <v>19</v>
      </c>
      <c r="S59" s="10" t="s">
        <v>19</v>
      </c>
      <c r="T59" s="11" t="s">
        <v>19</v>
      </c>
      <c r="U59" s="6" t="s">
        <v>190</v>
      </c>
    </row>
    <row r="60" spans="1:21" s="3" customFormat="1" ht="138.6" hidden="1" customHeight="1">
      <c r="A60" s="9" t="s">
        <v>962</v>
      </c>
      <c r="B60" s="10" t="s">
        <v>49</v>
      </c>
      <c r="C60" s="11" t="s">
        <v>15</v>
      </c>
      <c r="D60" s="11" t="s">
        <v>149</v>
      </c>
      <c r="E60" s="11" t="s">
        <v>150</v>
      </c>
      <c r="F60" s="12">
        <v>12149892</v>
      </c>
      <c r="G60" s="11" t="s">
        <v>56</v>
      </c>
      <c r="H60" s="12">
        <v>8098192</v>
      </c>
      <c r="I60" s="12">
        <v>726000</v>
      </c>
      <c r="J60" s="34" t="s">
        <v>1190</v>
      </c>
      <c r="K60" s="12">
        <v>765000</v>
      </c>
      <c r="L60" s="34" t="s">
        <v>1107</v>
      </c>
      <c r="M60" s="10" t="s">
        <v>17</v>
      </c>
      <c r="N60" s="11" t="s">
        <v>151</v>
      </c>
      <c r="O60" s="11" t="s">
        <v>19</v>
      </c>
      <c r="P60" s="10" t="s">
        <v>35</v>
      </c>
      <c r="Q60" s="11" t="s">
        <v>152</v>
      </c>
      <c r="R60" s="11" t="s">
        <v>19</v>
      </c>
      <c r="S60" s="10" t="s">
        <v>19</v>
      </c>
      <c r="T60" s="11" t="s">
        <v>19</v>
      </c>
      <c r="U60" s="6" t="s">
        <v>190</v>
      </c>
    </row>
    <row r="61" spans="1:21" s="3" customFormat="1" ht="66.95" hidden="1" customHeight="1">
      <c r="A61" s="9" t="s">
        <v>963</v>
      </c>
      <c r="B61" s="10" t="s">
        <v>49</v>
      </c>
      <c r="C61" s="11" t="s">
        <v>15</v>
      </c>
      <c r="D61" s="11" t="s">
        <v>153</v>
      </c>
      <c r="E61" s="11" t="s">
        <v>154</v>
      </c>
      <c r="F61" s="12">
        <v>2179492</v>
      </c>
      <c r="G61" s="11" t="s">
        <v>56</v>
      </c>
      <c r="H61" s="12">
        <v>471000</v>
      </c>
      <c r="I61" s="12">
        <v>0</v>
      </c>
      <c r="J61" s="34" t="s">
        <v>124</v>
      </c>
      <c r="K61" s="12">
        <v>0</v>
      </c>
      <c r="L61" s="34" t="s">
        <v>124</v>
      </c>
      <c r="M61" s="10" t="s">
        <v>17</v>
      </c>
      <c r="N61" s="11" t="s">
        <v>155</v>
      </c>
      <c r="O61" s="11" t="s">
        <v>19</v>
      </c>
      <c r="P61" s="10" t="s">
        <v>20</v>
      </c>
      <c r="Q61" s="11" t="s">
        <v>156</v>
      </c>
      <c r="R61" s="11" t="s">
        <v>19</v>
      </c>
      <c r="S61" s="10" t="s">
        <v>19</v>
      </c>
      <c r="T61" s="11" t="s">
        <v>19</v>
      </c>
      <c r="U61" s="6" t="s">
        <v>190</v>
      </c>
    </row>
    <row r="62" spans="1:21" s="3" customFormat="1" ht="132.6" hidden="1" customHeight="1">
      <c r="A62" s="9" t="s">
        <v>964</v>
      </c>
      <c r="B62" s="10" t="s">
        <v>49</v>
      </c>
      <c r="C62" s="11" t="s">
        <v>15</v>
      </c>
      <c r="D62" s="11" t="s">
        <v>149</v>
      </c>
      <c r="E62" s="11" t="s">
        <v>157</v>
      </c>
      <c r="F62" s="12">
        <v>3722740</v>
      </c>
      <c r="G62" s="11" t="s">
        <v>56</v>
      </c>
      <c r="H62" s="12">
        <v>2430000</v>
      </c>
      <c r="I62" s="12">
        <v>1458000</v>
      </c>
      <c r="J62" s="34" t="s">
        <v>1191</v>
      </c>
      <c r="K62" s="12">
        <v>1575693</v>
      </c>
      <c r="L62" s="34" t="s">
        <v>1108</v>
      </c>
      <c r="M62" s="10" t="s">
        <v>17</v>
      </c>
      <c r="N62" s="11" t="s">
        <v>18</v>
      </c>
      <c r="O62" s="11" t="s">
        <v>19</v>
      </c>
      <c r="P62" s="10" t="s">
        <v>35</v>
      </c>
      <c r="Q62" s="11" t="s">
        <v>52</v>
      </c>
      <c r="R62" s="11" t="s">
        <v>19</v>
      </c>
      <c r="S62" s="10" t="s">
        <v>19</v>
      </c>
      <c r="T62" s="11" t="s">
        <v>19</v>
      </c>
      <c r="U62" s="6" t="s">
        <v>190</v>
      </c>
    </row>
    <row r="63" spans="1:21" s="3" customFormat="1" ht="135.6" hidden="1" customHeight="1">
      <c r="A63" s="9" t="s">
        <v>965</v>
      </c>
      <c r="B63" s="10" t="s">
        <v>158</v>
      </c>
      <c r="C63" s="11" t="s">
        <v>15</v>
      </c>
      <c r="D63" s="11" t="s">
        <v>159</v>
      </c>
      <c r="E63" s="11" t="s">
        <v>160</v>
      </c>
      <c r="F63" s="12">
        <v>1335800</v>
      </c>
      <c r="G63" s="11" t="s">
        <v>56</v>
      </c>
      <c r="H63" s="12">
        <v>1231800</v>
      </c>
      <c r="I63" s="12">
        <v>705000</v>
      </c>
      <c r="J63" s="34" t="s">
        <v>1192</v>
      </c>
      <c r="K63" s="12">
        <v>765000</v>
      </c>
      <c r="L63" s="34" t="s">
        <v>1109</v>
      </c>
      <c r="M63" s="10" t="s">
        <v>17</v>
      </c>
      <c r="N63" s="11" t="s">
        <v>18</v>
      </c>
      <c r="O63" s="11" t="s">
        <v>19</v>
      </c>
      <c r="P63" s="10" t="s">
        <v>35</v>
      </c>
      <c r="Q63" s="11" t="s">
        <v>161</v>
      </c>
      <c r="R63" s="11" t="s">
        <v>19</v>
      </c>
      <c r="S63" s="10" t="s">
        <v>19</v>
      </c>
      <c r="T63" s="11" t="s">
        <v>19</v>
      </c>
      <c r="U63" s="6" t="s">
        <v>190</v>
      </c>
    </row>
    <row r="64" spans="1:21" s="3" customFormat="1" ht="146.1" hidden="1" customHeight="1">
      <c r="A64" s="9" t="s">
        <v>162</v>
      </c>
      <c r="B64" s="10" t="s">
        <v>158</v>
      </c>
      <c r="C64" s="11" t="s">
        <v>15</v>
      </c>
      <c r="D64" s="11" t="s">
        <v>159</v>
      </c>
      <c r="E64" s="11" t="s">
        <v>163</v>
      </c>
      <c r="F64" s="12">
        <v>575000</v>
      </c>
      <c r="G64" s="11" t="s">
        <v>56</v>
      </c>
      <c r="H64" s="12">
        <v>471000</v>
      </c>
      <c r="I64" s="12">
        <v>471000</v>
      </c>
      <c r="J64" s="34" t="s">
        <v>1154</v>
      </c>
      <c r="K64" s="12">
        <v>531366</v>
      </c>
      <c r="L64" s="34" t="s">
        <v>1110</v>
      </c>
      <c r="M64" s="10" t="s">
        <v>17</v>
      </c>
      <c r="N64" s="11" t="s">
        <v>18</v>
      </c>
      <c r="O64" s="11" t="s">
        <v>19</v>
      </c>
      <c r="P64" s="10" t="s">
        <v>35</v>
      </c>
      <c r="Q64" s="11" t="s">
        <v>26</v>
      </c>
      <c r="R64" s="11" t="s">
        <v>19</v>
      </c>
      <c r="S64" s="10" t="s">
        <v>19</v>
      </c>
      <c r="T64" s="11" t="s">
        <v>19</v>
      </c>
      <c r="U64" s="6" t="s">
        <v>190</v>
      </c>
    </row>
    <row r="65" spans="1:21" s="3" customFormat="1" ht="158.1" hidden="1" customHeight="1">
      <c r="A65" s="9" t="s">
        <v>966</v>
      </c>
      <c r="B65" s="10" t="s">
        <v>108</v>
      </c>
      <c r="C65" s="11" t="s">
        <v>15</v>
      </c>
      <c r="D65" s="11" t="s">
        <v>109</v>
      </c>
      <c r="E65" s="11" t="s">
        <v>164</v>
      </c>
      <c r="F65" s="12">
        <v>511500</v>
      </c>
      <c r="G65" s="11" t="s">
        <v>56</v>
      </c>
      <c r="H65" s="12">
        <v>511500</v>
      </c>
      <c r="I65" s="12">
        <v>511000</v>
      </c>
      <c r="J65" s="34" t="s">
        <v>1193</v>
      </c>
      <c r="K65" s="12">
        <v>612163</v>
      </c>
      <c r="L65" s="34" t="s">
        <v>1111</v>
      </c>
      <c r="M65" s="10" t="s">
        <v>17</v>
      </c>
      <c r="N65" s="11" t="s">
        <v>165</v>
      </c>
      <c r="O65" s="11" t="s">
        <v>19</v>
      </c>
      <c r="P65" s="10" t="s">
        <v>35</v>
      </c>
      <c r="Q65" s="11" t="s">
        <v>166</v>
      </c>
      <c r="R65" s="11" t="s">
        <v>19</v>
      </c>
      <c r="S65" s="10" t="s">
        <v>19</v>
      </c>
      <c r="T65" s="11" t="s">
        <v>19</v>
      </c>
      <c r="U65" s="6" t="s">
        <v>190</v>
      </c>
    </row>
    <row r="66" spans="1:21" s="3" customFormat="1" ht="78" hidden="1" customHeight="1">
      <c r="A66" s="9" t="s">
        <v>967</v>
      </c>
      <c r="B66" s="10" t="s">
        <v>61</v>
      </c>
      <c r="C66" s="11" t="s">
        <v>15</v>
      </c>
      <c r="D66" s="11" t="s">
        <v>167</v>
      </c>
      <c r="E66" s="11" t="s">
        <v>168</v>
      </c>
      <c r="F66" s="12">
        <v>812800</v>
      </c>
      <c r="G66" s="11" t="s">
        <v>56</v>
      </c>
      <c r="H66" s="12">
        <v>812800</v>
      </c>
      <c r="I66" s="12">
        <v>0</v>
      </c>
      <c r="J66" s="34" t="s">
        <v>1161</v>
      </c>
      <c r="K66" s="12">
        <v>0</v>
      </c>
      <c r="L66" s="34" t="s">
        <v>124</v>
      </c>
      <c r="M66" s="10" t="s">
        <v>25</v>
      </c>
      <c r="N66" s="11" t="s">
        <v>169</v>
      </c>
      <c r="O66" s="11" t="s">
        <v>19</v>
      </c>
      <c r="P66" s="10" t="s">
        <v>20</v>
      </c>
      <c r="Q66" s="11" t="s">
        <v>156</v>
      </c>
      <c r="R66" s="11" t="s">
        <v>19</v>
      </c>
      <c r="S66" s="10" t="s">
        <v>19</v>
      </c>
      <c r="T66" s="11" t="s">
        <v>19</v>
      </c>
      <c r="U66" s="6" t="s">
        <v>190</v>
      </c>
    </row>
    <row r="67" spans="1:21" s="3" customFormat="1" ht="158.1" hidden="1" customHeight="1">
      <c r="A67" s="9" t="s">
        <v>968</v>
      </c>
      <c r="B67" s="10" t="s">
        <v>170</v>
      </c>
      <c r="C67" s="11" t="s">
        <v>15</v>
      </c>
      <c r="D67" s="11" t="s">
        <v>171</v>
      </c>
      <c r="E67" s="11" t="s">
        <v>172</v>
      </c>
      <c r="F67" s="12">
        <v>2915585</v>
      </c>
      <c r="G67" s="11" t="s">
        <v>56</v>
      </c>
      <c r="H67" s="12">
        <v>2166000</v>
      </c>
      <c r="I67" s="12">
        <v>1695000</v>
      </c>
      <c r="J67" s="34" t="s">
        <v>1194</v>
      </c>
      <c r="K67" s="12">
        <v>1911732</v>
      </c>
      <c r="L67" s="34" t="s">
        <v>1112</v>
      </c>
      <c r="M67" s="10" t="s">
        <v>17</v>
      </c>
      <c r="N67" s="11" t="s">
        <v>18</v>
      </c>
      <c r="O67" s="11" t="s">
        <v>19</v>
      </c>
      <c r="P67" s="10" t="s">
        <v>20</v>
      </c>
      <c r="Q67" s="11" t="s">
        <v>18</v>
      </c>
      <c r="R67" s="11" t="s">
        <v>19</v>
      </c>
      <c r="S67" s="10" t="s">
        <v>19</v>
      </c>
      <c r="T67" s="11" t="s">
        <v>19</v>
      </c>
      <c r="U67" s="6" t="s">
        <v>190</v>
      </c>
    </row>
    <row r="68" spans="1:21" s="3" customFormat="1" ht="270.95" hidden="1" customHeight="1">
      <c r="A68" s="9" t="s">
        <v>969</v>
      </c>
      <c r="B68" s="10" t="s">
        <v>173</v>
      </c>
      <c r="C68" s="11" t="s">
        <v>15</v>
      </c>
      <c r="D68" s="11" t="s">
        <v>174</v>
      </c>
      <c r="E68" s="11" t="s">
        <v>175</v>
      </c>
      <c r="F68" s="12">
        <v>1626345</v>
      </c>
      <c r="G68" s="11" t="s">
        <v>56</v>
      </c>
      <c r="H68" s="12">
        <v>1138442</v>
      </c>
      <c r="I68" s="12">
        <v>572000</v>
      </c>
      <c r="J68" s="34" t="s">
        <v>970</v>
      </c>
      <c r="K68" s="12">
        <v>624000</v>
      </c>
      <c r="L68" s="34" t="s">
        <v>1113</v>
      </c>
      <c r="M68" s="10" t="s">
        <v>17</v>
      </c>
      <c r="N68" s="11" t="s">
        <v>176</v>
      </c>
      <c r="O68" s="11" t="s">
        <v>18</v>
      </c>
      <c r="P68" s="10" t="s">
        <v>35</v>
      </c>
      <c r="Q68" s="11" t="s">
        <v>177</v>
      </c>
      <c r="R68" s="11" t="s">
        <v>19</v>
      </c>
      <c r="S68" s="10" t="s">
        <v>19</v>
      </c>
      <c r="T68" s="11" t="s">
        <v>19</v>
      </c>
      <c r="U68" s="6" t="s">
        <v>190</v>
      </c>
    </row>
    <row r="69" spans="1:21" s="3" customFormat="1" ht="183" hidden="1" customHeight="1">
      <c r="A69" s="9" t="s">
        <v>178</v>
      </c>
      <c r="B69" s="10" t="s">
        <v>173</v>
      </c>
      <c r="C69" s="11" t="s">
        <v>15</v>
      </c>
      <c r="D69" s="11" t="s">
        <v>174</v>
      </c>
      <c r="E69" s="11" t="s">
        <v>179</v>
      </c>
      <c r="F69" s="12">
        <v>1922400</v>
      </c>
      <c r="G69" s="11" t="s">
        <v>56</v>
      </c>
      <c r="H69" s="12">
        <v>1345680</v>
      </c>
      <c r="I69" s="12">
        <v>968000</v>
      </c>
      <c r="J69" s="34" t="s">
        <v>1195</v>
      </c>
      <c r="K69" s="12">
        <v>1103000</v>
      </c>
      <c r="L69" s="34" t="s">
        <v>1114</v>
      </c>
      <c r="M69" s="10" t="s">
        <v>17</v>
      </c>
      <c r="N69" s="11" t="s">
        <v>180</v>
      </c>
      <c r="O69" s="11" t="s">
        <v>19</v>
      </c>
      <c r="P69" s="10" t="s">
        <v>35</v>
      </c>
      <c r="Q69" s="11" t="s">
        <v>181</v>
      </c>
      <c r="R69" s="11" t="s">
        <v>19</v>
      </c>
      <c r="S69" s="10" t="s">
        <v>19</v>
      </c>
      <c r="T69" s="11" t="s">
        <v>19</v>
      </c>
      <c r="U69" s="6" t="s">
        <v>190</v>
      </c>
    </row>
    <row r="70" spans="1:21" s="3" customFormat="1" ht="110.1" hidden="1" customHeight="1">
      <c r="A70" s="9" t="s">
        <v>971</v>
      </c>
      <c r="B70" s="10" t="s">
        <v>182</v>
      </c>
      <c r="C70" s="11" t="s">
        <v>15</v>
      </c>
      <c r="D70" s="11" t="s">
        <v>183</v>
      </c>
      <c r="E70" s="11" t="s">
        <v>184</v>
      </c>
      <c r="F70" s="12">
        <v>1654600</v>
      </c>
      <c r="G70" s="11" t="s">
        <v>56</v>
      </c>
      <c r="H70" s="12">
        <v>1489600</v>
      </c>
      <c r="I70" s="12">
        <v>761000</v>
      </c>
      <c r="J70" s="34" t="s">
        <v>972</v>
      </c>
      <c r="K70" s="12">
        <v>821000</v>
      </c>
      <c r="L70" s="34" t="s">
        <v>1115</v>
      </c>
      <c r="M70" s="10" t="s">
        <v>17</v>
      </c>
      <c r="N70" s="11" t="s">
        <v>18</v>
      </c>
      <c r="O70" s="11" t="s">
        <v>19</v>
      </c>
      <c r="P70" s="10" t="s">
        <v>35</v>
      </c>
      <c r="Q70" s="11" t="s">
        <v>185</v>
      </c>
      <c r="R70" s="11" t="s">
        <v>19</v>
      </c>
      <c r="S70" s="10" t="s">
        <v>19</v>
      </c>
      <c r="T70" s="11" t="s">
        <v>19</v>
      </c>
      <c r="U70" s="6" t="s">
        <v>190</v>
      </c>
    </row>
    <row r="71" spans="1:21" s="20" customFormat="1" ht="176.45" hidden="1" customHeight="1">
      <c r="A71" s="331" t="s">
        <v>186</v>
      </c>
      <c r="B71" s="325" t="s">
        <v>182</v>
      </c>
      <c r="C71" s="328" t="s">
        <v>15</v>
      </c>
      <c r="D71" s="328" t="s">
        <v>183</v>
      </c>
      <c r="E71" s="328" t="s">
        <v>187</v>
      </c>
      <c r="F71" s="334">
        <v>2568000</v>
      </c>
      <c r="G71" s="17" t="s">
        <v>56</v>
      </c>
      <c r="H71" s="18">
        <v>541500</v>
      </c>
      <c r="I71" s="18">
        <v>541000</v>
      </c>
      <c r="J71" s="44" t="s">
        <v>1196</v>
      </c>
      <c r="K71" s="12">
        <v>642000</v>
      </c>
      <c r="L71" s="34" t="s">
        <v>1116</v>
      </c>
      <c r="M71" s="325" t="s">
        <v>17</v>
      </c>
      <c r="N71" s="328" t="s">
        <v>188</v>
      </c>
      <c r="O71" s="328" t="s">
        <v>19</v>
      </c>
      <c r="P71" s="325" t="s">
        <v>35</v>
      </c>
      <c r="Q71" s="328" t="s">
        <v>113</v>
      </c>
      <c r="R71" s="328" t="s">
        <v>19</v>
      </c>
      <c r="S71" s="325" t="s">
        <v>19</v>
      </c>
      <c r="T71" s="328" t="s">
        <v>19</v>
      </c>
      <c r="U71" s="19" t="s">
        <v>190</v>
      </c>
    </row>
    <row r="72" spans="1:21" s="20" customFormat="1" ht="21" hidden="1">
      <c r="A72" s="332"/>
      <c r="B72" s="326"/>
      <c r="C72" s="329"/>
      <c r="D72" s="329"/>
      <c r="E72" s="329"/>
      <c r="F72" s="335"/>
      <c r="G72" s="17" t="s">
        <v>57</v>
      </c>
      <c r="H72" s="18">
        <v>541500</v>
      </c>
      <c r="I72" s="18">
        <v>0</v>
      </c>
      <c r="J72" s="44"/>
      <c r="K72" s="12">
        <v>0</v>
      </c>
      <c r="L72" s="34"/>
      <c r="M72" s="326"/>
      <c r="N72" s="329"/>
      <c r="O72" s="329"/>
      <c r="P72" s="326"/>
      <c r="Q72" s="329"/>
      <c r="R72" s="329"/>
      <c r="S72" s="326"/>
      <c r="T72" s="329"/>
      <c r="U72" s="19" t="s">
        <v>190</v>
      </c>
    </row>
    <row r="73" spans="1:21" s="20" customFormat="1" ht="21" hidden="1">
      <c r="A73" s="332"/>
      <c r="B73" s="326"/>
      <c r="C73" s="329"/>
      <c r="D73" s="329"/>
      <c r="E73" s="329"/>
      <c r="F73" s="335"/>
      <c r="G73" s="17" t="s">
        <v>58</v>
      </c>
      <c r="H73" s="18">
        <v>541500</v>
      </c>
      <c r="I73" s="18">
        <v>0</v>
      </c>
      <c r="J73" s="44"/>
      <c r="K73" s="12">
        <v>0</v>
      </c>
      <c r="L73" s="34"/>
      <c r="M73" s="326"/>
      <c r="N73" s="329"/>
      <c r="O73" s="329"/>
      <c r="P73" s="326"/>
      <c r="Q73" s="329"/>
      <c r="R73" s="329"/>
      <c r="S73" s="326"/>
      <c r="T73" s="329"/>
      <c r="U73" s="19" t="s">
        <v>190</v>
      </c>
    </row>
    <row r="74" spans="1:21" s="20" customFormat="1" ht="21" hidden="1">
      <c r="A74" s="332"/>
      <c r="B74" s="326"/>
      <c r="C74" s="329"/>
      <c r="D74" s="329"/>
      <c r="E74" s="329"/>
      <c r="F74" s="335"/>
      <c r="G74" s="17" t="s">
        <v>59</v>
      </c>
      <c r="H74" s="18">
        <v>0</v>
      </c>
      <c r="I74" s="18">
        <v>0</v>
      </c>
      <c r="J74" s="44"/>
      <c r="K74" s="12">
        <v>0</v>
      </c>
      <c r="L74" s="34"/>
      <c r="M74" s="326"/>
      <c r="N74" s="329"/>
      <c r="O74" s="329"/>
      <c r="P74" s="326"/>
      <c r="Q74" s="329"/>
      <c r="R74" s="329"/>
      <c r="S74" s="326"/>
      <c r="T74" s="329"/>
      <c r="U74" s="19" t="s">
        <v>190</v>
      </c>
    </row>
    <row r="75" spans="1:21" s="20" customFormat="1" ht="21" hidden="1">
      <c r="A75" s="333"/>
      <c r="B75" s="327"/>
      <c r="C75" s="330"/>
      <c r="D75" s="330"/>
      <c r="E75" s="330"/>
      <c r="F75" s="336"/>
      <c r="G75" s="17" t="s">
        <v>60</v>
      </c>
      <c r="H75" s="18">
        <v>1624500</v>
      </c>
      <c r="I75" s="18">
        <v>541000</v>
      </c>
      <c r="J75" s="44"/>
      <c r="K75" s="12">
        <v>642000</v>
      </c>
      <c r="L75" s="34"/>
      <c r="M75" s="327"/>
      <c r="N75" s="330"/>
      <c r="O75" s="330"/>
      <c r="P75" s="327"/>
      <c r="Q75" s="330"/>
      <c r="R75" s="330"/>
      <c r="S75" s="327"/>
      <c r="T75" s="330"/>
      <c r="U75" s="19" t="s">
        <v>190</v>
      </c>
    </row>
    <row r="76" spans="1:21" s="3" customFormat="1" ht="60" customHeight="1">
      <c r="A76" s="9" t="s">
        <v>973</v>
      </c>
      <c r="B76" s="10" t="s">
        <v>49</v>
      </c>
      <c r="C76" s="11" t="s">
        <v>15</v>
      </c>
      <c r="D76" s="11" t="s">
        <v>191</v>
      </c>
      <c r="E76" s="11" t="s">
        <v>192</v>
      </c>
      <c r="F76" s="12">
        <v>264000</v>
      </c>
      <c r="G76" s="11" t="s">
        <v>56</v>
      </c>
      <c r="H76" s="12">
        <v>264000</v>
      </c>
      <c r="I76" s="12">
        <v>150000</v>
      </c>
      <c r="J76" s="34" t="s">
        <v>193</v>
      </c>
      <c r="K76" s="12">
        <v>150000</v>
      </c>
      <c r="L76" s="34" t="s">
        <v>193</v>
      </c>
      <c r="M76" s="10" t="s">
        <v>40</v>
      </c>
      <c r="N76" s="11" t="s">
        <v>18</v>
      </c>
      <c r="O76" s="11" t="s">
        <v>19</v>
      </c>
      <c r="P76" s="10" t="s">
        <v>42</v>
      </c>
      <c r="Q76" s="11" t="s">
        <v>18</v>
      </c>
      <c r="R76" s="11" t="s">
        <v>19</v>
      </c>
      <c r="S76" s="10" t="s">
        <v>19</v>
      </c>
      <c r="T76" s="11" t="s">
        <v>19</v>
      </c>
      <c r="U76" s="6" t="s">
        <v>296</v>
      </c>
    </row>
    <row r="77" spans="1:21" ht="93.95" customHeight="1">
      <c r="A77" s="9" t="s">
        <v>974</v>
      </c>
      <c r="B77" s="10" t="s">
        <v>49</v>
      </c>
      <c r="C77" s="11" t="s">
        <v>15</v>
      </c>
      <c r="D77" s="11" t="s">
        <v>191</v>
      </c>
      <c r="E77" s="11" t="s">
        <v>194</v>
      </c>
      <c r="F77" s="12">
        <v>1245000</v>
      </c>
      <c r="G77" s="11" t="s">
        <v>56</v>
      </c>
      <c r="H77" s="12">
        <v>1245000</v>
      </c>
      <c r="I77" s="12">
        <v>659000</v>
      </c>
      <c r="J77" s="34" t="s">
        <v>975</v>
      </c>
      <c r="K77" s="12">
        <v>671000</v>
      </c>
      <c r="L77" s="34" t="s">
        <v>1117</v>
      </c>
      <c r="M77" s="10" t="s">
        <v>40</v>
      </c>
      <c r="N77" s="11" t="s">
        <v>18</v>
      </c>
      <c r="O77" s="11" t="s">
        <v>19</v>
      </c>
      <c r="P77" s="10" t="s">
        <v>42</v>
      </c>
      <c r="Q77" s="11" t="s">
        <v>195</v>
      </c>
      <c r="R77" s="11" t="s">
        <v>19</v>
      </c>
      <c r="S77" s="10" t="s">
        <v>19</v>
      </c>
      <c r="T77" s="11" t="s">
        <v>19</v>
      </c>
      <c r="U77" s="6" t="s">
        <v>296</v>
      </c>
    </row>
    <row r="78" spans="1:21" ht="57" customHeight="1">
      <c r="A78" s="9" t="s">
        <v>976</v>
      </c>
      <c r="B78" s="10" t="s">
        <v>49</v>
      </c>
      <c r="C78" s="11" t="s">
        <v>15</v>
      </c>
      <c r="D78" s="11" t="s">
        <v>191</v>
      </c>
      <c r="E78" s="11" t="s">
        <v>196</v>
      </c>
      <c r="F78" s="12">
        <v>271600</v>
      </c>
      <c r="G78" s="11" t="s">
        <v>56</v>
      </c>
      <c r="H78" s="12">
        <v>265600</v>
      </c>
      <c r="I78" s="12">
        <v>200000</v>
      </c>
      <c r="J78" s="34" t="s">
        <v>197</v>
      </c>
      <c r="K78" s="12">
        <v>200000</v>
      </c>
      <c r="L78" s="34" t="s">
        <v>197</v>
      </c>
      <c r="M78" s="10" t="s">
        <v>40</v>
      </c>
      <c r="N78" s="11" t="s">
        <v>18</v>
      </c>
      <c r="O78" s="11" t="s">
        <v>19</v>
      </c>
      <c r="P78" s="10" t="s">
        <v>42</v>
      </c>
      <c r="Q78" s="11" t="s">
        <v>18</v>
      </c>
      <c r="R78" s="11" t="s">
        <v>19</v>
      </c>
      <c r="S78" s="10" t="s">
        <v>19</v>
      </c>
      <c r="T78" s="11" t="s">
        <v>19</v>
      </c>
      <c r="U78" s="6" t="s">
        <v>296</v>
      </c>
    </row>
    <row r="79" spans="1:21" ht="59.1" customHeight="1">
      <c r="A79" s="9" t="s">
        <v>977</v>
      </c>
      <c r="B79" s="10" t="s">
        <v>108</v>
      </c>
      <c r="C79" s="11" t="s">
        <v>15</v>
      </c>
      <c r="D79" s="11" t="s">
        <v>198</v>
      </c>
      <c r="E79" s="11" t="s">
        <v>199</v>
      </c>
      <c r="F79" s="12">
        <v>364000</v>
      </c>
      <c r="G79" s="11" t="s">
        <v>56</v>
      </c>
      <c r="H79" s="12">
        <v>364000</v>
      </c>
      <c r="I79" s="12">
        <v>182000</v>
      </c>
      <c r="J79" s="34" t="s">
        <v>200</v>
      </c>
      <c r="K79" s="12">
        <v>182000</v>
      </c>
      <c r="L79" s="34" t="s">
        <v>200</v>
      </c>
      <c r="M79" s="10" t="s">
        <v>40</v>
      </c>
      <c r="N79" s="11" t="s">
        <v>18</v>
      </c>
      <c r="O79" s="11" t="s">
        <v>19</v>
      </c>
      <c r="P79" s="10" t="s">
        <v>42</v>
      </c>
      <c r="Q79" s="11" t="s">
        <v>201</v>
      </c>
      <c r="R79" s="11" t="s">
        <v>19</v>
      </c>
      <c r="S79" s="10" t="s">
        <v>19</v>
      </c>
      <c r="T79" s="11" t="s">
        <v>19</v>
      </c>
      <c r="U79" s="6" t="s">
        <v>296</v>
      </c>
    </row>
    <row r="80" spans="1:21" ht="87.95" hidden="1" customHeight="1">
      <c r="A80" s="9" t="s">
        <v>978</v>
      </c>
      <c r="B80" s="10" t="s">
        <v>23</v>
      </c>
      <c r="C80" s="11" t="s">
        <v>15</v>
      </c>
      <c r="D80" s="11" t="s">
        <v>202</v>
      </c>
      <c r="E80" s="11" t="s">
        <v>203</v>
      </c>
      <c r="F80" s="12">
        <v>909000</v>
      </c>
      <c r="G80" s="11" t="s">
        <v>56</v>
      </c>
      <c r="H80" s="12">
        <v>819000</v>
      </c>
      <c r="I80" s="12">
        <v>579000</v>
      </c>
      <c r="J80" s="34" t="s">
        <v>979</v>
      </c>
      <c r="K80" s="12">
        <v>591000</v>
      </c>
      <c r="L80" s="34" t="s">
        <v>1118</v>
      </c>
      <c r="M80" s="10" t="s">
        <v>25</v>
      </c>
      <c r="N80" s="11" t="s">
        <v>26</v>
      </c>
      <c r="O80" s="11" t="s">
        <v>19</v>
      </c>
      <c r="P80" s="10" t="s">
        <v>27</v>
      </c>
      <c r="Q80" s="11" t="s">
        <v>204</v>
      </c>
      <c r="R80" s="11" t="s">
        <v>19</v>
      </c>
      <c r="S80" s="10" t="s">
        <v>19</v>
      </c>
      <c r="T80" s="11" t="s">
        <v>19</v>
      </c>
      <c r="U80" s="6" t="s">
        <v>296</v>
      </c>
    </row>
    <row r="81" spans="1:21" ht="49.5">
      <c r="A81" s="9" t="s">
        <v>980</v>
      </c>
      <c r="B81" s="10" t="s">
        <v>85</v>
      </c>
      <c r="C81" s="11" t="s">
        <v>15</v>
      </c>
      <c r="D81" s="11" t="s">
        <v>198</v>
      </c>
      <c r="E81" s="11" t="s">
        <v>199</v>
      </c>
      <c r="F81" s="12">
        <v>364000</v>
      </c>
      <c r="G81" s="11" t="s">
        <v>56</v>
      </c>
      <c r="H81" s="12">
        <v>364000</v>
      </c>
      <c r="I81" s="12">
        <v>182000</v>
      </c>
      <c r="J81" s="34" t="s">
        <v>205</v>
      </c>
      <c r="K81" s="12">
        <v>182000</v>
      </c>
      <c r="L81" s="34" t="s">
        <v>205</v>
      </c>
      <c r="M81" s="10" t="s">
        <v>40</v>
      </c>
      <c r="N81" s="11" t="s">
        <v>18</v>
      </c>
      <c r="O81" s="11" t="s">
        <v>19</v>
      </c>
      <c r="P81" s="10" t="s">
        <v>42</v>
      </c>
      <c r="Q81" s="11" t="s">
        <v>18</v>
      </c>
      <c r="R81" s="11" t="s">
        <v>19</v>
      </c>
      <c r="S81" s="10" t="s">
        <v>19</v>
      </c>
      <c r="T81" s="11" t="s">
        <v>19</v>
      </c>
      <c r="U81" s="6" t="s">
        <v>296</v>
      </c>
    </row>
    <row r="82" spans="1:21" ht="178.5" hidden="1" customHeight="1">
      <c r="A82" s="9" t="s">
        <v>981</v>
      </c>
      <c r="B82" s="10" t="s">
        <v>69</v>
      </c>
      <c r="C82" s="11" t="s">
        <v>15</v>
      </c>
      <c r="D82" s="11" t="s">
        <v>70</v>
      </c>
      <c r="E82" s="11" t="s">
        <v>206</v>
      </c>
      <c r="F82" s="12">
        <v>723000</v>
      </c>
      <c r="G82" s="11" t="s">
        <v>56</v>
      </c>
      <c r="H82" s="12">
        <v>723000</v>
      </c>
      <c r="I82" s="12">
        <v>683000</v>
      </c>
      <c r="J82" s="34" t="s">
        <v>982</v>
      </c>
      <c r="K82" s="12">
        <v>797000</v>
      </c>
      <c r="L82" s="34" t="s">
        <v>1119</v>
      </c>
      <c r="M82" s="10" t="s">
        <v>25</v>
      </c>
      <c r="N82" s="11" t="s">
        <v>26</v>
      </c>
      <c r="O82" s="11" t="s">
        <v>19</v>
      </c>
      <c r="P82" s="10" t="s">
        <v>27</v>
      </c>
      <c r="Q82" s="11" t="s">
        <v>207</v>
      </c>
      <c r="R82" s="11" t="s">
        <v>19</v>
      </c>
      <c r="S82" s="10" t="s">
        <v>19</v>
      </c>
      <c r="T82" s="11" t="s">
        <v>19</v>
      </c>
      <c r="U82" s="6" t="s">
        <v>296</v>
      </c>
    </row>
    <row r="83" spans="1:21" ht="170.45" customHeight="1">
      <c r="A83" s="9" t="s">
        <v>983</v>
      </c>
      <c r="B83" s="10" t="s">
        <v>182</v>
      </c>
      <c r="C83" s="11" t="s">
        <v>15</v>
      </c>
      <c r="D83" s="11" t="s">
        <v>183</v>
      </c>
      <c r="E83" s="11" t="s">
        <v>208</v>
      </c>
      <c r="F83" s="12">
        <v>603500</v>
      </c>
      <c r="G83" s="11" t="s">
        <v>56</v>
      </c>
      <c r="H83" s="12">
        <v>521000</v>
      </c>
      <c r="I83" s="12">
        <v>521000</v>
      </c>
      <c r="J83" s="34" t="s">
        <v>984</v>
      </c>
      <c r="K83" s="12">
        <v>608000</v>
      </c>
      <c r="L83" s="34" t="s">
        <v>1120</v>
      </c>
      <c r="M83" s="10" t="s">
        <v>40</v>
      </c>
      <c r="N83" s="16" t="s">
        <v>18</v>
      </c>
      <c r="O83" s="11" t="s">
        <v>19</v>
      </c>
      <c r="P83" s="10" t="s">
        <v>42</v>
      </c>
      <c r="Q83" s="11" t="s">
        <v>209</v>
      </c>
      <c r="R83" s="16" t="s">
        <v>18</v>
      </c>
      <c r="S83" s="10" t="s">
        <v>19</v>
      </c>
      <c r="T83" s="11" t="s">
        <v>19</v>
      </c>
      <c r="U83" s="6" t="s">
        <v>296</v>
      </c>
    </row>
    <row r="84" spans="1:21" ht="123.95" customHeight="1">
      <c r="A84" s="9" t="s">
        <v>985</v>
      </c>
      <c r="B84" s="10" t="s">
        <v>85</v>
      </c>
      <c r="C84" s="11" t="s">
        <v>15</v>
      </c>
      <c r="D84" s="11" t="s">
        <v>86</v>
      </c>
      <c r="E84" s="11" t="s">
        <v>210</v>
      </c>
      <c r="F84" s="12">
        <v>538000</v>
      </c>
      <c r="G84" s="11" t="s">
        <v>56</v>
      </c>
      <c r="H84" s="12">
        <v>471000</v>
      </c>
      <c r="I84" s="12">
        <v>471000</v>
      </c>
      <c r="J84" s="34" t="s">
        <v>931</v>
      </c>
      <c r="K84" s="12">
        <v>558298</v>
      </c>
      <c r="L84" s="34" t="s">
        <v>1121</v>
      </c>
      <c r="M84" s="10" t="s">
        <v>40</v>
      </c>
      <c r="N84" s="16" t="s">
        <v>18</v>
      </c>
      <c r="O84" s="11" t="s">
        <v>19</v>
      </c>
      <c r="P84" s="10" t="s">
        <v>42</v>
      </c>
      <c r="Q84" s="11" t="s">
        <v>211</v>
      </c>
      <c r="R84" s="16" t="s">
        <v>212</v>
      </c>
      <c r="S84" s="10" t="s">
        <v>19</v>
      </c>
      <c r="T84" s="11" t="s">
        <v>19</v>
      </c>
      <c r="U84" s="6" t="s">
        <v>296</v>
      </c>
    </row>
    <row r="85" spans="1:21" ht="176.1" customHeight="1">
      <c r="A85" s="9" t="s">
        <v>986</v>
      </c>
      <c r="B85" s="10" t="s">
        <v>76</v>
      </c>
      <c r="C85" s="11" t="s">
        <v>15</v>
      </c>
      <c r="D85" s="11" t="s">
        <v>213</v>
      </c>
      <c r="E85" s="11" t="s">
        <v>214</v>
      </c>
      <c r="F85" s="12">
        <v>2573372</v>
      </c>
      <c r="G85" s="11" t="s">
        <v>56</v>
      </c>
      <c r="H85" s="12">
        <v>2261192</v>
      </c>
      <c r="I85" s="12">
        <v>850000</v>
      </c>
      <c r="J85" s="34" t="s">
        <v>987</v>
      </c>
      <c r="K85" s="12">
        <v>951000</v>
      </c>
      <c r="L85" s="34" t="s">
        <v>1122</v>
      </c>
      <c r="M85" s="10" t="s">
        <v>40</v>
      </c>
      <c r="N85" s="16" t="s">
        <v>18</v>
      </c>
      <c r="O85" s="11" t="s">
        <v>19</v>
      </c>
      <c r="P85" s="10" t="s">
        <v>42</v>
      </c>
      <c r="Q85" s="11" t="s">
        <v>215</v>
      </c>
      <c r="R85" s="16" t="s">
        <v>18</v>
      </c>
      <c r="S85" s="10" t="s">
        <v>19</v>
      </c>
      <c r="T85" s="11" t="s">
        <v>19</v>
      </c>
      <c r="U85" s="6" t="s">
        <v>296</v>
      </c>
    </row>
    <row r="86" spans="1:21" ht="57" customHeight="1">
      <c r="A86" s="9" t="s">
        <v>216</v>
      </c>
      <c r="B86" s="10" t="s">
        <v>76</v>
      </c>
      <c r="C86" s="11" t="s">
        <v>15</v>
      </c>
      <c r="D86" s="11" t="s">
        <v>213</v>
      </c>
      <c r="E86" s="11" t="s">
        <v>217</v>
      </c>
      <c r="F86" s="12">
        <v>1269336</v>
      </c>
      <c r="G86" s="11" t="s">
        <v>56</v>
      </c>
      <c r="H86" s="12">
        <v>602700</v>
      </c>
      <c r="I86" s="12">
        <v>60000</v>
      </c>
      <c r="J86" s="34" t="s">
        <v>218</v>
      </c>
      <c r="K86" s="12">
        <v>60000</v>
      </c>
      <c r="L86" s="34" t="s">
        <v>218</v>
      </c>
      <c r="M86" s="10" t="s">
        <v>40</v>
      </c>
      <c r="N86" s="11" t="s">
        <v>18</v>
      </c>
      <c r="O86" s="11" t="s">
        <v>19</v>
      </c>
      <c r="P86" s="10" t="s">
        <v>42</v>
      </c>
      <c r="Q86" s="11" t="s">
        <v>18</v>
      </c>
      <c r="R86" s="11" t="s">
        <v>19</v>
      </c>
      <c r="S86" s="10" t="s">
        <v>19</v>
      </c>
      <c r="T86" s="11" t="s">
        <v>19</v>
      </c>
      <c r="U86" s="6" t="s">
        <v>296</v>
      </c>
    </row>
    <row r="87" spans="1:21" ht="63" customHeight="1">
      <c r="A87" s="9" t="s">
        <v>219</v>
      </c>
      <c r="B87" s="10" t="s">
        <v>76</v>
      </c>
      <c r="C87" s="11" t="s">
        <v>15</v>
      </c>
      <c r="D87" s="11" t="s">
        <v>213</v>
      </c>
      <c r="E87" s="11" t="s">
        <v>220</v>
      </c>
      <c r="F87" s="12">
        <v>211600</v>
      </c>
      <c r="G87" s="11" t="s">
        <v>56</v>
      </c>
      <c r="H87" s="12">
        <v>211600</v>
      </c>
      <c r="I87" s="12">
        <v>150000</v>
      </c>
      <c r="J87" s="34" t="s">
        <v>988</v>
      </c>
      <c r="K87" s="12">
        <v>150000</v>
      </c>
      <c r="L87" s="34" t="s">
        <v>1123</v>
      </c>
      <c r="M87" s="10" t="s">
        <v>40</v>
      </c>
      <c r="N87" s="11" t="s">
        <v>18</v>
      </c>
      <c r="O87" s="11" t="s">
        <v>19</v>
      </c>
      <c r="P87" s="10" t="s">
        <v>42</v>
      </c>
      <c r="Q87" s="11" t="s">
        <v>221</v>
      </c>
      <c r="R87" s="11" t="s">
        <v>19</v>
      </c>
      <c r="S87" s="10" t="s">
        <v>19</v>
      </c>
      <c r="T87" s="11" t="s">
        <v>19</v>
      </c>
      <c r="U87" s="6" t="s">
        <v>296</v>
      </c>
    </row>
    <row r="88" spans="1:21" ht="192" customHeight="1">
      <c r="A88" s="9" t="s">
        <v>989</v>
      </c>
      <c r="B88" s="10" t="s">
        <v>76</v>
      </c>
      <c r="C88" s="11" t="s">
        <v>15</v>
      </c>
      <c r="D88" s="11" t="s">
        <v>222</v>
      </c>
      <c r="E88" s="11" t="s">
        <v>223</v>
      </c>
      <c r="F88" s="12">
        <v>1008952</v>
      </c>
      <c r="G88" s="11" t="s">
        <v>56</v>
      </c>
      <c r="H88" s="12">
        <v>943100</v>
      </c>
      <c r="I88" s="12">
        <v>698000</v>
      </c>
      <c r="J88" s="34" t="s">
        <v>990</v>
      </c>
      <c r="K88" s="12">
        <v>785000</v>
      </c>
      <c r="L88" s="34" t="s">
        <v>1124</v>
      </c>
      <c r="M88" s="10" t="s">
        <v>40</v>
      </c>
      <c r="N88" s="16" t="s">
        <v>18</v>
      </c>
      <c r="O88" s="11" t="s">
        <v>19</v>
      </c>
      <c r="P88" s="10" t="s">
        <v>42</v>
      </c>
      <c r="Q88" s="11" t="s">
        <v>224</v>
      </c>
      <c r="R88" s="16" t="s">
        <v>18</v>
      </c>
      <c r="S88" s="10" t="s">
        <v>19</v>
      </c>
      <c r="T88" s="11" t="s">
        <v>19</v>
      </c>
      <c r="U88" s="6" t="s">
        <v>296</v>
      </c>
    </row>
    <row r="89" spans="1:21" ht="237.6" hidden="1" customHeight="1">
      <c r="A89" s="9" t="s">
        <v>991</v>
      </c>
      <c r="B89" s="10" t="s">
        <v>32</v>
      </c>
      <c r="C89" s="11" t="s">
        <v>15</v>
      </c>
      <c r="D89" s="11" t="s">
        <v>225</v>
      </c>
      <c r="E89" s="11" t="s">
        <v>226</v>
      </c>
      <c r="F89" s="12">
        <v>2565000</v>
      </c>
      <c r="G89" s="11" t="s">
        <v>56</v>
      </c>
      <c r="H89" s="12">
        <v>1704000</v>
      </c>
      <c r="I89" s="12">
        <v>0</v>
      </c>
      <c r="J89" s="34" t="s">
        <v>992</v>
      </c>
      <c r="K89" s="12">
        <v>0</v>
      </c>
      <c r="L89" s="34" t="s">
        <v>1125</v>
      </c>
      <c r="M89" s="10" t="s">
        <v>17</v>
      </c>
      <c r="N89" s="11" t="s">
        <v>227</v>
      </c>
      <c r="O89" s="11" t="s">
        <v>19</v>
      </c>
      <c r="P89" s="10" t="s">
        <v>27</v>
      </c>
      <c r="Q89" s="11" t="s">
        <v>43</v>
      </c>
      <c r="R89" s="11" t="s">
        <v>19</v>
      </c>
      <c r="S89" s="10" t="s">
        <v>19</v>
      </c>
      <c r="T89" s="11" t="s">
        <v>19</v>
      </c>
      <c r="U89" s="6" t="s">
        <v>296</v>
      </c>
    </row>
    <row r="90" spans="1:21" ht="183.6" hidden="1" customHeight="1">
      <c r="A90" s="9" t="s">
        <v>993</v>
      </c>
      <c r="B90" s="10" t="s">
        <v>37</v>
      </c>
      <c r="C90" s="11" t="s">
        <v>15</v>
      </c>
      <c r="D90" s="11" t="s">
        <v>38</v>
      </c>
      <c r="E90" s="11" t="s">
        <v>228</v>
      </c>
      <c r="F90" s="12">
        <v>998836</v>
      </c>
      <c r="G90" s="11" t="s">
        <v>56</v>
      </c>
      <c r="H90" s="12">
        <v>888000</v>
      </c>
      <c r="I90" s="12">
        <v>750000</v>
      </c>
      <c r="J90" s="34" t="s">
        <v>994</v>
      </c>
      <c r="K90" s="12">
        <v>837000</v>
      </c>
      <c r="L90" s="34" t="s">
        <v>1126</v>
      </c>
      <c r="M90" s="10" t="s">
        <v>25</v>
      </c>
      <c r="N90" s="11" t="s">
        <v>26</v>
      </c>
      <c r="O90" s="11" t="s">
        <v>19</v>
      </c>
      <c r="P90" s="10" t="s">
        <v>27</v>
      </c>
      <c r="Q90" s="11" t="s">
        <v>204</v>
      </c>
      <c r="R90" s="11" t="s">
        <v>19</v>
      </c>
      <c r="S90" s="10" t="s">
        <v>19</v>
      </c>
      <c r="T90" s="11" t="s">
        <v>19</v>
      </c>
      <c r="U90" s="6" t="s">
        <v>296</v>
      </c>
    </row>
    <row r="91" spans="1:21" ht="183.95" customHeight="1">
      <c r="A91" s="9" t="s">
        <v>995</v>
      </c>
      <c r="B91" s="10" t="s">
        <v>101</v>
      </c>
      <c r="C91" s="11" t="s">
        <v>15</v>
      </c>
      <c r="D91" s="11" t="s">
        <v>102</v>
      </c>
      <c r="E91" s="11" t="s">
        <v>229</v>
      </c>
      <c r="F91" s="12">
        <v>828500</v>
      </c>
      <c r="G91" s="11" t="s">
        <v>56</v>
      </c>
      <c r="H91" s="12">
        <v>828500</v>
      </c>
      <c r="I91" s="12">
        <v>625000</v>
      </c>
      <c r="J91" s="34" t="s">
        <v>996</v>
      </c>
      <c r="K91" s="12">
        <v>753000</v>
      </c>
      <c r="L91" s="34" t="s">
        <v>1127</v>
      </c>
      <c r="M91" s="10" t="s">
        <v>40</v>
      </c>
      <c r="N91" s="16" t="s">
        <v>18</v>
      </c>
      <c r="O91" s="11" t="s">
        <v>19</v>
      </c>
      <c r="P91" s="10" t="s">
        <v>42</v>
      </c>
      <c r="Q91" s="11" t="s">
        <v>230</v>
      </c>
      <c r="R91" s="11" t="s">
        <v>231</v>
      </c>
      <c r="S91" s="10" t="s">
        <v>25</v>
      </c>
      <c r="T91" s="16" t="s">
        <v>26</v>
      </c>
      <c r="U91" s="6" t="s">
        <v>296</v>
      </c>
    </row>
    <row r="92" spans="1:21" ht="163.5" hidden="1" customHeight="1">
      <c r="A92" s="9" t="s">
        <v>997</v>
      </c>
      <c r="B92" s="10" t="s">
        <v>14</v>
      </c>
      <c r="C92" s="11" t="s">
        <v>15</v>
      </c>
      <c r="D92" s="11" t="s">
        <v>16</v>
      </c>
      <c r="E92" s="11" t="s">
        <v>232</v>
      </c>
      <c r="F92" s="12">
        <v>2816000</v>
      </c>
      <c r="G92" s="11" t="s">
        <v>56</v>
      </c>
      <c r="H92" s="12">
        <v>1654000</v>
      </c>
      <c r="I92" s="12">
        <v>560000</v>
      </c>
      <c r="J92" s="34" t="s">
        <v>998</v>
      </c>
      <c r="K92" s="12">
        <v>674000</v>
      </c>
      <c r="L92" s="34" t="s">
        <v>1128</v>
      </c>
      <c r="M92" s="10" t="s">
        <v>25</v>
      </c>
      <c r="N92" s="11" t="s">
        <v>26</v>
      </c>
      <c r="O92" s="11" t="s">
        <v>19</v>
      </c>
      <c r="P92" s="10" t="s">
        <v>27</v>
      </c>
      <c r="Q92" s="11" t="s">
        <v>18</v>
      </c>
      <c r="R92" s="11" t="s">
        <v>19</v>
      </c>
      <c r="S92" s="10" t="s">
        <v>19</v>
      </c>
      <c r="T92" s="11" t="s">
        <v>19</v>
      </c>
      <c r="U92" s="6" t="s">
        <v>296</v>
      </c>
    </row>
    <row r="93" spans="1:21" ht="144" hidden="1" customHeight="1">
      <c r="A93" s="9" t="s">
        <v>233</v>
      </c>
      <c r="B93" s="10" t="s">
        <v>14</v>
      </c>
      <c r="C93" s="11" t="s">
        <v>15</v>
      </c>
      <c r="D93" s="11" t="s">
        <v>16</v>
      </c>
      <c r="E93" s="11" t="s">
        <v>234</v>
      </c>
      <c r="F93" s="12">
        <v>1620000</v>
      </c>
      <c r="G93" s="11" t="s">
        <v>56</v>
      </c>
      <c r="H93" s="12">
        <v>996000</v>
      </c>
      <c r="I93" s="12">
        <v>498000</v>
      </c>
      <c r="J93" s="34" t="s">
        <v>999</v>
      </c>
      <c r="K93" s="12">
        <v>612163</v>
      </c>
      <c r="L93" s="34" t="s">
        <v>1129</v>
      </c>
      <c r="M93" s="10" t="s">
        <v>25</v>
      </c>
      <c r="N93" s="11" t="s">
        <v>26</v>
      </c>
      <c r="O93" s="11" t="s">
        <v>19</v>
      </c>
      <c r="P93" s="10" t="s">
        <v>27</v>
      </c>
      <c r="Q93" s="11" t="s">
        <v>18</v>
      </c>
      <c r="R93" s="11" t="s">
        <v>19</v>
      </c>
      <c r="S93" s="10" t="s">
        <v>19</v>
      </c>
      <c r="T93" s="11" t="s">
        <v>19</v>
      </c>
      <c r="U93" s="6" t="s">
        <v>296</v>
      </c>
    </row>
    <row r="94" spans="1:21" ht="164.1" customHeight="1">
      <c r="A94" s="9" t="s">
        <v>1000</v>
      </c>
      <c r="B94" s="10" t="s">
        <v>108</v>
      </c>
      <c r="C94" s="11" t="s">
        <v>15</v>
      </c>
      <c r="D94" s="11" t="s">
        <v>109</v>
      </c>
      <c r="E94" s="11" t="s">
        <v>235</v>
      </c>
      <c r="F94" s="12">
        <v>511500</v>
      </c>
      <c r="G94" s="11" t="s">
        <v>56</v>
      </c>
      <c r="H94" s="12">
        <v>511500</v>
      </c>
      <c r="I94" s="12">
        <v>511000</v>
      </c>
      <c r="J94" s="34" t="s">
        <v>1001</v>
      </c>
      <c r="K94" s="12">
        <v>639096</v>
      </c>
      <c r="L94" s="34" t="s">
        <v>1209</v>
      </c>
      <c r="M94" s="10" t="s">
        <v>40</v>
      </c>
      <c r="N94" s="16" t="s">
        <v>18</v>
      </c>
      <c r="O94" s="11" t="s">
        <v>19</v>
      </c>
      <c r="P94" s="10" t="s">
        <v>42</v>
      </c>
      <c r="Q94" s="11" t="s">
        <v>236</v>
      </c>
      <c r="R94" s="16" t="s">
        <v>18</v>
      </c>
      <c r="S94" s="10" t="s">
        <v>19</v>
      </c>
      <c r="T94" s="11" t="s">
        <v>19</v>
      </c>
      <c r="U94" s="6" t="s">
        <v>296</v>
      </c>
    </row>
    <row r="95" spans="1:21" ht="93.95" hidden="1" customHeight="1">
      <c r="A95" s="283" t="s">
        <v>1002</v>
      </c>
      <c r="B95" s="274" t="s">
        <v>23</v>
      </c>
      <c r="C95" s="280" t="s">
        <v>15</v>
      </c>
      <c r="D95" s="280" t="s">
        <v>237</v>
      </c>
      <c r="E95" s="280" t="s">
        <v>238</v>
      </c>
      <c r="F95" s="286">
        <v>3679128</v>
      </c>
      <c r="G95" s="11" t="s">
        <v>56</v>
      </c>
      <c r="H95" s="12">
        <v>864282</v>
      </c>
      <c r="I95" s="12">
        <v>586000</v>
      </c>
      <c r="J95" s="11" t="s">
        <v>1197</v>
      </c>
      <c r="K95" s="18">
        <v>634000</v>
      </c>
      <c r="L95" s="34" t="s">
        <v>1210</v>
      </c>
      <c r="M95" s="274" t="s">
        <v>25</v>
      </c>
      <c r="N95" s="280" t="s">
        <v>26</v>
      </c>
      <c r="O95" s="280" t="s">
        <v>19</v>
      </c>
      <c r="P95" s="274" t="s">
        <v>27</v>
      </c>
      <c r="Q95" s="280" t="s">
        <v>239</v>
      </c>
      <c r="R95" s="280" t="s">
        <v>19</v>
      </c>
      <c r="S95" s="274" t="s">
        <v>19</v>
      </c>
      <c r="T95" s="280" t="s">
        <v>19</v>
      </c>
      <c r="U95" s="6" t="s">
        <v>296</v>
      </c>
    </row>
    <row r="96" spans="1:21" ht="66" hidden="1" customHeight="1">
      <c r="A96" s="284"/>
      <c r="B96" s="275"/>
      <c r="C96" s="281"/>
      <c r="D96" s="281"/>
      <c r="E96" s="281"/>
      <c r="F96" s="287"/>
      <c r="G96" s="11" t="s">
        <v>57</v>
      </c>
      <c r="H96" s="12">
        <v>901282</v>
      </c>
      <c r="I96" s="12">
        <v>574000</v>
      </c>
      <c r="J96" s="11" t="s">
        <v>1198</v>
      </c>
      <c r="K96" s="49">
        <v>574000</v>
      </c>
      <c r="L96" s="34" t="s">
        <v>1130</v>
      </c>
      <c r="M96" s="275"/>
      <c r="N96" s="281"/>
      <c r="O96" s="281"/>
      <c r="P96" s="275"/>
      <c r="Q96" s="281"/>
      <c r="R96" s="281"/>
      <c r="S96" s="275"/>
      <c r="T96" s="281"/>
      <c r="U96" s="6" t="s">
        <v>296</v>
      </c>
    </row>
    <row r="97" spans="1:21" ht="63" hidden="1" customHeight="1">
      <c r="A97" s="284"/>
      <c r="B97" s="275"/>
      <c r="C97" s="281"/>
      <c r="D97" s="281"/>
      <c r="E97" s="281"/>
      <c r="F97" s="287"/>
      <c r="G97" s="11" t="s">
        <v>58</v>
      </c>
      <c r="H97" s="12">
        <v>938282</v>
      </c>
      <c r="I97" s="12">
        <v>574000</v>
      </c>
      <c r="J97" s="11" t="s">
        <v>1198</v>
      </c>
      <c r="K97" s="49">
        <v>574000</v>
      </c>
      <c r="L97" s="34" t="s">
        <v>1130</v>
      </c>
      <c r="M97" s="275"/>
      <c r="N97" s="281"/>
      <c r="O97" s="281"/>
      <c r="P97" s="275"/>
      <c r="Q97" s="281"/>
      <c r="R97" s="281"/>
      <c r="S97" s="275"/>
      <c r="T97" s="281"/>
      <c r="U97" s="6" t="s">
        <v>296</v>
      </c>
    </row>
    <row r="98" spans="1:21" ht="63" hidden="1" customHeight="1">
      <c r="A98" s="284"/>
      <c r="B98" s="275"/>
      <c r="C98" s="281"/>
      <c r="D98" s="281"/>
      <c r="E98" s="281"/>
      <c r="F98" s="287"/>
      <c r="G98" s="11" t="s">
        <v>59</v>
      </c>
      <c r="H98" s="12">
        <v>975282</v>
      </c>
      <c r="I98" s="12">
        <v>574000</v>
      </c>
      <c r="J98" s="11" t="s">
        <v>1198</v>
      </c>
      <c r="K98" s="49">
        <v>574000</v>
      </c>
      <c r="L98" s="34" t="s">
        <v>1130</v>
      </c>
      <c r="M98" s="275"/>
      <c r="N98" s="281"/>
      <c r="O98" s="281"/>
      <c r="P98" s="275"/>
      <c r="Q98" s="281"/>
      <c r="R98" s="281"/>
      <c r="S98" s="275"/>
      <c r="T98" s="281"/>
      <c r="U98" s="6" t="s">
        <v>296</v>
      </c>
    </row>
    <row r="99" spans="1:21" ht="21" hidden="1">
      <c r="A99" s="285"/>
      <c r="B99" s="276"/>
      <c r="C99" s="282"/>
      <c r="D99" s="282"/>
      <c r="E99" s="282"/>
      <c r="F99" s="288"/>
      <c r="G99" s="11" t="s">
        <v>60</v>
      </c>
      <c r="H99" s="12">
        <v>3679128</v>
      </c>
      <c r="I99" s="12">
        <v>2308000</v>
      </c>
      <c r="J99" s="11"/>
      <c r="K99" s="12">
        <f>SUBTOTAL(9,K95:K98)</f>
        <v>0</v>
      </c>
      <c r="L99" s="34"/>
      <c r="M99" s="276"/>
      <c r="N99" s="282"/>
      <c r="O99" s="282"/>
      <c r="P99" s="276"/>
      <c r="Q99" s="282"/>
      <c r="R99" s="282"/>
      <c r="S99" s="276"/>
      <c r="T99" s="282"/>
      <c r="U99" s="6" t="s">
        <v>296</v>
      </c>
    </row>
    <row r="100" spans="1:21" ht="161.44999999999999" hidden="1" customHeight="1">
      <c r="A100" s="9" t="s">
        <v>1003</v>
      </c>
      <c r="B100" s="10" t="s">
        <v>23</v>
      </c>
      <c r="C100" s="11" t="s">
        <v>15</v>
      </c>
      <c r="D100" s="11" t="s">
        <v>240</v>
      </c>
      <c r="E100" s="11" t="s">
        <v>241</v>
      </c>
      <c r="F100" s="12">
        <v>2840200</v>
      </c>
      <c r="G100" s="11" t="s">
        <v>56</v>
      </c>
      <c r="H100" s="12">
        <v>2423000</v>
      </c>
      <c r="I100" s="12">
        <v>988000</v>
      </c>
      <c r="J100" s="34" t="s">
        <v>1004</v>
      </c>
      <c r="K100" s="12">
        <v>1123000</v>
      </c>
      <c r="L100" s="34" t="s">
        <v>1131</v>
      </c>
      <c r="M100" s="10" t="s">
        <v>25</v>
      </c>
      <c r="N100" s="11" t="s">
        <v>26</v>
      </c>
      <c r="O100" s="11" t="s">
        <v>19</v>
      </c>
      <c r="P100" s="10" t="s">
        <v>27</v>
      </c>
      <c r="Q100" s="11" t="s">
        <v>18</v>
      </c>
      <c r="R100" s="11" t="s">
        <v>19</v>
      </c>
      <c r="S100" s="10" t="s">
        <v>19</v>
      </c>
      <c r="T100" s="11" t="s">
        <v>19</v>
      </c>
      <c r="U100" s="6" t="s">
        <v>296</v>
      </c>
    </row>
    <row r="101" spans="1:21" ht="84.95" hidden="1" customHeight="1">
      <c r="A101" s="9" t="s">
        <v>1005</v>
      </c>
      <c r="B101" s="10" t="s">
        <v>121</v>
      </c>
      <c r="C101" s="11" t="s">
        <v>15</v>
      </c>
      <c r="D101" s="11" t="s">
        <v>191</v>
      </c>
      <c r="E101" s="11" t="s">
        <v>242</v>
      </c>
      <c r="F101" s="12">
        <v>75200</v>
      </c>
      <c r="G101" s="11" t="s">
        <v>56</v>
      </c>
      <c r="H101" s="12">
        <v>75200</v>
      </c>
      <c r="I101" s="12">
        <v>75000</v>
      </c>
      <c r="J101" s="34" t="s">
        <v>1006</v>
      </c>
      <c r="K101" s="12">
        <v>75000</v>
      </c>
      <c r="L101" s="34" t="s">
        <v>1132</v>
      </c>
      <c r="M101" s="10" t="s">
        <v>25</v>
      </c>
      <c r="N101" s="11" t="s">
        <v>26</v>
      </c>
      <c r="O101" s="11" t="s">
        <v>19</v>
      </c>
      <c r="P101" s="10" t="s">
        <v>27</v>
      </c>
      <c r="Q101" s="11" t="s">
        <v>204</v>
      </c>
      <c r="R101" s="11" t="s">
        <v>19</v>
      </c>
      <c r="S101" s="10" t="s">
        <v>19</v>
      </c>
      <c r="T101" s="11" t="s">
        <v>19</v>
      </c>
      <c r="U101" s="6" t="s">
        <v>296</v>
      </c>
    </row>
    <row r="102" spans="1:21" ht="136.5" hidden="1" customHeight="1">
      <c r="A102" s="9" t="s">
        <v>243</v>
      </c>
      <c r="B102" s="10" t="s">
        <v>121</v>
      </c>
      <c r="C102" s="11" t="s">
        <v>15</v>
      </c>
      <c r="D102" s="11" t="s">
        <v>191</v>
      </c>
      <c r="E102" s="11" t="s">
        <v>244</v>
      </c>
      <c r="F102" s="12">
        <v>1195180</v>
      </c>
      <c r="G102" s="11" t="s">
        <v>56</v>
      </c>
      <c r="H102" s="12">
        <v>590500</v>
      </c>
      <c r="I102" s="12">
        <v>590000</v>
      </c>
      <c r="J102" s="34" t="s">
        <v>1007</v>
      </c>
      <c r="K102" s="12">
        <v>650000</v>
      </c>
      <c r="L102" s="34" t="s">
        <v>1133</v>
      </c>
      <c r="M102" s="10" t="s">
        <v>25</v>
      </c>
      <c r="N102" s="11" t="s">
        <v>26</v>
      </c>
      <c r="O102" s="11" t="s">
        <v>19</v>
      </c>
      <c r="P102" s="10" t="s">
        <v>27</v>
      </c>
      <c r="Q102" s="11" t="s">
        <v>245</v>
      </c>
      <c r="R102" s="11" t="s">
        <v>19</v>
      </c>
      <c r="S102" s="10" t="s">
        <v>19</v>
      </c>
      <c r="T102" s="11" t="s">
        <v>19</v>
      </c>
      <c r="U102" s="6" t="s">
        <v>296</v>
      </c>
    </row>
    <row r="103" spans="1:21" ht="152.44999999999999" hidden="1" customHeight="1">
      <c r="A103" s="9" t="s">
        <v>1008</v>
      </c>
      <c r="B103" s="10" t="s">
        <v>121</v>
      </c>
      <c r="C103" s="11" t="s">
        <v>15</v>
      </c>
      <c r="D103" s="11" t="s">
        <v>127</v>
      </c>
      <c r="E103" s="11" t="s">
        <v>246</v>
      </c>
      <c r="F103" s="12">
        <v>566088</v>
      </c>
      <c r="G103" s="11" t="s">
        <v>56</v>
      </c>
      <c r="H103" s="12">
        <v>498000</v>
      </c>
      <c r="I103" s="12">
        <v>498000</v>
      </c>
      <c r="J103" s="34" t="s">
        <v>1009</v>
      </c>
      <c r="K103" s="12">
        <v>612163</v>
      </c>
      <c r="L103" s="34" t="s">
        <v>1129</v>
      </c>
      <c r="M103" s="10" t="s">
        <v>25</v>
      </c>
      <c r="N103" s="11" t="s">
        <v>26</v>
      </c>
      <c r="O103" s="11" t="s">
        <v>19</v>
      </c>
      <c r="P103" s="10" t="s">
        <v>27</v>
      </c>
      <c r="Q103" s="11" t="s">
        <v>247</v>
      </c>
      <c r="R103" s="11" t="s">
        <v>19</v>
      </c>
      <c r="S103" s="10" t="s">
        <v>19</v>
      </c>
      <c r="T103" s="11" t="s">
        <v>19</v>
      </c>
      <c r="U103" s="6" t="s">
        <v>296</v>
      </c>
    </row>
    <row r="104" spans="1:21" ht="131.1" hidden="1" customHeight="1">
      <c r="A104" s="283" t="s">
        <v>1010</v>
      </c>
      <c r="B104" s="274" t="s">
        <v>53</v>
      </c>
      <c r="C104" s="280" t="s">
        <v>15</v>
      </c>
      <c r="D104" s="280" t="s">
        <v>54</v>
      </c>
      <c r="E104" s="280" t="s">
        <v>248</v>
      </c>
      <c r="F104" s="286">
        <v>3912000</v>
      </c>
      <c r="G104" s="11" t="s">
        <v>56</v>
      </c>
      <c r="H104" s="12">
        <v>978000</v>
      </c>
      <c r="I104" s="12">
        <v>571000</v>
      </c>
      <c r="J104" s="11" t="s">
        <v>249</v>
      </c>
      <c r="K104" s="12">
        <v>658000</v>
      </c>
      <c r="L104" s="34" t="s">
        <v>1134</v>
      </c>
      <c r="M104" s="274" t="s">
        <v>25</v>
      </c>
      <c r="N104" s="280" t="s">
        <v>26</v>
      </c>
      <c r="O104" s="280" t="s">
        <v>19</v>
      </c>
      <c r="P104" s="274" t="s">
        <v>27</v>
      </c>
      <c r="Q104" s="280" t="s">
        <v>250</v>
      </c>
      <c r="R104" s="280" t="s">
        <v>19</v>
      </c>
      <c r="S104" s="274" t="s">
        <v>19</v>
      </c>
      <c r="T104" s="280" t="s">
        <v>19</v>
      </c>
      <c r="U104" s="6" t="s">
        <v>296</v>
      </c>
    </row>
    <row r="105" spans="1:21" ht="131.1" hidden="1" customHeight="1">
      <c r="A105" s="284"/>
      <c r="B105" s="275"/>
      <c r="C105" s="281"/>
      <c r="D105" s="281"/>
      <c r="E105" s="281"/>
      <c r="F105" s="287"/>
      <c r="G105" s="11" t="s">
        <v>57</v>
      </c>
      <c r="H105" s="12">
        <v>978000</v>
      </c>
      <c r="I105" s="12">
        <v>571000</v>
      </c>
      <c r="J105" s="11" t="s">
        <v>1199</v>
      </c>
      <c r="K105" s="12">
        <v>658000</v>
      </c>
      <c r="L105" s="34" t="s">
        <v>1134</v>
      </c>
      <c r="M105" s="275"/>
      <c r="N105" s="281"/>
      <c r="O105" s="281"/>
      <c r="P105" s="275"/>
      <c r="Q105" s="281"/>
      <c r="R105" s="281"/>
      <c r="S105" s="275"/>
      <c r="T105" s="281"/>
      <c r="U105" s="6" t="s">
        <v>296</v>
      </c>
    </row>
    <row r="106" spans="1:21" ht="131.1" hidden="1" customHeight="1">
      <c r="A106" s="284"/>
      <c r="B106" s="275"/>
      <c r="C106" s="281"/>
      <c r="D106" s="281"/>
      <c r="E106" s="281"/>
      <c r="F106" s="287"/>
      <c r="G106" s="11" t="s">
        <v>58</v>
      </c>
      <c r="H106" s="12">
        <v>978000</v>
      </c>
      <c r="I106" s="12">
        <v>571000</v>
      </c>
      <c r="J106" s="11" t="s">
        <v>1199</v>
      </c>
      <c r="K106" s="12">
        <v>658000</v>
      </c>
      <c r="L106" s="34" t="s">
        <v>1134</v>
      </c>
      <c r="M106" s="275"/>
      <c r="N106" s="281"/>
      <c r="O106" s="281"/>
      <c r="P106" s="275"/>
      <c r="Q106" s="281"/>
      <c r="R106" s="281"/>
      <c r="S106" s="275"/>
      <c r="T106" s="281"/>
      <c r="U106" s="6" t="s">
        <v>296</v>
      </c>
    </row>
    <row r="107" spans="1:21" ht="131.1" hidden="1" customHeight="1">
      <c r="A107" s="284"/>
      <c r="B107" s="275"/>
      <c r="C107" s="281"/>
      <c r="D107" s="281"/>
      <c r="E107" s="281"/>
      <c r="F107" s="287"/>
      <c r="G107" s="11" t="s">
        <v>59</v>
      </c>
      <c r="H107" s="12">
        <v>978000</v>
      </c>
      <c r="I107" s="12">
        <v>571000</v>
      </c>
      <c r="J107" s="11" t="s">
        <v>1199</v>
      </c>
      <c r="K107" s="12">
        <v>658000</v>
      </c>
      <c r="L107" s="34" t="s">
        <v>1134</v>
      </c>
      <c r="M107" s="275"/>
      <c r="N107" s="281"/>
      <c r="O107" s="281"/>
      <c r="P107" s="275"/>
      <c r="Q107" s="281"/>
      <c r="R107" s="281"/>
      <c r="S107" s="275"/>
      <c r="T107" s="281"/>
      <c r="U107" s="6" t="s">
        <v>296</v>
      </c>
    </row>
    <row r="108" spans="1:21" ht="21" hidden="1">
      <c r="A108" s="285"/>
      <c r="B108" s="276"/>
      <c r="C108" s="282"/>
      <c r="D108" s="282"/>
      <c r="E108" s="282"/>
      <c r="F108" s="288"/>
      <c r="G108" s="11" t="s">
        <v>60</v>
      </c>
      <c r="H108" s="12">
        <v>3912000</v>
      </c>
      <c r="I108" s="12">
        <v>2284000</v>
      </c>
      <c r="J108" s="11"/>
      <c r="K108" s="12">
        <f>SUBTOTAL(9,K104:K107)</f>
        <v>0</v>
      </c>
      <c r="L108" s="34"/>
      <c r="M108" s="276"/>
      <c r="N108" s="282"/>
      <c r="O108" s="282"/>
      <c r="P108" s="276"/>
      <c r="Q108" s="282"/>
      <c r="R108" s="282"/>
      <c r="S108" s="276"/>
      <c r="T108" s="282"/>
      <c r="U108" s="6" t="s">
        <v>296</v>
      </c>
    </row>
    <row r="109" spans="1:21" ht="80.099999999999994" hidden="1" customHeight="1">
      <c r="A109" s="9" t="s">
        <v>1011</v>
      </c>
      <c r="B109" s="10" t="s">
        <v>76</v>
      </c>
      <c r="C109" s="11" t="s">
        <v>15</v>
      </c>
      <c r="D109" s="11" t="s">
        <v>251</v>
      </c>
      <c r="E109" s="11" t="s">
        <v>252</v>
      </c>
      <c r="F109" s="12">
        <v>5992600</v>
      </c>
      <c r="G109" s="11" t="s">
        <v>56</v>
      </c>
      <c r="H109" s="12">
        <v>5992600</v>
      </c>
      <c r="I109" s="12">
        <v>0</v>
      </c>
      <c r="J109" s="34" t="s">
        <v>1012</v>
      </c>
      <c r="K109" s="12">
        <v>0</v>
      </c>
      <c r="L109" s="34" t="s">
        <v>124</v>
      </c>
      <c r="M109" s="10" t="s">
        <v>25</v>
      </c>
      <c r="N109" s="11" t="s">
        <v>253</v>
      </c>
      <c r="O109" s="11" t="s">
        <v>19</v>
      </c>
      <c r="P109" s="10" t="s">
        <v>20</v>
      </c>
      <c r="Q109" s="11" t="s">
        <v>156</v>
      </c>
      <c r="R109" s="11" t="s">
        <v>19</v>
      </c>
      <c r="S109" s="10" t="s">
        <v>19</v>
      </c>
      <c r="T109" s="11" t="s">
        <v>19</v>
      </c>
      <c r="U109" s="6" t="s">
        <v>296</v>
      </c>
    </row>
    <row r="110" spans="1:21" ht="143.44999999999999" customHeight="1">
      <c r="A110" s="9" t="s">
        <v>1013</v>
      </c>
      <c r="B110" s="10" t="s">
        <v>140</v>
      </c>
      <c r="C110" s="11" t="s">
        <v>15</v>
      </c>
      <c r="D110" s="11" t="s">
        <v>141</v>
      </c>
      <c r="E110" s="11" t="s">
        <v>254</v>
      </c>
      <c r="F110" s="12">
        <v>4127000</v>
      </c>
      <c r="G110" s="11" t="s">
        <v>56</v>
      </c>
      <c r="H110" s="12">
        <v>4127000</v>
      </c>
      <c r="I110" s="12">
        <v>599000</v>
      </c>
      <c r="J110" s="34" t="s">
        <v>1014</v>
      </c>
      <c r="K110" s="12">
        <v>679000</v>
      </c>
      <c r="L110" s="34" t="s">
        <v>1135</v>
      </c>
      <c r="M110" s="10" t="s">
        <v>40</v>
      </c>
      <c r="N110" s="11" t="s">
        <v>18</v>
      </c>
      <c r="O110" s="11" t="s">
        <v>19</v>
      </c>
      <c r="P110" s="10" t="s">
        <v>42</v>
      </c>
      <c r="Q110" s="11" t="s">
        <v>255</v>
      </c>
      <c r="R110" s="11" t="s">
        <v>19</v>
      </c>
      <c r="S110" s="10" t="s">
        <v>19</v>
      </c>
      <c r="T110" s="11" t="s">
        <v>19</v>
      </c>
      <c r="U110" s="6" t="s">
        <v>296</v>
      </c>
    </row>
    <row r="111" spans="1:21" ht="92.1" customHeight="1">
      <c r="A111" s="9" t="s">
        <v>1015</v>
      </c>
      <c r="B111" s="10" t="s">
        <v>140</v>
      </c>
      <c r="C111" s="11" t="s">
        <v>15</v>
      </c>
      <c r="D111" s="11" t="s">
        <v>256</v>
      </c>
      <c r="E111" s="11" t="s">
        <v>257</v>
      </c>
      <c r="F111" s="12">
        <v>559000</v>
      </c>
      <c r="G111" s="11" t="s">
        <v>56</v>
      </c>
      <c r="H111" s="12">
        <v>559000</v>
      </c>
      <c r="I111" s="12">
        <v>559000</v>
      </c>
      <c r="J111" s="34" t="s">
        <v>1016</v>
      </c>
      <c r="K111" s="12">
        <v>571000</v>
      </c>
      <c r="L111" s="34" t="s">
        <v>1136</v>
      </c>
      <c r="M111" s="10" t="s">
        <v>40</v>
      </c>
      <c r="N111" s="11" t="s">
        <v>258</v>
      </c>
      <c r="O111" s="11" t="s">
        <v>19</v>
      </c>
      <c r="P111" s="10" t="s">
        <v>42</v>
      </c>
      <c r="Q111" s="11" t="s">
        <v>18</v>
      </c>
      <c r="R111" s="11" t="s">
        <v>19</v>
      </c>
      <c r="S111" s="10" t="s">
        <v>19</v>
      </c>
      <c r="T111" s="11" t="s">
        <v>19</v>
      </c>
      <c r="U111" s="6" t="s">
        <v>296</v>
      </c>
    </row>
    <row r="112" spans="1:21" ht="63.95" customHeight="1">
      <c r="A112" s="9" t="s">
        <v>259</v>
      </c>
      <c r="B112" s="10" t="s">
        <v>140</v>
      </c>
      <c r="C112" s="11" t="s">
        <v>15</v>
      </c>
      <c r="D112" s="11" t="s">
        <v>256</v>
      </c>
      <c r="E112" s="11" t="s">
        <v>260</v>
      </c>
      <c r="F112" s="12">
        <v>42000</v>
      </c>
      <c r="G112" s="11" t="s">
        <v>56</v>
      </c>
      <c r="H112" s="12">
        <v>42000</v>
      </c>
      <c r="I112" s="12">
        <v>42000</v>
      </c>
      <c r="J112" s="34" t="s">
        <v>1017</v>
      </c>
      <c r="K112" s="12">
        <v>42000</v>
      </c>
      <c r="L112" s="34" t="s">
        <v>1137</v>
      </c>
      <c r="M112" s="10" t="s">
        <v>40</v>
      </c>
      <c r="N112" s="11" t="s">
        <v>18</v>
      </c>
      <c r="O112" s="11" t="s">
        <v>19</v>
      </c>
      <c r="P112" s="10" t="s">
        <v>42</v>
      </c>
      <c r="Q112" s="11" t="s">
        <v>18</v>
      </c>
      <c r="R112" s="11" t="s">
        <v>19</v>
      </c>
      <c r="S112" s="10" t="s">
        <v>19</v>
      </c>
      <c r="T112" s="11" t="s">
        <v>19</v>
      </c>
      <c r="U112" s="6" t="s">
        <v>296</v>
      </c>
    </row>
    <row r="113" spans="1:21" ht="69.95" customHeight="1">
      <c r="A113" s="9" t="s">
        <v>261</v>
      </c>
      <c r="B113" s="10" t="s">
        <v>140</v>
      </c>
      <c r="C113" s="11" t="s">
        <v>15</v>
      </c>
      <c r="D113" s="11" t="s">
        <v>262</v>
      </c>
      <c r="E113" s="11" t="s">
        <v>263</v>
      </c>
      <c r="F113" s="12">
        <v>584000</v>
      </c>
      <c r="G113" s="11" t="s">
        <v>56</v>
      </c>
      <c r="H113" s="12">
        <v>584000</v>
      </c>
      <c r="I113" s="12">
        <v>521000</v>
      </c>
      <c r="J113" s="34" t="s">
        <v>1016</v>
      </c>
      <c r="K113" s="12">
        <v>533000</v>
      </c>
      <c r="L113" s="34" t="s">
        <v>1136</v>
      </c>
      <c r="M113" s="10" t="s">
        <v>40</v>
      </c>
      <c r="N113" s="11" t="s">
        <v>18</v>
      </c>
      <c r="O113" s="11" t="s">
        <v>19</v>
      </c>
      <c r="P113" s="10" t="s">
        <v>42</v>
      </c>
      <c r="Q113" s="11" t="s">
        <v>264</v>
      </c>
      <c r="R113" s="11" t="s">
        <v>19</v>
      </c>
      <c r="S113" s="10" t="s">
        <v>19</v>
      </c>
      <c r="T113" s="11" t="s">
        <v>19</v>
      </c>
      <c r="U113" s="6" t="s">
        <v>296</v>
      </c>
    </row>
    <row r="114" spans="1:21" ht="83.1" customHeight="1">
      <c r="A114" s="9" t="s">
        <v>1018</v>
      </c>
      <c r="B114" s="10" t="s">
        <v>49</v>
      </c>
      <c r="C114" s="11" t="s">
        <v>15</v>
      </c>
      <c r="D114" s="11" t="s">
        <v>265</v>
      </c>
      <c r="E114" s="11" t="s">
        <v>266</v>
      </c>
      <c r="F114" s="12">
        <v>760000</v>
      </c>
      <c r="G114" s="11" t="s">
        <v>56</v>
      </c>
      <c r="H114" s="12">
        <v>760000</v>
      </c>
      <c r="I114" s="12">
        <v>720000</v>
      </c>
      <c r="J114" s="34" t="s">
        <v>1019</v>
      </c>
      <c r="K114" s="12">
        <v>732000</v>
      </c>
      <c r="L114" s="34" t="s">
        <v>1138</v>
      </c>
      <c r="M114" s="10" t="s">
        <v>40</v>
      </c>
      <c r="N114" s="11" t="s">
        <v>18</v>
      </c>
      <c r="O114" s="11" t="s">
        <v>19</v>
      </c>
      <c r="P114" s="10" t="s">
        <v>42</v>
      </c>
      <c r="Q114" s="11" t="s">
        <v>267</v>
      </c>
      <c r="R114" s="11" t="s">
        <v>19</v>
      </c>
      <c r="S114" s="10" t="s">
        <v>19</v>
      </c>
      <c r="T114" s="11" t="s">
        <v>19</v>
      </c>
      <c r="U114" s="6" t="s">
        <v>296</v>
      </c>
    </row>
    <row r="115" spans="1:21" ht="87" customHeight="1">
      <c r="A115" s="9" t="s">
        <v>1020</v>
      </c>
      <c r="B115" s="10" t="s">
        <v>49</v>
      </c>
      <c r="C115" s="11" t="s">
        <v>15</v>
      </c>
      <c r="D115" s="11" t="s">
        <v>153</v>
      </c>
      <c r="E115" s="11" t="s">
        <v>268</v>
      </c>
      <c r="F115" s="12">
        <v>1079000</v>
      </c>
      <c r="G115" s="11" t="s">
        <v>56</v>
      </c>
      <c r="H115" s="12">
        <v>1079000</v>
      </c>
      <c r="I115" s="12">
        <v>655000</v>
      </c>
      <c r="J115" s="34" t="s">
        <v>1021</v>
      </c>
      <c r="K115" s="12">
        <v>667000</v>
      </c>
      <c r="L115" s="34" t="s">
        <v>1139</v>
      </c>
      <c r="M115" s="10" t="s">
        <v>40</v>
      </c>
      <c r="N115" s="11" t="s">
        <v>18</v>
      </c>
      <c r="O115" s="11" t="s">
        <v>19</v>
      </c>
      <c r="P115" s="10" t="s">
        <v>42</v>
      </c>
      <c r="Q115" s="11" t="s">
        <v>269</v>
      </c>
      <c r="R115" s="11" t="s">
        <v>19</v>
      </c>
      <c r="S115" s="10" t="s">
        <v>19</v>
      </c>
      <c r="T115" s="11" t="s">
        <v>19</v>
      </c>
      <c r="U115" s="6" t="s">
        <v>296</v>
      </c>
    </row>
    <row r="116" spans="1:21" ht="169.5" hidden="1" customHeight="1">
      <c r="A116" s="9" t="s">
        <v>1022</v>
      </c>
      <c r="B116" s="10" t="s">
        <v>23</v>
      </c>
      <c r="C116" s="11" t="s">
        <v>15</v>
      </c>
      <c r="D116" s="11" t="s">
        <v>24</v>
      </c>
      <c r="E116" s="11" t="s">
        <v>270</v>
      </c>
      <c r="F116" s="12">
        <v>2115432</v>
      </c>
      <c r="G116" s="11" t="s">
        <v>56</v>
      </c>
      <c r="H116" s="12">
        <v>1863000</v>
      </c>
      <c r="I116" s="12">
        <v>572000</v>
      </c>
      <c r="J116" s="34" t="s">
        <v>1023</v>
      </c>
      <c r="K116" s="12">
        <v>699000</v>
      </c>
      <c r="L116" s="34" t="s">
        <v>1140</v>
      </c>
      <c r="M116" s="10" t="s">
        <v>25</v>
      </c>
      <c r="N116" s="11" t="s">
        <v>26</v>
      </c>
      <c r="O116" s="11" t="s">
        <v>19</v>
      </c>
      <c r="P116" s="10" t="s">
        <v>27</v>
      </c>
      <c r="Q116" s="11" t="s">
        <v>271</v>
      </c>
      <c r="R116" s="11" t="s">
        <v>19</v>
      </c>
      <c r="S116" s="10" t="s">
        <v>19</v>
      </c>
      <c r="T116" s="11" t="s">
        <v>19</v>
      </c>
      <c r="U116" s="6" t="s">
        <v>296</v>
      </c>
    </row>
    <row r="117" spans="1:21" ht="134.44999999999999" hidden="1" customHeight="1">
      <c r="A117" s="9" t="s">
        <v>1024</v>
      </c>
      <c r="B117" s="10" t="s">
        <v>23</v>
      </c>
      <c r="C117" s="11" t="s">
        <v>15</v>
      </c>
      <c r="D117" s="11" t="s">
        <v>272</v>
      </c>
      <c r="E117" s="11" t="s">
        <v>273</v>
      </c>
      <c r="F117" s="12">
        <v>1922616</v>
      </c>
      <c r="G117" s="11" t="s">
        <v>56</v>
      </c>
      <c r="H117" s="12">
        <v>1001000</v>
      </c>
      <c r="I117" s="12">
        <v>697000</v>
      </c>
      <c r="J117" s="34" t="s">
        <v>1025</v>
      </c>
      <c r="K117" s="12">
        <v>757000</v>
      </c>
      <c r="L117" s="34" t="s">
        <v>1141</v>
      </c>
      <c r="M117" s="10" t="s">
        <v>25</v>
      </c>
      <c r="N117" s="11" t="s">
        <v>26</v>
      </c>
      <c r="O117" s="11" t="s">
        <v>19</v>
      </c>
      <c r="P117" s="10" t="s">
        <v>27</v>
      </c>
      <c r="Q117" s="11" t="s">
        <v>274</v>
      </c>
      <c r="R117" s="11" t="s">
        <v>19</v>
      </c>
      <c r="S117" s="10" t="s">
        <v>19</v>
      </c>
      <c r="T117" s="11" t="s">
        <v>19</v>
      </c>
      <c r="U117" s="6" t="s">
        <v>296</v>
      </c>
    </row>
    <row r="118" spans="1:21" ht="66" hidden="1" customHeight="1">
      <c r="A118" s="9" t="s">
        <v>1026</v>
      </c>
      <c r="B118" s="10" t="s">
        <v>29</v>
      </c>
      <c r="C118" s="11" t="s">
        <v>15</v>
      </c>
      <c r="D118" s="11" t="s">
        <v>30</v>
      </c>
      <c r="E118" s="11" t="s">
        <v>275</v>
      </c>
      <c r="F118" s="12">
        <v>672000</v>
      </c>
      <c r="G118" s="11" t="s">
        <v>56</v>
      </c>
      <c r="H118" s="12">
        <v>597000</v>
      </c>
      <c r="I118" s="12">
        <v>585000</v>
      </c>
      <c r="J118" s="34" t="s">
        <v>1027</v>
      </c>
      <c r="K118" s="12">
        <v>624000</v>
      </c>
      <c r="L118" s="34" t="s">
        <v>1142</v>
      </c>
      <c r="M118" s="10" t="s">
        <v>25</v>
      </c>
      <c r="N118" s="11" t="s">
        <v>26</v>
      </c>
      <c r="O118" s="11" t="s">
        <v>19</v>
      </c>
      <c r="P118" s="10" t="s">
        <v>27</v>
      </c>
      <c r="Q118" s="11" t="s">
        <v>18</v>
      </c>
      <c r="R118" s="11" t="s">
        <v>19</v>
      </c>
      <c r="S118" s="10" t="s">
        <v>19</v>
      </c>
      <c r="T118" s="11" t="s">
        <v>19</v>
      </c>
      <c r="U118" s="6" t="s">
        <v>296</v>
      </c>
    </row>
    <row r="119" spans="1:21" ht="133.5" hidden="1" customHeight="1">
      <c r="A119" s="9" t="s">
        <v>1028</v>
      </c>
      <c r="B119" s="10" t="s">
        <v>132</v>
      </c>
      <c r="C119" s="11" t="s">
        <v>15</v>
      </c>
      <c r="D119" s="11" t="s">
        <v>133</v>
      </c>
      <c r="E119" s="11" t="s">
        <v>276</v>
      </c>
      <c r="F119" s="12">
        <v>1349092</v>
      </c>
      <c r="G119" s="11" t="s">
        <v>56</v>
      </c>
      <c r="H119" s="12">
        <v>1266400</v>
      </c>
      <c r="I119" s="12">
        <v>671000</v>
      </c>
      <c r="J119" s="34" t="s">
        <v>1029</v>
      </c>
      <c r="K119" s="12">
        <v>751000</v>
      </c>
      <c r="L119" s="34" t="s">
        <v>1143</v>
      </c>
      <c r="M119" s="10" t="s">
        <v>25</v>
      </c>
      <c r="N119" s="11" t="s">
        <v>26</v>
      </c>
      <c r="O119" s="11" t="s">
        <v>19</v>
      </c>
      <c r="P119" s="10" t="s">
        <v>27</v>
      </c>
      <c r="Q119" s="11" t="s">
        <v>247</v>
      </c>
      <c r="R119" s="11" t="s">
        <v>19</v>
      </c>
      <c r="S119" s="10" t="s">
        <v>19</v>
      </c>
      <c r="T119" s="11" t="s">
        <v>19</v>
      </c>
      <c r="U119" s="6" t="s">
        <v>296</v>
      </c>
    </row>
    <row r="120" spans="1:21" ht="155.1" hidden="1" customHeight="1">
      <c r="A120" s="9" t="s">
        <v>1030</v>
      </c>
      <c r="B120" s="10" t="s">
        <v>158</v>
      </c>
      <c r="C120" s="11" t="s">
        <v>15</v>
      </c>
      <c r="D120" s="11" t="s">
        <v>159</v>
      </c>
      <c r="E120" s="11" t="s">
        <v>277</v>
      </c>
      <c r="F120" s="12">
        <v>645000</v>
      </c>
      <c r="G120" s="11" t="s">
        <v>56</v>
      </c>
      <c r="H120" s="12">
        <v>521000</v>
      </c>
      <c r="I120" s="12">
        <v>500000</v>
      </c>
      <c r="J120" s="34" t="s">
        <v>1031</v>
      </c>
      <c r="K120" s="12">
        <v>587000</v>
      </c>
      <c r="L120" s="34" t="s">
        <v>1144</v>
      </c>
      <c r="M120" s="10" t="s">
        <v>25</v>
      </c>
      <c r="N120" s="11" t="s">
        <v>26</v>
      </c>
      <c r="O120" s="11" t="s">
        <v>19</v>
      </c>
      <c r="P120" s="10" t="s">
        <v>27</v>
      </c>
      <c r="Q120" s="11" t="s">
        <v>278</v>
      </c>
      <c r="R120" s="11" t="s">
        <v>19</v>
      </c>
      <c r="S120" s="10" t="s">
        <v>19</v>
      </c>
      <c r="T120" s="11" t="s">
        <v>19</v>
      </c>
      <c r="U120" s="6" t="s">
        <v>296</v>
      </c>
    </row>
    <row r="121" spans="1:21" ht="141.94999999999999" hidden="1" customHeight="1">
      <c r="A121" s="9" t="s">
        <v>1032</v>
      </c>
      <c r="B121" s="10" t="s">
        <v>170</v>
      </c>
      <c r="C121" s="11" t="s">
        <v>15</v>
      </c>
      <c r="D121" s="11" t="s">
        <v>279</v>
      </c>
      <c r="E121" s="11" t="s">
        <v>280</v>
      </c>
      <c r="F121" s="12">
        <v>991680</v>
      </c>
      <c r="G121" s="11" t="s">
        <v>56</v>
      </c>
      <c r="H121" s="12">
        <v>915000</v>
      </c>
      <c r="I121" s="12">
        <v>762000</v>
      </c>
      <c r="J121" s="34" t="s">
        <v>1033</v>
      </c>
      <c r="K121" s="12">
        <v>774000</v>
      </c>
      <c r="L121" s="34" t="s">
        <v>1145</v>
      </c>
      <c r="M121" s="10" t="s">
        <v>25</v>
      </c>
      <c r="N121" s="11" t="s">
        <v>26</v>
      </c>
      <c r="O121" s="11" t="s">
        <v>19</v>
      </c>
      <c r="P121" s="10" t="s">
        <v>27</v>
      </c>
      <c r="Q121" s="11" t="s">
        <v>281</v>
      </c>
      <c r="R121" s="11" t="s">
        <v>19</v>
      </c>
      <c r="S121" s="10" t="s">
        <v>19</v>
      </c>
      <c r="T121" s="11" t="s">
        <v>19</v>
      </c>
      <c r="U121" s="6" t="s">
        <v>296</v>
      </c>
    </row>
    <row r="122" spans="1:21" ht="164.45" hidden="1" customHeight="1">
      <c r="A122" s="9" t="s">
        <v>1034</v>
      </c>
      <c r="B122" s="10" t="s">
        <v>170</v>
      </c>
      <c r="C122" s="11" t="s">
        <v>15</v>
      </c>
      <c r="D122" s="11" t="s">
        <v>222</v>
      </c>
      <c r="E122" s="11" t="s">
        <v>282</v>
      </c>
      <c r="F122" s="12">
        <v>578552</v>
      </c>
      <c r="G122" s="11" t="s">
        <v>56</v>
      </c>
      <c r="H122" s="12">
        <v>517700</v>
      </c>
      <c r="I122" s="12">
        <v>0</v>
      </c>
      <c r="J122" s="34" t="s">
        <v>283</v>
      </c>
      <c r="K122" s="12">
        <v>0</v>
      </c>
      <c r="L122" s="34" t="s">
        <v>124</v>
      </c>
      <c r="M122" s="10" t="s">
        <v>25</v>
      </c>
      <c r="N122" s="11" t="s">
        <v>26</v>
      </c>
      <c r="O122" s="11" t="s">
        <v>19</v>
      </c>
      <c r="P122" s="10" t="s">
        <v>27</v>
      </c>
      <c r="Q122" s="21" t="s">
        <v>284</v>
      </c>
      <c r="R122" s="11" t="s">
        <v>19</v>
      </c>
      <c r="S122" s="10" t="s">
        <v>17</v>
      </c>
      <c r="T122" s="21" t="s">
        <v>285</v>
      </c>
      <c r="U122" s="6" t="s">
        <v>296</v>
      </c>
    </row>
    <row r="123" spans="1:21" ht="118.5" hidden="1" customHeight="1">
      <c r="A123" s="9" t="s">
        <v>1035</v>
      </c>
      <c r="B123" s="10" t="s">
        <v>170</v>
      </c>
      <c r="C123" s="11" t="s">
        <v>15</v>
      </c>
      <c r="D123" s="11" t="s">
        <v>279</v>
      </c>
      <c r="E123" s="11" t="s">
        <v>286</v>
      </c>
      <c r="F123" s="12">
        <v>1127136</v>
      </c>
      <c r="G123" s="11" t="s">
        <v>56</v>
      </c>
      <c r="H123" s="12">
        <v>1011000</v>
      </c>
      <c r="I123" s="12">
        <v>621000</v>
      </c>
      <c r="J123" s="34" t="s">
        <v>1036</v>
      </c>
      <c r="K123" s="12">
        <v>681000</v>
      </c>
      <c r="L123" s="34" t="s">
        <v>1146</v>
      </c>
      <c r="M123" s="10" t="s">
        <v>25</v>
      </c>
      <c r="N123" s="11" t="s">
        <v>26</v>
      </c>
      <c r="O123" s="11" t="s">
        <v>19</v>
      </c>
      <c r="P123" s="10" t="s">
        <v>27</v>
      </c>
      <c r="Q123" s="11" t="s">
        <v>287</v>
      </c>
      <c r="R123" s="11" t="s">
        <v>19</v>
      </c>
      <c r="S123" s="10" t="s">
        <v>19</v>
      </c>
      <c r="T123" s="11" t="s">
        <v>19</v>
      </c>
      <c r="U123" s="6" t="s">
        <v>296</v>
      </c>
    </row>
    <row r="124" spans="1:21" ht="116.45" hidden="1" customHeight="1">
      <c r="A124" s="9" t="s">
        <v>1037</v>
      </c>
      <c r="B124" s="10" t="s">
        <v>14</v>
      </c>
      <c r="C124" s="11" t="s">
        <v>15</v>
      </c>
      <c r="D124" s="11" t="s">
        <v>191</v>
      </c>
      <c r="E124" s="11" t="s">
        <v>288</v>
      </c>
      <c r="F124" s="12">
        <v>701856</v>
      </c>
      <c r="G124" s="11" t="s">
        <v>56</v>
      </c>
      <c r="H124" s="12">
        <v>650400</v>
      </c>
      <c r="I124" s="12">
        <v>490000</v>
      </c>
      <c r="J124" s="34" t="s">
        <v>1038</v>
      </c>
      <c r="K124" s="12">
        <v>538000</v>
      </c>
      <c r="L124" s="34" t="s">
        <v>1147</v>
      </c>
      <c r="M124" s="10" t="s">
        <v>25</v>
      </c>
      <c r="N124" s="11" t="s">
        <v>26</v>
      </c>
      <c r="O124" s="11" t="s">
        <v>19</v>
      </c>
      <c r="P124" s="10" t="s">
        <v>27</v>
      </c>
      <c r="Q124" s="11" t="s">
        <v>26</v>
      </c>
      <c r="R124" s="11" t="s">
        <v>19</v>
      </c>
      <c r="S124" s="10" t="s">
        <v>19</v>
      </c>
      <c r="T124" s="11" t="s">
        <v>19</v>
      </c>
      <c r="U124" s="6" t="s">
        <v>296</v>
      </c>
    </row>
    <row r="125" spans="1:21" ht="72.95" hidden="1" customHeight="1">
      <c r="A125" s="9" t="s">
        <v>1039</v>
      </c>
      <c r="B125" s="10" t="s">
        <v>182</v>
      </c>
      <c r="C125" s="11" t="s">
        <v>15</v>
      </c>
      <c r="D125" s="11" t="s">
        <v>289</v>
      </c>
      <c r="E125" s="11" t="s">
        <v>290</v>
      </c>
      <c r="F125" s="12">
        <v>854646</v>
      </c>
      <c r="G125" s="11" t="s">
        <v>56</v>
      </c>
      <c r="H125" s="12">
        <v>478200</v>
      </c>
      <c r="I125" s="12">
        <v>0</v>
      </c>
      <c r="J125" s="34" t="s">
        <v>1040</v>
      </c>
      <c r="K125" s="12">
        <v>0</v>
      </c>
      <c r="L125" s="34" t="s">
        <v>124</v>
      </c>
      <c r="M125" s="10" t="s">
        <v>25</v>
      </c>
      <c r="N125" s="11" t="s">
        <v>291</v>
      </c>
      <c r="O125" s="11" t="s">
        <v>19</v>
      </c>
      <c r="P125" s="10" t="s">
        <v>20</v>
      </c>
      <c r="Q125" s="11" t="s">
        <v>156</v>
      </c>
      <c r="R125" s="11" t="s">
        <v>19</v>
      </c>
      <c r="S125" s="10" t="s">
        <v>19</v>
      </c>
      <c r="T125" s="11" t="s">
        <v>19</v>
      </c>
      <c r="U125" s="6" t="s">
        <v>296</v>
      </c>
    </row>
    <row r="126" spans="1:21" ht="89.1" customHeight="1">
      <c r="A126" s="9" t="s">
        <v>1041</v>
      </c>
      <c r="B126" s="10" t="s">
        <v>32</v>
      </c>
      <c r="C126" s="11" t="s">
        <v>15</v>
      </c>
      <c r="D126" s="11" t="s">
        <v>292</v>
      </c>
      <c r="E126" s="11" t="s">
        <v>293</v>
      </c>
      <c r="F126" s="12">
        <v>1203600</v>
      </c>
      <c r="G126" s="11" t="s">
        <v>56</v>
      </c>
      <c r="H126" s="12">
        <v>1203600</v>
      </c>
      <c r="I126" s="12">
        <v>601000</v>
      </c>
      <c r="J126" s="34" t="s">
        <v>294</v>
      </c>
      <c r="K126" s="12">
        <v>601000</v>
      </c>
      <c r="L126" s="34" t="s">
        <v>294</v>
      </c>
      <c r="M126" s="10" t="s">
        <v>40</v>
      </c>
      <c r="N126" s="11" t="s">
        <v>18</v>
      </c>
      <c r="O126" s="11" t="s">
        <v>19</v>
      </c>
      <c r="P126" s="10" t="s">
        <v>42</v>
      </c>
      <c r="Q126" s="11" t="s">
        <v>295</v>
      </c>
      <c r="R126" s="11" t="s">
        <v>19</v>
      </c>
      <c r="S126" s="10" t="s">
        <v>19</v>
      </c>
      <c r="T126" s="11" t="s">
        <v>19</v>
      </c>
      <c r="U126" s="6" t="s">
        <v>296</v>
      </c>
    </row>
    <row r="127" spans="1:21" ht="150.94999999999999" hidden="1" customHeight="1">
      <c r="A127" s="9" t="s">
        <v>1042</v>
      </c>
      <c r="B127" s="10" t="s">
        <v>14</v>
      </c>
      <c r="C127" s="11" t="s">
        <v>15</v>
      </c>
      <c r="D127" s="11" t="s">
        <v>16</v>
      </c>
      <c r="E127" s="11" t="s">
        <v>297</v>
      </c>
      <c r="F127" s="12">
        <v>625788</v>
      </c>
      <c r="G127" s="11" t="s">
        <v>56</v>
      </c>
      <c r="H127" s="12">
        <v>511500</v>
      </c>
      <c r="I127" s="12">
        <v>511000</v>
      </c>
      <c r="J127" s="11" t="s">
        <v>1152</v>
      </c>
      <c r="K127" s="12">
        <v>612163</v>
      </c>
      <c r="L127" s="11" t="s">
        <v>1148</v>
      </c>
      <c r="M127" s="10" t="s">
        <v>25</v>
      </c>
      <c r="N127" s="11" t="s">
        <v>26</v>
      </c>
      <c r="O127" s="11" t="s">
        <v>19</v>
      </c>
      <c r="P127" s="10" t="s">
        <v>20</v>
      </c>
      <c r="Q127" s="11" t="s">
        <v>18</v>
      </c>
      <c r="R127" s="11" t="s">
        <v>19</v>
      </c>
      <c r="S127" s="10" t="s">
        <v>19</v>
      </c>
      <c r="T127" s="11" t="s">
        <v>19</v>
      </c>
      <c r="U127" s="6" t="s">
        <v>377</v>
      </c>
    </row>
    <row r="128" spans="1:21" ht="130.5" hidden="1" customHeight="1">
      <c r="A128" s="9" t="s">
        <v>1043</v>
      </c>
      <c r="B128" s="10" t="s">
        <v>32</v>
      </c>
      <c r="C128" s="11" t="s">
        <v>15</v>
      </c>
      <c r="D128" s="11" t="s">
        <v>298</v>
      </c>
      <c r="E128" s="11" t="s">
        <v>299</v>
      </c>
      <c r="F128" s="12">
        <v>1212500</v>
      </c>
      <c r="G128" s="11" t="s">
        <v>56</v>
      </c>
      <c r="H128" s="12">
        <v>471000</v>
      </c>
      <c r="I128" s="12">
        <v>471000</v>
      </c>
      <c r="J128" s="11" t="s">
        <v>931</v>
      </c>
      <c r="K128" s="12">
        <v>531366</v>
      </c>
      <c r="L128" s="11" t="s">
        <v>1102</v>
      </c>
      <c r="M128" s="10" t="s">
        <v>17</v>
      </c>
      <c r="N128" s="11" t="s">
        <v>18</v>
      </c>
      <c r="O128" s="11" t="s">
        <v>19</v>
      </c>
      <c r="P128" s="10" t="s">
        <v>20</v>
      </c>
      <c r="Q128" s="11" t="s">
        <v>18</v>
      </c>
      <c r="R128" s="11" t="s">
        <v>19</v>
      </c>
      <c r="S128" s="10" t="s">
        <v>19</v>
      </c>
      <c r="T128" s="11" t="s">
        <v>19</v>
      </c>
      <c r="U128" s="6" t="s">
        <v>377</v>
      </c>
    </row>
    <row r="129" spans="1:21" ht="66.95" hidden="1" customHeight="1">
      <c r="A129" s="9" t="s">
        <v>1044</v>
      </c>
      <c r="B129" s="10" t="s">
        <v>108</v>
      </c>
      <c r="C129" s="11" t="s">
        <v>15</v>
      </c>
      <c r="D129" s="11" t="s">
        <v>300</v>
      </c>
      <c r="E129" s="11" t="s">
        <v>301</v>
      </c>
      <c r="F129" s="12">
        <v>851000</v>
      </c>
      <c r="G129" s="11" t="s">
        <v>56</v>
      </c>
      <c r="H129" s="12">
        <v>519000</v>
      </c>
      <c r="I129" s="12">
        <v>459000</v>
      </c>
      <c r="J129" s="11" t="s">
        <v>1153</v>
      </c>
      <c r="K129" s="12">
        <v>471366</v>
      </c>
      <c r="L129" s="11" t="s">
        <v>1149</v>
      </c>
      <c r="M129" s="10" t="s">
        <v>17</v>
      </c>
      <c r="N129" s="11" t="s">
        <v>18</v>
      </c>
      <c r="O129" s="11" t="s">
        <v>19</v>
      </c>
      <c r="P129" s="10" t="s">
        <v>20</v>
      </c>
      <c r="Q129" s="11" t="s">
        <v>18</v>
      </c>
      <c r="R129" s="11" t="s">
        <v>19</v>
      </c>
      <c r="S129" s="10" t="s">
        <v>19</v>
      </c>
      <c r="T129" s="11" t="s">
        <v>19</v>
      </c>
      <c r="U129" s="6" t="s">
        <v>377</v>
      </c>
    </row>
    <row r="130" spans="1:21" ht="210" customHeight="1">
      <c r="A130" s="9" t="s">
        <v>1045</v>
      </c>
      <c r="B130" s="10" t="s">
        <v>32</v>
      </c>
      <c r="C130" s="11" t="s">
        <v>15</v>
      </c>
      <c r="D130" s="11" t="s">
        <v>302</v>
      </c>
      <c r="E130" s="11" t="s">
        <v>303</v>
      </c>
      <c r="F130" s="12">
        <v>613452</v>
      </c>
      <c r="G130" s="11" t="s">
        <v>56</v>
      </c>
      <c r="H130" s="12">
        <v>471000</v>
      </c>
      <c r="I130" s="12">
        <v>0</v>
      </c>
      <c r="J130" s="11" t="s">
        <v>124</v>
      </c>
      <c r="K130" s="12">
        <v>0</v>
      </c>
      <c r="L130" s="11" t="s">
        <v>124</v>
      </c>
      <c r="M130" s="10" t="s">
        <v>17</v>
      </c>
      <c r="N130" s="11" t="s">
        <v>304</v>
      </c>
      <c r="O130" s="11" t="s">
        <v>19</v>
      </c>
      <c r="P130" s="10" t="s">
        <v>42</v>
      </c>
      <c r="Q130" s="11" t="s">
        <v>305</v>
      </c>
      <c r="R130" s="11" t="s">
        <v>19</v>
      </c>
      <c r="S130" s="10" t="s">
        <v>19</v>
      </c>
      <c r="T130" s="11" t="s">
        <v>19</v>
      </c>
      <c r="U130" s="6" t="s">
        <v>377</v>
      </c>
    </row>
    <row r="131" spans="1:21" ht="120.6" hidden="1" customHeight="1">
      <c r="A131" s="9" t="s">
        <v>1046</v>
      </c>
      <c r="B131" s="10" t="s">
        <v>14</v>
      </c>
      <c r="C131" s="11" t="s">
        <v>15</v>
      </c>
      <c r="D131" s="11" t="s">
        <v>306</v>
      </c>
      <c r="E131" s="11" t="s">
        <v>307</v>
      </c>
      <c r="F131" s="12">
        <v>534900</v>
      </c>
      <c r="G131" s="11" t="s">
        <v>56</v>
      </c>
      <c r="H131" s="12">
        <v>471000</v>
      </c>
      <c r="I131" s="12">
        <v>471000</v>
      </c>
      <c r="J131" s="11" t="s">
        <v>1154</v>
      </c>
      <c r="K131" s="12">
        <v>531366</v>
      </c>
      <c r="L131" s="11" t="s">
        <v>1102</v>
      </c>
      <c r="M131" s="10" t="s">
        <v>25</v>
      </c>
      <c r="N131" s="11" t="s">
        <v>26</v>
      </c>
      <c r="O131" s="11" t="s">
        <v>19</v>
      </c>
      <c r="P131" s="10" t="s">
        <v>20</v>
      </c>
      <c r="Q131" s="11" t="s">
        <v>18</v>
      </c>
      <c r="R131" s="11" t="s">
        <v>19</v>
      </c>
      <c r="S131" s="10" t="s">
        <v>19</v>
      </c>
      <c r="T131" s="11" t="s">
        <v>19</v>
      </c>
      <c r="U131" s="6" t="s">
        <v>377</v>
      </c>
    </row>
    <row r="132" spans="1:21" ht="201.95" customHeight="1">
      <c r="A132" s="9" t="s">
        <v>1047</v>
      </c>
      <c r="B132" s="10" t="s">
        <v>14</v>
      </c>
      <c r="C132" s="11" t="s">
        <v>15</v>
      </c>
      <c r="D132" s="11" t="s">
        <v>308</v>
      </c>
      <c r="E132" s="11" t="s">
        <v>309</v>
      </c>
      <c r="F132" s="12">
        <v>459000</v>
      </c>
      <c r="G132" s="11" t="s">
        <v>56</v>
      </c>
      <c r="H132" s="12">
        <v>459000</v>
      </c>
      <c r="I132" s="12">
        <v>0</v>
      </c>
      <c r="J132" s="11" t="s">
        <v>1155</v>
      </c>
      <c r="K132" s="12">
        <v>0</v>
      </c>
      <c r="L132" s="11" t="s">
        <v>124</v>
      </c>
      <c r="M132" s="10" t="s">
        <v>17</v>
      </c>
      <c r="N132" s="11" t="s">
        <v>310</v>
      </c>
      <c r="O132" s="11" t="s">
        <v>19</v>
      </c>
      <c r="P132" s="10" t="s">
        <v>42</v>
      </c>
      <c r="Q132" s="11" t="s">
        <v>311</v>
      </c>
      <c r="R132" s="11" t="s">
        <v>19</v>
      </c>
      <c r="S132" s="10" t="s">
        <v>19</v>
      </c>
      <c r="T132" s="11" t="s">
        <v>19</v>
      </c>
      <c r="U132" s="6" t="s">
        <v>377</v>
      </c>
    </row>
    <row r="133" spans="1:21" ht="232.5" customHeight="1">
      <c r="A133" s="9" t="s">
        <v>1048</v>
      </c>
      <c r="B133" s="10" t="s">
        <v>14</v>
      </c>
      <c r="C133" s="11" t="s">
        <v>15</v>
      </c>
      <c r="D133" s="11" t="s">
        <v>312</v>
      </c>
      <c r="E133" s="11" t="s">
        <v>313</v>
      </c>
      <c r="F133" s="12">
        <v>459000</v>
      </c>
      <c r="G133" s="11" t="s">
        <v>56</v>
      </c>
      <c r="H133" s="12">
        <v>459000</v>
      </c>
      <c r="I133" s="12">
        <v>0</v>
      </c>
      <c r="J133" s="11" t="s">
        <v>1155</v>
      </c>
      <c r="K133" s="12">
        <v>0</v>
      </c>
      <c r="L133" s="11" t="s">
        <v>124</v>
      </c>
      <c r="M133" s="10" t="s">
        <v>17</v>
      </c>
      <c r="N133" s="22" t="s">
        <v>314</v>
      </c>
      <c r="O133" s="11" t="s">
        <v>19</v>
      </c>
      <c r="P133" s="10" t="s">
        <v>42</v>
      </c>
      <c r="Q133" s="22" t="s">
        <v>315</v>
      </c>
      <c r="R133" s="11" t="s">
        <v>19</v>
      </c>
      <c r="S133" s="10" t="s">
        <v>19</v>
      </c>
      <c r="T133" s="11" t="s">
        <v>19</v>
      </c>
      <c r="U133" s="6" t="s">
        <v>377</v>
      </c>
    </row>
    <row r="134" spans="1:21" ht="66.95" hidden="1" customHeight="1">
      <c r="A134" s="9" t="s">
        <v>1049</v>
      </c>
      <c r="B134" s="10" t="s">
        <v>61</v>
      </c>
      <c r="C134" s="11" t="s">
        <v>15</v>
      </c>
      <c r="D134" s="11" t="s">
        <v>62</v>
      </c>
      <c r="E134" s="11" t="s">
        <v>316</v>
      </c>
      <c r="F134" s="12">
        <v>668840</v>
      </c>
      <c r="G134" s="11" t="s">
        <v>56</v>
      </c>
      <c r="H134" s="12">
        <v>459000</v>
      </c>
      <c r="I134" s="12">
        <v>459000</v>
      </c>
      <c r="J134" s="11" t="s">
        <v>1156</v>
      </c>
      <c r="K134" s="12">
        <v>471366</v>
      </c>
      <c r="L134" s="11" t="s">
        <v>1149</v>
      </c>
      <c r="M134" s="10" t="s">
        <v>17</v>
      </c>
      <c r="N134" s="11" t="s">
        <v>18</v>
      </c>
      <c r="O134" s="11" t="s">
        <v>19</v>
      </c>
      <c r="P134" s="10" t="s">
        <v>20</v>
      </c>
      <c r="Q134" s="11" t="s">
        <v>18</v>
      </c>
      <c r="R134" s="11" t="s">
        <v>19</v>
      </c>
      <c r="S134" s="10" t="s">
        <v>19</v>
      </c>
      <c r="T134" s="11" t="s">
        <v>19</v>
      </c>
      <c r="U134" s="6" t="s">
        <v>377</v>
      </c>
    </row>
    <row r="135" spans="1:21" ht="114.6" hidden="1" customHeight="1">
      <c r="A135" s="9" t="s">
        <v>1050</v>
      </c>
      <c r="B135" s="10" t="s">
        <v>61</v>
      </c>
      <c r="C135" s="11" t="s">
        <v>15</v>
      </c>
      <c r="D135" s="11" t="s">
        <v>65</v>
      </c>
      <c r="E135" s="11" t="s">
        <v>317</v>
      </c>
      <c r="F135" s="12">
        <v>846000</v>
      </c>
      <c r="G135" s="11" t="s">
        <v>56</v>
      </c>
      <c r="H135" s="12">
        <v>846000</v>
      </c>
      <c r="I135" s="12">
        <v>471000</v>
      </c>
      <c r="J135" s="11" t="s">
        <v>1154</v>
      </c>
      <c r="K135" s="12">
        <v>531366</v>
      </c>
      <c r="L135" s="11" t="s">
        <v>1102</v>
      </c>
      <c r="M135" s="10" t="s">
        <v>17</v>
      </c>
      <c r="N135" s="11" t="s">
        <v>18</v>
      </c>
      <c r="O135" s="11" t="s">
        <v>19</v>
      </c>
      <c r="P135" s="10" t="s">
        <v>20</v>
      </c>
      <c r="Q135" s="11" t="s">
        <v>318</v>
      </c>
      <c r="R135" s="11" t="s">
        <v>19</v>
      </c>
      <c r="S135" s="10" t="s">
        <v>19</v>
      </c>
      <c r="T135" s="11" t="s">
        <v>19</v>
      </c>
      <c r="U135" s="6" t="s">
        <v>377</v>
      </c>
    </row>
    <row r="136" spans="1:21" ht="245.1" customHeight="1">
      <c r="A136" s="9" t="s">
        <v>1051</v>
      </c>
      <c r="B136" s="10" t="s">
        <v>61</v>
      </c>
      <c r="C136" s="11" t="s">
        <v>15</v>
      </c>
      <c r="D136" s="11" t="s">
        <v>65</v>
      </c>
      <c r="E136" s="11" t="s">
        <v>319</v>
      </c>
      <c r="F136" s="12">
        <v>913200</v>
      </c>
      <c r="G136" s="11" t="s">
        <v>56</v>
      </c>
      <c r="H136" s="12">
        <v>913200</v>
      </c>
      <c r="I136" s="12">
        <v>0</v>
      </c>
      <c r="J136" s="11" t="s">
        <v>851</v>
      </c>
      <c r="K136" s="12">
        <v>0</v>
      </c>
      <c r="L136" s="11" t="s">
        <v>124</v>
      </c>
      <c r="M136" s="10" t="s">
        <v>17</v>
      </c>
      <c r="N136" s="11" t="s">
        <v>320</v>
      </c>
      <c r="O136" s="11" t="s">
        <v>19</v>
      </c>
      <c r="P136" s="10" t="s">
        <v>42</v>
      </c>
      <c r="Q136" s="11" t="s">
        <v>321</v>
      </c>
      <c r="R136" s="11" t="s">
        <v>19</v>
      </c>
      <c r="S136" s="10" t="s">
        <v>19</v>
      </c>
      <c r="T136" s="11" t="s">
        <v>19</v>
      </c>
      <c r="U136" s="6" t="s">
        <v>377</v>
      </c>
    </row>
    <row r="137" spans="1:21" s="23" customFormat="1" ht="129.6" hidden="1" customHeight="1">
      <c r="A137" s="331" t="s">
        <v>1052</v>
      </c>
      <c r="B137" s="325" t="s">
        <v>69</v>
      </c>
      <c r="C137" s="328" t="s">
        <v>15</v>
      </c>
      <c r="D137" s="328" t="s">
        <v>70</v>
      </c>
      <c r="E137" s="328" t="s">
        <v>322</v>
      </c>
      <c r="F137" s="334">
        <v>11226000</v>
      </c>
      <c r="G137" s="17" t="s">
        <v>56</v>
      </c>
      <c r="H137" s="18">
        <v>511500</v>
      </c>
      <c r="I137" s="18">
        <v>511000</v>
      </c>
      <c r="J137" s="17" t="s">
        <v>1152</v>
      </c>
      <c r="K137" s="12">
        <v>612163</v>
      </c>
      <c r="L137" s="11" t="s">
        <v>1150</v>
      </c>
      <c r="M137" s="325" t="s">
        <v>25</v>
      </c>
      <c r="N137" s="328" t="s">
        <v>26</v>
      </c>
      <c r="O137" s="328" t="s">
        <v>19</v>
      </c>
      <c r="P137" s="325" t="s">
        <v>20</v>
      </c>
      <c r="Q137" s="328" t="s">
        <v>18</v>
      </c>
      <c r="R137" s="328" t="s">
        <v>19</v>
      </c>
      <c r="S137" s="325" t="s">
        <v>19</v>
      </c>
      <c r="T137" s="328" t="s">
        <v>19</v>
      </c>
      <c r="U137" s="19" t="s">
        <v>377</v>
      </c>
    </row>
    <row r="138" spans="1:21" s="23" customFormat="1" ht="21" hidden="1">
      <c r="A138" s="332"/>
      <c r="B138" s="326"/>
      <c r="C138" s="329"/>
      <c r="D138" s="329"/>
      <c r="E138" s="329"/>
      <c r="F138" s="335"/>
      <c r="G138" s="17" t="s">
        <v>57</v>
      </c>
      <c r="H138" s="18">
        <v>511500</v>
      </c>
      <c r="I138" s="18">
        <v>0</v>
      </c>
      <c r="J138" s="17"/>
      <c r="K138" s="18">
        <v>0</v>
      </c>
      <c r="L138" s="11"/>
      <c r="M138" s="326"/>
      <c r="N138" s="329"/>
      <c r="O138" s="329"/>
      <c r="P138" s="326"/>
      <c r="Q138" s="329"/>
      <c r="R138" s="329"/>
      <c r="S138" s="326"/>
      <c r="T138" s="329"/>
      <c r="U138" s="19" t="s">
        <v>377</v>
      </c>
    </row>
    <row r="139" spans="1:21" s="23" customFormat="1" ht="21" hidden="1">
      <c r="A139" s="332"/>
      <c r="B139" s="326"/>
      <c r="C139" s="329"/>
      <c r="D139" s="329"/>
      <c r="E139" s="329"/>
      <c r="F139" s="335"/>
      <c r="G139" s="17" t="s">
        <v>58</v>
      </c>
      <c r="H139" s="18">
        <v>511500</v>
      </c>
      <c r="I139" s="18">
        <v>0</v>
      </c>
      <c r="J139" s="17"/>
      <c r="K139" s="18">
        <v>0</v>
      </c>
      <c r="L139" s="11"/>
      <c r="M139" s="326"/>
      <c r="N139" s="329"/>
      <c r="O139" s="329"/>
      <c r="P139" s="326"/>
      <c r="Q139" s="329"/>
      <c r="R139" s="329"/>
      <c r="S139" s="326"/>
      <c r="T139" s="329"/>
      <c r="U139" s="19" t="s">
        <v>377</v>
      </c>
    </row>
    <row r="140" spans="1:21" s="23" customFormat="1" ht="21" hidden="1">
      <c r="A140" s="332"/>
      <c r="B140" s="326"/>
      <c r="C140" s="329"/>
      <c r="D140" s="329"/>
      <c r="E140" s="329"/>
      <c r="F140" s="335"/>
      <c r="G140" s="17" t="s">
        <v>59</v>
      </c>
      <c r="H140" s="18">
        <v>511500</v>
      </c>
      <c r="I140" s="18">
        <v>0</v>
      </c>
      <c r="J140" s="17"/>
      <c r="K140" s="18">
        <v>0</v>
      </c>
      <c r="L140" s="11"/>
      <c r="M140" s="326"/>
      <c r="N140" s="329"/>
      <c r="O140" s="329"/>
      <c r="P140" s="326"/>
      <c r="Q140" s="329"/>
      <c r="R140" s="329"/>
      <c r="S140" s="326"/>
      <c r="T140" s="329"/>
      <c r="U140" s="19" t="s">
        <v>377</v>
      </c>
    </row>
    <row r="141" spans="1:21" s="23" customFormat="1" ht="21" hidden="1">
      <c r="A141" s="333"/>
      <c r="B141" s="327"/>
      <c r="C141" s="330"/>
      <c r="D141" s="330"/>
      <c r="E141" s="330"/>
      <c r="F141" s="336"/>
      <c r="G141" s="17" t="s">
        <v>60</v>
      </c>
      <c r="H141" s="18">
        <v>2046000</v>
      </c>
      <c r="I141" s="18">
        <v>511000</v>
      </c>
      <c r="J141" s="17"/>
      <c r="K141" s="12">
        <v>612163</v>
      </c>
      <c r="L141" s="11"/>
      <c r="M141" s="327"/>
      <c r="N141" s="330"/>
      <c r="O141" s="330"/>
      <c r="P141" s="327"/>
      <c r="Q141" s="330"/>
      <c r="R141" s="330"/>
      <c r="S141" s="327"/>
      <c r="T141" s="330"/>
      <c r="U141" s="19" t="s">
        <v>377</v>
      </c>
    </row>
    <row r="142" spans="1:21" ht="133.5" hidden="1" customHeight="1">
      <c r="A142" s="9" t="s">
        <v>1053</v>
      </c>
      <c r="B142" s="10" t="s">
        <v>69</v>
      </c>
      <c r="C142" s="11" t="s">
        <v>15</v>
      </c>
      <c r="D142" s="11" t="s">
        <v>323</v>
      </c>
      <c r="E142" s="11" t="s">
        <v>324</v>
      </c>
      <c r="F142" s="12">
        <v>1030162</v>
      </c>
      <c r="G142" s="11" t="s">
        <v>56</v>
      </c>
      <c r="H142" s="12">
        <v>499500</v>
      </c>
      <c r="I142" s="12">
        <v>499000</v>
      </c>
      <c r="J142" s="11" t="s">
        <v>1157</v>
      </c>
      <c r="K142" s="12">
        <v>552163</v>
      </c>
      <c r="L142" s="11" t="s">
        <v>1151</v>
      </c>
      <c r="M142" s="10" t="s">
        <v>25</v>
      </c>
      <c r="N142" s="11" t="s">
        <v>26</v>
      </c>
      <c r="O142" s="11" t="s">
        <v>19</v>
      </c>
      <c r="P142" s="10" t="s">
        <v>20</v>
      </c>
      <c r="Q142" s="11" t="s">
        <v>18</v>
      </c>
      <c r="R142" s="11" t="s">
        <v>19</v>
      </c>
      <c r="S142" s="10" t="s">
        <v>19</v>
      </c>
      <c r="T142" s="11" t="s">
        <v>19</v>
      </c>
      <c r="U142" s="6" t="s">
        <v>377</v>
      </c>
    </row>
    <row r="143" spans="1:21" ht="120.6" hidden="1" customHeight="1">
      <c r="A143" s="9" t="s">
        <v>1054</v>
      </c>
      <c r="B143" s="10" t="s">
        <v>81</v>
      </c>
      <c r="C143" s="11" t="s">
        <v>15</v>
      </c>
      <c r="D143" s="11" t="s">
        <v>82</v>
      </c>
      <c r="E143" s="11" t="s">
        <v>325</v>
      </c>
      <c r="F143" s="12">
        <v>1003312</v>
      </c>
      <c r="G143" s="11" t="s">
        <v>56</v>
      </c>
      <c r="H143" s="12">
        <v>526500</v>
      </c>
      <c r="I143" s="12">
        <v>499000</v>
      </c>
      <c r="J143" s="11" t="s">
        <v>1157</v>
      </c>
      <c r="K143" s="12">
        <v>552163</v>
      </c>
      <c r="L143" s="11" t="s">
        <v>1151</v>
      </c>
      <c r="M143" s="10" t="s">
        <v>25</v>
      </c>
      <c r="N143" s="11" t="s">
        <v>26</v>
      </c>
      <c r="O143" s="11" t="s">
        <v>19</v>
      </c>
      <c r="P143" s="10" t="s">
        <v>20</v>
      </c>
      <c r="Q143" s="11" t="s">
        <v>18</v>
      </c>
      <c r="R143" s="11" t="s">
        <v>19</v>
      </c>
      <c r="S143" s="10" t="s">
        <v>19</v>
      </c>
      <c r="T143" s="11" t="s">
        <v>19</v>
      </c>
      <c r="U143" s="6" t="s">
        <v>377</v>
      </c>
    </row>
    <row r="144" spans="1:21" ht="114.6" hidden="1" customHeight="1">
      <c r="A144" s="9" t="s">
        <v>1055</v>
      </c>
      <c r="B144" s="10" t="s">
        <v>85</v>
      </c>
      <c r="C144" s="11" t="s">
        <v>15</v>
      </c>
      <c r="D144" s="11" t="s">
        <v>86</v>
      </c>
      <c r="E144" s="11" t="s">
        <v>326</v>
      </c>
      <c r="F144" s="12">
        <v>630231</v>
      </c>
      <c r="G144" s="11" t="s">
        <v>56</v>
      </c>
      <c r="H144" s="12">
        <v>471000</v>
      </c>
      <c r="I144" s="12">
        <v>471000</v>
      </c>
      <c r="J144" s="11" t="s">
        <v>1154</v>
      </c>
      <c r="K144" s="12">
        <v>531366</v>
      </c>
      <c r="L144" s="11" t="s">
        <v>1102</v>
      </c>
      <c r="M144" s="10" t="s">
        <v>17</v>
      </c>
      <c r="N144" s="11" t="s">
        <v>18</v>
      </c>
      <c r="O144" s="11" t="s">
        <v>19</v>
      </c>
      <c r="P144" s="10" t="s">
        <v>20</v>
      </c>
      <c r="Q144" s="11" t="s">
        <v>18</v>
      </c>
      <c r="R144" s="11" t="s">
        <v>19</v>
      </c>
      <c r="S144" s="10" t="s">
        <v>19</v>
      </c>
      <c r="T144" s="11" t="s">
        <v>19</v>
      </c>
      <c r="U144" s="6" t="s">
        <v>377</v>
      </c>
    </row>
    <row r="145" spans="1:21" ht="108.6" hidden="1" customHeight="1">
      <c r="A145" s="9" t="s">
        <v>1056</v>
      </c>
      <c r="B145" s="10" t="s">
        <v>76</v>
      </c>
      <c r="C145" s="11" t="s">
        <v>15</v>
      </c>
      <c r="D145" s="11" t="s">
        <v>327</v>
      </c>
      <c r="E145" s="11" t="s">
        <v>328</v>
      </c>
      <c r="F145" s="12">
        <v>535596</v>
      </c>
      <c r="G145" s="11" t="s">
        <v>56</v>
      </c>
      <c r="H145" s="12">
        <v>471000</v>
      </c>
      <c r="I145" s="12">
        <v>471000</v>
      </c>
      <c r="J145" s="11" t="s">
        <v>931</v>
      </c>
      <c r="K145" s="12">
        <v>531366</v>
      </c>
      <c r="L145" s="11" t="s">
        <v>1102</v>
      </c>
      <c r="M145" s="10" t="s">
        <v>17</v>
      </c>
      <c r="N145" s="11" t="s">
        <v>18</v>
      </c>
      <c r="O145" s="11" t="s">
        <v>19</v>
      </c>
      <c r="P145" s="10" t="s">
        <v>20</v>
      </c>
      <c r="Q145" s="11" t="s">
        <v>329</v>
      </c>
      <c r="R145" s="11" t="s">
        <v>19</v>
      </c>
      <c r="S145" s="10" t="s">
        <v>19</v>
      </c>
      <c r="T145" s="11" t="s">
        <v>19</v>
      </c>
      <c r="U145" s="6" t="s">
        <v>377</v>
      </c>
    </row>
    <row r="146" spans="1:21" ht="116.1" hidden="1" customHeight="1">
      <c r="A146" s="9" t="s">
        <v>1057</v>
      </c>
      <c r="B146" s="10" t="s">
        <v>76</v>
      </c>
      <c r="C146" s="11" t="s">
        <v>15</v>
      </c>
      <c r="D146" s="11" t="s">
        <v>330</v>
      </c>
      <c r="E146" s="11" t="s">
        <v>331</v>
      </c>
      <c r="F146" s="12">
        <v>519500</v>
      </c>
      <c r="G146" s="11" t="s">
        <v>56</v>
      </c>
      <c r="H146" s="12">
        <v>499500</v>
      </c>
      <c r="I146" s="12">
        <v>499000</v>
      </c>
      <c r="J146" s="11" t="s">
        <v>1158</v>
      </c>
      <c r="K146" s="12">
        <v>552163</v>
      </c>
      <c r="L146" s="11" t="s">
        <v>1151</v>
      </c>
      <c r="M146" s="10" t="s">
        <v>17</v>
      </c>
      <c r="N146" s="11" t="s">
        <v>18</v>
      </c>
      <c r="O146" s="11" t="s">
        <v>19</v>
      </c>
      <c r="P146" s="10" t="s">
        <v>20</v>
      </c>
      <c r="Q146" s="11" t="s">
        <v>18</v>
      </c>
      <c r="R146" s="11" t="s">
        <v>19</v>
      </c>
      <c r="S146" s="10" t="s">
        <v>19</v>
      </c>
      <c r="T146" s="11" t="s">
        <v>19</v>
      </c>
      <c r="U146" s="6" t="s">
        <v>377</v>
      </c>
    </row>
    <row r="147" spans="1:21" ht="177.6" hidden="1" customHeight="1">
      <c r="A147" s="9" t="s">
        <v>1058</v>
      </c>
      <c r="B147" s="10" t="s">
        <v>101</v>
      </c>
      <c r="C147" s="11" t="s">
        <v>15</v>
      </c>
      <c r="D147" s="11" t="s">
        <v>102</v>
      </c>
      <c r="E147" s="11" t="s">
        <v>332</v>
      </c>
      <c r="F147" s="12">
        <v>573500</v>
      </c>
      <c r="G147" s="11" t="s">
        <v>56</v>
      </c>
      <c r="H147" s="12">
        <v>573500</v>
      </c>
      <c r="I147" s="12">
        <v>511000</v>
      </c>
      <c r="J147" s="11" t="s">
        <v>1159</v>
      </c>
      <c r="K147" s="12">
        <v>612163</v>
      </c>
      <c r="L147" s="11" t="s">
        <v>1148</v>
      </c>
      <c r="M147" s="10" t="s">
        <v>17</v>
      </c>
      <c r="N147" s="11" t="s">
        <v>18</v>
      </c>
      <c r="O147" s="11" t="s">
        <v>19</v>
      </c>
      <c r="P147" s="10" t="s">
        <v>20</v>
      </c>
      <c r="Q147" s="11" t="s">
        <v>18</v>
      </c>
      <c r="R147" s="11" t="s">
        <v>19</v>
      </c>
      <c r="S147" s="10" t="s">
        <v>19</v>
      </c>
      <c r="T147" s="11" t="s">
        <v>19</v>
      </c>
      <c r="U147" s="6" t="s">
        <v>377</v>
      </c>
    </row>
    <row r="148" spans="1:21" ht="201.6" hidden="1" customHeight="1">
      <c r="A148" s="9" t="s">
        <v>1059</v>
      </c>
      <c r="B148" s="10" t="s">
        <v>108</v>
      </c>
      <c r="C148" s="11" t="s">
        <v>15</v>
      </c>
      <c r="D148" s="11" t="s">
        <v>109</v>
      </c>
      <c r="E148" s="11" t="s">
        <v>333</v>
      </c>
      <c r="F148" s="12">
        <v>567000</v>
      </c>
      <c r="G148" s="11" t="s">
        <v>56</v>
      </c>
      <c r="H148" s="12">
        <v>511500</v>
      </c>
      <c r="I148" s="12">
        <v>511000</v>
      </c>
      <c r="J148" s="11" t="s">
        <v>1160</v>
      </c>
      <c r="K148" s="12">
        <v>612163</v>
      </c>
      <c r="L148" s="11" t="s">
        <v>1148</v>
      </c>
      <c r="M148" s="10" t="s">
        <v>17</v>
      </c>
      <c r="N148" s="11" t="s">
        <v>334</v>
      </c>
      <c r="O148" s="11" t="s">
        <v>19</v>
      </c>
      <c r="P148" s="10" t="s">
        <v>20</v>
      </c>
      <c r="Q148" s="11" t="s">
        <v>18</v>
      </c>
      <c r="R148" s="11" t="s">
        <v>19</v>
      </c>
      <c r="S148" s="10" t="s">
        <v>19</v>
      </c>
      <c r="T148" s="11" t="s">
        <v>19</v>
      </c>
      <c r="U148" s="6" t="s">
        <v>377</v>
      </c>
    </row>
    <row r="149" spans="1:21" ht="308.10000000000002" hidden="1" customHeight="1">
      <c r="A149" s="9" t="s">
        <v>1060</v>
      </c>
      <c r="B149" s="10" t="s">
        <v>108</v>
      </c>
      <c r="C149" s="11" t="s">
        <v>15</v>
      </c>
      <c r="D149" s="11" t="s">
        <v>300</v>
      </c>
      <c r="E149" s="11" t="s">
        <v>335</v>
      </c>
      <c r="F149" s="12">
        <v>925200</v>
      </c>
      <c r="G149" s="11" t="s">
        <v>56</v>
      </c>
      <c r="H149" s="12">
        <v>805200</v>
      </c>
      <c r="I149" s="12">
        <v>0</v>
      </c>
      <c r="J149" s="11" t="s">
        <v>851</v>
      </c>
      <c r="K149" s="12">
        <v>0</v>
      </c>
      <c r="L149" s="11" t="s">
        <v>124</v>
      </c>
      <c r="M149" s="10" t="s">
        <v>17</v>
      </c>
      <c r="N149" s="11" t="s">
        <v>336</v>
      </c>
      <c r="O149" s="11" t="s">
        <v>19</v>
      </c>
      <c r="P149" s="10" t="s">
        <v>27</v>
      </c>
      <c r="Q149" s="11" t="s">
        <v>337</v>
      </c>
      <c r="R149" s="11" t="s">
        <v>19</v>
      </c>
      <c r="S149" s="10" t="s">
        <v>19</v>
      </c>
      <c r="T149" s="11" t="s">
        <v>19</v>
      </c>
      <c r="U149" s="6" t="s">
        <v>377</v>
      </c>
    </row>
    <row r="150" spans="1:21" ht="113.1" hidden="1" customHeight="1">
      <c r="A150" s="9" t="s">
        <v>1061</v>
      </c>
      <c r="B150" s="10" t="s">
        <v>23</v>
      </c>
      <c r="C150" s="11" t="s">
        <v>15</v>
      </c>
      <c r="D150" s="11" t="s">
        <v>338</v>
      </c>
      <c r="E150" s="11" t="s">
        <v>339</v>
      </c>
      <c r="F150" s="12">
        <v>534216</v>
      </c>
      <c r="G150" s="11" t="s">
        <v>56</v>
      </c>
      <c r="H150" s="12">
        <v>471000</v>
      </c>
      <c r="I150" s="12">
        <v>471000</v>
      </c>
      <c r="J150" s="11" t="s">
        <v>1154</v>
      </c>
      <c r="K150" s="12">
        <v>531366</v>
      </c>
      <c r="L150" s="11" t="s">
        <v>1102</v>
      </c>
      <c r="M150" s="10" t="s">
        <v>25</v>
      </c>
      <c r="N150" s="11" t="s">
        <v>26</v>
      </c>
      <c r="O150" s="11" t="s">
        <v>19</v>
      </c>
      <c r="P150" s="10" t="s">
        <v>20</v>
      </c>
      <c r="Q150" s="11" t="s">
        <v>340</v>
      </c>
      <c r="R150" s="11" t="s">
        <v>19</v>
      </c>
      <c r="S150" s="10" t="s">
        <v>19</v>
      </c>
      <c r="T150" s="11" t="s">
        <v>19</v>
      </c>
      <c r="U150" s="6" t="s">
        <v>377</v>
      </c>
    </row>
    <row r="151" spans="1:21" ht="110.1" hidden="1" customHeight="1">
      <c r="A151" s="9" t="s">
        <v>1062</v>
      </c>
      <c r="B151" s="10" t="s">
        <v>23</v>
      </c>
      <c r="C151" s="11" t="s">
        <v>15</v>
      </c>
      <c r="D151" s="11" t="s">
        <v>341</v>
      </c>
      <c r="E151" s="11" t="s">
        <v>342</v>
      </c>
      <c r="F151" s="12">
        <v>533100</v>
      </c>
      <c r="G151" s="11" t="s">
        <v>56</v>
      </c>
      <c r="H151" s="12">
        <v>471000</v>
      </c>
      <c r="I151" s="12">
        <v>0</v>
      </c>
      <c r="J151" s="11" t="s">
        <v>1161</v>
      </c>
      <c r="K151" s="12">
        <v>0</v>
      </c>
      <c r="L151" s="11" t="s">
        <v>124</v>
      </c>
      <c r="M151" s="10" t="s">
        <v>25</v>
      </c>
      <c r="N151" s="21" t="s">
        <v>253</v>
      </c>
      <c r="O151" s="11" t="s">
        <v>19</v>
      </c>
      <c r="P151" s="10" t="s">
        <v>20</v>
      </c>
      <c r="Q151" s="11" t="s">
        <v>343</v>
      </c>
      <c r="R151" s="11" t="s">
        <v>19</v>
      </c>
      <c r="S151" s="10" t="s">
        <v>27</v>
      </c>
      <c r="T151" s="21" t="s">
        <v>43</v>
      </c>
      <c r="U151" s="6" t="s">
        <v>377</v>
      </c>
    </row>
    <row r="152" spans="1:21" ht="60.95" hidden="1" customHeight="1">
      <c r="A152" s="9" t="s">
        <v>1063</v>
      </c>
      <c r="B152" s="10" t="s">
        <v>23</v>
      </c>
      <c r="C152" s="11" t="s">
        <v>15</v>
      </c>
      <c r="D152" s="11" t="s">
        <v>344</v>
      </c>
      <c r="E152" s="11" t="s">
        <v>345</v>
      </c>
      <c r="F152" s="12">
        <v>3509280</v>
      </c>
      <c r="G152" s="11" t="s">
        <v>56</v>
      </c>
      <c r="H152" s="12">
        <v>2807424</v>
      </c>
      <c r="I152" s="12">
        <v>459000</v>
      </c>
      <c r="J152" s="11" t="s">
        <v>1153</v>
      </c>
      <c r="K152" s="12">
        <v>471366</v>
      </c>
      <c r="L152" s="11" t="s">
        <v>1149</v>
      </c>
      <c r="M152" s="10" t="s">
        <v>25</v>
      </c>
      <c r="N152" s="11" t="s">
        <v>26</v>
      </c>
      <c r="O152" s="11" t="s">
        <v>19</v>
      </c>
      <c r="P152" s="10" t="s">
        <v>20</v>
      </c>
      <c r="Q152" s="11" t="s">
        <v>18</v>
      </c>
      <c r="R152" s="11" t="s">
        <v>19</v>
      </c>
      <c r="S152" s="10" t="s">
        <v>19</v>
      </c>
      <c r="T152" s="11" t="s">
        <v>19</v>
      </c>
      <c r="U152" s="6" t="s">
        <v>377</v>
      </c>
    </row>
    <row r="153" spans="1:21" ht="159.6" hidden="1" customHeight="1">
      <c r="A153" s="9" t="s">
        <v>1064</v>
      </c>
      <c r="B153" s="10" t="s">
        <v>121</v>
      </c>
      <c r="C153" s="11" t="s">
        <v>15</v>
      </c>
      <c r="D153" s="11" t="s">
        <v>346</v>
      </c>
      <c r="E153" s="11" t="s">
        <v>347</v>
      </c>
      <c r="F153" s="12">
        <v>471000</v>
      </c>
      <c r="G153" s="11" t="s">
        <v>56</v>
      </c>
      <c r="H153" s="12">
        <v>471000</v>
      </c>
      <c r="I153" s="12">
        <v>471000</v>
      </c>
      <c r="J153" s="11" t="s">
        <v>1154</v>
      </c>
      <c r="K153" s="12">
        <v>531366</v>
      </c>
      <c r="L153" s="11" t="s">
        <v>1102</v>
      </c>
      <c r="M153" s="10" t="s">
        <v>25</v>
      </c>
      <c r="N153" s="24" t="s">
        <v>26</v>
      </c>
      <c r="O153" s="11" t="s">
        <v>19</v>
      </c>
      <c r="P153" s="10" t="s">
        <v>20</v>
      </c>
      <c r="Q153" s="11" t="s">
        <v>348</v>
      </c>
      <c r="R153" s="11" t="s">
        <v>19</v>
      </c>
      <c r="S153" s="10" t="s">
        <v>17</v>
      </c>
      <c r="T153" s="24" t="s">
        <v>349</v>
      </c>
      <c r="U153" s="6" t="s">
        <v>377</v>
      </c>
    </row>
    <row r="154" spans="1:21" ht="146.44999999999999" hidden="1" customHeight="1">
      <c r="A154" s="9" t="s">
        <v>1065</v>
      </c>
      <c r="B154" s="10" t="s">
        <v>121</v>
      </c>
      <c r="C154" s="11" t="s">
        <v>15</v>
      </c>
      <c r="D154" s="11" t="s">
        <v>122</v>
      </c>
      <c r="E154" s="11" t="s">
        <v>350</v>
      </c>
      <c r="F154" s="12">
        <v>640627</v>
      </c>
      <c r="G154" s="11" t="s">
        <v>56</v>
      </c>
      <c r="H154" s="12">
        <v>498000</v>
      </c>
      <c r="I154" s="12">
        <v>498000</v>
      </c>
      <c r="J154" s="11" t="s">
        <v>1162</v>
      </c>
      <c r="K154" s="12">
        <v>585231</v>
      </c>
      <c r="L154" s="11" t="s">
        <v>1129</v>
      </c>
      <c r="M154" s="10" t="s">
        <v>25</v>
      </c>
      <c r="N154" s="11" t="s">
        <v>26</v>
      </c>
      <c r="O154" s="11" t="s">
        <v>19</v>
      </c>
      <c r="P154" s="10" t="s">
        <v>20</v>
      </c>
      <c r="Q154" s="11" t="s">
        <v>351</v>
      </c>
      <c r="R154" s="11" t="s">
        <v>19</v>
      </c>
      <c r="S154" s="10" t="s">
        <v>19</v>
      </c>
      <c r="T154" s="11" t="s">
        <v>19</v>
      </c>
      <c r="U154" s="6" t="s">
        <v>377</v>
      </c>
    </row>
    <row r="155" spans="1:21" ht="122.45" hidden="1" customHeight="1">
      <c r="A155" s="9" t="s">
        <v>1066</v>
      </c>
      <c r="B155" s="10" t="s">
        <v>76</v>
      </c>
      <c r="C155" s="11" t="s">
        <v>15</v>
      </c>
      <c r="D155" s="11" t="s">
        <v>352</v>
      </c>
      <c r="E155" s="11" t="s">
        <v>353</v>
      </c>
      <c r="F155" s="12">
        <v>643140</v>
      </c>
      <c r="G155" s="11" t="s">
        <v>56</v>
      </c>
      <c r="H155" s="12">
        <v>459000</v>
      </c>
      <c r="I155" s="12">
        <v>459000</v>
      </c>
      <c r="J155" s="11" t="s">
        <v>1163</v>
      </c>
      <c r="K155" s="12">
        <v>471366</v>
      </c>
      <c r="L155" s="11" t="s">
        <v>1149</v>
      </c>
      <c r="M155" s="10" t="s">
        <v>17</v>
      </c>
      <c r="N155" s="11" t="s">
        <v>18</v>
      </c>
      <c r="O155" s="11" t="s">
        <v>19</v>
      </c>
      <c r="P155" s="10" t="s">
        <v>20</v>
      </c>
      <c r="Q155" s="11" t="s">
        <v>18</v>
      </c>
      <c r="R155" s="11" t="s">
        <v>19</v>
      </c>
      <c r="S155" s="10" t="s">
        <v>19</v>
      </c>
      <c r="T155" s="11" t="s">
        <v>19</v>
      </c>
      <c r="U155" s="6" t="s">
        <v>377</v>
      </c>
    </row>
    <row r="156" spans="1:21" ht="171.6" hidden="1" customHeight="1">
      <c r="A156" s="9" t="s">
        <v>1067</v>
      </c>
      <c r="B156" s="10" t="s">
        <v>101</v>
      </c>
      <c r="C156" s="11" t="s">
        <v>15</v>
      </c>
      <c r="D156" s="11" t="s">
        <v>354</v>
      </c>
      <c r="E156" s="11" t="s">
        <v>355</v>
      </c>
      <c r="F156" s="12">
        <v>511500</v>
      </c>
      <c r="G156" s="11" t="s">
        <v>56</v>
      </c>
      <c r="H156" s="12">
        <v>511500</v>
      </c>
      <c r="I156" s="12">
        <v>511000</v>
      </c>
      <c r="J156" s="11" t="s">
        <v>1164</v>
      </c>
      <c r="K156" s="12">
        <v>612163</v>
      </c>
      <c r="L156" s="11" t="s">
        <v>1148</v>
      </c>
      <c r="M156" s="10" t="s">
        <v>25</v>
      </c>
      <c r="N156" s="11" t="s">
        <v>26</v>
      </c>
      <c r="O156" s="11" t="s">
        <v>19</v>
      </c>
      <c r="P156" s="10" t="s">
        <v>20</v>
      </c>
      <c r="Q156" s="11" t="s">
        <v>356</v>
      </c>
      <c r="R156" s="11" t="s">
        <v>19</v>
      </c>
      <c r="S156" s="10" t="s">
        <v>19</v>
      </c>
      <c r="T156" s="11" t="s">
        <v>19</v>
      </c>
      <c r="U156" s="6" t="s">
        <v>377</v>
      </c>
    </row>
    <row r="157" spans="1:21" ht="147" hidden="1" customHeight="1">
      <c r="A157" s="9" t="s">
        <v>1068</v>
      </c>
      <c r="B157" s="10" t="s">
        <v>132</v>
      </c>
      <c r="C157" s="11" t="s">
        <v>15</v>
      </c>
      <c r="D157" s="11" t="s">
        <v>133</v>
      </c>
      <c r="E157" s="11" t="s">
        <v>357</v>
      </c>
      <c r="F157" s="12">
        <v>1248492</v>
      </c>
      <c r="G157" s="11" t="s">
        <v>56</v>
      </c>
      <c r="H157" s="12">
        <v>499500</v>
      </c>
      <c r="I157" s="12">
        <v>499000</v>
      </c>
      <c r="J157" s="11" t="s">
        <v>1157</v>
      </c>
      <c r="K157" s="12">
        <v>552163</v>
      </c>
      <c r="L157" s="11" t="s">
        <v>1151</v>
      </c>
      <c r="M157" s="10" t="s">
        <v>25</v>
      </c>
      <c r="N157" s="11" t="s">
        <v>26</v>
      </c>
      <c r="O157" s="11" t="s">
        <v>19</v>
      </c>
      <c r="P157" s="10" t="s">
        <v>20</v>
      </c>
      <c r="Q157" s="11" t="s">
        <v>18</v>
      </c>
      <c r="R157" s="11" t="s">
        <v>19</v>
      </c>
      <c r="S157" s="10" t="s">
        <v>19</v>
      </c>
      <c r="T157" s="11" t="s">
        <v>19</v>
      </c>
      <c r="U157" s="6" t="s">
        <v>377</v>
      </c>
    </row>
    <row r="158" spans="1:21" ht="132.94999999999999" hidden="1" customHeight="1">
      <c r="A158" s="9" t="s">
        <v>1069</v>
      </c>
      <c r="B158" s="10" t="s">
        <v>53</v>
      </c>
      <c r="C158" s="11" t="s">
        <v>15</v>
      </c>
      <c r="D158" s="11" t="s">
        <v>54</v>
      </c>
      <c r="E158" s="11" t="s">
        <v>358</v>
      </c>
      <c r="F158" s="12">
        <v>2732000</v>
      </c>
      <c r="G158" s="11" t="s">
        <v>56</v>
      </c>
      <c r="H158" s="12">
        <v>1884000</v>
      </c>
      <c r="I158" s="12">
        <v>471000</v>
      </c>
      <c r="J158" s="11" t="s">
        <v>1165</v>
      </c>
      <c r="K158" s="12">
        <v>531366</v>
      </c>
      <c r="L158" s="11" t="s">
        <v>1102</v>
      </c>
      <c r="M158" s="10" t="s">
        <v>25</v>
      </c>
      <c r="N158" s="11" t="s">
        <v>26</v>
      </c>
      <c r="O158" s="11" t="s">
        <v>19</v>
      </c>
      <c r="P158" s="10" t="s">
        <v>20</v>
      </c>
      <c r="Q158" s="11" t="s">
        <v>18</v>
      </c>
      <c r="R158" s="11" t="s">
        <v>19</v>
      </c>
      <c r="S158" s="10" t="s">
        <v>19</v>
      </c>
      <c r="T158" s="11" t="s">
        <v>19</v>
      </c>
      <c r="U158" s="6" t="s">
        <v>377</v>
      </c>
    </row>
    <row r="159" spans="1:21" ht="168.95" hidden="1" customHeight="1">
      <c r="A159" s="9" t="s">
        <v>1070</v>
      </c>
      <c r="B159" s="10" t="s">
        <v>140</v>
      </c>
      <c r="C159" s="11" t="s">
        <v>15</v>
      </c>
      <c r="D159" s="11" t="s">
        <v>141</v>
      </c>
      <c r="E159" s="11" t="s">
        <v>359</v>
      </c>
      <c r="F159" s="12">
        <v>999000</v>
      </c>
      <c r="G159" s="11" t="s">
        <v>56</v>
      </c>
      <c r="H159" s="12">
        <v>999000</v>
      </c>
      <c r="I159" s="12">
        <v>499000</v>
      </c>
      <c r="J159" s="11" t="s">
        <v>1157</v>
      </c>
      <c r="K159" s="12">
        <v>552163</v>
      </c>
      <c r="L159" s="11" t="s">
        <v>1151</v>
      </c>
      <c r="M159" s="10" t="s">
        <v>17</v>
      </c>
      <c r="N159" s="11" t="s">
        <v>360</v>
      </c>
      <c r="O159" s="11" t="s">
        <v>19</v>
      </c>
      <c r="P159" s="10" t="s">
        <v>20</v>
      </c>
      <c r="Q159" s="11" t="s">
        <v>18</v>
      </c>
      <c r="R159" s="11" t="s">
        <v>19</v>
      </c>
      <c r="S159" s="10" t="s">
        <v>19</v>
      </c>
      <c r="T159" s="11" t="s">
        <v>19</v>
      </c>
      <c r="U159" s="6" t="s">
        <v>377</v>
      </c>
    </row>
    <row r="160" spans="1:21" ht="150.94999999999999" hidden="1" customHeight="1">
      <c r="A160" s="9" t="s">
        <v>1071</v>
      </c>
      <c r="B160" s="10" t="s">
        <v>49</v>
      </c>
      <c r="C160" s="11" t="s">
        <v>15</v>
      </c>
      <c r="D160" s="11" t="s">
        <v>153</v>
      </c>
      <c r="E160" s="11" t="s">
        <v>361</v>
      </c>
      <c r="F160" s="12">
        <v>3517400</v>
      </c>
      <c r="G160" s="11" t="s">
        <v>56</v>
      </c>
      <c r="H160" s="12">
        <v>471000</v>
      </c>
      <c r="I160" s="12">
        <v>471000</v>
      </c>
      <c r="J160" s="11" t="s">
        <v>931</v>
      </c>
      <c r="K160" s="12">
        <v>531366</v>
      </c>
      <c r="L160" s="11" t="s">
        <v>1102</v>
      </c>
      <c r="M160" s="10" t="s">
        <v>17</v>
      </c>
      <c r="N160" s="11" t="s">
        <v>362</v>
      </c>
      <c r="O160" s="11" t="s">
        <v>19</v>
      </c>
      <c r="P160" s="10" t="s">
        <v>20</v>
      </c>
      <c r="Q160" s="11" t="s">
        <v>363</v>
      </c>
      <c r="R160" s="11" t="s">
        <v>19</v>
      </c>
      <c r="S160" s="10" t="s">
        <v>19</v>
      </c>
      <c r="T160" s="11" t="s">
        <v>19</v>
      </c>
      <c r="U160" s="6" t="s">
        <v>377</v>
      </c>
    </row>
    <row r="161" spans="1:21" ht="146.1" hidden="1" customHeight="1">
      <c r="A161" s="9" t="s">
        <v>1072</v>
      </c>
      <c r="B161" s="10" t="s">
        <v>49</v>
      </c>
      <c r="C161" s="11" t="s">
        <v>15</v>
      </c>
      <c r="D161" s="11" t="s">
        <v>50</v>
      </c>
      <c r="E161" s="11" t="s">
        <v>364</v>
      </c>
      <c r="F161" s="12">
        <v>2374156</v>
      </c>
      <c r="G161" s="11" t="s">
        <v>56</v>
      </c>
      <c r="H161" s="12">
        <v>529000</v>
      </c>
      <c r="I161" s="12">
        <v>459000</v>
      </c>
      <c r="J161" s="11" t="s">
        <v>1166</v>
      </c>
      <c r="K161" s="12">
        <v>471366</v>
      </c>
      <c r="L161" s="11" t="s">
        <v>1149</v>
      </c>
      <c r="M161" s="10" t="s">
        <v>17</v>
      </c>
      <c r="N161" s="11" t="s">
        <v>365</v>
      </c>
      <c r="O161" s="11" t="s">
        <v>19</v>
      </c>
      <c r="P161" s="10" t="s">
        <v>20</v>
      </c>
      <c r="Q161" s="11" t="s">
        <v>18</v>
      </c>
      <c r="R161" s="11" t="s">
        <v>19</v>
      </c>
      <c r="S161" s="10" t="s">
        <v>19</v>
      </c>
      <c r="T161" s="11" t="s">
        <v>19</v>
      </c>
      <c r="U161" s="6" t="s">
        <v>377</v>
      </c>
    </row>
    <row r="162" spans="1:21" ht="213.6" hidden="1" customHeight="1">
      <c r="A162" s="9" t="s">
        <v>1073</v>
      </c>
      <c r="B162" s="10" t="s">
        <v>37</v>
      </c>
      <c r="C162" s="11" t="s">
        <v>15</v>
      </c>
      <c r="D162" s="11" t="s">
        <v>366</v>
      </c>
      <c r="E162" s="11" t="s">
        <v>367</v>
      </c>
      <c r="F162" s="12">
        <v>595068</v>
      </c>
      <c r="G162" s="11" t="s">
        <v>56</v>
      </c>
      <c r="H162" s="12">
        <v>523500</v>
      </c>
      <c r="I162" s="12">
        <v>511000</v>
      </c>
      <c r="J162" s="11" t="s">
        <v>1152</v>
      </c>
      <c r="K162" s="18">
        <v>0</v>
      </c>
      <c r="L162" s="11" t="s">
        <v>124</v>
      </c>
      <c r="M162" s="10" t="s">
        <v>25</v>
      </c>
      <c r="N162" s="11" t="s">
        <v>368</v>
      </c>
      <c r="O162" s="11" t="s">
        <v>26</v>
      </c>
      <c r="P162" s="10" t="s">
        <v>20</v>
      </c>
      <c r="Q162" s="21" t="s">
        <v>369</v>
      </c>
      <c r="R162" s="11" t="s">
        <v>19</v>
      </c>
      <c r="S162" s="10" t="s">
        <v>17</v>
      </c>
      <c r="T162" s="21" t="s">
        <v>370</v>
      </c>
      <c r="U162" s="6" t="s">
        <v>377</v>
      </c>
    </row>
    <row r="163" spans="1:21" ht="138" hidden="1" customHeight="1">
      <c r="A163" s="9" t="s">
        <v>1075</v>
      </c>
      <c r="B163" s="10" t="s">
        <v>158</v>
      </c>
      <c r="C163" s="11" t="s">
        <v>15</v>
      </c>
      <c r="D163" s="11" t="s">
        <v>371</v>
      </c>
      <c r="E163" s="11" t="s">
        <v>372</v>
      </c>
      <c r="F163" s="12">
        <v>534216</v>
      </c>
      <c r="G163" s="11" t="s">
        <v>56</v>
      </c>
      <c r="H163" s="12">
        <v>471000</v>
      </c>
      <c r="I163" s="12">
        <v>471000</v>
      </c>
      <c r="J163" s="11" t="s">
        <v>1154</v>
      </c>
      <c r="K163" s="12">
        <v>531366</v>
      </c>
      <c r="L163" s="11" t="s">
        <v>1102</v>
      </c>
      <c r="M163" s="10" t="s">
        <v>25</v>
      </c>
      <c r="N163" s="11" t="s">
        <v>26</v>
      </c>
      <c r="O163" s="11" t="s">
        <v>19</v>
      </c>
      <c r="P163" s="10" t="s">
        <v>20</v>
      </c>
      <c r="Q163" s="11" t="s">
        <v>351</v>
      </c>
      <c r="R163" s="11" t="s">
        <v>19</v>
      </c>
      <c r="S163" s="10" t="s">
        <v>19</v>
      </c>
      <c r="T163" s="11" t="s">
        <v>19</v>
      </c>
      <c r="U163" s="6" t="s">
        <v>377</v>
      </c>
    </row>
    <row r="164" spans="1:21" ht="147" hidden="1" customHeight="1">
      <c r="A164" s="9" t="s">
        <v>1074</v>
      </c>
      <c r="B164" s="10" t="s">
        <v>182</v>
      </c>
      <c r="C164" s="11" t="s">
        <v>15</v>
      </c>
      <c r="D164" s="11" t="s">
        <v>183</v>
      </c>
      <c r="E164" s="11" t="s">
        <v>373</v>
      </c>
      <c r="F164" s="12">
        <v>769500</v>
      </c>
      <c r="G164" s="11" t="s">
        <v>56</v>
      </c>
      <c r="H164" s="12">
        <v>487000</v>
      </c>
      <c r="I164" s="12">
        <v>471000</v>
      </c>
      <c r="J164" s="11" t="s">
        <v>1154</v>
      </c>
      <c r="K164" s="12">
        <v>531366</v>
      </c>
      <c r="L164" s="11" t="s">
        <v>1102</v>
      </c>
      <c r="M164" s="10" t="s">
        <v>17</v>
      </c>
      <c r="N164" s="11" t="s">
        <v>18</v>
      </c>
      <c r="O164" s="11" t="s">
        <v>19</v>
      </c>
      <c r="P164" s="10" t="s">
        <v>20</v>
      </c>
      <c r="Q164" s="11" t="s">
        <v>18</v>
      </c>
      <c r="R164" s="11" t="s">
        <v>19</v>
      </c>
      <c r="S164" s="10" t="s">
        <v>19</v>
      </c>
      <c r="T164" s="11" t="s">
        <v>19</v>
      </c>
      <c r="U164" s="6" t="s">
        <v>377</v>
      </c>
    </row>
    <row r="165" spans="1:21" ht="152.25" hidden="1" customHeight="1">
      <c r="A165" s="9" t="s">
        <v>378</v>
      </c>
      <c r="B165" s="10" t="s">
        <v>76</v>
      </c>
      <c r="C165" s="11" t="s">
        <v>379</v>
      </c>
      <c r="D165" s="11" t="s">
        <v>380</v>
      </c>
      <c r="E165" s="11" t="s">
        <v>381</v>
      </c>
      <c r="F165" s="12">
        <v>1000000</v>
      </c>
      <c r="G165" s="11" t="s">
        <v>56</v>
      </c>
      <c r="H165" s="12">
        <v>820000</v>
      </c>
      <c r="I165" s="12">
        <v>350000</v>
      </c>
      <c r="J165" s="34" t="s">
        <v>382</v>
      </c>
      <c r="K165" s="12">
        <v>350000</v>
      </c>
      <c r="L165" s="34" t="s">
        <v>382</v>
      </c>
      <c r="M165" s="10" t="s">
        <v>25</v>
      </c>
      <c r="N165" s="11" t="s">
        <v>383</v>
      </c>
      <c r="O165" s="24" t="s">
        <v>18</v>
      </c>
      <c r="P165" s="10" t="s">
        <v>20</v>
      </c>
      <c r="Q165" s="24" t="s">
        <v>18</v>
      </c>
      <c r="R165" s="11" t="s">
        <v>19</v>
      </c>
      <c r="S165" s="10" t="s">
        <v>19</v>
      </c>
      <c r="T165" s="11" t="s">
        <v>19</v>
      </c>
      <c r="U165" s="6" t="s">
        <v>414</v>
      </c>
    </row>
    <row r="166" spans="1:21" ht="189.75" hidden="1" customHeight="1">
      <c r="A166" s="9" t="s">
        <v>384</v>
      </c>
      <c r="B166" s="10" t="s">
        <v>76</v>
      </c>
      <c r="C166" s="11" t="s">
        <v>379</v>
      </c>
      <c r="D166" s="11" t="s">
        <v>330</v>
      </c>
      <c r="E166" s="11" t="s">
        <v>385</v>
      </c>
      <c r="F166" s="12">
        <v>580660</v>
      </c>
      <c r="G166" s="11" t="s">
        <v>56</v>
      </c>
      <c r="H166" s="12">
        <v>580660</v>
      </c>
      <c r="I166" s="12">
        <v>81000</v>
      </c>
      <c r="J166" s="34" t="s">
        <v>386</v>
      </c>
      <c r="K166" s="12">
        <v>81000</v>
      </c>
      <c r="L166" s="34" t="s">
        <v>386</v>
      </c>
      <c r="M166" s="10" t="s">
        <v>25</v>
      </c>
      <c r="N166" s="24" t="s">
        <v>26</v>
      </c>
      <c r="O166" s="11" t="s">
        <v>19</v>
      </c>
      <c r="P166" s="10" t="s">
        <v>20</v>
      </c>
      <c r="Q166" s="11" t="s">
        <v>850</v>
      </c>
      <c r="R166" s="11" t="s">
        <v>19</v>
      </c>
      <c r="S166" s="10" t="s">
        <v>17</v>
      </c>
      <c r="T166" s="24" t="s">
        <v>387</v>
      </c>
      <c r="U166" s="6" t="s">
        <v>414</v>
      </c>
    </row>
    <row r="167" spans="1:21" ht="102.75" hidden="1" customHeight="1">
      <c r="A167" s="283" t="s">
        <v>388</v>
      </c>
      <c r="B167" s="274" t="s">
        <v>76</v>
      </c>
      <c r="C167" s="280" t="s">
        <v>379</v>
      </c>
      <c r="D167" s="280" t="s">
        <v>389</v>
      </c>
      <c r="E167" s="280" t="s">
        <v>390</v>
      </c>
      <c r="F167" s="286">
        <v>3980745</v>
      </c>
      <c r="G167" s="11" t="s">
        <v>56</v>
      </c>
      <c r="H167" s="12">
        <v>1239240</v>
      </c>
      <c r="I167" s="12">
        <v>730000</v>
      </c>
      <c r="J167" s="34" t="s">
        <v>391</v>
      </c>
      <c r="K167" s="33">
        <v>0</v>
      </c>
      <c r="L167" s="34" t="s">
        <v>851</v>
      </c>
      <c r="M167" s="274" t="s">
        <v>25</v>
      </c>
      <c r="N167" s="289" t="s">
        <v>1204</v>
      </c>
      <c r="O167" s="280" t="s">
        <v>19</v>
      </c>
      <c r="P167" s="274" t="s">
        <v>20</v>
      </c>
      <c r="Q167" s="289" t="s">
        <v>392</v>
      </c>
      <c r="R167" s="280" t="s">
        <v>19</v>
      </c>
      <c r="S167" s="274" t="s">
        <v>19</v>
      </c>
      <c r="T167" s="280" t="s">
        <v>19</v>
      </c>
      <c r="U167" s="6" t="s">
        <v>414</v>
      </c>
    </row>
    <row r="168" spans="1:21" ht="21" hidden="1">
      <c r="A168" s="284"/>
      <c r="B168" s="275"/>
      <c r="C168" s="281"/>
      <c r="D168" s="281"/>
      <c r="E168" s="281"/>
      <c r="F168" s="287"/>
      <c r="G168" s="11" t="s">
        <v>57</v>
      </c>
      <c r="H168" s="12">
        <v>1344240</v>
      </c>
      <c r="I168" s="12">
        <v>0</v>
      </c>
      <c r="J168" s="34" t="s">
        <v>19</v>
      </c>
      <c r="K168" s="33">
        <v>0</v>
      </c>
      <c r="L168" s="34"/>
      <c r="M168" s="275"/>
      <c r="N168" s="290"/>
      <c r="O168" s="281"/>
      <c r="P168" s="275"/>
      <c r="Q168" s="290"/>
      <c r="R168" s="281"/>
      <c r="S168" s="275"/>
      <c r="T168" s="281"/>
      <c r="U168" s="6" t="s">
        <v>414</v>
      </c>
    </row>
    <row r="169" spans="1:21" ht="21" hidden="1">
      <c r="A169" s="284"/>
      <c r="B169" s="275"/>
      <c r="C169" s="281"/>
      <c r="D169" s="281"/>
      <c r="E169" s="281"/>
      <c r="F169" s="287"/>
      <c r="G169" s="11" t="s">
        <v>58</v>
      </c>
      <c r="H169" s="12">
        <v>1397265</v>
      </c>
      <c r="I169" s="12">
        <v>0</v>
      </c>
      <c r="J169" s="34" t="s">
        <v>19</v>
      </c>
      <c r="K169" s="33">
        <v>0</v>
      </c>
      <c r="L169" s="34"/>
      <c r="M169" s="275"/>
      <c r="N169" s="290"/>
      <c r="O169" s="281"/>
      <c r="P169" s="275"/>
      <c r="Q169" s="290"/>
      <c r="R169" s="281"/>
      <c r="S169" s="275"/>
      <c r="T169" s="281"/>
      <c r="U169" s="6" t="s">
        <v>414</v>
      </c>
    </row>
    <row r="170" spans="1:21" ht="21" hidden="1">
      <c r="A170" s="284"/>
      <c r="B170" s="275"/>
      <c r="C170" s="281"/>
      <c r="D170" s="281"/>
      <c r="E170" s="281"/>
      <c r="F170" s="287"/>
      <c r="G170" s="11" t="s">
        <v>59</v>
      </c>
      <c r="H170" s="12">
        <v>0</v>
      </c>
      <c r="I170" s="12">
        <v>0</v>
      </c>
      <c r="J170" s="34" t="s">
        <v>19</v>
      </c>
      <c r="K170" s="33">
        <v>0</v>
      </c>
      <c r="L170" s="34"/>
      <c r="M170" s="275"/>
      <c r="N170" s="290"/>
      <c r="O170" s="281"/>
      <c r="P170" s="275"/>
      <c r="Q170" s="290"/>
      <c r="R170" s="281"/>
      <c r="S170" s="275"/>
      <c r="T170" s="281"/>
      <c r="U170" s="6" t="s">
        <v>414</v>
      </c>
    </row>
    <row r="171" spans="1:21" ht="21" hidden="1">
      <c r="A171" s="285"/>
      <c r="B171" s="276"/>
      <c r="C171" s="282"/>
      <c r="D171" s="282"/>
      <c r="E171" s="282"/>
      <c r="F171" s="288"/>
      <c r="G171" s="11" t="s">
        <v>60</v>
      </c>
      <c r="H171" s="12">
        <v>3980745</v>
      </c>
      <c r="I171" s="12">
        <v>730000</v>
      </c>
      <c r="J171" s="34"/>
      <c r="K171" s="33">
        <v>0</v>
      </c>
      <c r="L171" s="34"/>
      <c r="M171" s="276"/>
      <c r="N171" s="291"/>
      <c r="O171" s="282"/>
      <c r="P171" s="276"/>
      <c r="Q171" s="291"/>
      <c r="R171" s="282"/>
      <c r="S171" s="276"/>
      <c r="T171" s="282"/>
      <c r="U171" s="6" t="s">
        <v>414</v>
      </c>
    </row>
    <row r="172" spans="1:21" ht="162" hidden="1" customHeight="1">
      <c r="A172" s="9" t="s">
        <v>393</v>
      </c>
      <c r="B172" s="10" t="s">
        <v>76</v>
      </c>
      <c r="C172" s="11" t="s">
        <v>379</v>
      </c>
      <c r="D172" s="11" t="s">
        <v>394</v>
      </c>
      <c r="E172" s="11" t="s">
        <v>395</v>
      </c>
      <c r="F172" s="12">
        <v>1179799</v>
      </c>
      <c r="G172" s="11" t="s">
        <v>56</v>
      </c>
      <c r="H172" s="12">
        <v>763275</v>
      </c>
      <c r="I172" s="12">
        <v>762000</v>
      </c>
      <c r="J172" s="34" t="s">
        <v>853</v>
      </c>
      <c r="K172" s="12">
        <v>862000</v>
      </c>
      <c r="L172" s="34" t="s">
        <v>852</v>
      </c>
      <c r="M172" s="10" t="s">
        <v>25</v>
      </c>
      <c r="N172" s="11" t="s">
        <v>396</v>
      </c>
      <c r="O172" s="24" t="s">
        <v>26</v>
      </c>
      <c r="P172" s="10" t="s">
        <v>20</v>
      </c>
      <c r="Q172" s="24" t="s">
        <v>397</v>
      </c>
      <c r="R172" s="11" t="s">
        <v>19</v>
      </c>
      <c r="S172" s="10" t="s">
        <v>19</v>
      </c>
      <c r="T172" s="11" t="s">
        <v>19</v>
      </c>
      <c r="U172" s="6" t="s">
        <v>414</v>
      </c>
    </row>
    <row r="173" spans="1:21" ht="72" hidden="1" customHeight="1">
      <c r="A173" s="9" t="s">
        <v>398</v>
      </c>
      <c r="B173" s="10" t="s">
        <v>121</v>
      </c>
      <c r="C173" s="11" t="s">
        <v>379</v>
      </c>
      <c r="D173" s="11" t="s">
        <v>127</v>
      </c>
      <c r="E173" s="11" t="s">
        <v>399</v>
      </c>
      <c r="F173" s="12">
        <v>166000</v>
      </c>
      <c r="G173" s="11" t="s">
        <v>56</v>
      </c>
      <c r="H173" s="12">
        <v>166000</v>
      </c>
      <c r="I173" s="12">
        <v>166000</v>
      </c>
      <c r="J173" s="34" t="s">
        <v>400</v>
      </c>
      <c r="K173" s="12">
        <v>166000</v>
      </c>
      <c r="L173" s="34" t="s">
        <v>400</v>
      </c>
      <c r="M173" s="10" t="s">
        <v>25</v>
      </c>
      <c r="N173" s="11" t="s">
        <v>26</v>
      </c>
      <c r="O173" s="11" t="s">
        <v>19</v>
      </c>
      <c r="P173" s="10" t="s">
        <v>20</v>
      </c>
      <c r="Q173" s="11" t="s">
        <v>18</v>
      </c>
      <c r="R173" s="11" t="s">
        <v>19</v>
      </c>
      <c r="S173" s="10" t="s">
        <v>19</v>
      </c>
      <c r="T173" s="11" t="s">
        <v>19</v>
      </c>
      <c r="U173" s="6" t="s">
        <v>414</v>
      </c>
    </row>
    <row r="174" spans="1:21" ht="53.1" hidden="1" customHeight="1">
      <c r="A174" s="9" t="s">
        <v>401</v>
      </c>
      <c r="B174" s="10" t="s">
        <v>76</v>
      </c>
      <c r="C174" s="11" t="s">
        <v>379</v>
      </c>
      <c r="D174" s="11" t="s">
        <v>352</v>
      </c>
      <c r="E174" s="11" t="s">
        <v>402</v>
      </c>
      <c r="F174" s="12">
        <v>643140</v>
      </c>
      <c r="G174" s="11" t="s">
        <v>56</v>
      </c>
      <c r="H174" s="12">
        <v>459000</v>
      </c>
      <c r="I174" s="12">
        <v>0</v>
      </c>
      <c r="J174" s="34" t="s">
        <v>403</v>
      </c>
      <c r="K174" s="11"/>
      <c r="L174" s="33" t="s">
        <v>851</v>
      </c>
      <c r="M174" s="10" t="s">
        <v>25</v>
      </c>
      <c r="N174" s="11" t="s">
        <v>43</v>
      </c>
      <c r="O174" s="11" t="s">
        <v>19</v>
      </c>
      <c r="P174" s="10" t="s">
        <v>20</v>
      </c>
      <c r="Q174" s="11" t="s">
        <v>404</v>
      </c>
      <c r="R174" s="11" t="s">
        <v>19</v>
      </c>
      <c r="S174" s="10" t="s">
        <v>19</v>
      </c>
      <c r="T174" s="11" t="s">
        <v>19</v>
      </c>
      <c r="U174" s="6" t="s">
        <v>414</v>
      </c>
    </row>
    <row r="175" spans="1:21" ht="72.75" hidden="1" customHeight="1">
      <c r="A175" s="9" t="s">
        <v>405</v>
      </c>
      <c r="B175" s="10" t="s">
        <v>140</v>
      </c>
      <c r="C175" s="11" t="s">
        <v>379</v>
      </c>
      <c r="D175" s="11" t="s">
        <v>406</v>
      </c>
      <c r="E175" s="11" t="s">
        <v>407</v>
      </c>
      <c r="F175" s="12">
        <v>889248</v>
      </c>
      <c r="G175" s="11" t="s">
        <v>56</v>
      </c>
      <c r="H175" s="12">
        <v>807296</v>
      </c>
      <c r="I175" s="12">
        <v>340000</v>
      </c>
      <c r="J175" s="34" t="s">
        <v>408</v>
      </c>
      <c r="K175" s="12">
        <v>340000</v>
      </c>
      <c r="L175" s="34" t="s">
        <v>408</v>
      </c>
      <c r="M175" s="10" t="s">
        <v>25</v>
      </c>
      <c r="N175" s="11" t="s">
        <v>409</v>
      </c>
      <c r="O175" s="24" t="s">
        <v>26</v>
      </c>
      <c r="P175" s="10" t="s">
        <v>20</v>
      </c>
      <c r="Q175" s="24" t="s">
        <v>18</v>
      </c>
      <c r="R175" s="11" t="s">
        <v>19</v>
      </c>
      <c r="S175" s="10" t="s">
        <v>19</v>
      </c>
      <c r="T175" s="11" t="s">
        <v>19</v>
      </c>
      <c r="U175" s="6" t="s">
        <v>414</v>
      </c>
    </row>
    <row r="176" spans="1:21" ht="110.25" hidden="1" customHeight="1">
      <c r="A176" s="9" t="s">
        <v>410</v>
      </c>
      <c r="B176" s="10" t="s">
        <v>158</v>
      </c>
      <c r="C176" s="11" t="s">
        <v>379</v>
      </c>
      <c r="D176" s="11" t="s">
        <v>411</v>
      </c>
      <c r="E176" s="11" t="s">
        <v>412</v>
      </c>
      <c r="F176" s="12">
        <v>950000</v>
      </c>
      <c r="G176" s="11" t="s">
        <v>56</v>
      </c>
      <c r="H176" s="12">
        <v>950000</v>
      </c>
      <c r="I176" s="12">
        <v>400000</v>
      </c>
      <c r="J176" s="34" t="s">
        <v>413</v>
      </c>
      <c r="K176" s="12">
        <v>400000</v>
      </c>
      <c r="L176" s="34" t="s">
        <v>413</v>
      </c>
      <c r="M176" s="10" t="s">
        <v>25</v>
      </c>
      <c r="N176" s="11" t="s">
        <v>26</v>
      </c>
      <c r="O176" s="11" t="s">
        <v>19</v>
      </c>
      <c r="P176" s="10" t="s">
        <v>20</v>
      </c>
      <c r="Q176" s="11" t="s">
        <v>18</v>
      </c>
      <c r="R176" s="11" t="s">
        <v>19</v>
      </c>
      <c r="S176" s="10" t="s">
        <v>19</v>
      </c>
      <c r="T176" s="11" t="s">
        <v>19</v>
      </c>
      <c r="U176" s="6" t="s">
        <v>414</v>
      </c>
    </row>
    <row r="177" spans="1:21" ht="243.95" hidden="1" customHeight="1">
      <c r="A177" s="9" t="s">
        <v>415</v>
      </c>
      <c r="B177" s="10" t="s">
        <v>61</v>
      </c>
      <c r="C177" s="11" t="s">
        <v>416</v>
      </c>
      <c r="D177" s="11" t="s">
        <v>62</v>
      </c>
      <c r="E177" s="11" t="s">
        <v>417</v>
      </c>
      <c r="F177" s="12">
        <v>1500000</v>
      </c>
      <c r="G177" s="11" t="s">
        <v>56</v>
      </c>
      <c r="H177" s="12">
        <v>1500000</v>
      </c>
      <c r="I177" s="12">
        <v>700000</v>
      </c>
      <c r="J177" s="34" t="s">
        <v>887</v>
      </c>
      <c r="K177" s="12">
        <v>760000</v>
      </c>
      <c r="L177" s="45" t="s">
        <v>418</v>
      </c>
      <c r="M177" s="10" t="s">
        <v>40</v>
      </c>
      <c r="N177" s="11" t="s">
        <v>18</v>
      </c>
      <c r="O177" s="11" t="s">
        <v>19</v>
      </c>
      <c r="P177" s="10" t="s">
        <v>27</v>
      </c>
      <c r="Q177" s="11" t="s">
        <v>18</v>
      </c>
      <c r="R177" s="11" t="s">
        <v>19</v>
      </c>
      <c r="S177" s="10" t="s">
        <v>19</v>
      </c>
      <c r="T177" s="11" t="s">
        <v>19</v>
      </c>
      <c r="U177" s="6" t="s">
        <v>475</v>
      </c>
    </row>
    <row r="178" spans="1:21" ht="240" hidden="1" customHeight="1">
      <c r="A178" s="9" t="s">
        <v>419</v>
      </c>
      <c r="B178" s="10" t="s">
        <v>85</v>
      </c>
      <c r="C178" s="11" t="s">
        <v>416</v>
      </c>
      <c r="D178" s="11" t="s">
        <v>86</v>
      </c>
      <c r="E178" s="11" t="s">
        <v>420</v>
      </c>
      <c r="F178" s="12">
        <v>2000000</v>
      </c>
      <c r="G178" s="11" t="s">
        <v>56</v>
      </c>
      <c r="H178" s="12">
        <v>2000000</v>
      </c>
      <c r="I178" s="12">
        <v>600000</v>
      </c>
      <c r="J178" s="34" t="s">
        <v>886</v>
      </c>
      <c r="K178" s="12">
        <v>660000</v>
      </c>
      <c r="L178" s="54" t="s">
        <v>421</v>
      </c>
      <c r="M178" s="10" t="s">
        <v>42</v>
      </c>
      <c r="N178" s="11" t="s">
        <v>422</v>
      </c>
      <c r="O178" s="24" t="s">
        <v>423</v>
      </c>
      <c r="P178" s="10" t="s">
        <v>424</v>
      </c>
      <c r="Q178" s="24" t="s">
        <v>425</v>
      </c>
      <c r="R178" s="11" t="s">
        <v>19</v>
      </c>
      <c r="S178" s="10" t="s">
        <v>19</v>
      </c>
      <c r="T178" s="11" t="s">
        <v>19</v>
      </c>
      <c r="U178" s="6" t="s">
        <v>475</v>
      </c>
    </row>
    <row r="179" spans="1:21" ht="219.6" hidden="1" customHeight="1">
      <c r="A179" s="9" t="s">
        <v>426</v>
      </c>
      <c r="B179" s="10" t="s">
        <v>101</v>
      </c>
      <c r="C179" s="11" t="s">
        <v>416</v>
      </c>
      <c r="D179" s="11" t="s">
        <v>102</v>
      </c>
      <c r="E179" s="11" t="s">
        <v>427</v>
      </c>
      <c r="F179" s="12">
        <v>677000</v>
      </c>
      <c r="G179" s="11" t="s">
        <v>56</v>
      </c>
      <c r="H179" s="12">
        <v>677000</v>
      </c>
      <c r="I179" s="12">
        <v>600000</v>
      </c>
      <c r="J179" s="34" t="s">
        <v>888</v>
      </c>
      <c r="K179" s="12">
        <v>670000</v>
      </c>
      <c r="L179" s="54" t="s">
        <v>428</v>
      </c>
      <c r="M179" s="10" t="s">
        <v>40</v>
      </c>
      <c r="N179" s="11" t="s">
        <v>18</v>
      </c>
      <c r="O179" s="11" t="s">
        <v>19</v>
      </c>
      <c r="P179" s="10" t="s">
        <v>27</v>
      </c>
      <c r="Q179" s="11" t="s">
        <v>18</v>
      </c>
      <c r="R179" s="11" t="s">
        <v>19</v>
      </c>
      <c r="S179" s="10" t="s">
        <v>19</v>
      </c>
      <c r="T179" s="11" t="s">
        <v>19</v>
      </c>
      <c r="U179" s="6" t="s">
        <v>475</v>
      </c>
    </row>
    <row r="180" spans="1:21" ht="206.1" hidden="1" customHeight="1">
      <c r="A180" s="9" t="s">
        <v>429</v>
      </c>
      <c r="B180" s="10" t="s">
        <v>29</v>
      </c>
      <c r="C180" s="11" t="s">
        <v>416</v>
      </c>
      <c r="D180" s="11" t="s">
        <v>30</v>
      </c>
      <c r="E180" s="11" t="s">
        <v>430</v>
      </c>
      <c r="F180" s="12">
        <v>1445000</v>
      </c>
      <c r="G180" s="11" t="s">
        <v>56</v>
      </c>
      <c r="H180" s="12">
        <v>1315000</v>
      </c>
      <c r="I180" s="12">
        <v>600000</v>
      </c>
      <c r="J180" s="34" t="s">
        <v>893</v>
      </c>
      <c r="K180" s="12">
        <v>660000</v>
      </c>
      <c r="L180" s="54" t="s">
        <v>431</v>
      </c>
      <c r="M180" s="10" t="s">
        <v>40</v>
      </c>
      <c r="N180" s="11" t="s">
        <v>18</v>
      </c>
      <c r="O180" s="11" t="s">
        <v>19</v>
      </c>
      <c r="P180" s="10" t="s">
        <v>27</v>
      </c>
      <c r="Q180" s="11" t="s">
        <v>18</v>
      </c>
      <c r="R180" s="11" t="s">
        <v>19</v>
      </c>
      <c r="S180" s="10" t="s">
        <v>19</v>
      </c>
      <c r="T180" s="11" t="s">
        <v>19</v>
      </c>
      <c r="U180" s="6" t="s">
        <v>475</v>
      </c>
    </row>
    <row r="181" spans="1:21" ht="231.6" hidden="1" customHeight="1">
      <c r="A181" s="9" t="s">
        <v>432</v>
      </c>
      <c r="B181" s="10" t="s">
        <v>14</v>
      </c>
      <c r="C181" s="11" t="s">
        <v>416</v>
      </c>
      <c r="D181" s="11" t="s">
        <v>16</v>
      </c>
      <c r="E181" s="11" t="s">
        <v>433</v>
      </c>
      <c r="F181" s="12">
        <v>3885000</v>
      </c>
      <c r="G181" s="11" t="s">
        <v>56</v>
      </c>
      <c r="H181" s="12">
        <v>3885000</v>
      </c>
      <c r="I181" s="12">
        <v>740000</v>
      </c>
      <c r="J181" s="34" t="s">
        <v>891</v>
      </c>
      <c r="K181" s="12">
        <v>827000</v>
      </c>
      <c r="L181" s="45" t="s">
        <v>434</v>
      </c>
      <c r="M181" s="10" t="s">
        <v>40</v>
      </c>
      <c r="N181" s="11" t="s">
        <v>18</v>
      </c>
      <c r="O181" s="11" t="s">
        <v>19</v>
      </c>
      <c r="P181" s="10" t="s">
        <v>27</v>
      </c>
      <c r="Q181" s="11" t="s">
        <v>18</v>
      </c>
      <c r="R181" s="11" t="s">
        <v>19</v>
      </c>
      <c r="S181" s="10" t="s">
        <v>19</v>
      </c>
      <c r="T181" s="11" t="s">
        <v>19</v>
      </c>
      <c r="U181" s="6" t="s">
        <v>475</v>
      </c>
    </row>
    <row r="182" spans="1:21" ht="188.1" hidden="1" customHeight="1">
      <c r="A182" s="9" t="s">
        <v>435</v>
      </c>
      <c r="B182" s="10" t="s">
        <v>108</v>
      </c>
      <c r="C182" s="11" t="s">
        <v>416</v>
      </c>
      <c r="D182" s="11" t="s">
        <v>109</v>
      </c>
      <c r="E182" s="11" t="s">
        <v>436</v>
      </c>
      <c r="F182" s="12">
        <v>1234000</v>
      </c>
      <c r="G182" s="11" t="s">
        <v>56</v>
      </c>
      <c r="H182" s="12">
        <v>1234000</v>
      </c>
      <c r="I182" s="12">
        <v>680000</v>
      </c>
      <c r="J182" s="34" t="s">
        <v>883</v>
      </c>
      <c r="K182" s="12">
        <v>692000</v>
      </c>
      <c r="L182" s="45" t="s">
        <v>437</v>
      </c>
      <c r="M182" s="10" t="s">
        <v>42</v>
      </c>
      <c r="N182" s="11" t="s">
        <v>438</v>
      </c>
      <c r="O182" s="11" t="s">
        <v>19</v>
      </c>
      <c r="P182" s="10" t="s">
        <v>424</v>
      </c>
      <c r="Q182" s="11" t="s">
        <v>439</v>
      </c>
      <c r="R182" s="11" t="s">
        <v>19</v>
      </c>
      <c r="S182" s="10" t="s">
        <v>19</v>
      </c>
      <c r="T182" s="11" t="s">
        <v>19</v>
      </c>
      <c r="U182" s="6" t="s">
        <v>475</v>
      </c>
    </row>
    <row r="183" spans="1:21" ht="206.45" hidden="1" customHeight="1">
      <c r="A183" s="9" t="s">
        <v>440</v>
      </c>
      <c r="B183" s="10" t="s">
        <v>121</v>
      </c>
      <c r="C183" s="11" t="s">
        <v>416</v>
      </c>
      <c r="D183" s="11" t="s">
        <v>127</v>
      </c>
      <c r="E183" s="11" t="s">
        <v>441</v>
      </c>
      <c r="F183" s="12">
        <v>3071400</v>
      </c>
      <c r="G183" s="11" t="s">
        <v>56</v>
      </c>
      <c r="H183" s="12">
        <v>810000</v>
      </c>
      <c r="I183" s="12">
        <v>700000</v>
      </c>
      <c r="J183" s="34" t="s">
        <v>449</v>
      </c>
      <c r="K183" s="12">
        <v>760000</v>
      </c>
      <c r="L183" s="54" t="s">
        <v>442</v>
      </c>
      <c r="M183" s="10" t="s">
        <v>40</v>
      </c>
      <c r="N183" s="11" t="s">
        <v>18</v>
      </c>
      <c r="O183" s="11" t="s">
        <v>19</v>
      </c>
      <c r="P183" s="10" t="s">
        <v>27</v>
      </c>
      <c r="Q183" s="11" t="s">
        <v>18</v>
      </c>
      <c r="R183" s="11" t="s">
        <v>19</v>
      </c>
      <c r="S183" s="10" t="s">
        <v>19</v>
      </c>
      <c r="T183" s="11" t="s">
        <v>19</v>
      </c>
      <c r="U183" s="6" t="s">
        <v>475</v>
      </c>
    </row>
    <row r="184" spans="1:21" ht="186.6" hidden="1" customHeight="1">
      <c r="A184" s="9" t="s">
        <v>443</v>
      </c>
      <c r="B184" s="10" t="s">
        <v>444</v>
      </c>
      <c r="C184" s="11" t="s">
        <v>416</v>
      </c>
      <c r="D184" s="11" t="s">
        <v>352</v>
      </c>
      <c r="E184" s="11" t="s">
        <v>445</v>
      </c>
      <c r="F184" s="12">
        <v>1458680</v>
      </c>
      <c r="G184" s="11" t="s">
        <v>56</v>
      </c>
      <c r="H184" s="12">
        <v>1377380</v>
      </c>
      <c r="I184" s="12">
        <v>660000</v>
      </c>
      <c r="J184" s="34" t="s">
        <v>892</v>
      </c>
      <c r="K184" s="12">
        <v>720000</v>
      </c>
      <c r="L184" s="45" t="s">
        <v>446</v>
      </c>
      <c r="M184" s="10" t="s">
        <v>40</v>
      </c>
      <c r="N184" s="11" t="s">
        <v>18</v>
      </c>
      <c r="O184" s="11" t="s">
        <v>19</v>
      </c>
      <c r="P184" s="10" t="s">
        <v>27</v>
      </c>
      <c r="Q184" s="11" t="s">
        <v>18</v>
      </c>
      <c r="R184" s="11" t="s">
        <v>19</v>
      </c>
      <c r="S184" s="10" t="s">
        <v>19</v>
      </c>
      <c r="T184" s="11" t="s">
        <v>19</v>
      </c>
      <c r="U184" s="6" t="s">
        <v>475</v>
      </c>
    </row>
    <row r="185" spans="1:21" ht="176.1" hidden="1" customHeight="1">
      <c r="A185" s="9" t="s">
        <v>447</v>
      </c>
      <c r="B185" s="10" t="s">
        <v>132</v>
      </c>
      <c r="C185" s="11" t="s">
        <v>416</v>
      </c>
      <c r="D185" s="11" t="s">
        <v>133</v>
      </c>
      <c r="E185" s="11" t="s">
        <v>448</v>
      </c>
      <c r="F185" s="12">
        <v>2625600</v>
      </c>
      <c r="G185" s="11" t="s">
        <v>56</v>
      </c>
      <c r="H185" s="12">
        <v>645500</v>
      </c>
      <c r="I185" s="12">
        <v>600000</v>
      </c>
      <c r="J185" s="34" t="s">
        <v>892</v>
      </c>
      <c r="K185" s="12">
        <v>612000</v>
      </c>
      <c r="L185" s="54" t="s">
        <v>882</v>
      </c>
      <c r="M185" s="10" t="s">
        <v>40</v>
      </c>
      <c r="N185" s="11" t="s">
        <v>18</v>
      </c>
      <c r="O185" s="11" t="s">
        <v>19</v>
      </c>
      <c r="P185" s="10" t="s">
        <v>27</v>
      </c>
      <c r="Q185" s="11" t="s">
        <v>18</v>
      </c>
      <c r="R185" s="11" t="s">
        <v>19</v>
      </c>
      <c r="S185" s="10" t="s">
        <v>19</v>
      </c>
      <c r="T185" s="11" t="s">
        <v>19</v>
      </c>
      <c r="U185" s="6" t="s">
        <v>475</v>
      </c>
    </row>
    <row r="186" spans="1:21" ht="186.6" hidden="1" customHeight="1">
      <c r="A186" s="283" t="s">
        <v>450</v>
      </c>
      <c r="B186" s="274" t="s">
        <v>53</v>
      </c>
      <c r="C186" s="280" t="s">
        <v>416</v>
      </c>
      <c r="D186" s="280" t="s">
        <v>54</v>
      </c>
      <c r="E186" s="280" t="s">
        <v>451</v>
      </c>
      <c r="F186" s="286">
        <v>6730991</v>
      </c>
      <c r="G186" s="11" t="s">
        <v>56</v>
      </c>
      <c r="H186" s="12">
        <v>1542500</v>
      </c>
      <c r="I186" s="12">
        <v>600000</v>
      </c>
      <c r="J186" s="34" t="s">
        <v>890</v>
      </c>
      <c r="K186" s="12">
        <v>612000</v>
      </c>
      <c r="L186" s="54" t="s">
        <v>452</v>
      </c>
      <c r="M186" s="274" t="s">
        <v>40</v>
      </c>
      <c r="N186" s="280" t="s">
        <v>18</v>
      </c>
      <c r="O186" s="280" t="s">
        <v>19</v>
      </c>
      <c r="P186" s="274" t="s">
        <v>27</v>
      </c>
      <c r="Q186" s="280" t="s">
        <v>453</v>
      </c>
      <c r="R186" s="280" t="s">
        <v>19</v>
      </c>
      <c r="S186" s="274" t="s">
        <v>19</v>
      </c>
      <c r="T186" s="280" t="s">
        <v>19</v>
      </c>
      <c r="U186" s="6" t="s">
        <v>475</v>
      </c>
    </row>
    <row r="187" spans="1:21" hidden="1">
      <c r="A187" s="284"/>
      <c r="B187" s="275"/>
      <c r="C187" s="281"/>
      <c r="D187" s="281"/>
      <c r="E187" s="281"/>
      <c r="F187" s="287"/>
      <c r="G187" s="11" t="s">
        <v>57</v>
      </c>
      <c r="H187" s="12">
        <v>1600000</v>
      </c>
      <c r="I187" s="12">
        <v>0</v>
      </c>
      <c r="J187" s="34" t="s">
        <v>19</v>
      </c>
      <c r="K187" s="12">
        <v>0</v>
      </c>
      <c r="L187" s="54"/>
      <c r="M187" s="275"/>
      <c r="N187" s="281"/>
      <c r="O187" s="281"/>
      <c r="P187" s="275"/>
      <c r="Q187" s="281"/>
      <c r="R187" s="281"/>
      <c r="S187" s="275"/>
      <c r="T187" s="281"/>
      <c r="U187" s="6" t="s">
        <v>475</v>
      </c>
    </row>
    <row r="188" spans="1:21" hidden="1">
      <c r="A188" s="284"/>
      <c r="B188" s="275"/>
      <c r="C188" s="281"/>
      <c r="D188" s="281"/>
      <c r="E188" s="281"/>
      <c r="F188" s="287"/>
      <c r="G188" s="11" t="s">
        <v>58</v>
      </c>
      <c r="H188" s="12">
        <v>1700000</v>
      </c>
      <c r="I188" s="12">
        <v>0</v>
      </c>
      <c r="J188" s="34" t="s">
        <v>19</v>
      </c>
      <c r="K188" s="12">
        <v>0</v>
      </c>
      <c r="L188" s="54"/>
      <c r="M188" s="275"/>
      <c r="N188" s="281"/>
      <c r="O188" s="281"/>
      <c r="P188" s="275"/>
      <c r="Q188" s="281"/>
      <c r="R188" s="281"/>
      <c r="S188" s="275"/>
      <c r="T188" s="281"/>
      <c r="U188" s="6" t="s">
        <v>475</v>
      </c>
    </row>
    <row r="189" spans="1:21" hidden="1">
      <c r="A189" s="284"/>
      <c r="B189" s="275"/>
      <c r="C189" s="281"/>
      <c r="D189" s="281"/>
      <c r="E189" s="281"/>
      <c r="F189" s="287"/>
      <c r="G189" s="11" t="s">
        <v>59</v>
      </c>
      <c r="H189" s="12">
        <v>0</v>
      </c>
      <c r="I189" s="12">
        <v>0</v>
      </c>
      <c r="J189" s="34" t="s">
        <v>19</v>
      </c>
      <c r="K189" s="12">
        <v>0</v>
      </c>
      <c r="L189" s="54"/>
      <c r="M189" s="275"/>
      <c r="N189" s="281"/>
      <c r="O189" s="281"/>
      <c r="P189" s="275"/>
      <c r="Q189" s="281"/>
      <c r="R189" s="281"/>
      <c r="S189" s="275"/>
      <c r="T189" s="281"/>
      <c r="U189" s="6" t="s">
        <v>475</v>
      </c>
    </row>
    <row r="190" spans="1:21" hidden="1">
      <c r="A190" s="285"/>
      <c r="B190" s="276"/>
      <c r="C190" s="282"/>
      <c r="D190" s="282"/>
      <c r="E190" s="282"/>
      <c r="F190" s="288"/>
      <c r="G190" s="11" t="s">
        <v>60</v>
      </c>
      <c r="H190" s="12">
        <v>4842500</v>
      </c>
      <c r="I190" s="12">
        <v>612000</v>
      </c>
      <c r="J190" s="34"/>
      <c r="K190" s="12">
        <v>612000</v>
      </c>
      <c r="L190" s="54"/>
      <c r="M190" s="276"/>
      <c r="N190" s="282"/>
      <c r="O190" s="282"/>
      <c r="P190" s="276"/>
      <c r="Q190" s="282"/>
      <c r="R190" s="282"/>
      <c r="S190" s="276"/>
      <c r="T190" s="282"/>
      <c r="U190" s="6" t="s">
        <v>475</v>
      </c>
    </row>
    <row r="191" spans="1:21" ht="224.45" hidden="1" customHeight="1">
      <c r="A191" s="9" t="s">
        <v>454</v>
      </c>
      <c r="B191" s="10" t="s">
        <v>49</v>
      </c>
      <c r="C191" s="11" t="s">
        <v>416</v>
      </c>
      <c r="D191" s="11" t="s">
        <v>149</v>
      </c>
      <c r="E191" s="11" t="s">
        <v>455</v>
      </c>
      <c r="F191" s="12">
        <v>2685425</v>
      </c>
      <c r="G191" s="11" t="s">
        <v>56</v>
      </c>
      <c r="H191" s="12">
        <v>2685425</v>
      </c>
      <c r="I191" s="12">
        <v>750000</v>
      </c>
      <c r="J191" s="34" t="s">
        <v>1200</v>
      </c>
      <c r="K191" s="12">
        <v>850000</v>
      </c>
      <c r="L191" s="34" t="s">
        <v>1203</v>
      </c>
      <c r="M191" s="10" t="s">
        <v>42</v>
      </c>
      <c r="N191" s="11" t="s">
        <v>18</v>
      </c>
      <c r="O191" s="11" t="s">
        <v>19</v>
      </c>
      <c r="P191" s="10" t="s">
        <v>424</v>
      </c>
      <c r="Q191" s="11" t="s">
        <v>456</v>
      </c>
      <c r="R191" s="11" t="s">
        <v>19</v>
      </c>
      <c r="S191" s="10" t="s">
        <v>19</v>
      </c>
      <c r="T191" s="11" t="s">
        <v>19</v>
      </c>
      <c r="U191" s="6" t="s">
        <v>475</v>
      </c>
    </row>
    <row r="192" spans="1:21" ht="181.5" hidden="1" customHeight="1">
      <c r="A192" s="9" t="s">
        <v>457</v>
      </c>
      <c r="B192" s="10" t="s">
        <v>170</v>
      </c>
      <c r="C192" s="11" t="s">
        <v>416</v>
      </c>
      <c r="D192" s="11" t="s">
        <v>171</v>
      </c>
      <c r="E192" s="11" t="s">
        <v>458</v>
      </c>
      <c r="F192" s="12">
        <v>4340000</v>
      </c>
      <c r="G192" s="11" t="s">
        <v>56</v>
      </c>
      <c r="H192" s="12">
        <v>3076808</v>
      </c>
      <c r="I192" s="12">
        <v>700000</v>
      </c>
      <c r="J192" s="34" t="s">
        <v>893</v>
      </c>
      <c r="K192" s="12">
        <v>760000</v>
      </c>
      <c r="L192" s="54" t="s">
        <v>459</v>
      </c>
      <c r="M192" s="10" t="s">
        <v>40</v>
      </c>
      <c r="N192" s="11" t="s">
        <v>18</v>
      </c>
      <c r="O192" s="11" t="s">
        <v>19</v>
      </c>
      <c r="P192" s="10" t="s">
        <v>27</v>
      </c>
      <c r="Q192" s="11" t="s">
        <v>18</v>
      </c>
      <c r="R192" s="11" t="s">
        <v>19</v>
      </c>
      <c r="S192" s="10" t="s">
        <v>19</v>
      </c>
      <c r="T192" s="11" t="s">
        <v>19</v>
      </c>
      <c r="U192" s="6" t="s">
        <v>475</v>
      </c>
    </row>
    <row r="193" spans="1:21" ht="210.6" hidden="1" customHeight="1">
      <c r="A193" s="9" t="s">
        <v>460</v>
      </c>
      <c r="B193" s="10" t="s">
        <v>173</v>
      </c>
      <c r="C193" s="11" t="s">
        <v>416</v>
      </c>
      <c r="D193" s="11" t="s">
        <v>174</v>
      </c>
      <c r="E193" s="11" t="s">
        <v>461</v>
      </c>
      <c r="F193" s="12">
        <v>612000</v>
      </c>
      <c r="G193" s="11" t="s">
        <v>56</v>
      </c>
      <c r="H193" s="12">
        <v>612000</v>
      </c>
      <c r="I193" s="12">
        <v>550000</v>
      </c>
      <c r="J193" s="34" t="s">
        <v>884</v>
      </c>
      <c r="K193" s="12">
        <v>610000</v>
      </c>
      <c r="L193" s="45" t="s">
        <v>462</v>
      </c>
      <c r="M193" s="10" t="s">
        <v>42</v>
      </c>
      <c r="N193" s="11" t="s">
        <v>463</v>
      </c>
      <c r="O193" s="11" t="s">
        <v>19</v>
      </c>
      <c r="P193" s="10" t="s">
        <v>424</v>
      </c>
      <c r="Q193" s="11" t="s">
        <v>464</v>
      </c>
      <c r="R193" s="11" t="s">
        <v>19</v>
      </c>
      <c r="S193" s="10" t="s">
        <v>19</v>
      </c>
      <c r="T193" s="11" t="s">
        <v>19</v>
      </c>
      <c r="U193" s="6" t="s">
        <v>475</v>
      </c>
    </row>
    <row r="194" spans="1:21" ht="194.45" hidden="1" customHeight="1">
      <c r="A194" s="9" t="s">
        <v>465</v>
      </c>
      <c r="B194" s="10" t="s">
        <v>182</v>
      </c>
      <c r="C194" s="11" t="s">
        <v>416</v>
      </c>
      <c r="D194" s="11" t="s">
        <v>183</v>
      </c>
      <c r="E194" s="11" t="s">
        <v>466</v>
      </c>
      <c r="F194" s="12">
        <v>1929600</v>
      </c>
      <c r="G194" s="11" t="s">
        <v>56</v>
      </c>
      <c r="H194" s="12">
        <v>1729600</v>
      </c>
      <c r="I194" s="12">
        <v>600000</v>
      </c>
      <c r="J194" s="34" t="s">
        <v>885</v>
      </c>
      <c r="K194" s="12">
        <v>612000</v>
      </c>
      <c r="L194" s="54" t="s">
        <v>467</v>
      </c>
      <c r="M194" s="10" t="s">
        <v>42</v>
      </c>
      <c r="N194" s="11" t="s">
        <v>18</v>
      </c>
      <c r="O194" s="11" t="s">
        <v>19</v>
      </c>
      <c r="P194" s="10" t="s">
        <v>424</v>
      </c>
      <c r="Q194" s="11" t="s">
        <v>468</v>
      </c>
      <c r="R194" s="11" t="s">
        <v>19</v>
      </c>
      <c r="S194" s="10" t="s">
        <v>19</v>
      </c>
      <c r="T194" s="11" t="s">
        <v>19</v>
      </c>
      <c r="U194" s="6" t="s">
        <v>475</v>
      </c>
    </row>
    <row r="195" spans="1:21" ht="195.95" hidden="1" customHeight="1">
      <c r="A195" s="9" t="s">
        <v>469</v>
      </c>
      <c r="B195" s="10" t="s">
        <v>158</v>
      </c>
      <c r="C195" s="11" t="s">
        <v>416</v>
      </c>
      <c r="D195" s="11" t="s">
        <v>159</v>
      </c>
      <c r="E195" s="11" t="s">
        <v>470</v>
      </c>
      <c r="F195" s="12">
        <v>946300</v>
      </c>
      <c r="G195" s="11" t="s">
        <v>56</v>
      </c>
      <c r="H195" s="12">
        <v>846300</v>
      </c>
      <c r="I195" s="12">
        <v>650000</v>
      </c>
      <c r="J195" s="34" t="s">
        <v>889</v>
      </c>
      <c r="K195" s="12">
        <v>662000</v>
      </c>
      <c r="L195" s="54" t="s">
        <v>471</v>
      </c>
      <c r="M195" s="10" t="s">
        <v>40</v>
      </c>
      <c r="N195" s="11" t="s">
        <v>18</v>
      </c>
      <c r="O195" s="11" t="s">
        <v>19</v>
      </c>
      <c r="P195" s="10" t="s">
        <v>27</v>
      </c>
      <c r="Q195" s="11" t="s">
        <v>18</v>
      </c>
      <c r="R195" s="11" t="s">
        <v>19</v>
      </c>
      <c r="S195" s="10" t="s">
        <v>19</v>
      </c>
      <c r="T195" s="11" t="s">
        <v>19</v>
      </c>
      <c r="U195" s="6" t="s">
        <v>475</v>
      </c>
    </row>
    <row r="196" spans="1:21" ht="218.1" hidden="1" customHeight="1">
      <c r="A196" s="9" t="s">
        <v>472</v>
      </c>
      <c r="B196" s="10" t="s">
        <v>37</v>
      </c>
      <c r="C196" s="11" t="s">
        <v>416</v>
      </c>
      <c r="D196" s="11" t="s">
        <v>38</v>
      </c>
      <c r="E196" s="11" t="s">
        <v>473</v>
      </c>
      <c r="F196" s="12">
        <v>1961704</v>
      </c>
      <c r="G196" s="11" t="s">
        <v>56</v>
      </c>
      <c r="H196" s="12">
        <v>1261704</v>
      </c>
      <c r="I196" s="12">
        <v>650000</v>
      </c>
      <c r="J196" s="34" t="s">
        <v>891</v>
      </c>
      <c r="K196" s="12">
        <v>750000</v>
      </c>
      <c r="L196" s="45" t="s">
        <v>474</v>
      </c>
      <c r="M196" s="10" t="s">
        <v>40</v>
      </c>
      <c r="N196" s="11" t="s">
        <v>18</v>
      </c>
      <c r="O196" s="11" t="s">
        <v>19</v>
      </c>
      <c r="P196" s="10" t="s">
        <v>27</v>
      </c>
      <c r="Q196" s="11" t="s">
        <v>18</v>
      </c>
      <c r="R196" s="11" t="s">
        <v>19</v>
      </c>
      <c r="S196" s="10" t="s">
        <v>19</v>
      </c>
      <c r="T196" s="11" t="s">
        <v>19</v>
      </c>
      <c r="U196" s="6" t="s">
        <v>475</v>
      </c>
    </row>
    <row r="197" spans="1:21" ht="258.60000000000002" hidden="1" customHeight="1">
      <c r="A197" s="283" t="s">
        <v>476</v>
      </c>
      <c r="B197" s="274" t="s">
        <v>76</v>
      </c>
      <c r="C197" s="280" t="s">
        <v>477</v>
      </c>
      <c r="D197" s="280" t="s">
        <v>478</v>
      </c>
      <c r="E197" s="280" t="s">
        <v>479</v>
      </c>
      <c r="F197" s="286">
        <v>5642268</v>
      </c>
      <c r="G197" s="11" t="s">
        <v>56</v>
      </c>
      <c r="H197" s="36">
        <v>2972400</v>
      </c>
      <c r="I197" s="12">
        <v>1900000</v>
      </c>
      <c r="J197" s="34" t="s">
        <v>896</v>
      </c>
      <c r="K197" s="12">
        <v>2024000</v>
      </c>
      <c r="L197" s="34" t="s">
        <v>480</v>
      </c>
      <c r="M197" s="274" t="s">
        <v>42</v>
      </c>
      <c r="N197" s="280" t="s">
        <v>18</v>
      </c>
      <c r="O197" s="280" t="s">
        <v>19</v>
      </c>
      <c r="P197" s="274" t="s">
        <v>424</v>
      </c>
      <c r="Q197" s="280" t="s">
        <v>481</v>
      </c>
      <c r="R197" s="280" t="s">
        <v>19</v>
      </c>
      <c r="S197" s="274" t="s">
        <v>19</v>
      </c>
      <c r="T197" s="301" t="s">
        <v>19</v>
      </c>
      <c r="U197" s="6" t="s">
        <v>568</v>
      </c>
    </row>
    <row r="198" spans="1:21" ht="206.45" hidden="1" customHeight="1">
      <c r="A198" s="284"/>
      <c r="B198" s="275"/>
      <c r="C198" s="281"/>
      <c r="D198" s="281"/>
      <c r="E198" s="281"/>
      <c r="F198" s="287"/>
      <c r="G198" s="11" t="s">
        <v>57</v>
      </c>
      <c r="H198" s="12">
        <v>2513700</v>
      </c>
      <c r="I198" s="12">
        <v>1650000</v>
      </c>
      <c r="J198" s="34" t="s">
        <v>897</v>
      </c>
      <c r="K198" s="12">
        <v>1774000</v>
      </c>
      <c r="L198" s="34" t="s">
        <v>482</v>
      </c>
      <c r="M198" s="275"/>
      <c r="N198" s="281"/>
      <c r="O198" s="281"/>
      <c r="P198" s="275"/>
      <c r="Q198" s="281"/>
      <c r="R198" s="281"/>
      <c r="S198" s="275"/>
      <c r="T198" s="302"/>
      <c r="U198" s="6" t="s">
        <v>568</v>
      </c>
    </row>
    <row r="199" spans="1:21" ht="21" hidden="1">
      <c r="A199" s="284"/>
      <c r="B199" s="275"/>
      <c r="C199" s="281"/>
      <c r="D199" s="281"/>
      <c r="E199" s="281"/>
      <c r="F199" s="287"/>
      <c r="G199" s="11" t="s">
        <v>58</v>
      </c>
      <c r="H199" s="12">
        <v>0</v>
      </c>
      <c r="I199" s="12">
        <v>0</v>
      </c>
      <c r="J199" s="34" t="s">
        <v>19</v>
      </c>
      <c r="K199" s="37">
        <v>0</v>
      </c>
      <c r="L199" s="37"/>
      <c r="M199" s="275"/>
      <c r="N199" s="281"/>
      <c r="O199" s="281"/>
      <c r="P199" s="275"/>
      <c r="Q199" s="281"/>
      <c r="R199" s="281"/>
      <c r="S199" s="275"/>
      <c r="T199" s="302"/>
      <c r="U199" s="6" t="s">
        <v>568</v>
      </c>
    </row>
    <row r="200" spans="1:21" ht="21" hidden="1">
      <c r="A200" s="284"/>
      <c r="B200" s="275"/>
      <c r="C200" s="281"/>
      <c r="D200" s="281"/>
      <c r="E200" s="281"/>
      <c r="F200" s="287"/>
      <c r="G200" s="11" t="s">
        <v>59</v>
      </c>
      <c r="H200" s="12">
        <v>0</v>
      </c>
      <c r="I200" s="12">
        <v>0</v>
      </c>
      <c r="J200" s="34" t="s">
        <v>19</v>
      </c>
      <c r="K200" s="37">
        <v>0</v>
      </c>
      <c r="L200" s="37"/>
      <c r="M200" s="275"/>
      <c r="N200" s="281"/>
      <c r="O200" s="281"/>
      <c r="P200" s="275"/>
      <c r="Q200" s="281"/>
      <c r="R200" s="281"/>
      <c r="S200" s="275"/>
      <c r="T200" s="302"/>
      <c r="U200" s="6" t="s">
        <v>568</v>
      </c>
    </row>
    <row r="201" spans="1:21" ht="21" hidden="1">
      <c r="A201" s="285"/>
      <c r="B201" s="276"/>
      <c r="C201" s="282"/>
      <c r="D201" s="282"/>
      <c r="E201" s="282"/>
      <c r="F201" s="288"/>
      <c r="G201" s="11" t="s">
        <v>60</v>
      </c>
      <c r="H201" s="12">
        <f>SUBTOTAL(9,H6:H200)</f>
        <v>26463992</v>
      </c>
      <c r="I201" s="12">
        <f>SUBTOTAL(9,I6:I200)</f>
        <v>11665000</v>
      </c>
      <c r="J201" s="34"/>
      <c r="K201" s="38">
        <v>3798000</v>
      </c>
      <c r="L201" s="43"/>
      <c r="M201" s="276"/>
      <c r="N201" s="282"/>
      <c r="O201" s="282"/>
      <c r="P201" s="276"/>
      <c r="Q201" s="282"/>
      <c r="R201" s="282"/>
      <c r="S201" s="276"/>
      <c r="T201" s="303"/>
      <c r="U201" s="6" t="s">
        <v>568</v>
      </c>
    </row>
    <row r="202" spans="1:21" ht="49.5" hidden="1">
      <c r="A202" s="9" t="s">
        <v>483</v>
      </c>
      <c r="B202" s="10" t="s">
        <v>76</v>
      </c>
      <c r="C202" s="11" t="s">
        <v>477</v>
      </c>
      <c r="D202" s="11" t="s">
        <v>484</v>
      </c>
      <c r="E202" s="11" t="s">
        <v>485</v>
      </c>
      <c r="F202" s="12">
        <v>332700</v>
      </c>
      <c r="G202" s="11" t="s">
        <v>56</v>
      </c>
      <c r="H202" s="12">
        <v>272700</v>
      </c>
      <c r="I202" s="12">
        <v>200000</v>
      </c>
      <c r="J202" s="34" t="s">
        <v>486</v>
      </c>
      <c r="K202" s="12">
        <v>200000</v>
      </c>
      <c r="L202" s="34" t="s">
        <v>486</v>
      </c>
      <c r="M202" s="10" t="s">
        <v>42</v>
      </c>
      <c r="N202" s="11" t="s">
        <v>18</v>
      </c>
      <c r="O202" s="11" t="s">
        <v>19</v>
      </c>
      <c r="P202" s="10" t="s">
        <v>424</v>
      </c>
      <c r="Q202" s="11" t="s">
        <v>487</v>
      </c>
      <c r="R202" s="11" t="s">
        <v>19</v>
      </c>
      <c r="S202" s="10" t="s">
        <v>19</v>
      </c>
      <c r="T202" s="34" t="s">
        <v>19</v>
      </c>
      <c r="U202" s="6" t="s">
        <v>568</v>
      </c>
    </row>
    <row r="203" spans="1:21" ht="49.5" hidden="1">
      <c r="A203" s="9" t="s">
        <v>488</v>
      </c>
      <c r="B203" s="10" t="s">
        <v>76</v>
      </c>
      <c r="C203" s="11" t="s">
        <v>477</v>
      </c>
      <c r="D203" s="11" t="s">
        <v>484</v>
      </c>
      <c r="E203" s="11" t="s">
        <v>489</v>
      </c>
      <c r="F203" s="12">
        <v>215250</v>
      </c>
      <c r="G203" s="11" t="s">
        <v>56</v>
      </c>
      <c r="H203" s="12">
        <v>215250</v>
      </c>
      <c r="I203" s="12">
        <v>150000</v>
      </c>
      <c r="J203" s="34" t="s">
        <v>490</v>
      </c>
      <c r="K203" s="12">
        <v>150000</v>
      </c>
      <c r="L203" s="34" t="s">
        <v>490</v>
      </c>
      <c r="M203" s="10" t="s">
        <v>42</v>
      </c>
      <c r="N203" s="11" t="s">
        <v>18</v>
      </c>
      <c r="O203" s="11" t="s">
        <v>19</v>
      </c>
      <c r="P203" s="10" t="s">
        <v>424</v>
      </c>
      <c r="Q203" s="11" t="s">
        <v>491</v>
      </c>
      <c r="R203" s="11" t="s">
        <v>19</v>
      </c>
      <c r="S203" s="10" t="s">
        <v>19</v>
      </c>
      <c r="T203" s="34" t="s">
        <v>19</v>
      </c>
      <c r="U203" s="6" t="s">
        <v>568</v>
      </c>
    </row>
    <row r="204" spans="1:21" ht="222" hidden="1" customHeight="1">
      <c r="A204" s="9" t="s">
        <v>492</v>
      </c>
      <c r="B204" s="10" t="s">
        <v>76</v>
      </c>
      <c r="C204" s="11" t="s">
        <v>477</v>
      </c>
      <c r="D204" s="11" t="s">
        <v>493</v>
      </c>
      <c r="E204" s="11" t="s">
        <v>494</v>
      </c>
      <c r="F204" s="12">
        <v>1805325</v>
      </c>
      <c r="G204" s="11" t="s">
        <v>56</v>
      </c>
      <c r="H204" s="12">
        <v>1390500</v>
      </c>
      <c r="I204" s="12">
        <v>830000</v>
      </c>
      <c r="J204" s="34" t="s">
        <v>898</v>
      </c>
      <c r="K204" s="12">
        <v>930000</v>
      </c>
      <c r="L204" s="34" t="s">
        <v>495</v>
      </c>
      <c r="M204" s="10" t="s">
        <v>25</v>
      </c>
      <c r="N204" s="11" t="s">
        <v>496</v>
      </c>
      <c r="O204" s="11" t="s">
        <v>19</v>
      </c>
      <c r="P204" s="10" t="s">
        <v>17</v>
      </c>
      <c r="Q204" s="11" t="s">
        <v>497</v>
      </c>
      <c r="R204" s="11" t="s">
        <v>19</v>
      </c>
      <c r="S204" s="10" t="s">
        <v>42</v>
      </c>
      <c r="T204" s="34" t="s">
        <v>498</v>
      </c>
      <c r="U204" s="6" t="s">
        <v>568</v>
      </c>
    </row>
    <row r="205" spans="1:21" ht="151.5" hidden="1" customHeight="1">
      <c r="A205" s="9" t="s">
        <v>499</v>
      </c>
      <c r="B205" s="10" t="s">
        <v>76</v>
      </c>
      <c r="C205" s="11" t="s">
        <v>477</v>
      </c>
      <c r="D205" s="11" t="s">
        <v>493</v>
      </c>
      <c r="E205" s="11" t="s">
        <v>500</v>
      </c>
      <c r="F205" s="12">
        <v>1588965</v>
      </c>
      <c r="G205" s="11" t="s">
        <v>56</v>
      </c>
      <c r="H205" s="12">
        <v>1588965</v>
      </c>
      <c r="I205" s="12">
        <v>950000</v>
      </c>
      <c r="J205" s="34" t="s">
        <v>899</v>
      </c>
      <c r="K205" s="12">
        <v>1050000</v>
      </c>
      <c r="L205" s="34" t="s">
        <v>501</v>
      </c>
      <c r="M205" s="10" t="s">
        <v>42</v>
      </c>
      <c r="N205" s="11" t="s">
        <v>502</v>
      </c>
      <c r="O205" s="11" t="s">
        <v>503</v>
      </c>
      <c r="P205" s="10" t="s">
        <v>424</v>
      </c>
      <c r="Q205" s="11" t="s">
        <v>504</v>
      </c>
      <c r="R205" s="11" t="s">
        <v>19</v>
      </c>
      <c r="S205" s="10" t="s">
        <v>35</v>
      </c>
      <c r="T205" s="34" t="s">
        <v>113</v>
      </c>
      <c r="U205" s="6" t="s">
        <v>568</v>
      </c>
    </row>
    <row r="206" spans="1:21" s="28" customFormat="1" ht="84.6" hidden="1" customHeight="1">
      <c r="A206" s="319" t="s">
        <v>1206</v>
      </c>
      <c r="B206" s="310" t="s">
        <v>76</v>
      </c>
      <c r="C206" s="316" t="s">
        <v>477</v>
      </c>
      <c r="D206" s="316" t="s">
        <v>505</v>
      </c>
      <c r="E206" s="316" t="s">
        <v>506</v>
      </c>
      <c r="F206" s="322">
        <v>10639876</v>
      </c>
      <c r="G206" s="25" t="s">
        <v>56</v>
      </c>
      <c r="H206" s="26">
        <v>2713427</v>
      </c>
      <c r="I206" s="26">
        <v>1000000</v>
      </c>
      <c r="J206" s="46" t="s">
        <v>507</v>
      </c>
      <c r="K206" s="56">
        <v>200000</v>
      </c>
      <c r="L206" s="57" t="s">
        <v>1207</v>
      </c>
      <c r="M206" s="310" t="s">
        <v>42</v>
      </c>
      <c r="N206" s="313" t="s">
        <v>1212</v>
      </c>
      <c r="O206" s="316" t="s">
        <v>19</v>
      </c>
      <c r="P206" s="310" t="s">
        <v>424</v>
      </c>
      <c r="Q206" s="316" t="s">
        <v>491</v>
      </c>
      <c r="R206" s="316" t="s">
        <v>19</v>
      </c>
      <c r="S206" s="310" t="s">
        <v>35</v>
      </c>
      <c r="T206" s="313" t="s">
        <v>508</v>
      </c>
      <c r="U206" s="27" t="s">
        <v>568</v>
      </c>
    </row>
    <row r="207" spans="1:21" s="28" customFormat="1" ht="108.95" hidden="1" customHeight="1">
      <c r="A207" s="320"/>
      <c r="B207" s="311"/>
      <c r="C207" s="314"/>
      <c r="D207" s="314"/>
      <c r="E207" s="314"/>
      <c r="F207" s="323"/>
      <c r="G207" s="25" t="s">
        <v>57</v>
      </c>
      <c r="H207" s="26">
        <v>2574770</v>
      </c>
      <c r="I207" s="26">
        <v>2500000</v>
      </c>
      <c r="J207" s="46" t="s">
        <v>509</v>
      </c>
      <c r="K207" s="25"/>
      <c r="L207" s="46"/>
      <c r="M207" s="311"/>
      <c r="N207" s="314"/>
      <c r="O207" s="314"/>
      <c r="P207" s="311"/>
      <c r="Q207" s="314"/>
      <c r="R207" s="314"/>
      <c r="S207" s="311"/>
      <c r="T207" s="318"/>
      <c r="U207" s="27" t="s">
        <v>568</v>
      </c>
    </row>
    <row r="208" spans="1:21" s="28" customFormat="1" ht="108.95" hidden="1" customHeight="1">
      <c r="A208" s="320"/>
      <c r="B208" s="311"/>
      <c r="C208" s="314"/>
      <c r="D208" s="314"/>
      <c r="E208" s="314"/>
      <c r="F208" s="323"/>
      <c r="G208" s="25" t="s">
        <v>58</v>
      </c>
      <c r="H208" s="26">
        <v>2713427</v>
      </c>
      <c r="I208" s="26">
        <v>2700000</v>
      </c>
      <c r="J208" s="46" t="s">
        <v>510</v>
      </c>
      <c r="K208" s="25"/>
      <c r="L208" s="46"/>
      <c r="M208" s="311"/>
      <c r="N208" s="314"/>
      <c r="O208" s="314"/>
      <c r="P208" s="311"/>
      <c r="Q208" s="314"/>
      <c r="R208" s="314"/>
      <c r="S208" s="311"/>
      <c r="T208" s="318"/>
      <c r="U208" s="27" t="s">
        <v>568</v>
      </c>
    </row>
    <row r="209" spans="1:21" s="28" customFormat="1" ht="106.5" hidden="1" customHeight="1">
      <c r="A209" s="320"/>
      <c r="B209" s="311"/>
      <c r="C209" s="314"/>
      <c r="D209" s="314"/>
      <c r="E209" s="314"/>
      <c r="F209" s="323"/>
      <c r="G209" s="25" t="s">
        <v>59</v>
      </c>
      <c r="H209" s="26">
        <v>1087252</v>
      </c>
      <c r="I209" s="26">
        <v>1050000</v>
      </c>
      <c r="J209" s="46" t="s">
        <v>511</v>
      </c>
      <c r="K209" s="25"/>
      <c r="L209" s="46"/>
      <c r="M209" s="311"/>
      <c r="N209" s="314"/>
      <c r="O209" s="314"/>
      <c r="P209" s="311"/>
      <c r="Q209" s="314"/>
      <c r="R209" s="314"/>
      <c r="S209" s="311"/>
      <c r="T209" s="318"/>
      <c r="U209" s="27" t="s">
        <v>568</v>
      </c>
    </row>
    <row r="210" spans="1:21" s="28" customFormat="1" ht="222.95" hidden="1" customHeight="1">
      <c r="A210" s="321"/>
      <c r="B210" s="312"/>
      <c r="C210" s="317"/>
      <c r="D210" s="317"/>
      <c r="E210" s="317"/>
      <c r="F210" s="324"/>
      <c r="G210" s="25" t="s">
        <v>60</v>
      </c>
      <c r="H210" s="26">
        <v>9088876</v>
      </c>
      <c r="I210" s="26">
        <v>7250000</v>
      </c>
      <c r="J210" s="46"/>
      <c r="K210" s="25"/>
      <c r="L210" s="46"/>
      <c r="M210" s="312"/>
      <c r="N210" s="315"/>
      <c r="O210" s="317"/>
      <c r="P210" s="312"/>
      <c r="Q210" s="317"/>
      <c r="R210" s="317"/>
      <c r="S210" s="312"/>
      <c r="T210" s="315"/>
      <c r="U210" s="27" t="s">
        <v>568</v>
      </c>
    </row>
    <row r="211" spans="1:21" ht="136.5" hidden="1" customHeight="1">
      <c r="A211" s="9" t="s">
        <v>512</v>
      </c>
      <c r="B211" s="10" t="s">
        <v>76</v>
      </c>
      <c r="C211" s="11" t="s">
        <v>477</v>
      </c>
      <c r="D211" s="11" t="s">
        <v>513</v>
      </c>
      <c r="E211" s="11" t="s">
        <v>514</v>
      </c>
      <c r="F211" s="12">
        <v>1703700</v>
      </c>
      <c r="G211" s="11" t="s">
        <v>56</v>
      </c>
      <c r="H211" s="12">
        <v>1703700</v>
      </c>
      <c r="I211" s="12">
        <v>1100000</v>
      </c>
      <c r="J211" s="34" t="s">
        <v>900</v>
      </c>
      <c r="K211" s="12">
        <v>1200000</v>
      </c>
      <c r="L211" s="34" t="s">
        <v>515</v>
      </c>
      <c r="M211" s="10" t="s">
        <v>42</v>
      </c>
      <c r="N211" s="11" t="s">
        <v>516</v>
      </c>
      <c r="O211" s="11" t="s">
        <v>19</v>
      </c>
      <c r="P211" s="10" t="s">
        <v>424</v>
      </c>
      <c r="Q211" s="11" t="s">
        <v>517</v>
      </c>
      <c r="R211" s="11" t="s">
        <v>19</v>
      </c>
      <c r="S211" s="10" t="s">
        <v>19</v>
      </c>
      <c r="T211" s="34" t="s">
        <v>19</v>
      </c>
      <c r="U211" s="6" t="s">
        <v>568</v>
      </c>
    </row>
    <row r="212" spans="1:21" ht="49.5" hidden="1">
      <c r="A212" s="9" t="s">
        <v>518</v>
      </c>
      <c r="B212" s="10" t="s">
        <v>76</v>
      </c>
      <c r="C212" s="11" t="s">
        <v>477</v>
      </c>
      <c r="D212" s="11" t="s">
        <v>519</v>
      </c>
      <c r="E212" s="11" t="s">
        <v>520</v>
      </c>
      <c r="F212" s="12">
        <v>912800</v>
      </c>
      <c r="G212" s="11" t="s">
        <v>56</v>
      </c>
      <c r="H212" s="12">
        <v>912800</v>
      </c>
      <c r="I212" s="12">
        <v>380000</v>
      </c>
      <c r="J212" s="34" t="s">
        <v>521</v>
      </c>
      <c r="K212" s="12">
        <v>380000</v>
      </c>
      <c r="L212" s="34" t="s">
        <v>521</v>
      </c>
      <c r="M212" s="10" t="s">
        <v>42</v>
      </c>
      <c r="N212" s="11" t="s">
        <v>522</v>
      </c>
      <c r="O212" s="11" t="s">
        <v>19</v>
      </c>
      <c r="P212" s="10" t="s">
        <v>424</v>
      </c>
      <c r="Q212" s="11" t="s">
        <v>523</v>
      </c>
      <c r="R212" s="11" t="s">
        <v>19</v>
      </c>
      <c r="S212" s="10" t="s">
        <v>19</v>
      </c>
      <c r="T212" s="34" t="s">
        <v>19</v>
      </c>
      <c r="U212" s="6" t="s">
        <v>568</v>
      </c>
    </row>
    <row r="213" spans="1:21" ht="315.95" hidden="1" customHeight="1">
      <c r="A213" s="9" t="s">
        <v>524</v>
      </c>
      <c r="B213" s="10" t="s">
        <v>76</v>
      </c>
      <c r="C213" s="11" t="s">
        <v>477</v>
      </c>
      <c r="D213" s="11" t="s">
        <v>525</v>
      </c>
      <c r="E213" s="11" t="s">
        <v>526</v>
      </c>
      <c r="F213" s="12">
        <v>1859571</v>
      </c>
      <c r="G213" s="11" t="s">
        <v>56</v>
      </c>
      <c r="H213" s="12">
        <v>1859571</v>
      </c>
      <c r="I213" s="12">
        <v>1300000</v>
      </c>
      <c r="J213" s="34" t="s">
        <v>901</v>
      </c>
      <c r="K213" s="12">
        <v>1360000</v>
      </c>
      <c r="L213" s="34" t="s">
        <v>527</v>
      </c>
      <c r="M213" s="10" t="s">
        <v>42</v>
      </c>
      <c r="N213" s="11" t="s">
        <v>528</v>
      </c>
      <c r="O213" s="24" t="s">
        <v>529</v>
      </c>
      <c r="P213" s="10" t="s">
        <v>424</v>
      </c>
      <c r="Q213" s="24" t="s">
        <v>530</v>
      </c>
      <c r="R213" s="11" t="s">
        <v>19</v>
      </c>
      <c r="S213" s="10" t="s">
        <v>19</v>
      </c>
      <c r="T213" s="34" t="s">
        <v>19</v>
      </c>
      <c r="U213" s="6" t="s">
        <v>568</v>
      </c>
    </row>
    <row r="214" spans="1:21" ht="210.6" hidden="1" customHeight="1">
      <c r="A214" s="9" t="s">
        <v>531</v>
      </c>
      <c r="B214" s="10" t="s">
        <v>76</v>
      </c>
      <c r="C214" s="11" t="s">
        <v>477</v>
      </c>
      <c r="D214" s="11" t="s">
        <v>525</v>
      </c>
      <c r="E214" s="11" t="s">
        <v>532</v>
      </c>
      <c r="F214" s="12">
        <v>1744000</v>
      </c>
      <c r="G214" s="11" t="s">
        <v>56</v>
      </c>
      <c r="H214" s="12">
        <v>1744000</v>
      </c>
      <c r="I214" s="12">
        <v>1200000</v>
      </c>
      <c r="J214" s="34" t="s">
        <v>902</v>
      </c>
      <c r="K214" s="12">
        <v>1315000</v>
      </c>
      <c r="L214" s="34" t="s">
        <v>533</v>
      </c>
      <c r="M214" s="10" t="s">
        <v>42</v>
      </c>
      <c r="N214" s="11" t="s">
        <v>18</v>
      </c>
      <c r="O214" s="11" t="s">
        <v>19</v>
      </c>
      <c r="P214" s="10" t="s">
        <v>424</v>
      </c>
      <c r="Q214" s="11" t="s">
        <v>534</v>
      </c>
      <c r="R214" s="11" t="s">
        <v>19</v>
      </c>
      <c r="S214" s="10" t="s">
        <v>19</v>
      </c>
      <c r="T214" s="34" t="s">
        <v>19</v>
      </c>
      <c r="U214" s="6" t="s">
        <v>568</v>
      </c>
    </row>
    <row r="215" spans="1:21" ht="409.5" hidden="1">
      <c r="A215" s="9" t="s">
        <v>535</v>
      </c>
      <c r="B215" s="10" t="s">
        <v>76</v>
      </c>
      <c r="C215" s="11" t="s">
        <v>477</v>
      </c>
      <c r="D215" s="11" t="s">
        <v>525</v>
      </c>
      <c r="E215" s="11" t="s">
        <v>536</v>
      </c>
      <c r="F215" s="12">
        <v>1446000</v>
      </c>
      <c r="G215" s="11" t="s">
        <v>56</v>
      </c>
      <c r="H215" s="12">
        <v>1446000</v>
      </c>
      <c r="I215" s="12">
        <v>0</v>
      </c>
      <c r="J215" s="34" t="s">
        <v>124</v>
      </c>
      <c r="K215" s="12">
        <v>0</v>
      </c>
      <c r="L215" s="34" t="s">
        <v>124</v>
      </c>
      <c r="M215" s="10" t="s">
        <v>40</v>
      </c>
      <c r="N215" s="21" t="s">
        <v>537</v>
      </c>
      <c r="O215" s="11" t="s">
        <v>19</v>
      </c>
      <c r="P215" s="10" t="s">
        <v>35</v>
      </c>
      <c r="Q215" s="11" t="s">
        <v>538</v>
      </c>
      <c r="R215" s="11" t="s">
        <v>19</v>
      </c>
      <c r="S215" s="10" t="s">
        <v>424</v>
      </c>
      <c r="T215" s="53" t="s">
        <v>1201</v>
      </c>
      <c r="U215" s="6" t="s">
        <v>568</v>
      </c>
    </row>
    <row r="216" spans="1:21" ht="191.45" hidden="1" customHeight="1">
      <c r="A216" s="9" t="s">
        <v>539</v>
      </c>
      <c r="B216" s="10" t="s">
        <v>76</v>
      </c>
      <c r="C216" s="11" t="s">
        <v>477</v>
      </c>
      <c r="D216" s="11" t="s">
        <v>525</v>
      </c>
      <c r="E216" s="11" t="s">
        <v>540</v>
      </c>
      <c r="F216" s="12">
        <v>2044485</v>
      </c>
      <c r="G216" s="11" t="s">
        <v>56</v>
      </c>
      <c r="H216" s="12">
        <v>2044485</v>
      </c>
      <c r="I216" s="12">
        <v>800000</v>
      </c>
      <c r="J216" s="34" t="s">
        <v>903</v>
      </c>
      <c r="K216" s="12">
        <v>800000</v>
      </c>
      <c r="L216" s="34" t="s">
        <v>541</v>
      </c>
      <c r="M216" s="10" t="s">
        <v>42</v>
      </c>
      <c r="N216" s="11" t="s">
        <v>542</v>
      </c>
      <c r="O216" s="11" t="s">
        <v>19</v>
      </c>
      <c r="P216" s="10" t="s">
        <v>424</v>
      </c>
      <c r="Q216" s="11" t="s">
        <v>530</v>
      </c>
      <c r="R216" s="11" t="s">
        <v>19</v>
      </c>
      <c r="S216" s="10" t="s">
        <v>19</v>
      </c>
      <c r="T216" s="34" t="s">
        <v>19</v>
      </c>
      <c r="U216" s="6" t="s">
        <v>568</v>
      </c>
    </row>
    <row r="217" spans="1:21" s="32" customFormat="1" ht="409.5" hidden="1" customHeight="1">
      <c r="A217" s="304" t="s">
        <v>1205</v>
      </c>
      <c r="B217" s="292" t="s">
        <v>76</v>
      </c>
      <c r="C217" s="300" t="s">
        <v>477</v>
      </c>
      <c r="D217" s="300" t="s">
        <v>543</v>
      </c>
      <c r="E217" s="300" t="s">
        <v>544</v>
      </c>
      <c r="F217" s="307">
        <v>3063932</v>
      </c>
      <c r="G217" s="29" t="s">
        <v>56</v>
      </c>
      <c r="H217" s="30">
        <v>782775</v>
      </c>
      <c r="I217" s="30">
        <v>770000</v>
      </c>
      <c r="J217" s="47" t="s">
        <v>545</v>
      </c>
      <c r="K217" s="58">
        <v>300000</v>
      </c>
      <c r="L217" s="57" t="s">
        <v>1208</v>
      </c>
      <c r="M217" s="292" t="s">
        <v>42</v>
      </c>
      <c r="N217" s="295" t="s">
        <v>1211</v>
      </c>
      <c r="O217" s="300" t="s">
        <v>19</v>
      </c>
      <c r="P217" s="292" t="s">
        <v>424</v>
      </c>
      <c r="Q217" s="300" t="s">
        <v>491</v>
      </c>
      <c r="R217" s="300" t="s">
        <v>19</v>
      </c>
      <c r="S217" s="292" t="s">
        <v>35</v>
      </c>
      <c r="T217" s="295" t="s">
        <v>546</v>
      </c>
      <c r="U217" s="31" t="s">
        <v>568</v>
      </c>
    </row>
    <row r="218" spans="1:21" s="32" customFormat="1" ht="33" hidden="1">
      <c r="A218" s="305"/>
      <c r="B218" s="293"/>
      <c r="C218" s="298"/>
      <c r="D218" s="298"/>
      <c r="E218" s="298"/>
      <c r="F218" s="308"/>
      <c r="G218" s="29" t="s">
        <v>57</v>
      </c>
      <c r="H218" s="30">
        <v>1150000</v>
      </c>
      <c r="I218" s="30">
        <v>1120000</v>
      </c>
      <c r="J218" s="47" t="s">
        <v>547</v>
      </c>
      <c r="K218" s="39"/>
      <c r="L218" s="47"/>
      <c r="M218" s="293"/>
      <c r="N218" s="298"/>
      <c r="O218" s="298"/>
      <c r="P218" s="293"/>
      <c r="Q218" s="298"/>
      <c r="R218" s="298"/>
      <c r="S218" s="293"/>
      <c r="T218" s="296"/>
      <c r="U218" s="31" t="s">
        <v>568</v>
      </c>
    </row>
    <row r="219" spans="1:21" s="32" customFormat="1" ht="33" hidden="1">
      <c r="A219" s="305"/>
      <c r="B219" s="293"/>
      <c r="C219" s="298"/>
      <c r="D219" s="298"/>
      <c r="E219" s="298"/>
      <c r="F219" s="308"/>
      <c r="G219" s="29" t="s">
        <v>58</v>
      </c>
      <c r="H219" s="30">
        <v>829605</v>
      </c>
      <c r="I219" s="30">
        <v>820000</v>
      </c>
      <c r="J219" s="47" t="s">
        <v>547</v>
      </c>
      <c r="K219" s="29"/>
      <c r="L219" s="47"/>
      <c r="M219" s="293"/>
      <c r="N219" s="298"/>
      <c r="O219" s="298"/>
      <c r="P219" s="293"/>
      <c r="Q219" s="298"/>
      <c r="R219" s="298"/>
      <c r="S219" s="293"/>
      <c r="T219" s="296"/>
      <c r="U219" s="31" t="s">
        <v>568</v>
      </c>
    </row>
    <row r="220" spans="1:21" s="32" customFormat="1" ht="21" hidden="1">
      <c r="A220" s="305"/>
      <c r="B220" s="293"/>
      <c r="C220" s="298"/>
      <c r="D220" s="298"/>
      <c r="E220" s="298"/>
      <c r="F220" s="308"/>
      <c r="G220" s="29" t="s">
        <v>59</v>
      </c>
      <c r="H220" s="30">
        <v>0</v>
      </c>
      <c r="I220" s="30">
        <v>0</v>
      </c>
      <c r="J220" s="47" t="s">
        <v>19</v>
      </c>
      <c r="K220" s="29"/>
      <c r="L220" s="47"/>
      <c r="M220" s="293"/>
      <c r="N220" s="298"/>
      <c r="O220" s="298"/>
      <c r="P220" s="293"/>
      <c r="Q220" s="298"/>
      <c r="R220" s="298"/>
      <c r="S220" s="293"/>
      <c r="T220" s="296"/>
      <c r="U220" s="31" t="s">
        <v>568</v>
      </c>
    </row>
    <row r="221" spans="1:21" s="32" customFormat="1" ht="21" hidden="1">
      <c r="A221" s="306"/>
      <c r="B221" s="294"/>
      <c r="C221" s="299"/>
      <c r="D221" s="299"/>
      <c r="E221" s="299"/>
      <c r="F221" s="309"/>
      <c r="G221" s="29" t="s">
        <v>60</v>
      </c>
      <c r="H221" s="30">
        <v>2762380</v>
      </c>
      <c r="I221" s="30">
        <v>2710000</v>
      </c>
      <c r="J221" s="47"/>
      <c r="K221" s="29"/>
      <c r="L221" s="47"/>
      <c r="M221" s="294"/>
      <c r="N221" s="299"/>
      <c r="O221" s="299"/>
      <c r="P221" s="294"/>
      <c r="Q221" s="299"/>
      <c r="R221" s="299"/>
      <c r="S221" s="294"/>
      <c r="T221" s="297"/>
      <c r="U221" s="31" t="s">
        <v>568</v>
      </c>
    </row>
    <row r="222" spans="1:21" ht="138" hidden="1" customHeight="1">
      <c r="A222" s="9" t="s">
        <v>548</v>
      </c>
      <c r="B222" s="10" t="s">
        <v>76</v>
      </c>
      <c r="C222" s="11" t="s">
        <v>477</v>
      </c>
      <c r="D222" s="11" t="s">
        <v>549</v>
      </c>
      <c r="E222" s="11" t="s">
        <v>550</v>
      </c>
      <c r="F222" s="12">
        <v>640000</v>
      </c>
      <c r="G222" s="11" t="s">
        <v>56</v>
      </c>
      <c r="H222" s="12">
        <v>640000</v>
      </c>
      <c r="I222" s="12">
        <v>550000</v>
      </c>
      <c r="J222" s="34" t="s">
        <v>904</v>
      </c>
      <c r="K222" s="12">
        <v>625000</v>
      </c>
      <c r="L222" s="34" t="s">
        <v>551</v>
      </c>
      <c r="M222" s="10" t="s">
        <v>42</v>
      </c>
      <c r="N222" s="11" t="s">
        <v>18</v>
      </c>
      <c r="O222" s="11" t="s">
        <v>19</v>
      </c>
      <c r="P222" s="10" t="s">
        <v>424</v>
      </c>
      <c r="Q222" s="11" t="s">
        <v>552</v>
      </c>
      <c r="R222" s="11" t="s">
        <v>19</v>
      </c>
      <c r="S222" s="10" t="s">
        <v>19</v>
      </c>
      <c r="T222" s="34" t="s">
        <v>19</v>
      </c>
      <c r="U222" s="6" t="s">
        <v>568</v>
      </c>
    </row>
    <row r="223" spans="1:21" ht="152.44999999999999" hidden="1" customHeight="1">
      <c r="A223" s="9" t="s">
        <v>553</v>
      </c>
      <c r="B223" s="10" t="s">
        <v>14</v>
      </c>
      <c r="C223" s="11" t="s">
        <v>477</v>
      </c>
      <c r="D223" s="11" t="s">
        <v>554</v>
      </c>
      <c r="E223" s="11" t="s">
        <v>555</v>
      </c>
      <c r="F223" s="12">
        <v>1096000</v>
      </c>
      <c r="G223" s="11" t="s">
        <v>56</v>
      </c>
      <c r="H223" s="12">
        <v>1096000</v>
      </c>
      <c r="I223" s="12">
        <v>530000</v>
      </c>
      <c r="J223" s="34" t="s">
        <v>905</v>
      </c>
      <c r="K223" s="12">
        <v>630000</v>
      </c>
      <c r="L223" s="34" t="s">
        <v>556</v>
      </c>
      <c r="M223" s="10" t="s">
        <v>42</v>
      </c>
      <c r="N223" s="11" t="s">
        <v>557</v>
      </c>
      <c r="O223" s="11" t="s">
        <v>19</v>
      </c>
      <c r="P223" s="10" t="s">
        <v>424</v>
      </c>
      <c r="Q223" s="11" t="s">
        <v>558</v>
      </c>
      <c r="R223" s="11" t="s">
        <v>19</v>
      </c>
      <c r="S223" s="10" t="s">
        <v>19</v>
      </c>
      <c r="T223" s="34" t="s">
        <v>19</v>
      </c>
      <c r="U223" s="6" t="s">
        <v>568</v>
      </c>
    </row>
    <row r="224" spans="1:21" ht="315.95" hidden="1" customHeight="1">
      <c r="A224" s="9" t="s">
        <v>559</v>
      </c>
      <c r="B224" s="10" t="s">
        <v>76</v>
      </c>
      <c r="C224" s="11" t="s">
        <v>477</v>
      </c>
      <c r="D224" s="11" t="s">
        <v>394</v>
      </c>
      <c r="E224" s="11" t="s">
        <v>560</v>
      </c>
      <c r="F224" s="12">
        <v>1413373</v>
      </c>
      <c r="G224" s="11" t="s">
        <v>56</v>
      </c>
      <c r="H224" s="12">
        <v>959385</v>
      </c>
      <c r="I224" s="12">
        <v>680000</v>
      </c>
      <c r="J224" s="34" t="s">
        <v>906</v>
      </c>
      <c r="K224" s="12">
        <v>770000</v>
      </c>
      <c r="L224" s="34" t="s">
        <v>561</v>
      </c>
      <c r="M224" s="10" t="s">
        <v>42</v>
      </c>
      <c r="N224" s="11" t="s">
        <v>562</v>
      </c>
      <c r="O224" s="24" t="s">
        <v>563</v>
      </c>
      <c r="P224" s="10" t="s">
        <v>424</v>
      </c>
      <c r="Q224" s="24" t="s">
        <v>491</v>
      </c>
      <c r="R224" s="11" t="s">
        <v>19</v>
      </c>
      <c r="S224" s="10" t="s">
        <v>19</v>
      </c>
      <c r="T224" s="34" t="s">
        <v>19</v>
      </c>
      <c r="U224" s="6" t="s">
        <v>568</v>
      </c>
    </row>
    <row r="225" spans="1:21" ht="21" hidden="1">
      <c r="A225" s="283" t="s">
        <v>564</v>
      </c>
      <c r="B225" s="274" t="s">
        <v>53</v>
      </c>
      <c r="C225" s="280" t="s">
        <v>477</v>
      </c>
      <c r="D225" s="280" t="s">
        <v>54</v>
      </c>
      <c r="E225" s="280" t="s">
        <v>565</v>
      </c>
      <c r="F225" s="286">
        <v>4357760</v>
      </c>
      <c r="G225" s="11" t="s">
        <v>56</v>
      </c>
      <c r="H225" s="12">
        <v>980496</v>
      </c>
      <c r="I225" s="12">
        <v>300000</v>
      </c>
      <c r="J225" s="34" t="s">
        <v>907</v>
      </c>
      <c r="K225" s="12">
        <v>300000</v>
      </c>
      <c r="L225" s="34" t="s">
        <v>566</v>
      </c>
      <c r="M225" s="274" t="s">
        <v>42</v>
      </c>
      <c r="N225" s="280" t="s">
        <v>83</v>
      </c>
      <c r="O225" s="280" t="s">
        <v>19</v>
      </c>
      <c r="P225" s="274" t="s">
        <v>424</v>
      </c>
      <c r="Q225" s="280" t="s">
        <v>567</v>
      </c>
      <c r="R225" s="280" t="s">
        <v>19</v>
      </c>
      <c r="S225" s="274" t="s">
        <v>19</v>
      </c>
      <c r="T225" s="301" t="s">
        <v>19</v>
      </c>
      <c r="U225" s="6" t="s">
        <v>568</v>
      </c>
    </row>
    <row r="226" spans="1:21" ht="21" hidden="1">
      <c r="A226" s="284"/>
      <c r="B226" s="275"/>
      <c r="C226" s="281"/>
      <c r="D226" s="281"/>
      <c r="E226" s="281"/>
      <c r="F226" s="287"/>
      <c r="G226" s="11" t="s">
        <v>57</v>
      </c>
      <c r="H226" s="12">
        <v>980496</v>
      </c>
      <c r="I226" s="12">
        <v>300000</v>
      </c>
      <c r="J226" s="34" t="s">
        <v>566</v>
      </c>
      <c r="K226" s="12">
        <v>300000</v>
      </c>
      <c r="L226" s="34" t="s">
        <v>566</v>
      </c>
      <c r="M226" s="275"/>
      <c r="N226" s="281"/>
      <c r="O226" s="281"/>
      <c r="P226" s="275"/>
      <c r="Q226" s="281"/>
      <c r="R226" s="281"/>
      <c r="S226" s="275"/>
      <c r="T226" s="302"/>
      <c r="U226" s="6" t="s">
        <v>568</v>
      </c>
    </row>
    <row r="227" spans="1:21" ht="21" hidden="1">
      <c r="A227" s="284"/>
      <c r="B227" s="275"/>
      <c r="C227" s="281"/>
      <c r="D227" s="281"/>
      <c r="E227" s="281"/>
      <c r="F227" s="287"/>
      <c r="G227" s="11" t="s">
        <v>58</v>
      </c>
      <c r="H227" s="12">
        <v>980496</v>
      </c>
      <c r="I227" s="12">
        <v>300000</v>
      </c>
      <c r="J227" s="34" t="s">
        <v>566</v>
      </c>
      <c r="K227" s="12">
        <v>300000</v>
      </c>
      <c r="L227" s="34" t="s">
        <v>566</v>
      </c>
      <c r="M227" s="275"/>
      <c r="N227" s="281"/>
      <c r="O227" s="281"/>
      <c r="P227" s="275"/>
      <c r="Q227" s="281"/>
      <c r="R227" s="281"/>
      <c r="S227" s="275"/>
      <c r="T227" s="302"/>
      <c r="U227" s="6" t="s">
        <v>568</v>
      </c>
    </row>
    <row r="228" spans="1:21" ht="21" hidden="1">
      <c r="A228" s="284"/>
      <c r="B228" s="275"/>
      <c r="C228" s="281"/>
      <c r="D228" s="281"/>
      <c r="E228" s="281"/>
      <c r="F228" s="287"/>
      <c r="G228" s="11" t="s">
        <v>59</v>
      </c>
      <c r="H228" s="12">
        <v>980496</v>
      </c>
      <c r="I228" s="12">
        <v>300000</v>
      </c>
      <c r="J228" s="34" t="s">
        <v>566</v>
      </c>
      <c r="K228" s="12">
        <v>300000</v>
      </c>
      <c r="L228" s="34" t="s">
        <v>566</v>
      </c>
      <c r="M228" s="275"/>
      <c r="N228" s="281"/>
      <c r="O228" s="281"/>
      <c r="P228" s="275"/>
      <c r="Q228" s="281"/>
      <c r="R228" s="281"/>
      <c r="S228" s="275"/>
      <c r="T228" s="302"/>
      <c r="U228" s="6" t="s">
        <v>568</v>
      </c>
    </row>
    <row r="229" spans="1:21" ht="21" hidden="1">
      <c r="A229" s="285"/>
      <c r="B229" s="276"/>
      <c r="C229" s="282"/>
      <c r="D229" s="282"/>
      <c r="E229" s="282"/>
      <c r="F229" s="288"/>
      <c r="G229" s="11" t="s">
        <v>60</v>
      </c>
      <c r="H229" s="12">
        <v>3921984</v>
      </c>
      <c r="I229" s="12">
        <v>1200000</v>
      </c>
      <c r="J229" s="34"/>
      <c r="K229" s="12">
        <v>1200000</v>
      </c>
      <c r="L229" s="34"/>
      <c r="M229" s="276"/>
      <c r="N229" s="282"/>
      <c r="O229" s="282"/>
      <c r="P229" s="276"/>
      <c r="Q229" s="282"/>
      <c r="R229" s="282"/>
      <c r="S229" s="276"/>
      <c r="T229" s="303"/>
      <c r="U229" s="6" t="s">
        <v>568</v>
      </c>
    </row>
    <row r="230" spans="1:21" ht="66" hidden="1">
      <c r="A230" s="9" t="s">
        <v>569</v>
      </c>
      <c r="B230" s="10" t="s">
        <v>76</v>
      </c>
      <c r="C230" s="11" t="s">
        <v>477</v>
      </c>
      <c r="D230" s="11" t="s">
        <v>570</v>
      </c>
      <c r="E230" s="11" t="s">
        <v>571</v>
      </c>
      <c r="F230" s="12">
        <v>142680</v>
      </c>
      <c r="G230" s="11" t="s">
        <v>56</v>
      </c>
      <c r="H230" s="12">
        <v>142680</v>
      </c>
      <c r="I230" s="12">
        <v>110000</v>
      </c>
      <c r="J230" s="34" t="s">
        <v>572</v>
      </c>
      <c r="K230" s="12">
        <v>110000</v>
      </c>
      <c r="L230" s="34" t="s">
        <v>572</v>
      </c>
      <c r="M230" s="10" t="s">
        <v>35</v>
      </c>
      <c r="N230" s="11" t="s">
        <v>113</v>
      </c>
      <c r="O230" s="11" t="s">
        <v>19</v>
      </c>
      <c r="P230" s="10" t="s">
        <v>424</v>
      </c>
      <c r="Q230" s="11" t="s">
        <v>573</v>
      </c>
      <c r="R230" s="11" t="s">
        <v>19</v>
      </c>
      <c r="S230" s="10" t="s">
        <v>19</v>
      </c>
      <c r="T230" s="11" t="s">
        <v>19</v>
      </c>
      <c r="U230" s="6" t="s">
        <v>689</v>
      </c>
    </row>
    <row r="231" spans="1:21" ht="49.5" hidden="1">
      <c r="A231" s="9" t="s">
        <v>574</v>
      </c>
      <c r="B231" s="10" t="s">
        <v>76</v>
      </c>
      <c r="C231" s="11" t="s">
        <v>477</v>
      </c>
      <c r="D231" s="11" t="s">
        <v>575</v>
      </c>
      <c r="E231" s="11" t="s">
        <v>576</v>
      </c>
      <c r="F231" s="12">
        <v>130000</v>
      </c>
      <c r="G231" s="11" t="s">
        <v>56</v>
      </c>
      <c r="H231" s="12">
        <v>120000</v>
      </c>
      <c r="I231" s="12">
        <v>88000</v>
      </c>
      <c r="J231" s="34" t="s">
        <v>577</v>
      </c>
      <c r="K231" s="12">
        <v>88000</v>
      </c>
      <c r="L231" s="34" t="s">
        <v>577</v>
      </c>
      <c r="M231" s="10" t="s">
        <v>35</v>
      </c>
      <c r="N231" s="11" t="s">
        <v>113</v>
      </c>
      <c r="O231" s="11" t="s">
        <v>19</v>
      </c>
      <c r="P231" s="10" t="s">
        <v>424</v>
      </c>
      <c r="Q231" s="11" t="s">
        <v>578</v>
      </c>
      <c r="R231" s="11" t="s">
        <v>19</v>
      </c>
      <c r="S231" s="10" t="s">
        <v>19</v>
      </c>
      <c r="T231" s="11" t="s">
        <v>19</v>
      </c>
      <c r="U231" s="6" t="s">
        <v>689</v>
      </c>
    </row>
    <row r="232" spans="1:21" ht="33" hidden="1">
      <c r="A232" s="283" t="s">
        <v>579</v>
      </c>
      <c r="B232" s="274" t="s">
        <v>76</v>
      </c>
      <c r="C232" s="280" t="s">
        <v>477</v>
      </c>
      <c r="D232" s="280" t="s">
        <v>580</v>
      </c>
      <c r="E232" s="280" t="s">
        <v>581</v>
      </c>
      <c r="F232" s="286">
        <v>2477000</v>
      </c>
      <c r="G232" s="11" t="s">
        <v>56</v>
      </c>
      <c r="H232" s="12">
        <v>659000</v>
      </c>
      <c r="I232" s="12">
        <v>380000</v>
      </c>
      <c r="J232" s="34" t="s">
        <v>582</v>
      </c>
      <c r="K232" s="12">
        <v>380000</v>
      </c>
      <c r="L232" s="33" t="s">
        <v>582</v>
      </c>
      <c r="M232" s="274" t="s">
        <v>35</v>
      </c>
      <c r="N232" s="280" t="s">
        <v>583</v>
      </c>
      <c r="O232" s="277" t="s">
        <v>52</v>
      </c>
      <c r="P232" s="274" t="s">
        <v>424</v>
      </c>
      <c r="Q232" s="277" t="s">
        <v>584</v>
      </c>
      <c r="R232" s="280" t="s">
        <v>19</v>
      </c>
      <c r="S232" s="274" t="s">
        <v>19</v>
      </c>
      <c r="T232" s="280" t="s">
        <v>19</v>
      </c>
      <c r="U232" s="6" t="s">
        <v>689</v>
      </c>
    </row>
    <row r="233" spans="1:21" ht="33" hidden="1">
      <c r="A233" s="284"/>
      <c r="B233" s="275"/>
      <c r="C233" s="281"/>
      <c r="D233" s="281"/>
      <c r="E233" s="281"/>
      <c r="F233" s="287"/>
      <c r="G233" s="11" t="s">
        <v>57</v>
      </c>
      <c r="H233" s="12">
        <v>606000</v>
      </c>
      <c r="I233" s="12">
        <v>380000</v>
      </c>
      <c r="J233" s="34" t="s">
        <v>582</v>
      </c>
      <c r="K233" s="12">
        <v>380000</v>
      </c>
      <c r="L233" s="34" t="s">
        <v>582</v>
      </c>
      <c r="M233" s="275"/>
      <c r="N233" s="281"/>
      <c r="O233" s="278"/>
      <c r="P233" s="275"/>
      <c r="Q233" s="278"/>
      <c r="R233" s="281"/>
      <c r="S233" s="275"/>
      <c r="T233" s="281"/>
      <c r="U233" s="6" t="s">
        <v>689</v>
      </c>
    </row>
    <row r="234" spans="1:21" ht="33" hidden="1">
      <c r="A234" s="284"/>
      <c r="B234" s="275"/>
      <c r="C234" s="281"/>
      <c r="D234" s="281"/>
      <c r="E234" s="281"/>
      <c r="F234" s="287"/>
      <c r="G234" s="11" t="s">
        <v>58</v>
      </c>
      <c r="H234" s="12">
        <v>606000</v>
      </c>
      <c r="I234" s="12">
        <v>380000</v>
      </c>
      <c r="J234" s="34" t="s">
        <v>582</v>
      </c>
      <c r="K234" s="12">
        <v>380000</v>
      </c>
      <c r="L234" s="34" t="s">
        <v>582</v>
      </c>
      <c r="M234" s="275"/>
      <c r="N234" s="281"/>
      <c r="O234" s="278"/>
      <c r="P234" s="275"/>
      <c r="Q234" s="278"/>
      <c r="R234" s="281"/>
      <c r="S234" s="275"/>
      <c r="T234" s="281"/>
      <c r="U234" s="6" t="s">
        <v>689</v>
      </c>
    </row>
    <row r="235" spans="1:21" ht="33" hidden="1">
      <c r="A235" s="284"/>
      <c r="B235" s="275"/>
      <c r="C235" s="281"/>
      <c r="D235" s="281"/>
      <c r="E235" s="281"/>
      <c r="F235" s="287"/>
      <c r="G235" s="11" t="s">
        <v>59</v>
      </c>
      <c r="H235" s="12">
        <v>606000</v>
      </c>
      <c r="I235" s="12">
        <v>380000</v>
      </c>
      <c r="J235" s="34" t="s">
        <v>582</v>
      </c>
      <c r="K235" s="12">
        <v>380000</v>
      </c>
      <c r="L235" s="34" t="s">
        <v>582</v>
      </c>
      <c r="M235" s="275"/>
      <c r="N235" s="281"/>
      <c r="O235" s="278"/>
      <c r="P235" s="275"/>
      <c r="Q235" s="278"/>
      <c r="R235" s="281"/>
      <c r="S235" s="275"/>
      <c r="T235" s="281"/>
      <c r="U235" s="6" t="s">
        <v>689</v>
      </c>
    </row>
    <row r="236" spans="1:21" hidden="1">
      <c r="A236" s="285"/>
      <c r="B236" s="276"/>
      <c r="C236" s="282"/>
      <c r="D236" s="282"/>
      <c r="E236" s="282"/>
      <c r="F236" s="288"/>
      <c r="G236" s="11" t="s">
        <v>60</v>
      </c>
      <c r="H236" s="12">
        <v>2477000</v>
      </c>
      <c r="I236" s="12">
        <v>1520000</v>
      </c>
      <c r="J236" s="34"/>
      <c r="K236" s="12">
        <v>1520000</v>
      </c>
      <c r="L236" s="43"/>
      <c r="M236" s="276"/>
      <c r="N236" s="282"/>
      <c r="O236" s="279"/>
      <c r="P236" s="276"/>
      <c r="Q236" s="279"/>
      <c r="R236" s="282"/>
      <c r="S236" s="276"/>
      <c r="T236" s="282"/>
      <c r="U236" s="6" t="s">
        <v>689</v>
      </c>
    </row>
    <row r="237" spans="1:21" ht="66" hidden="1">
      <c r="A237" s="9" t="s">
        <v>585</v>
      </c>
      <c r="B237" s="10" t="s">
        <v>69</v>
      </c>
      <c r="C237" s="11" t="s">
        <v>477</v>
      </c>
      <c r="D237" s="11" t="s">
        <v>586</v>
      </c>
      <c r="E237" s="11" t="s">
        <v>587</v>
      </c>
      <c r="F237" s="12">
        <v>217000</v>
      </c>
      <c r="G237" s="11" t="s">
        <v>56</v>
      </c>
      <c r="H237" s="12">
        <v>217000</v>
      </c>
      <c r="I237" s="12">
        <v>169000</v>
      </c>
      <c r="J237" s="34" t="s">
        <v>588</v>
      </c>
      <c r="K237" s="12">
        <v>169000</v>
      </c>
      <c r="L237" s="34" t="s">
        <v>588</v>
      </c>
      <c r="M237" s="10" t="s">
        <v>35</v>
      </c>
      <c r="N237" s="11" t="s">
        <v>52</v>
      </c>
      <c r="O237" s="11" t="s">
        <v>19</v>
      </c>
      <c r="P237" s="10" t="s">
        <v>424</v>
      </c>
      <c r="Q237" s="11" t="s">
        <v>573</v>
      </c>
      <c r="R237" s="11" t="s">
        <v>19</v>
      </c>
      <c r="S237" s="10" t="s">
        <v>19</v>
      </c>
      <c r="T237" s="11" t="s">
        <v>19</v>
      </c>
      <c r="U237" s="6" t="s">
        <v>689</v>
      </c>
    </row>
    <row r="238" spans="1:21" ht="115.5" hidden="1">
      <c r="A238" s="9" t="s">
        <v>589</v>
      </c>
      <c r="B238" s="10" t="s">
        <v>76</v>
      </c>
      <c r="C238" s="11" t="s">
        <v>477</v>
      </c>
      <c r="D238" s="11" t="s">
        <v>590</v>
      </c>
      <c r="E238" s="11" t="s">
        <v>591</v>
      </c>
      <c r="F238" s="12">
        <v>214000</v>
      </c>
      <c r="G238" s="11" t="s">
        <v>56</v>
      </c>
      <c r="H238" s="12">
        <v>204000</v>
      </c>
      <c r="I238" s="12">
        <v>130000</v>
      </c>
      <c r="J238" s="34" t="s">
        <v>592</v>
      </c>
      <c r="K238" s="12">
        <v>130000</v>
      </c>
      <c r="L238" s="34" t="s">
        <v>592</v>
      </c>
      <c r="M238" s="10" t="s">
        <v>35</v>
      </c>
      <c r="N238" s="11" t="s">
        <v>113</v>
      </c>
      <c r="O238" s="11" t="s">
        <v>19</v>
      </c>
      <c r="P238" s="10" t="s">
        <v>424</v>
      </c>
      <c r="Q238" s="11" t="s">
        <v>593</v>
      </c>
      <c r="R238" s="11" t="s">
        <v>19</v>
      </c>
      <c r="S238" s="10" t="s">
        <v>19</v>
      </c>
      <c r="T238" s="11" t="s">
        <v>19</v>
      </c>
      <c r="U238" s="6" t="s">
        <v>689</v>
      </c>
    </row>
    <row r="239" spans="1:21" ht="287.45" hidden="1" customHeight="1">
      <c r="A239" s="9" t="s">
        <v>594</v>
      </c>
      <c r="B239" s="10" t="s">
        <v>14</v>
      </c>
      <c r="C239" s="11" t="s">
        <v>477</v>
      </c>
      <c r="D239" s="11" t="s">
        <v>595</v>
      </c>
      <c r="E239" s="11" t="s">
        <v>596</v>
      </c>
      <c r="F239" s="12">
        <v>64000</v>
      </c>
      <c r="G239" s="11" t="s">
        <v>56</v>
      </c>
      <c r="H239" s="12">
        <v>64000</v>
      </c>
      <c r="I239" s="18">
        <v>24000</v>
      </c>
      <c r="J239" s="44" t="s">
        <v>597</v>
      </c>
      <c r="K239" s="40">
        <v>0</v>
      </c>
      <c r="L239" s="40" t="s">
        <v>124</v>
      </c>
      <c r="M239" s="10" t="s">
        <v>35</v>
      </c>
      <c r="N239" s="11" t="s">
        <v>26</v>
      </c>
      <c r="O239" s="11" t="s">
        <v>19</v>
      </c>
      <c r="P239" s="10" t="s">
        <v>424</v>
      </c>
      <c r="Q239" s="21" t="s">
        <v>598</v>
      </c>
      <c r="R239" s="11" t="s">
        <v>19</v>
      </c>
      <c r="S239" s="10" t="s">
        <v>25</v>
      </c>
      <c r="T239" s="21" t="s">
        <v>599</v>
      </c>
      <c r="U239" s="6" t="s">
        <v>689</v>
      </c>
    </row>
    <row r="240" spans="1:21" ht="66" hidden="1">
      <c r="A240" s="9" t="s">
        <v>600</v>
      </c>
      <c r="B240" s="10" t="s">
        <v>76</v>
      </c>
      <c r="C240" s="11" t="s">
        <v>477</v>
      </c>
      <c r="D240" s="11" t="s">
        <v>601</v>
      </c>
      <c r="E240" s="11" t="s">
        <v>602</v>
      </c>
      <c r="F240" s="12">
        <v>285000</v>
      </c>
      <c r="G240" s="11" t="s">
        <v>56</v>
      </c>
      <c r="H240" s="12">
        <v>285000</v>
      </c>
      <c r="I240" s="12">
        <v>175000</v>
      </c>
      <c r="J240" s="34" t="s">
        <v>603</v>
      </c>
      <c r="K240" s="12">
        <v>175000</v>
      </c>
      <c r="L240" s="34" t="s">
        <v>603</v>
      </c>
      <c r="M240" s="10" t="s">
        <v>35</v>
      </c>
      <c r="N240" s="11" t="s">
        <v>604</v>
      </c>
      <c r="O240" s="11" t="s">
        <v>19</v>
      </c>
      <c r="P240" s="10" t="s">
        <v>424</v>
      </c>
      <c r="Q240" s="11" t="s">
        <v>605</v>
      </c>
      <c r="R240" s="11" t="s">
        <v>19</v>
      </c>
      <c r="S240" s="10" t="s">
        <v>19</v>
      </c>
      <c r="T240" s="11" t="s">
        <v>19</v>
      </c>
      <c r="U240" s="6" t="s">
        <v>689</v>
      </c>
    </row>
    <row r="241" spans="1:21" ht="66" hidden="1">
      <c r="A241" s="9" t="s">
        <v>606</v>
      </c>
      <c r="B241" s="10" t="s">
        <v>76</v>
      </c>
      <c r="C241" s="11" t="s">
        <v>477</v>
      </c>
      <c r="D241" s="11" t="s">
        <v>519</v>
      </c>
      <c r="E241" s="11" t="s">
        <v>576</v>
      </c>
      <c r="F241" s="12">
        <v>220000</v>
      </c>
      <c r="G241" s="11" t="s">
        <v>56</v>
      </c>
      <c r="H241" s="12">
        <v>200000</v>
      </c>
      <c r="I241" s="12">
        <v>130000</v>
      </c>
      <c r="J241" s="34" t="s">
        <v>607</v>
      </c>
      <c r="K241" s="12">
        <v>130000</v>
      </c>
      <c r="L241" s="34" t="s">
        <v>607</v>
      </c>
      <c r="M241" s="10" t="s">
        <v>35</v>
      </c>
      <c r="N241" s="11" t="s">
        <v>113</v>
      </c>
      <c r="O241" s="11" t="s">
        <v>19</v>
      </c>
      <c r="P241" s="10" t="s">
        <v>424</v>
      </c>
      <c r="Q241" s="11" t="s">
        <v>605</v>
      </c>
      <c r="R241" s="11" t="s">
        <v>19</v>
      </c>
      <c r="S241" s="10" t="s">
        <v>19</v>
      </c>
      <c r="T241" s="11" t="s">
        <v>19</v>
      </c>
      <c r="U241" s="6" t="s">
        <v>689</v>
      </c>
    </row>
    <row r="242" spans="1:21" ht="49.5" hidden="1">
      <c r="A242" s="9" t="s">
        <v>608</v>
      </c>
      <c r="B242" s="10" t="s">
        <v>76</v>
      </c>
      <c r="C242" s="11" t="s">
        <v>477</v>
      </c>
      <c r="D242" s="11" t="s">
        <v>484</v>
      </c>
      <c r="E242" s="11" t="s">
        <v>609</v>
      </c>
      <c r="F242" s="12">
        <v>456800</v>
      </c>
      <c r="G242" s="11" t="s">
        <v>56</v>
      </c>
      <c r="H242" s="12">
        <v>456800</v>
      </c>
      <c r="I242" s="12">
        <v>310000</v>
      </c>
      <c r="J242" s="34" t="s">
        <v>610</v>
      </c>
      <c r="K242" s="12">
        <v>310000</v>
      </c>
      <c r="L242" s="34" t="s">
        <v>610</v>
      </c>
      <c r="M242" s="10" t="s">
        <v>35</v>
      </c>
      <c r="N242" s="11" t="s">
        <v>611</v>
      </c>
      <c r="O242" s="11" t="s">
        <v>19</v>
      </c>
      <c r="P242" s="10" t="s">
        <v>424</v>
      </c>
      <c r="Q242" s="11" t="s">
        <v>464</v>
      </c>
      <c r="R242" s="11" t="s">
        <v>19</v>
      </c>
      <c r="S242" s="10" t="s">
        <v>19</v>
      </c>
      <c r="T242" s="11" t="s">
        <v>19</v>
      </c>
      <c r="U242" s="6" t="s">
        <v>689</v>
      </c>
    </row>
    <row r="243" spans="1:21" ht="293.10000000000002" hidden="1" customHeight="1">
      <c r="A243" s="9" t="s">
        <v>612</v>
      </c>
      <c r="B243" s="10" t="s">
        <v>85</v>
      </c>
      <c r="C243" s="11" t="s">
        <v>477</v>
      </c>
      <c r="D243" s="11" t="s">
        <v>613</v>
      </c>
      <c r="E243" s="11" t="s">
        <v>614</v>
      </c>
      <c r="F243" s="12">
        <v>211400</v>
      </c>
      <c r="G243" s="11" t="s">
        <v>56</v>
      </c>
      <c r="H243" s="12">
        <v>211400</v>
      </c>
      <c r="I243" s="12">
        <v>155000</v>
      </c>
      <c r="J243" s="34" t="s">
        <v>615</v>
      </c>
      <c r="K243" s="12">
        <v>155000</v>
      </c>
      <c r="L243" s="34" t="s">
        <v>615</v>
      </c>
      <c r="M243" s="10" t="s">
        <v>35</v>
      </c>
      <c r="N243" s="11" t="s">
        <v>26</v>
      </c>
      <c r="O243" s="11" t="s">
        <v>19</v>
      </c>
      <c r="P243" s="10" t="s">
        <v>424</v>
      </c>
      <c r="Q243" s="11" t="s">
        <v>616</v>
      </c>
      <c r="R243" s="11" t="s">
        <v>19</v>
      </c>
      <c r="S243" s="10" t="s">
        <v>19</v>
      </c>
      <c r="T243" s="11" t="s">
        <v>19</v>
      </c>
      <c r="U243" s="6" t="s">
        <v>689</v>
      </c>
    </row>
    <row r="244" spans="1:21" ht="91.5" hidden="1" customHeight="1">
      <c r="A244" s="9" t="s">
        <v>617</v>
      </c>
      <c r="B244" s="10" t="s">
        <v>76</v>
      </c>
      <c r="C244" s="11" t="s">
        <v>477</v>
      </c>
      <c r="D244" s="11" t="s">
        <v>618</v>
      </c>
      <c r="E244" s="11" t="s">
        <v>619</v>
      </c>
      <c r="F244" s="12">
        <v>288000</v>
      </c>
      <c r="G244" s="11" t="s">
        <v>56</v>
      </c>
      <c r="H244" s="12">
        <v>259200</v>
      </c>
      <c r="I244" s="12">
        <v>188000</v>
      </c>
      <c r="J244" s="34" t="s">
        <v>620</v>
      </c>
      <c r="K244" s="12">
        <v>188000</v>
      </c>
      <c r="L244" s="34" t="s">
        <v>620</v>
      </c>
      <c r="M244" s="10" t="s">
        <v>35</v>
      </c>
      <c r="N244" s="11" t="s">
        <v>113</v>
      </c>
      <c r="O244" s="11" t="s">
        <v>19</v>
      </c>
      <c r="P244" s="10" t="s">
        <v>424</v>
      </c>
      <c r="Q244" s="11" t="s">
        <v>621</v>
      </c>
      <c r="R244" s="11" t="s">
        <v>19</v>
      </c>
      <c r="S244" s="10" t="s">
        <v>19</v>
      </c>
      <c r="T244" s="11" t="s">
        <v>19</v>
      </c>
      <c r="U244" s="6" t="s">
        <v>689</v>
      </c>
    </row>
    <row r="245" spans="1:21" ht="99.95" hidden="1" customHeight="1">
      <c r="A245" s="9" t="s">
        <v>622</v>
      </c>
      <c r="B245" s="10" t="s">
        <v>76</v>
      </c>
      <c r="C245" s="11" t="s">
        <v>477</v>
      </c>
      <c r="D245" s="11" t="s">
        <v>623</v>
      </c>
      <c r="E245" s="11" t="s">
        <v>624</v>
      </c>
      <c r="F245" s="12">
        <v>83500</v>
      </c>
      <c r="G245" s="11" t="s">
        <v>56</v>
      </c>
      <c r="H245" s="12">
        <v>83500</v>
      </c>
      <c r="I245" s="12">
        <v>54000</v>
      </c>
      <c r="J245" s="34" t="s">
        <v>625</v>
      </c>
      <c r="K245" s="12">
        <v>54000</v>
      </c>
      <c r="L245" s="34" t="s">
        <v>625</v>
      </c>
      <c r="M245" s="10" t="s">
        <v>35</v>
      </c>
      <c r="N245" s="11" t="s">
        <v>113</v>
      </c>
      <c r="O245" s="11" t="s">
        <v>19</v>
      </c>
      <c r="P245" s="10" t="s">
        <v>424</v>
      </c>
      <c r="Q245" s="11" t="s">
        <v>626</v>
      </c>
      <c r="R245" s="11" t="s">
        <v>19</v>
      </c>
      <c r="S245" s="10" t="s">
        <v>19</v>
      </c>
      <c r="T245" s="11" t="s">
        <v>19</v>
      </c>
      <c r="U245" s="6" t="s">
        <v>689</v>
      </c>
    </row>
    <row r="246" spans="1:21" ht="147.94999999999999" hidden="1" customHeight="1">
      <c r="A246" s="283" t="s">
        <v>627</v>
      </c>
      <c r="B246" s="274" t="s">
        <v>76</v>
      </c>
      <c r="C246" s="280" t="s">
        <v>477</v>
      </c>
      <c r="D246" s="280" t="s">
        <v>330</v>
      </c>
      <c r="E246" s="280" t="s">
        <v>628</v>
      </c>
      <c r="F246" s="286">
        <v>2785800</v>
      </c>
      <c r="G246" s="11" t="s">
        <v>56</v>
      </c>
      <c r="H246" s="12">
        <v>1065200</v>
      </c>
      <c r="I246" s="12">
        <v>690000</v>
      </c>
      <c r="J246" s="34" t="s">
        <v>629</v>
      </c>
      <c r="K246" s="12">
        <v>690000</v>
      </c>
      <c r="L246" s="34" t="s">
        <v>629</v>
      </c>
      <c r="M246" s="274" t="s">
        <v>35</v>
      </c>
      <c r="N246" s="280" t="s">
        <v>113</v>
      </c>
      <c r="O246" s="280" t="s">
        <v>19</v>
      </c>
      <c r="P246" s="274" t="s">
        <v>424</v>
      </c>
      <c r="Q246" s="280" t="s">
        <v>573</v>
      </c>
      <c r="R246" s="280" t="s">
        <v>19</v>
      </c>
      <c r="S246" s="274" t="s">
        <v>19</v>
      </c>
      <c r="T246" s="280" t="s">
        <v>19</v>
      </c>
      <c r="U246" s="6" t="s">
        <v>689</v>
      </c>
    </row>
    <row r="247" spans="1:21" ht="81.95" hidden="1" customHeight="1">
      <c r="A247" s="284"/>
      <c r="B247" s="275"/>
      <c r="C247" s="281"/>
      <c r="D247" s="281"/>
      <c r="E247" s="281"/>
      <c r="F247" s="287"/>
      <c r="G247" s="11" t="s">
        <v>57</v>
      </c>
      <c r="H247" s="12">
        <v>543200</v>
      </c>
      <c r="I247" s="12">
        <v>250000</v>
      </c>
      <c r="J247" s="34" t="s">
        <v>630</v>
      </c>
      <c r="K247" s="12">
        <v>250000</v>
      </c>
      <c r="L247" s="34" t="s">
        <v>630</v>
      </c>
      <c r="M247" s="275"/>
      <c r="N247" s="281"/>
      <c r="O247" s="281"/>
      <c r="P247" s="275"/>
      <c r="Q247" s="281"/>
      <c r="R247" s="281"/>
      <c r="S247" s="275"/>
      <c r="T247" s="281"/>
      <c r="U247" s="6" t="s">
        <v>689</v>
      </c>
    </row>
    <row r="248" spans="1:21" ht="114.95" hidden="1" customHeight="1">
      <c r="A248" s="284"/>
      <c r="B248" s="275"/>
      <c r="C248" s="281"/>
      <c r="D248" s="281"/>
      <c r="E248" s="281"/>
      <c r="F248" s="287"/>
      <c r="G248" s="11" t="s">
        <v>58</v>
      </c>
      <c r="H248" s="12">
        <v>634200</v>
      </c>
      <c r="I248" s="12">
        <v>325000</v>
      </c>
      <c r="J248" s="34" t="s">
        <v>631</v>
      </c>
      <c r="K248" s="12">
        <v>325000</v>
      </c>
      <c r="L248" s="34" t="s">
        <v>631</v>
      </c>
      <c r="M248" s="275"/>
      <c r="N248" s="281"/>
      <c r="O248" s="281"/>
      <c r="P248" s="275"/>
      <c r="Q248" s="281"/>
      <c r="R248" s="281"/>
      <c r="S248" s="275"/>
      <c r="T248" s="281"/>
      <c r="U248" s="6" t="s">
        <v>689</v>
      </c>
    </row>
    <row r="249" spans="1:21" ht="68.45" hidden="1" customHeight="1">
      <c r="A249" s="284"/>
      <c r="B249" s="275"/>
      <c r="C249" s="281"/>
      <c r="D249" s="281"/>
      <c r="E249" s="281"/>
      <c r="F249" s="287"/>
      <c r="G249" s="11" t="s">
        <v>59</v>
      </c>
      <c r="H249" s="12">
        <v>543200</v>
      </c>
      <c r="I249" s="12">
        <v>250000</v>
      </c>
      <c r="J249" s="34" t="s">
        <v>630</v>
      </c>
      <c r="K249" s="12">
        <v>250000</v>
      </c>
      <c r="L249" s="34" t="s">
        <v>630</v>
      </c>
      <c r="M249" s="275"/>
      <c r="N249" s="281"/>
      <c r="O249" s="281"/>
      <c r="P249" s="275"/>
      <c r="Q249" s="281"/>
      <c r="R249" s="281"/>
      <c r="S249" s="275"/>
      <c r="T249" s="281"/>
      <c r="U249" s="6" t="s">
        <v>689</v>
      </c>
    </row>
    <row r="250" spans="1:21" hidden="1">
      <c r="A250" s="285"/>
      <c r="B250" s="276"/>
      <c r="C250" s="282"/>
      <c r="D250" s="282"/>
      <c r="E250" s="282"/>
      <c r="F250" s="288"/>
      <c r="G250" s="11" t="s">
        <v>60</v>
      </c>
      <c r="H250" s="12">
        <v>2785800</v>
      </c>
      <c r="I250" s="12">
        <v>1515000</v>
      </c>
      <c r="J250" s="34"/>
      <c r="K250" s="12">
        <v>1515000</v>
      </c>
      <c r="L250" s="34"/>
      <c r="M250" s="276"/>
      <c r="N250" s="282"/>
      <c r="O250" s="282"/>
      <c r="P250" s="276"/>
      <c r="Q250" s="282"/>
      <c r="R250" s="282"/>
      <c r="S250" s="276"/>
      <c r="T250" s="282"/>
      <c r="U250" s="6" t="s">
        <v>689</v>
      </c>
    </row>
    <row r="251" spans="1:21" ht="120.6" hidden="1" customHeight="1">
      <c r="A251" s="9" t="s">
        <v>632</v>
      </c>
      <c r="B251" s="10" t="s">
        <v>101</v>
      </c>
      <c r="C251" s="11" t="s">
        <v>477</v>
      </c>
      <c r="D251" s="11" t="s">
        <v>623</v>
      </c>
      <c r="E251" s="11" t="s">
        <v>633</v>
      </c>
      <c r="F251" s="12">
        <v>140700</v>
      </c>
      <c r="G251" s="11" t="s">
        <v>56</v>
      </c>
      <c r="H251" s="12">
        <v>140700</v>
      </c>
      <c r="I251" s="12">
        <v>96000</v>
      </c>
      <c r="J251" s="34" t="s">
        <v>634</v>
      </c>
      <c r="K251" s="12">
        <v>96000</v>
      </c>
      <c r="L251" s="34" t="s">
        <v>634</v>
      </c>
      <c r="M251" s="10" t="s">
        <v>35</v>
      </c>
      <c r="N251" s="11" t="s">
        <v>26</v>
      </c>
      <c r="O251" s="11" t="s">
        <v>19</v>
      </c>
      <c r="P251" s="10" t="s">
        <v>424</v>
      </c>
      <c r="Q251" s="11" t="s">
        <v>635</v>
      </c>
      <c r="R251" s="11" t="s">
        <v>19</v>
      </c>
      <c r="S251" s="10" t="s">
        <v>19</v>
      </c>
      <c r="T251" s="11" t="s">
        <v>19</v>
      </c>
      <c r="U251" s="6" t="s">
        <v>689</v>
      </c>
    </row>
    <row r="252" spans="1:21" ht="99.95" hidden="1" customHeight="1">
      <c r="A252" s="9" t="s">
        <v>636</v>
      </c>
      <c r="B252" s="10" t="s">
        <v>101</v>
      </c>
      <c r="C252" s="11" t="s">
        <v>477</v>
      </c>
      <c r="D252" s="11" t="s">
        <v>102</v>
      </c>
      <c r="E252" s="11" t="s">
        <v>637</v>
      </c>
      <c r="F252" s="12">
        <v>457720</v>
      </c>
      <c r="G252" s="11" t="s">
        <v>56</v>
      </c>
      <c r="H252" s="12">
        <v>457720</v>
      </c>
      <c r="I252" s="12">
        <v>300000</v>
      </c>
      <c r="J252" s="34" t="s">
        <v>638</v>
      </c>
      <c r="K252" s="12">
        <v>300000</v>
      </c>
      <c r="L252" s="34" t="s">
        <v>638</v>
      </c>
      <c r="M252" s="10" t="s">
        <v>35</v>
      </c>
      <c r="N252" s="11" t="s">
        <v>52</v>
      </c>
      <c r="O252" s="11" t="s">
        <v>19</v>
      </c>
      <c r="P252" s="10" t="s">
        <v>424</v>
      </c>
      <c r="Q252" s="11" t="s">
        <v>635</v>
      </c>
      <c r="R252" s="11" t="s">
        <v>19</v>
      </c>
      <c r="S252" s="10" t="s">
        <v>19</v>
      </c>
      <c r="T252" s="11" t="s">
        <v>19</v>
      </c>
      <c r="U252" s="6" t="s">
        <v>689</v>
      </c>
    </row>
    <row r="253" spans="1:21" ht="116.1" hidden="1" customHeight="1">
      <c r="A253" s="9" t="s">
        <v>639</v>
      </c>
      <c r="B253" s="10" t="s">
        <v>14</v>
      </c>
      <c r="C253" s="11" t="s">
        <v>477</v>
      </c>
      <c r="D253" s="11" t="s">
        <v>16</v>
      </c>
      <c r="E253" s="11" t="s">
        <v>640</v>
      </c>
      <c r="F253" s="12">
        <v>608200</v>
      </c>
      <c r="G253" s="11" t="s">
        <v>56</v>
      </c>
      <c r="H253" s="12">
        <v>483500</v>
      </c>
      <c r="I253" s="12">
        <v>300000</v>
      </c>
      <c r="J253" s="34" t="s">
        <v>641</v>
      </c>
      <c r="K253" s="12">
        <v>300000</v>
      </c>
      <c r="L253" s="34" t="s">
        <v>641</v>
      </c>
      <c r="M253" s="10" t="s">
        <v>35</v>
      </c>
      <c r="N253" s="11" t="s">
        <v>52</v>
      </c>
      <c r="O253" s="11" t="s">
        <v>19</v>
      </c>
      <c r="P253" s="10" t="s">
        <v>424</v>
      </c>
      <c r="Q253" s="11" t="s">
        <v>635</v>
      </c>
      <c r="R253" s="11" t="s">
        <v>19</v>
      </c>
      <c r="S253" s="10" t="s">
        <v>19</v>
      </c>
      <c r="T253" s="11" t="s">
        <v>19</v>
      </c>
      <c r="U253" s="6" t="s">
        <v>689</v>
      </c>
    </row>
    <row r="254" spans="1:21" ht="72.599999999999994" hidden="1" customHeight="1">
      <c r="A254" s="9" t="s">
        <v>642</v>
      </c>
      <c r="B254" s="10" t="s">
        <v>108</v>
      </c>
      <c r="C254" s="11" t="s">
        <v>477</v>
      </c>
      <c r="D254" s="11" t="s">
        <v>109</v>
      </c>
      <c r="E254" s="11" t="s">
        <v>643</v>
      </c>
      <c r="F254" s="12">
        <v>148400</v>
      </c>
      <c r="G254" s="11" t="s">
        <v>56</v>
      </c>
      <c r="H254" s="12">
        <v>148400</v>
      </c>
      <c r="I254" s="12">
        <v>80000</v>
      </c>
      <c r="J254" s="34" t="s">
        <v>644</v>
      </c>
      <c r="K254" s="12">
        <v>80000</v>
      </c>
      <c r="L254" s="34" t="s">
        <v>644</v>
      </c>
      <c r="M254" s="10" t="s">
        <v>35</v>
      </c>
      <c r="N254" s="11" t="s">
        <v>113</v>
      </c>
      <c r="O254" s="11" t="s">
        <v>19</v>
      </c>
      <c r="P254" s="10" t="s">
        <v>424</v>
      </c>
      <c r="Q254" s="11" t="s">
        <v>645</v>
      </c>
      <c r="R254" s="11" t="s">
        <v>19</v>
      </c>
      <c r="S254" s="10" t="s">
        <v>19</v>
      </c>
      <c r="T254" s="11" t="s">
        <v>19</v>
      </c>
      <c r="U254" s="6" t="s">
        <v>689</v>
      </c>
    </row>
    <row r="255" spans="1:21" ht="200.45" hidden="1" customHeight="1">
      <c r="A255" s="9" t="s">
        <v>646</v>
      </c>
      <c r="B255" s="10" t="s">
        <v>121</v>
      </c>
      <c r="C255" s="11" t="s">
        <v>477</v>
      </c>
      <c r="D255" s="11" t="s">
        <v>127</v>
      </c>
      <c r="E255" s="11" t="s">
        <v>647</v>
      </c>
      <c r="F255" s="12">
        <v>517000</v>
      </c>
      <c r="G255" s="11" t="s">
        <v>56</v>
      </c>
      <c r="H255" s="12">
        <v>517000</v>
      </c>
      <c r="I255" s="12">
        <v>340000</v>
      </c>
      <c r="J255" s="34" t="s">
        <v>648</v>
      </c>
      <c r="K255" s="12">
        <v>340000</v>
      </c>
      <c r="L255" s="34" t="s">
        <v>648</v>
      </c>
      <c r="M255" s="10" t="s">
        <v>35</v>
      </c>
      <c r="N255" s="11" t="s">
        <v>52</v>
      </c>
      <c r="O255" s="11" t="s">
        <v>19</v>
      </c>
      <c r="P255" s="10" t="s">
        <v>424</v>
      </c>
      <c r="Q255" s="11" t="s">
        <v>649</v>
      </c>
      <c r="R255" s="11" t="s">
        <v>19</v>
      </c>
      <c r="S255" s="10" t="s">
        <v>19</v>
      </c>
      <c r="T255" s="11" t="s">
        <v>19</v>
      </c>
      <c r="U255" s="6" t="s">
        <v>689</v>
      </c>
    </row>
    <row r="256" spans="1:21" hidden="1">
      <c r="A256" s="283" t="s">
        <v>650</v>
      </c>
      <c r="B256" s="274" t="s">
        <v>53</v>
      </c>
      <c r="C256" s="280" t="s">
        <v>477</v>
      </c>
      <c r="D256" s="280" t="s">
        <v>54</v>
      </c>
      <c r="E256" s="280" t="s">
        <v>651</v>
      </c>
      <c r="F256" s="286">
        <v>1227600</v>
      </c>
      <c r="G256" s="11" t="s">
        <v>56</v>
      </c>
      <c r="H256" s="12">
        <v>120000</v>
      </c>
      <c r="I256" s="12">
        <v>80000</v>
      </c>
      <c r="J256" s="34" t="s">
        <v>652</v>
      </c>
      <c r="K256" s="12">
        <v>80000</v>
      </c>
      <c r="L256" s="33" t="s">
        <v>652</v>
      </c>
      <c r="M256" s="274" t="s">
        <v>35</v>
      </c>
      <c r="N256" s="280" t="s">
        <v>52</v>
      </c>
      <c r="O256" s="280" t="s">
        <v>19</v>
      </c>
      <c r="P256" s="274" t="s">
        <v>424</v>
      </c>
      <c r="Q256" s="280" t="s">
        <v>653</v>
      </c>
      <c r="R256" s="280" t="s">
        <v>19</v>
      </c>
      <c r="S256" s="274" t="s">
        <v>19</v>
      </c>
      <c r="T256" s="280" t="s">
        <v>19</v>
      </c>
      <c r="U256" s="6" t="s">
        <v>689</v>
      </c>
    </row>
    <row r="257" spans="1:21" hidden="1">
      <c r="A257" s="284"/>
      <c r="B257" s="275"/>
      <c r="C257" s="281"/>
      <c r="D257" s="281"/>
      <c r="E257" s="281"/>
      <c r="F257" s="287"/>
      <c r="G257" s="11" t="s">
        <v>57</v>
      </c>
      <c r="H257" s="12">
        <v>120000</v>
      </c>
      <c r="I257" s="12">
        <v>80000</v>
      </c>
      <c r="J257" s="34" t="s">
        <v>654</v>
      </c>
      <c r="K257" s="12">
        <v>80000</v>
      </c>
      <c r="L257" s="34" t="s">
        <v>654</v>
      </c>
      <c r="M257" s="275"/>
      <c r="N257" s="281"/>
      <c r="O257" s="281"/>
      <c r="P257" s="275"/>
      <c r="Q257" s="281"/>
      <c r="R257" s="281"/>
      <c r="S257" s="275"/>
      <c r="T257" s="281"/>
      <c r="U257" s="6" t="s">
        <v>689</v>
      </c>
    </row>
    <row r="258" spans="1:21" ht="48.95" hidden="1" customHeight="1">
      <c r="A258" s="284"/>
      <c r="B258" s="275"/>
      <c r="C258" s="281"/>
      <c r="D258" s="281"/>
      <c r="E258" s="281"/>
      <c r="F258" s="287"/>
      <c r="G258" s="11" t="s">
        <v>58</v>
      </c>
      <c r="H258" s="12">
        <v>0</v>
      </c>
      <c r="I258" s="12">
        <v>0</v>
      </c>
      <c r="J258" s="34" t="s">
        <v>19</v>
      </c>
      <c r="K258" s="12">
        <v>0</v>
      </c>
      <c r="L258" s="37"/>
      <c r="M258" s="275"/>
      <c r="N258" s="281"/>
      <c r="O258" s="281"/>
      <c r="P258" s="275"/>
      <c r="Q258" s="281"/>
      <c r="R258" s="281"/>
      <c r="S258" s="275"/>
      <c r="T258" s="281"/>
      <c r="U258" s="6" t="s">
        <v>689</v>
      </c>
    </row>
    <row r="259" spans="1:21" ht="48.95" hidden="1" customHeight="1">
      <c r="A259" s="284"/>
      <c r="B259" s="275"/>
      <c r="C259" s="281"/>
      <c r="D259" s="281"/>
      <c r="E259" s="281"/>
      <c r="F259" s="287"/>
      <c r="G259" s="11" t="s">
        <v>59</v>
      </c>
      <c r="H259" s="12">
        <v>0</v>
      </c>
      <c r="I259" s="12">
        <v>0</v>
      </c>
      <c r="J259" s="34" t="s">
        <v>19</v>
      </c>
      <c r="K259" s="12">
        <v>0</v>
      </c>
      <c r="L259" s="37"/>
      <c r="M259" s="275"/>
      <c r="N259" s="281"/>
      <c r="O259" s="281"/>
      <c r="P259" s="275"/>
      <c r="Q259" s="281"/>
      <c r="R259" s="281"/>
      <c r="S259" s="275"/>
      <c r="T259" s="281"/>
      <c r="U259" s="6" t="s">
        <v>689</v>
      </c>
    </row>
    <row r="260" spans="1:21" ht="48.95" hidden="1" customHeight="1">
      <c r="A260" s="285"/>
      <c r="B260" s="276"/>
      <c r="C260" s="282"/>
      <c r="D260" s="282"/>
      <c r="E260" s="282"/>
      <c r="F260" s="288"/>
      <c r="G260" s="11" t="s">
        <v>60</v>
      </c>
      <c r="H260" s="12">
        <v>240000</v>
      </c>
      <c r="I260" s="12">
        <v>160000</v>
      </c>
      <c r="J260" s="34"/>
      <c r="K260" s="12">
        <v>160000</v>
      </c>
      <c r="L260" s="43"/>
      <c r="M260" s="276"/>
      <c r="N260" s="282"/>
      <c r="O260" s="282"/>
      <c r="P260" s="276"/>
      <c r="Q260" s="282"/>
      <c r="R260" s="282"/>
      <c r="S260" s="276"/>
      <c r="T260" s="282"/>
      <c r="U260" s="6" t="s">
        <v>689</v>
      </c>
    </row>
    <row r="261" spans="1:21" ht="192" hidden="1" customHeight="1">
      <c r="A261" s="9" t="s">
        <v>655</v>
      </c>
      <c r="B261" s="10" t="s">
        <v>140</v>
      </c>
      <c r="C261" s="11" t="s">
        <v>477</v>
      </c>
      <c r="D261" s="11" t="s">
        <v>141</v>
      </c>
      <c r="E261" s="11" t="s">
        <v>656</v>
      </c>
      <c r="F261" s="12">
        <v>1390000</v>
      </c>
      <c r="G261" s="11" t="s">
        <v>56</v>
      </c>
      <c r="H261" s="12">
        <v>1390000</v>
      </c>
      <c r="I261" s="41">
        <v>630000</v>
      </c>
      <c r="J261" s="48" t="s">
        <v>911</v>
      </c>
      <c r="K261" s="12">
        <v>500000</v>
      </c>
      <c r="L261" s="34" t="s">
        <v>657</v>
      </c>
      <c r="M261" s="10" t="s">
        <v>35</v>
      </c>
      <c r="N261" s="11" t="s">
        <v>26</v>
      </c>
      <c r="O261" s="11" t="s">
        <v>19</v>
      </c>
      <c r="P261" s="10" t="s">
        <v>424</v>
      </c>
      <c r="Q261" s="11" t="s">
        <v>658</v>
      </c>
      <c r="R261" s="11" t="s">
        <v>19</v>
      </c>
      <c r="S261" s="10" t="s">
        <v>19</v>
      </c>
      <c r="T261" s="11" t="s">
        <v>19</v>
      </c>
      <c r="U261" s="6" t="s">
        <v>689</v>
      </c>
    </row>
    <row r="262" spans="1:21" ht="66" hidden="1">
      <c r="A262" s="9" t="s">
        <v>659</v>
      </c>
      <c r="B262" s="10" t="s">
        <v>49</v>
      </c>
      <c r="C262" s="11" t="s">
        <v>477</v>
      </c>
      <c r="D262" s="11" t="s">
        <v>660</v>
      </c>
      <c r="E262" s="11" t="s">
        <v>614</v>
      </c>
      <c r="F262" s="12">
        <v>475300</v>
      </c>
      <c r="G262" s="11" t="s">
        <v>56</v>
      </c>
      <c r="H262" s="12">
        <v>475300</v>
      </c>
      <c r="I262" s="41">
        <v>250000</v>
      </c>
      <c r="J262" s="48" t="s">
        <v>909</v>
      </c>
      <c r="K262" s="12">
        <v>320000</v>
      </c>
      <c r="L262" s="34" t="s">
        <v>661</v>
      </c>
      <c r="M262" s="10" t="s">
        <v>35</v>
      </c>
      <c r="N262" s="11" t="s">
        <v>52</v>
      </c>
      <c r="O262" s="11" t="s">
        <v>19</v>
      </c>
      <c r="P262" s="10" t="s">
        <v>424</v>
      </c>
      <c r="Q262" s="11" t="s">
        <v>573</v>
      </c>
      <c r="R262" s="11" t="s">
        <v>19</v>
      </c>
      <c r="S262" s="10" t="s">
        <v>19</v>
      </c>
      <c r="T262" s="11" t="s">
        <v>19</v>
      </c>
      <c r="U262" s="6" t="s">
        <v>689</v>
      </c>
    </row>
    <row r="263" spans="1:21" ht="153" hidden="1" customHeight="1">
      <c r="A263" s="9" t="s">
        <v>662</v>
      </c>
      <c r="B263" s="10" t="s">
        <v>49</v>
      </c>
      <c r="C263" s="11" t="s">
        <v>477</v>
      </c>
      <c r="D263" s="11" t="s">
        <v>149</v>
      </c>
      <c r="E263" s="11" t="s">
        <v>663</v>
      </c>
      <c r="F263" s="12">
        <v>383000</v>
      </c>
      <c r="G263" s="11" t="s">
        <v>56</v>
      </c>
      <c r="H263" s="12">
        <v>383000</v>
      </c>
      <c r="I263" s="36">
        <v>200000</v>
      </c>
      <c r="J263" s="34" t="s">
        <v>908</v>
      </c>
      <c r="K263" s="36">
        <v>200000</v>
      </c>
      <c r="L263" s="34" t="s">
        <v>664</v>
      </c>
      <c r="M263" s="10" t="s">
        <v>35</v>
      </c>
      <c r="N263" s="11" t="s">
        <v>52</v>
      </c>
      <c r="O263" s="11" t="s">
        <v>19</v>
      </c>
      <c r="P263" s="10" t="s">
        <v>424</v>
      </c>
      <c r="Q263" s="11" t="s">
        <v>665</v>
      </c>
      <c r="R263" s="11" t="s">
        <v>19</v>
      </c>
      <c r="S263" s="10" t="s">
        <v>19</v>
      </c>
      <c r="T263" s="11" t="s">
        <v>19</v>
      </c>
      <c r="U263" s="6" t="s">
        <v>689</v>
      </c>
    </row>
    <row r="264" spans="1:21" ht="153" hidden="1" customHeight="1">
      <c r="A264" s="9" t="s">
        <v>666</v>
      </c>
      <c r="B264" s="10" t="s">
        <v>158</v>
      </c>
      <c r="C264" s="11" t="s">
        <v>477</v>
      </c>
      <c r="D264" s="11" t="s">
        <v>159</v>
      </c>
      <c r="E264" s="11" t="s">
        <v>667</v>
      </c>
      <c r="F264" s="12">
        <v>347540</v>
      </c>
      <c r="G264" s="11" t="s">
        <v>56</v>
      </c>
      <c r="H264" s="12">
        <v>297540</v>
      </c>
      <c r="I264" s="12">
        <v>199000</v>
      </c>
      <c r="J264" s="34" t="s">
        <v>668</v>
      </c>
      <c r="K264" s="12">
        <v>199000</v>
      </c>
      <c r="L264" s="34" t="s">
        <v>668</v>
      </c>
      <c r="M264" s="10" t="s">
        <v>35</v>
      </c>
      <c r="N264" s="11" t="s">
        <v>52</v>
      </c>
      <c r="O264" s="11" t="s">
        <v>19</v>
      </c>
      <c r="P264" s="10" t="s">
        <v>424</v>
      </c>
      <c r="Q264" s="11" t="s">
        <v>635</v>
      </c>
      <c r="R264" s="11" t="s">
        <v>19</v>
      </c>
      <c r="S264" s="10" t="s">
        <v>19</v>
      </c>
      <c r="T264" s="11" t="s">
        <v>19</v>
      </c>
      <c r="U264" s="6" t="s">
        <v>689</v>
      </c>
    </row>
    <row r="265" spans="1:21" ht="116.45" hidden="1" customHeight="1">
      <c r="A265" s="9" t="s">
        <v>669</v>
      </c>
      <c r="B265" s="10" t="s">
        <v>173</v>
      </c>
      <c r="C265" s="11" t="s">
        <v>477</v>
      </c>
      <c r="D265" s="11" t="s">
        <v>670</v>
      </c>
      <c r="E265" s="11" t="s">
        <v>671</v>
      </c>
      <c r="F265" s="12">
        <v>533740</v>
      </c>
      <c r="G265" s="11" t="s">
        <v>56</v>
      </c>
      <c r="H265" s="12">
        <v>533740</v>
      </c>
      <c r="I265" s="41">
        <v>303000</v>
      </c>
      <c r="J265" s="48" t="s">
        <v>910</v>
      </c>
      <c r="K265" s="12">
        <v>210000</v>
      </c>
      <c r="L265" s="34" t="s">
        <v>672</v>
      </c>
      <c r="M265" s="10" t="s">
        <v>35</v>
      </c>
      <c r="N265" s="11" t="s">
        <v>181</v>
      </c>
      <c r="O265" s="11" t="s">
        <v>19</v>
      </c>
      <c r="P265" s="10" t="s">
        <v>424</v>
      </c>
      <c r="Q265" s="11" t="s">
        <v>673</v>
      </c>
      <c r="R265" s="11" t="s">
        <v>19</v>
      </c>
      <c r="S265" s="10" t="s">
        <v>19</v>
      </c>
      <c r="T265" s="11" t="s">
        <v>19</v>
      </c>
      <c r="U265" s="6" t="s">
        <v>689</v>
      </c>
    </row>
    <row r="266" spans="1:21" ht="374.45" hidden="1" customHeight="1">
      <c r="A266" s="9" t="s">
        <v>674</v>
      </c>
      <c r="B266" s="10" t="s">
        <v>173</v>
      </c>
      <c r="C266" s="11" t="s">
        <v>477</v>
      </c>
      <c r="D266" s="11" t="s">
        <v>675</v>
      </c>
      <c r="E266" s="11" t="s">
        <v>676</v>
      </c>
      <c r="F266" s="12">
        <v>64150</v>
      </c>
      <c r="G266" s="11" t="s">
        <v>56</v>
      </c>
      <c r="H266" s="12">
        <v>64150</v>
      </c>
      <c r="I266" s="12">
        <v>28000</v>
      </c>
      <c r="J266" s="34" t="s">
        <v>677</v>
      </c>
      <c r="K266" s="12">
        <v>28000</v>
      </c>
      <c r="L266" s="34" t="s">
        <v>677</v>
      </c>
      <c r="M266" s="10" t="s">
        <v>35</v>
      </c>
      <c r="N266" s="24" t="s">
        <v>678</v>
      </c>
      <c r="O266" s="11" t="s">
        <v>19</v>
      </c>
      <c r="P266" s="10" t="s">
        <v>424</v>
      </c>
      <c r="Q266" s="11" t="s">
        <v>679</v>
      </c>
      <c r="R266" s="11" t="s">
        <v>19</v>
      </c>
      <c r="S266" s="10" t="s">
        <v>25</v>
      </c>
      <c r="T266" s="24" t="s">
        <v>680</v>
      </c>
      <c r="U266" s="6" t="s">
        <v>689</v>
      </c>
    </row>
    <row r="267" spans="1:21" ht="174.6" hidden="1" customHeight="1">
      <c r="A267" s="9" t="s">
        <v>681</v>
      </c>
      <c r="B267" s="10" t="s">
        <v>170</v>
      </c>
      <c r="C267" s="11" t="s">
        <v>477</v>
      </c>
      <c r="D267" s="11" t="s">
        <v>222</v>
      </c>
      <c r="E267" s="11" t="s">
        <v>682</v>
      </c>
      <c r="F267" s="12">
        <v>105300</v>
      </c>
      <c r="G267" s="11" t="s">
        <v>56</v>
      </c>
      <c r="H267" s="12">
        <v>105300</v>
      </c>
      <c r="I267" s="12">
        <v>78000</v>
      </c>
      <c r="J267" s="34" t="s">
        <v>683</v>
      </c>
      <c r="K267" s="12">
        <v>78000</v>
      </c>
      <c r="L267" s="34" t="s">
        <v>683</v>
      </c>
      <c r="M267" s="10" t="s">
        <v>35</v>
      </c>
      <c r="N267" s="11" t="s">
        <v>52</v>
      </c>
      <c r="O267" s="11" t="s">
        <v>19</v>
      </c>
      <c r="P267" s="10" t="s">
        <v>424</v>
      </c>
      <c r="Q267" s="11" t="s">
        <v>684</v>
      </c>
      <c r="R267" s="11" t="s">
        <v>19</v>
      </c>
      <c r="S267" s="10" t="s">
        <v>19</v>
      </c>
      <c r="T267" s="11" t="s">
        <v>19</v>
      </c>
      <c r="U267" s="6" t="s">
        <v>689</v>
      </c>
    </row>
    <row r="268" spans="1:21" ht="174.6" hidden="1" customHeight="1">
      <c r="A268" s="9" t="s">
        <v>685</v>
      </c>
      <c r="B268" s="10" t="s">
        <v>32</v>
      </c>
      <c r="C268" s="11" t="s">
        <v>477</v>
      </c>
      <c r="D268" s="11" t="s">
        <v>686</v>
      </c>
      <c r="E268" s="11" t="s">
        <v>687</v>
      </c>
      <c r="F268" s="12">
        <v>1430200</v>
      </c>
      <c r="G268" s="11" t="s">
        <v>56</v>
      </c>
      <c r="H268" s="12">
        <v>1381400</v>
      </c>
      <c r="I268" s="12">
        <v>523000</v>
      </c>
      <c r="J268" s="34" t="s">
        <v>688</v>
      </c>
      <c r="K268" s="12">
        <v>523000</v>
      </c>
      <c r="L268" s="34" t="s">
        <v>688</v>
      </c>
      <c r="M268" s="10" t="s">
        <v>35</v>
      </c>
      <c r="N268" s="11" t="s">
        <v>52</v>
      </c>
      <c r="O268" s="11" t="s">
        <v>19</v>
      </c>
      <c r="P268" s="10" t="s">
        <v>424</v>
      </c>
      <c r="Q268" s="11" t="s">
        <v>573</v>
      </c>
      <c r="R268" s="11" t="s">
        <v>19</v>
      </c>
      <c r="S268" s="10" t="s">
        <v>19</v>
      </c>
      <c r="T268" s="11" t="s">
        <v>19</v>
      </c>
      <c r="U268" s="6" t="s">
        <v>689</v>
      </c>
    </row>
    <row r="269" spans="1:21" ht="178.5" hidden="1" customHeight="1">
      <c r="A269" s="9" t="s">
        <v>690</v>
      </c>
      <c r="B269" s="10" t="s">
        <v>76</v>
      </c>
      <c r="C269" s="11" t="s">
        <v>691</v>
      </c>
      <c r="D269" s="11" t="s">
        <v>692</v>
      </c>
      <c r="E269" s="11" t="s">
        <v>693</v>
      </c>
      <c r="F269" s="12">
        <v>1623800</v>
      </c>
      <c r="G269" s="11" t="s">
        <v>56</v>
      </c>
      <c r="H269" s="12">
        <v>1221800</v>
      </c>
      <c r="I269" s="12">
        <v>0</v>
      </c>
      <c r="J269" s="34" t="s">
        <v>694</v>
      </c>
      <c r="K269" s="34">
        <v>0</v>
      </c>
      <c r="L269" s="34" t="s">
        <v>851</v>
      </c>
      <c r="M269" s="10" t="s">
        <v>40</v>
      </c>
      <c r="N269" s="11" t="s">
        <v>695</v>
      </c>
      <c r="O269" s="11" t="s">
        <v>18</v>
      </c>
      <c r="P269" s="10" t="s">
        <v>424</v>
      </c>
      <c r="Q269" s="21" t="s">
        <v>696</v>
      </c>
      <c r="R269" s="11" t="s">
        <v>19</v>
      </c>
      <c r="S269" s="10" t="s">
        <v>27</v>
      </c>
      <c r="T269" s="21" t="s">
        <v>697</v>
      </c>
      <c r="U269" s="6" t="s">
        <v>771</v>
      </c>
    </row>
    <row r="270" spans="1:21" ht="60" hidden="1" customHeight="1">
      <c r="A270" s="283" t="s">
        <v>698</v>
      </c>
      <c r="B270" s="274" t="s">
        <v>76</v>
      </c>
      <c r="C270" s="280" t="s">
        <v>691</v>
      </c>
      <c r="D270" s="280" t="s">
        <v>580</v>
      </c>
      <c r="E270" s="280" t="s">
        <v>699</v>
      </c>
      <c r="F270" s="286">
        <v>3634522</v>
      </c>
      <c r="G270" s="11" t="s">
        <v>56</v>
      </c>
      <c r="H270" s="12">
        <v>1553411</v>
      </c>
      <c r="I270" s="12">
        <v>0</v>
      </c>
      <c r="J270" s="34" t="s">
        <v>694</v>
      </c>
      <c r="K270" s="34">
        <v>0</v>
      </c>
      <c r="L270" s="34" t="s">
        <v>851</v>
      </c>
      <c r="M270" s="274" t="s">
        <v>40</v>
      </c>
      <c r="N270" s="280" t="s">
        <v>700</v>
      </c>
      <c r="O270" s="289" t="s">
        <v>701</v>
      </c>
      <c r="P270" s="274" t="s">
        <v>424</v>
      </c>
      <c r="Q270" s="289" t="s">
        <v>702</v>
      </c>
      <c r="R270" s="280" t="s">
        <v>19</v>
      </c>
      <c r="S270" s="274" t="s">
        <v>19</v>
      </c>
      <c r="T270" s="280" t="s">
        <v>19</v>
      </c>
      <c r="U270" s="6" t="s">
        <v>771</v>
      </c>
    </row>
    <row r="271" spans="1:21" ht="60" hidden="1" customHeight="1">
      <c r="A271" s="284"/>
      <c r="B271" s="275"/>
      <c r="C271" s="281"/>
      <c r="D271" s="281"/>
      <c r="E271" s="281"/>
      <c r="F271" s="287"/>
      <c r="G271" s="11" t="s">
        <v>57</v>
      </c>
      <c r="H271" s="12">
        <v>1135710</v>
      </c>
      <c r="I271" s="12">
        <v>0</v>
      </c>
      <c r="J271" s="34" t="s">
        <v>19</v>
      </c>
      <c r="K271" s="13"/>
      <c r="L271" s="37"/>
      <c r="M271" s="275"/>
      <c r="N271" s="281"/>
      <c r="O271" s="290"/>
      <c r="P271" s="275"/>
      <c r="Q271" s="290"/>
      <c r="R271" s="281"/>
      <c r="S271" s="275"/>
      <c r="T271" s="281"/>
      <c r="U271" s="6" t="s">
        <v>771</v>
      </c>
    </row>
    <row r="272" spans="1:21" ht="60" hidden="1" customHeight="1">
      <c r="A272" s="284"/>
      <c r="B272" s="275"/>
      <c r="C272" s="281"/>
      <c r="D272" s="281"/>
      <c r="E272" s="281"/>
      <c r="F272" s="287"/>
      <c r="G272" s="11" t="s">
        <v>58</v>
      </c>
      <c r="H272" s="12">
        <v>945401</v>
      </c>
      <c r="I272" s="12">
        <v>0</v>
      </c>
      <c r="J272" s="34" t="s">
        <v>19</v>
      </c>
      <c r="K272" s="13"/>
      <c r="L272" s="37"/>
      <c r="M272" s="275"/>
      <c r="N272" s="281"/>
      <c r="O272" s="290"/>
      <c r="P272" s="275"/>
      <c r="Q272" s="290"/>
      <c r="R272" s="281"/>
      <c r="S272" s="275"/>
      <c r="T272" s="281"/>
      <c r="U272" s="6" t="s">
        <v>771</v>
      </c>
    </row>
    <row r="273" spans="1:21" ht="60" hidden="1" customHeight="1">
      <c r="A273" s="284"/>
      <c r="B273" s="275"/>
      <c r="C273" s="281"/>
      <c r="D273" s="281"/>
      <c r="E273" s="281"/>
      <c r="F273" s="287"/>
      <c r="G273" s="11" t="s">
        <v>59</v>
      </c>
      <c r="H273" s="12">
        <v>0</v>
      </c>
      <c r="I273" s="12">
        <v>0</v>
      </c>
      <c r="J273" s="34" t="s">
        <v>19</v>
      </c>
      <c r="K273" s="13"/>
      <c r="L273" s="37"/>
      <c r="M273" s="275"/>
      <c r="N273" s="281"/>
      <c r="O273" s="290"/>
      <c r="P273" s="275"/>
      <c r="Q273" s="290"/>
      <c r="R273" s="281"/>
      <c r="S273" s="275"/>
      <c r="T273" s="281"/>
      <c r="U273" s="6" t="s">
        <v>771</v>
      </c>
    </row>
    <row r="274" spans="1:21" ht="60" hidden="1" customHeight="1">
      <c r="A274" s="285"/>
      <c r="B274" s="276"/>
      <c r="C274" s="282"/>
      <c r="D274" s="282"/>
      <c r="E274" s="282"/>
      <c r="F274" s="288"/>
      <c r="G274" s="11" t="s">
        <v>60</v>
      </c>
      <c r="H274" s="12">
        <v>3634522</v>
      </c>
      <c r="I274" s="12">
        <v>0</v>
      </c>
      <c r="J274" s="34"/>
      <c r="K274" s="14"/>
      <c r="L274" s="43"/>
      <c r="M274" s="276"/>
      <c r="N274" s="282"/>
      <c r="O274" s="291"/>
      <c r="P274" s="276"/>
      <c r="Q274" s="291"/>
      <c r="R274" s="282"/>
      <c r="S274" s="276"/>
      <c r="T274" s="282"/>
      <c r="U274" s="6" t="s">
        <v>771</v>
      </c>
    </row>
    <row r="275" spans="1:21" ht="49.5" hidden="1">
      <c r="A275" s="9" t="s">
        <v>703</v>
      </c>
      <c r="B275" s="10" t="s">
        <v>76</v>
      </c>
      <c r="C275" s="11" t="s">
        <v>691</v>
      </c>
      <c r="D275" s="11" t="s">
        <v>330</v>
      </c>
      <c r="E275" s="11" t="s">
        <v>704</v>
      </c>
      <c r="F275" s="12">
        <v>717600</v>
      </c>
      <c r="G275" s="11" t="s">
        <v>56</v>
      </c>
      <c r="H275" s="12">
        <v>484000</v>
      </c>
      <c r="I275" s="12">
        <v>340000</v>
      </c>
      <c r="J275" s="34" t="s">
        <v>705</v>
      </c>
      <c r="K275" s="12">
        <v>340000</v>
      </c>
      <c r="L275" s="34" t="s">
        <v>705</v>
      </c>
      <c r="M275" s="10" t="s">
        <v>40</v>
      </c>
      <c r="N275" s="11" t="s">
        <v>18</v>
      </c>
      <c r="O275" s="11" t="s">
        <v>19</v>
      </c>
      <c r="P275" s="10" t="s">
        <v>27</v>
      </c>
      <c r="Q275" s="11" t="s">
        <v>706</v>
      </c>
      <c r="R275" s="11" t="s">
        <v>19</v>
      </c>
      <c r="S275" s="10" t="s">
        <v>19</v>
      </c>
      <c r="T275" s="11" t="s">
        <v>19</v>
      </c>
      <c r="U275" s="6" t="s">
        <v>771</v>
      </c>
    </row>
    <row r="276" spans="1:21" ht="33" hidden="1">
      <c r="A276" s="9" t="s">
        <v>707</v>
      </c>
      <c r="B276" s="10" t="s">
        <v>76</v>
      </c>
      <c r="C276" s="11" t="s">
        <v>691</v>
      </c>
      <c r="D276" s="11" t="s">
        <v>708</v>
      </c>
      <c r="E276" s="11" t="s">
        <v>709</v>
      </c>
      <c r="F276" s="12">
        <v>148280</v>
      </c>
      <c r="G276" s="11" t="s">
        <v>56</v>
      </c>
      <c r="H276" s="12">
        <v>148280</v>
      </c>
      <c r="I276" s="12">
        <v>60000</v>
      </c>
      <c r="J276" s="34" t="s">
        <v>710</v>
      </c>
      <c r="K276" s="12">
        <v>60000</v>
      </c>
      <c r="L276" s="34" t="s">
        <v>710</v>
      </c>
      <c r="M276" s="10" t="s">
        <v>40</v>
      </c>
      <c r="N276" s="11" t="s">
        <v>18</v>
      </c>
      <c r="O276" s="11" t="s">
        <v>19</v>
      </c>
      <c r="P276" s="10" t="s">
        <v>27</v>
      </c>
      <c r="Q276" s="11" t="s">
        <v>18</v>
      </c>
      <c r="R276" s="11" t="s">
        <v>19</v>
      </c>
      <c r="S276" s="10" t="s">
        <v>19</v>
      </c>
      <c r="T276" s="11" t="s">
        <v>19</v>
      </c>
      <c r="U276" s="6" t="s">
        <v>771</v>
      </c>
    </row>
    <row r="277" spans="1:21" ht="66" hidden="1">
      <c r="A277" s="9" t="s">
        <v>711</v>
      </c>
      <c r="B277" s="10" t="s">
        <v>76</v>
      </c>
      <c r="C277" s="11" t="s">
        <v>691</v>
      </c>
      <c r="D277" s="11" t="s">
        <v>712</v>
      </c>
      <c r="E277" s="11" t="s">
        <v>713</v>
      </c>
      <c r="F277" s="12">
        <v>800000</v>
      </c>
      <c r="G277" s="11" t="s">
        <v>56</v>
      </c>
      <c r="H277" s="12">
        <v>600000</v>
      </c>
      <c r="I277" s="12">
        <v>200000</v>
      </c>
      <c r="J277" s="34" t="s">
        <v>714</v>
      </c>
      <c r="K277" s="12">
        <v>200000</v>
      </c>
      <c r="L277" s="34" t="s">
        <v>714</v>
      </c>
      <c r="M277" s="10" t="s">
        <v>40</v>
      </c>
      <c r="N277" s="11" t="s">
        <v>18</v>
      </c>
      <c r="O277" s="11" t="s">
        <v>19</v>
      </c>
      <c r="P277" s="10" t="s">
        <v>27</v>
      </c>
      <c r="Q277" s="11" t="s">
        <v>18</v>
      </c>
      <c r="R277" s="11" t="s">
        <v>19</v>
      </c>
      <c r="S277" s="10" t="s">
        <v>19</v>
      </c>
      <c r="T277" s="11" t="s">
        <v>19</v>
      </c>
      <c r="U277" s="6" t="s">
        <v>771</v>
      </c>
    </row>
    <row r="278" spans="1:21" ht="49.5" hidden="1">
      <c r="A278" s="35" t="s">
        <v>856</v>
      </c>
      <c r="B278" s="10" t="s">
        <v>76</v>
      </c>
      <c r="C278" s="11" t="s">
        <v>691</v>
      </c>
      <c r="D278" s="11" t="s">
        <v>618</v>
      </c>
      <c r="E278" s="11" t="s">
        <v>811</v>
      </c>
      <c r="F278" s="12">
        <v>1153200</v>
      </c>
      <c r="G278" s="11" t="s">
        <v>56</v>
      </c>
      <c r="H278" s="12">
        <v>911480</v>
      </c>
      <c r="I278" s="12">
        <v>650000</v>
      </c>
      <c r="J278" s="34" t="s">
        <v>857</v>
      </c>
      <c r="K278" s="36">
        <v>670000</v>
      </c>
      <c r="L278" s="34" t="s">
        <v>858</v>
      </c>
      <c r="M278" s="10" t="s">
        <v>40</v>
      </c>
      <c r="N278" s="11" t="s">
        <v>18</v>
      </c>
      <c r="O278" s="11" t="s">
        <v>19</v>
      </c>
      <c r="P278" s="10" t="s">
        <v>27</v>
      </c>
      <c r="Q278" s="11" t="s">
        <v>18</v>
      </c>
      <c r="R278" s="11" t="s">
        <v>19</v>
      </c>
      <c r="S278" s="10" t="s">
        <v>19</v>
      </c>
      <c r="T278" s="11" t="s">
        <v>19</v>
      </c>
      <c r="U278" s="6" t="s">
        <v>771</v>
      </c>
    </row>
    <row r="279" spans="1:21" ht="49.5" hidden="1">
      <c r="A279" s="9" t="s">
        <v>715</v>
      </c>
      <c r="B279" s="10" t="s">
        <v>76</v>
      </c>
      <c r="C279" s="11" t="s">
        <v>691</v>
      </c>
      <c r="D279" s="11" t="s">
        <v>716</v>
      </c>
      <c r="E279" s="11" t="s">
        <v>717</v>
      </c>
      <c r="F279" s="12">
        <v>1011413</v>
      </c>
      <c r="G279" s="11" t="s">
        <v>56</v>
      </c>
      <c r="H279" s="12">
        <v>1011413</v>
      </c>
      <c r="I279" s="12">
        <v>300000</v>
      </c>
      <c r="J279" s="34" t="s">
        <v>718</v>
      </c>
      <c r="K279" s="12">
        <v>300000</v>
      </c>
      <c r="L279" s="34" t="s">
        <v>854</v>
      </c>
      <c r="M279" s="10" t="s">
        <v>40</v>
      </c>
      <c r="N279" s="11" t="s">
        <v>18</v>
      </c>
      <c r="O279" s="11" t="s">
        <v>19</v>
      </c>
      <c r="P279" s="10" t="s">
        <v>27</v>
      </c>
      <c r="Q279" s="11" t="s">
        <v>18</v>
      </c>
      <c r="R279" s="11" t="s">
        <v>19</v>
      </c>
      <c r="S279" s="10" t="s">
        <v>19</v>
      </c>
      <c r="T279" s="11" t="s">
        <v>19</v>
      </c>
      <c r="U279" s="6" t="s">
        <v>771</v>
      </c>
    </row>
    <row r="280" spans="1:21" ht="150.94999999999999" hidden="1" customHeight="1">
      <c r="A280" s="9" t="s">
        <v>719</v>
      </c>
      <c r="B280" s="10" t="s">
        <v>76</v>
      </c>
      <c r="C280" s="11" t="s">
        <v>691</v>
      </c>
      <c r="D280" s="11" t="s">
        <v>720</v>
      </c>
      <c r="E280" s="11" t="s">
        <v>721</v>
      </c>
      <c r="F280" s="12">
        <v>974240</v>
      </c>
      <c r="G280" s="11" t="s">
        <v>56</v>
      </c>
      <c r="H280" s="12">
        <v>623120</v>
      </c>
      <c r="I280" s="12">
        <v>150000</v>
      </c>
      <c r="J280" s="34" t="s">
        <v>722</v>
      </c>
      <c r="K280" s="12">
        <v>150000</v>
      </c>
      <c r="L280" s="34" t="s">
        <v>855</v>
      </c>
      <c r="M280" s="10" t="s">
        <v>40</v>
      </c>
      <c r="N280" s="24" t="s">
        <v>18</v>
      </c>
      <c r="O280" s="11" t="s">
        <v>19</v>
      </c>
      <c r="P280" s="10" t="s">
        <v>27</v>
      </c>
      <c r="Q280" s="11" t="s">
        <v>723</v>
      </c>
      <c r="R280" s="11" t="s">
        <v>19</v>
      </c>
      <c r="S280" s="10" t="s">
        <v>42</v>
      </c>
      <c r="T280" s="24" t="s">
        <v>18</v>
      </c>
      <c r="U280" s="6" t="s">
        <v>771</v>
      </c>
    </row>
    <row r="281" spans="1:21" ht="150.94999999999999" hidden="1" customHeight="1">
      <c r="A281" s="9" t="s">
        <v>724</v>
      </c>
      <c r="B281" s="10" t="s">
        <v>108</v>
      </c>
      <c r="C281" s="11" t="s">
        <v>691</v>
      </c>
      <c r="D281" s="11" t="s">
        <v>725</v>
      </c>
      <c r="E281" s="11" t="s">
        <v>726</v>
      </c>
      <c r="F281" s="12">
        <v>380490</v>
      </c>
      <c r="G281" s="11" t="s">
        <v>56</v>
      </c>
      <c r="H281" s="12">
        <v>380490</v>
      </c>
      <c r="I281" s="12">
        <v>0</v>
      </c>
      <c r="J281" s="34" t="s">
        <v>727</v>
      </c>
      <c r="K281" s="34">
        <v>0</v>
      </c>
      <c r="L281" s="34" t="s">
        <v>851</v>
      </c>
      <c r="M281" s="10" t="s">
        <v>40</v>
      </c>
      <c r="N281" s="11" t="s">
        <v>728</v>
      </c>
      <c r="O281" s="11" t="s">
        <v>19</v>
      </c>
      <c r="P281" s="10" t="s">
        <v>424</v>
      </c>
      <c r="Q281" s="11" t="s">
        <v>729</v>
      </c>
      <c r="R281" s="11" t="s">
        <v>19</v>
      </c>
      <c r="S281" s="10" t="s">
        <v>19</v>
      </c>
      <c r="T281" s="11" t="s">
        <v>19</v>
      </c>
      <c r="U281" s="6" t="s">
        <v>771</v>
      </c>
    </row>
    <row r="282" spans="1:21" ht="49.5" hidden="1">
      <c r="A282" s="9" t="s">
        <v>730</v>
      </c>
      <c r="B282" s="10" t="s">
        <v>121</v>
      </c>
      <c r="C282" s="11" t="s">
        <v>691</v>
      </c>
      <c r="D282" s="11" t="s">
        <v>731</v>
      </c>
      <c r="E282" s="11" t="s">
        <v>732</v>
      </c>
      <c r="F282" s="12">
        <v>1108500</v>
      </c>
      <c r="G282" s="11" t="s">
        <v>56</v>
      </c>
      <c r="H282" s="12">
        <v>1108500</v>
      </c>
      <c r="I282" s="12">
        <v>500000</v>
      </c>
      <c r="J282" s="34" t="s">
        <v>733</v>
      </c>
      <c r="K282" s="12">
        <v>500000</v>
      </c>
      <c r="L282" s="34" t="s">
        <v>733</v>
      </c>
      <c r="M282" s="10" t="s">
        <v>40</v>
      </c>
      <c r="N282" s="11" t="s">
        <v>18</v>
      </c>
      <c r="O282" s="11" t="s">
        <v>19</v>
      </c>
      <c r="P282" s="10" t="s">
        <v>27</v>
      </c>
      <c r="Q282" s="11" t="s">
        <v>204</v>
      </c>
      <c r="R282" s="11" t="s">
        <v>19</v>
      </c>
      <c r="S282" s="10" t="s">
        <v>19</v>
      </c>
      <c r="T282" s="11" t="s">
        <v>19</v>
      </c>
      <c r="U282" s="6" t="s">
        <v>771</v>
      </c>
    </row>
    <row r="283" spans="1:21" ht="33" hidden="1">
      <c r="A283" s="9" t="s">
        <v>734</v>
      </c>
      <c r="B283" s="10" t="s">
        <v>132</v>
      </c>
      <c r="C283" s="11" t="s">
        <v>691</v>
      </c>
      <c r="D283" s="11" t="s">
        <v>735</v>
      </c>
      <c r="E283" s="11" t="s">
        <v>736</v>
      </c>
      <c r="F283" s="12">
        <v>909100</v>
      </c>
      <c r="G283" s="11" t="s">
        <v>56</v>
      </c>
      <c r="H283" s="12">
        <v>909100</v>
      </c>
      <c r="I283" s="12">
        <v>200000</v>
      </c>
      <c r="J283" s="34" t="s">
        <v>737</v>
      </c>
      <c r="K283" s="12">
        <v>200000</v>
      </c>
      <c r="L283" s="34" t="s">
        <v>737</v>
      </c>
      <c r="M283" s="10" t="s">
        <v>40</v>
      </c>
      <c r="N283" s="11" t="s">
        <v>18</v>
      </c>
      <c r="O283" s="11" t="s">
        <v>19</v>
      </c>
      <c r="P283" s="10" t="s">
        <v>27</v>
      </c>
      <c r="Q283" s="11" t="s">
        <v>18</v>
      </c>
      <c r="R283" s="11" t="s">
        <v>19</v>
      </c>
      <c r="S283" s="10" t="s">
        <v>19</v>
      </c>
      <c r="T283" s="11" t="s">
        <v>19</v>
      </c>
      <c r="U283" s="6" t="s">
        <v>771</v>
      </c>
    </row>
    <row r="284" spans="1:21" ht="152.44999999999999" hidden="1" customHeight="1">
      <c r="A284" s="9" t="s">
        <v>738</v>
      </c>
      <c r="B284" s="10" t="s">
        <v>53</v>
      </c>
      <c r="C284" s="11" t="s">
        <v>691</v>
      </c>
      <c r="D284" s="11" t="s">
        <v>54</v>
      </c>
      <c r="E284" s="11" t="s">
        <v>739</v>
      </c>
      <c r="F284" s="12">
        <v>4074972</v>
      </c>
      <c r="G284" s="11" t="s">
        <v>56</v>
      </c>
      <c r="H284" s="12">
        <v>3785772</v>
      </c>
      <c r="I284" s="12">
        <v>0</v>
      </c>
      <c r="J284" s="34" t="s">
        <v>740</v>
      </c>
      <c r="K284" s="34">
        <v>0</v>
      </c>
      <c r="L284" s="34" t="s">
        <v>851</v>
      </c>
      <c r="M284" s="10" t="s">
        <v>40</v>
      </c>
      <c r="N284" s="11" t="s">
        <v>741</v>
      </c>
      <c r="O284" s="11" t="s">
        <v>19</v>
      </c>
      <c r="P284" s="10" t="s">
        <v>424</v>
      </c>
      <c r="Q284" s="11" t="s">
        <v>742</v>
      </c>
      <c r="R284" s="11" t="s">
        <v>19</v>
      </c>
      <c r="S284" s="10" t="s">
        <v>19</v>
      </c>
      <c r="T284" s="11" t="s">
        <v>19</v>
      </c>
      <c r="U284" s="6" t="s">
        <v>771</v>
      </c>
    </row>
    <row r="285" spans="1:21" ht="79.5" hidden="1" customHeight="1">
      <c r="A285" s="9" t="s">
        <v>743</v>
      </c>
      <c r="B285" s="10" t="s">
        <v>49</v>
      </c>
      <c r="C285" s="11" t="s">
        <v>691</v>
      </c>
      <c r="D285" s="11" t="s">
        <v>744</v>
      </c>
      <c r="E285" s="11" t="s">
        <v>745</v>
      </c>
      <c r="F285" s="12">
        <v>1040166</v>
      </c>
      <c r="G285" s="11" t="s">
        <v>56</v>
      </c>
      <c r="H285" s="12">
        <v>680400</v>
      </c>
      <c r="I285" s="12">
        <v>150000</v>
      </c>
      <c r="J285" s="34" t="s">
        <v>746</v>
      </c>
      <c r="K285" s="12">
        <v>150000</v>
      </c>
      <c r="L285" s="34" t="s">
        <v>746</v>
      </c>
      <c r="M285" s="10" t="s">
        <v>40</v>
      </c>
      <c r="N285" s="11" t="s">
        <v>18</v>
      </c>
      <c r="O285" s="11" t="s">
        <v>19</v>
      </c>
      <c r="P285" s="10" t="s">
        <v>27</v>
      </c>
      <c r="Q285" s="11" t="s">
        <v>747</v>
      </c>
      <c r="R285" s="11" t="s">
        <v>19</v>
      </c>
      <c r="S285" s="10" t="s">
        <v>19</v>
      </c>
      <c r="T285" s="11" t="s">
        <v>19</v>
      </c>
      <c r="U285" s="6" t="s">
        <v>771</v>
      </c>
    </row>
    <row r="286" spans="1:21" ht="79.5" hidden="1" customHeight="1">
      <c r="A286" s="9" t="s">
        <v>748</v>
      </c>
      <c r="B286" s="10" t="s">
        <v>49</v>
      </c>
      <c r="C286" s="11" t="s">
        <v>691</v>
      </c>
      <c r="D286" s="11" t="s">
        <v>749</v>
      </c>
      <c r="E286" s="11" t="s">
        <v>750</v>
      </c>
      <c r="F286" s="12">
        <v>306800</v>
      </c>
      <c r="G286" s="11" t="s">
        <v>56</v>
      </c>
      <c r="H286" s="12">
        <v>306800</v>
      </c>
      <c r="I286" s="12">
        <v>280000</v>
      </c>
      <c r="J286" s="34" t="s">
        <v>751</v>
      </c>
      <c r="K286" s="12">
        <v>280000</v>
      </c>
      <c r="L286" s="34" t="s">
        <v>751</v>
      </c>
      <c r="M286" s="10" t="s">
        <v>40</v>
      </c>
      <c r="N286" s="11" t="s">
        <v>18</v>
      </c>
      <c r="O286" s="11" t="s">
        <v>19</v>
      </c>
      <c r="P286" s="10" t="s">
        <v>27</v>
      </c>
      <c r="Q286" s="11" t="s">
        <v>752</v>
      </c>
      <c r="R286" s="11" t="s">
        <v>19</v>
      </c>
      <c r="S286" s="10" t="s">
        <v>19</v>
      </c>
      <c r="T286" s="11" t="s">
        <v>19</v>
      </c>
      <c r="U286" s="6" t="s">
        <v>771</v>
      </c>
    </row>
    <row r="287" spans="1:21" ht="79.5" hidden="1" customHeight="1">
      <c r="A287" s="9" t="s">
        <v>753</v>
      </c>
      <c r="B287" s="10" t="s">
        <v>76</v>
      </c>
      <c r="C287" s="11" t="s">
        <v>691</v>
      </c>
      <c r="D287" s="11" t="s">
        <v>754</v>
      </c>
      <c r="E287" s="11" t="s">
        <v>755</v>
      </c>
      <c r="F287" s="12">
        <v>3305604</v>
      </c>
      <c r="G287" s="11" t="s">
        <v>56</v>
      </c>
      <c r="H287" s="12">
        <v>2908300</v>
      </c>
      <c r="I287" s="12">
        <v>400000</v>
      </c>
      <c r="J287" s="34" t="s">
        <v>756</v>
      </c>
      <c r="K287" s="12">
        <v>400000</v>
      </c>
      <c r="L287" s="34" t="s">
        <v>756</v>
      </c>
      <c r="M287" s="10" t="s">
        <v>40</v>
      </c>
      <c r="N287" s="11" t="s">
        <v>18</v>
      </c>
      <c r="O287" s="11" t="s">
        <v>19</v>
      </c>
      <c r="P287" s="10" t="s">
        <v>27</v>
      </c>
      <c r="Q287" s="11" t="s">
        <v>204</v>
      </c>
      <c r="R287" s="11" t="s">
        <v>19</v>
      </c>
      <c r="S287" s="10" t="s">
        <v>19</v>
      </c>
      <c r="T287" s="11" t="s">
        <v>19</v>
      </c>
      <c r="U287" s="6" t="s">
        <v>771</v>
      </c>
    </row>
    <row r="288" spans="1:21" ht="33" hidden="1">
      <c r="A288" s="9" t="s">
        <v>757</v>
      </c>
      <c r="B288" s="10" t="s">
        <v>108</v>
      </c>
      <c r="C288" s="11" t="s">
        <v>691</v>
      </c>
      <c r="D288" s="11" t="s">
        <v>725</v>
      </c>
      <c r="E288" s="11" t="s">
        <v>758</v>
      </c>
      <c r="F288" s="12">
        <v>4038934</v>
      </c>
      <c r="G288" s="11" t="s">
        <v>56</v>
      </c>
      <c r="H288" s="12">
        <v>4038934</v>
      </c>
      <c r="I288" s="12">
        <v>0</v>
      </c>
      <c r="J288" s="34" t="s">
        <v>759</v>
      </c>
      <c r="K288" s="12">
        <v>0</v>
      </c>
      <c r="L288" s="34" t="s">
        <v>851</v>
      </c>
      <c r="M288" s="10" t="s">
        <v>42</v>
      </c>
      <c r="N288" s="11" t="s">
        <v>760</v>
      </c>
      <c r="O288" s="11" t="s">
        <v>19</v>
      </c>
      <c r="P288" s="10" t="s">
        <v>27</v>
      </c>
      <c r="Q288" s="11" t="s">
        <v>43</v>
      </c>
      <c r="R288" s="11" t="s">
        <v>19</v>
      </c>
      <c r="S288" s="10" t="s">
        <v>19</v>
      </c>
      <c r="T288" s="11" t="s">
        <v>19</v>
      </c>
      <c r="U288" s="6" t="s">
        <v>771</v>
      </c>
    </row>
    <row r="289" spans="1:21" ht="66" hidden="1">
      <c r="A289" s="9" t="s">
        <v>761</v>
      </c>
      <c r="B289" s="10" t="s">
        <v>32</v>
      </c>
      <c r="C289" s="11" t="s">
        <v>691</v>
      </c>
      <c r="D289" s="11" t="s">
        <v>762</v>
      </c>
      <c r="E289" s="11" t="s">
        <v>763</v>
      </c>
      <c r="F289" s="12">
        <v>296060</v>
      </c>
      <c r="G289" s="11" t="s">
        <v>56</v>
      </c>
      <c r="H289" s="12">
        <v>236848</v>
      </c>
      <c r="I289" s="12">
        <v>0</v>
      </c>
      <c r="J289" s="34" t="s">
        <v>764</v>
      </c>
      <c r="K289" s="12">
        <v>0</v>
      </c>
      <c r="L289" s="34" t="s">
        <v>851</v>
      </c>
      <c r="M289" s="10" t="s">
        <v>42</v>
      </c>
      <c r="N289" s="11" t="s">
        <v>765</v>
      </c>
      <c r="O289" s="11" t="s">
        <v>19</v>
      </c>
      <c r="P289" s="10" t="s">
        <v>27</v>
      </c>
      <c r="Q289" s="11" t="s">
        <v>766</v>
      </c>
      <c r="R289" s="11" t="s">
        <v>19</v>
      </c>
      <c r="S289" s="10" t="s">
        <v>19</v>
      </c>
      <c r="T289" s="11" t="s">
        <v>19</v>
      </c>
      <c r="U289" s="6" t="s">
        <v>771</v>
      </c>
    </row>
    <row r="290" spans="1:21" ht="21" hidden="1">
      <c r="A290" s="283" t="s">
        <v>767</v>
      </c>
      <c r="B290" s="274" t="s">
        <v>32</v>
      </c>
      <c r="C290" s="280" t="s">
        <v>691</v>
      </c>
      <c r="D290" s="280" t="s">
        <v>768</v>
      </c>
      <c r="E290" s="280" t="s">
        <v>769</v>
      </c>
      <c r="F290" s="286">
        <v>1719304</v>
      </c>
      <c r="G290" s="11" t="s">
        <v>56</v>
      </c>
      <c r="H290" s="12">
        <v>761600</v>
      </c>
      <c r="I290" s="12">
        <v>200000</v>
      </c>
      <c r="J290" s="34" t="s">
        <v>770</v>
      </c>
      <c r="K290" s="12">
        <v>200000</v>
      </c>
      <c r="L290" s="34" t="s">
        <v>770</v>
      </c>
      <c r="M290" s="274" t="s">
        <v>40</v>
      </c>
      <c r="N290" s="280" t="s">
        <v>18</v>
      </c>
      <c r="O290" s="280" t="s">
        <v>19</v>
      </c>
      <c r="P290" s="274" t="s">
        <v>27</v>
      </c>
      <c r="Q290" s="280" t="s">
        <v>18</v>
      </c>
      <c r="R290" s="280" t="s">
        <v>19</v>
      </c>
      <c r="S290" s="274" t="s">
        <v>19</v>
      </c>
      <c r="T290" s="280" t="s">
        <v>19</v>
      </c>
      <c r="U290" s="6" t="s">
        <v>771</v>
      </c>
    </row>
    <row r="291" spans="1:21" ht="21" hidden="1">
      <c r="A291" s="284"/>
      <c r="B291" s="275"/>
      <c r="C291" s="281"/>
      <c r="D291" s="281"/>
      <c r="E291" s="281"/>
      <c r="F291" s="287"/>
      <c r="G291" s="11" t="s">
        <v>57</v>
      </c>
      <c r="H291" s="12">
        <v>761600</v>
      </c>
      <c r="I291" s="12">
        <v>200000</v>
      </c>
      <c r="J291" s="34" t="s">
        <v>770</v>
      </c>
      <c r="K291" s="12">
        <v>200000</v>
      </c>
      <c r="L291" s="34" t="s">
        <v>770</v>
      </c>
      <c r="M291" s="275"/>
      <c r="N291" s="281"/>
      <c r="O291" s="281"/>
      <c r="P291" s="275"/>
      <c r="Q291" s="281"/>
      <c r="R291" s="281"/>
      <c r="S291" s="275"/>
      <c r="T291" s="281"/>
      <c r="U291" s="6" t="s">
        <v>771</v>
      </c>
    </row>
    <row r="292" spans="1:21" ht="21" hidden="1">
      <c r="A292" s="284"/>
      <c r="B292" s="275"/>
      <c r="C292" s="281"/>
      <c r="D292" s="281"/>
      <c r="E292" s="281"/>
      <c r="F292" s="287"/>
      <c r="G292" s="11" t="s">
        <v>58</v>
      </c>
      <c r="H292" s="12">
        <v>0</v>
      </c>
      <c r="I292" s="12">
        <v>0</v>
      </c>
      <c r="J292" s="34" t="s">
        <v>19</v>
      </c>
      <c r="K292" s="12">
        <v>0</v>
      </c>
      <c r="L292" s="37"/>
      <c r="M292" s="275"/>
      <c r="N292" s="281"/>
      <c r="O292" s="281"/>
      <c r="P292" s="275"/>
      <c r="Q292" s="281"/>
      <c r="R292" s="281"/>
      <c r="S292" s="275"/>
      <c r="T292" s="281"/>
      <c r="U292" s="6" t="s">
        <v>771</v>
      </c>
    </row>
    <row r="293" spans="1:21" ht="21" hidden="1">
      <c r="A293" s="284"/>
      <c r="B293" s="275"/>
      <c r="C293" s="281"/>
      <c r="D293" s="281"/>
      <c r="E293" s="281"/>
      <c r="F293" s="287"/>
      <c r="G293" s="11" t="s">
        <v>59</v>
      </c>
      <c r="H293" s="12">
        <v>0</v>
      </c>
      <c r="I293" s="12">
        <v>0</v>
      </c>
      <c r="J293" s="34" t="s">
        <v>19</v>
      </c>
      <c r="K293" s="12">
        <v>0</v>
      </c>
      <c r="L293" s="37"/>
      <c r="M293" s="275"/>
      <c r="N293" s="281"/>
      <c r="O293" s="281"/>
      <c r="P293" s="275"/>
      <c r="Q293" s="281"/>
      <c r="R293" s="281"/>
      <c r="S293" s="275"/>
      <c r="T293" s="281"/>
      <c r="U293" s="6" t="s">
        <v>771</v>
      </c>
    </row>
    <row r="294" spans="1:21" hidden="1">
      <c r="A294" s="285"/>
      <c r="B294" s="276"/>
      <c r="C294" s="282"/>
      <c r="D294" s="282"/>
      <c r="E294" s="282"/>
      <c r="F294" s="288"/>
      <c r="G294" s="11" t="s">
        <v>60</v>
      </c>
      <c r="H294" s="12">
        <v>1523200</v>
      </c>
      <c r="I294" s="12">
        <v>400000</v>
      </c>
      <c r="J294" s="34"/>
      <c r="K294" s="12">
        <v>400000</v>
      </c>
      <c r="L294" s="43"/>
      <c r="M294" s="276"/>
      <c r="N294" s="282"/>
      <c r="O294" s="282"/>
      <c r="P294" s="276"/>
      <c r="Q294" s="282"/>
      <c r="R294" s="282"/>
      <c r="S294" s="276"/>
      <c r="T294" s="282"/>
    </row>
    <row r="295" spans="1:21" ht="140.44999999999999" hidden="1" customHeight="1">
      <c r="A295" s="35" t="s">
        <v>914</v>
      </c>
      <c r="B295" s="10" t="s">
        <v>374</v>
      </c>
      <c r="C295" s="11" t="s">
        <v>15</v>
      </c>
      <c r="D295" s="11" t="s">
        <v>374</v>
      </c>
      <c r="E295" s="11" t="s">
        <v>913</v>
      </c>
      <c r="F295" s="12">
        <v>1500000</v>
      </c>
      <c r="G295" s="11" t="s">
        <v>56</v>
      </c>
      <c r="H295" s="12">
        <v>1500000</v>
      </c>
      <c r="I295" s="12">
        <v>1500000</v>
      </c>
      <c r="J295" s="34" t="s">
        <v>375</v>
      </c>
      <c r="K295" s="12">
        <v>1500000</v>
      </c>
      <c r="L295" s="34" t="s">
        <v>375</v>
      </c>
      <c r="M295" s="10" t="s">
        <v>17</v>
      </c>
      <c r="N295" s="11" t="s">
        <v>376</v>
      </c>
      <c r="O295" s="24" t="s">
        <v>18</v>
      </c>
      <c r="P295" s="10" t="s">
        <v>35</v>
      </c>
      <c r="Q295" s="24" t="s">
        <v>18</v>
      </c>
      <c r="R295" s="11" t="s">
        <v>19</v>
      </c>
      <c r="S295" s="10" t="s">
        <v>19</v>
      </c>
      <c r="T295" s="11" t="s">
        <v>19</v>
      </c>
      <c r="U295" s="6" t="s">
        <v>859</v>
      </c>
    </row>
    <row r="296" spans="1:21" ht="278.10000000000002" hidden="1" customHeight="1">
      <c r="A296" s="9" t="s">
        <v>772</v>
      </c>
      <c r="B296" s="10" t="s">
        <v>374</v>
      </c>
      <c r="C296" s="11" t="s">
        <v>379</v>
      </c>
      <c r="D296" s="11" t="s">
        <v>374</v>
      </c>
      <c r="E296" s="11" t="s">
        <v>866</v>
      </c>
      <c r="F296" s="12">
        <v>2440000</v>
      </c>
      <c r="G296" s="11" t="s">
        <v>56</v>
      </c>
      <c r="H296" s="12">
        <v>2440000</v>
      </c>
      <c r="I296" s="12">
        <v>2440000</v>
      </c>
      <c r="J296" s="34" t="s">
        <v>1202</v>
      </c>
      <c r="K296" s="12">
        <v>2440000</v>
      </c>
      <c r="L296" s="34" t="s">
        <v>773</v>
      </c>
      <c r="M296" s="10" t="s">
        <v>17</v>
      </c>
      <c r="N296" s="11" t="s">
        <v>774</v>
      </c>
      <c r="O296" s="11" t="s">
        <v>19</v>
      </c>
      <c r="P296" s="10" t="s">
        <v>20</v>
      </c>
      <c r="Q296" s="11" t="s">
        <v>775</v>
      </c>
      <c r="R296" s="11" t="s">
        <v>19</v>
      </c>
      <c r="S296" s="10" t="s">
        <v>19</v>
      </c>
      <c r="T296" s="11" t="s">
        <v>19</v>
      </c>
      <c r="U296" s="6" t="s">
        <v>860</v>
      </c>
    </row>
    <row r="297" spans="1:21" ht="221.1" hidden="1" customHeight="1">
      <c r="A297" s="9" t="s">
        <v>776</v>
      </c>
      <c r="B297" s="10" t="s">
        <v>374</v>
      </c>
      <c r="C297" s="11" t="s">
        <v>777</v>
      </c>
      <c r="D297" s="11" t="s">
        <v>374</v>
      </c>
      <c r="E297" s="11" t="s">
        <v>867</v>
      </c>
      <c r="F297" s="12">
        <v>5490000</v>
      </c>
      <c r="G297" s="11" t="s">
        <v>56</v>
      </c>
      <c r="H297" s="12">
        <v>5490000</v>
      </c>
      <c r="I297" s="12">
        <v>5490000</v>
      </c>
      <c r="J297" s="34" t="s">
        <v>778</v>
      </c>
      <c r="K297" s="12">
        <v>5490000</v>
      </c>
      <c r="L297" s="34" t="s">
        <v>778</v>
      </c>
      <c r="M297" s="10" t="s">
        <v>17</v>
      </c>
      <c r="N297" s="11" t="s">
        <v>18</v>
      </c>
      <c r="O297" s="11" t="s">
        <v>19</v>
      </c>
      <c r="P297" s="10" t="s">
        <v>20</v>
      </c>
      <c r="Q297" s="11" t="s">
        <v>18</v>
      </c>
      <c r="R297" s="11" t="s">
        <v>19</v>
      </c>
      <c r="S297" s="10" t="s">
        <v>19</v>
      </c>
      <c r="T297" s="11" t="s">
        <v>19</v>
      </c>
      <c r="U297" s="6" t="s">
        <v>861</v>
      </c>
    </row>
    <row r="298" spans="1:21" ht="225.95" hidden="1" customHeight="1">
      <c r="A298" s="9" t="s">
        <v>779</v>
      </c>
      <c r="B298" s="10" t="s">
        <v>374</v>
      </c>
      <c r="C298" s="11" t="s">
        <v>477</v>
      </c>
      <c r="D298" s="11" t="s">
        <v>374</v>
      </c>
      <c r="E298" s="11" t="s">
        <v>780</v>
      </c>
      <c r="F298" s="12">
        <v>6200000</v>
      </c>
      <c r="G298" s="11" t="s">
        <v>56</v>
      </c>
      <c r="H298" s="12">
        <v>6200000</v>
      </c>
      <c r="I298" s="12">
        <v>6200000</v>
      </c>
      <c r="J298" s="34" t="s">
        <v>781</v>
      </c>
      <c r="K298" s="12">
        <v>6200000</v>
      </c>
      <c r="L298" s="34" t="s">
        <v>781</v>
      </c>
      <c r="M298" s="10" t="s">
        <v>17</v>
      </c>
      <c r="N298" s="11" t="s">
        <v>376</v>
      </c>
      <c r="O298" s="24" t="s">
        <v>18</v>
      </c>
      <c r="P298" s="10" t="s">
        <v>20</v>
      </c>
      <c r="Q298" s="24" t="s">
        <v>18</v>
      </c>
      <c r="R298" s="11" t="s">
        <v>19</v>
      </c>
      <c r="S298" s="10" t="s">
        <v>19</v>
      </c>
      <c r="T298" s="11" t="s">
        <v>19</v>
      </c>
      <c r="U298" s="6" t="s">
        <v>862</v>
      </c>
    </row>
    <row r="299" spans="1:21" ht="132" hidden="1">
      <c r="A299" s="9" t="s">
        <v>782</v>
      </c>
      <c r="B299" s="10" t="s">
        <v>374</v>
      </c>
      <c r="C299" s="11" t="s">
        <v>477</v>
      </c>
      <c r="D299" s="11" t="s">
        <v>374</v>
      </c>
      <c r="E299" s="11" t="s">
        <v>783</v>
      </c>
      <c r="F299" s="12">
        <v>14480000</v>
      </c>
      <c r="G299" s="11" t="s">
        <v>56</v>
      </c>
      <c r="H299" s="12">
        <v>14480000</v>
      </c>
      <c r="I299" s="12">
        <v>14480000</v>
      </c>
      <c r="J299" s="34" t="s">
        <v>784</v>
      </c>
      <c r="K299" s="12">
        <v>14480000</v>
      </c>
      <c r="L299" s="34" t="s">
        <v>784</v>
      </c>
      <c r="M299" s="10" t="s">
        <v>17</v>
      </c>
      <c r="N299" s="11" t="s">
        <v>785</v>
      </c>
      <c r="O299" s="24" t="s">
        <v>18</v>
      </c>
      <c r="P299" s="10" t="s">
        <v>20</v>
      </c>
      <c r="Q299" s="24" t="s">
        <v>786</v>
      </c>
      <c r="R299" s="11" t="s">
        <v>19</v>
      </c>
      <c r="S299" s="10" t="s">
        <v>19</v>
      </c>
      <c r="T299" s="11" t="s">
        <v>19</v>
      </c>
      <c r="U299" s="6" t="s">
        <v>862</v>
      </c>
    </row>
    <row r="300" spans="1:21" ht="233.45" hidden="1" customHeight="1">
      <c r="A300" s="9" t="s">
        <v>787</v>
      </c>
      <c r="B300" s="10" t="s">
        <v>374</v>
      </c>
      <c r="C300" s="11" t="s">
        <v>477</v>
      </c>
      <c r="D300" s="11" t="s">
        <v>374</v>
      </c>
      <c r="E300" s="11" t="s">
        <v>788</v>
      </c>
      <c r="F300" s="12">
        <v>2250000</v>
      </c>
      <c r="G300" s="11" t="s">
        <v>56</v>
      </c>
      <c r="H300" s="12">
        <v>2250000</v>
      </c>
      <c r="I300" s="12">
        <v>2250000</v>
      </c>
      <c r="J300" s="34" t="s">
        <v>789</v>
      </c>
      <c r="K300" s="12">
        <v>2250000</v>
      </c>
      <c r="L300" s="34" t="s">
        <v>789</v>
      </c>
      <c r="M300" s="10" t="s">
        <v>42</v>
      </c>
      <c r="N300" s="11" t="s">
        <v>790</v>
      </c>
      <c r="O300" s="24" t="s">
        <v>18</v>
      </c>
      <c r="P300" s="10" t="s">
        <v>424</v>
      </c>
      <c r="Q300" s="24" t="s">
        <v>791</v>
      </c>
      <c r="R300" s="11" t="s">
        <v>19</v>
      </c>
      <c r="S300" s="10" t="s">
        <v>19</v>
      </c>
      <c r="T300" s="11" t="s">
        <v>19</v>
      </c>
      <c r="U300" s="6" t="s">
        <v>862</v>
      </c>
    </row>
    <row r="301" spans="1:21" ht="161.1" hidden="1" customHeight="1">
      <c r="A301" s="9" t="s">
        <v>792</v>
      </c>
      <c r="B301" s="10" t="s">
        <v>374</v>
      </c>
      <c r="C301" s="11" t="s">
        <v>477</v>
      </c>
      <c r="D301" s="11" t="s">
        <v>374</v>
      </c>
      <c r="E301" s="11" t="s">
        <v>793</v>
      </c>
      <c r="F301" s="12">
        <v>42000000</v>
      </c>
      <c r="G301" s="11" t="s">
        <v>56</v>
      </c>
      <c r="H301" s="12">
        <v>42000000</v>
      </c>
      <c r="I301" s="12">
        <v>42000000</v>
      </c>
      <c r="J301" s="34" t="s">
        <v>794</v>
      </c>
      <c r="K301" s="12">
        <v>42000000</v>
      </c>
      <c r="L301" s="34" t="s">
        <v>794</v>
      </c>
      <c r="M301" s="10" t="s">
        <v>17</v>
      </c>
      <c r="N301" s="11" t="s">
        <v>795</v>
      </c>
      <c r="O301" s="24" t="s">
        <v>18</v>
      </c>
      <c r="P301" s="10" t="s">
        <v>20</v>
      </c>
      <c r="Q301" s="24" t="s">
        <v>18</v>
      </c>
      <c r="R301" s="11" t="s">
        <v>19</v>
      </c>
      <c r="S301" s="10" t="s">
        <v>19</v>
      </c>
      <c r="T301" s="11" t="s">
        <v>19</v>
      </c>
      <c r="U301" s="6" t="s">
        <v>862</v>
      </c>
    </row>
    <row r="302" spans="1:21" ht="197.1" hidden="1" customHeight="1">
      <c r="A302" s="9" t="s">
        <v>796</v>
      </c>
      <c r="B302" s="10" t="s">
        <v>374</v>
      </c>
      <c r="C302" s="11" t="s">
        <v>477</v>
      </c>
      <c r="D302" s="11" t="s">
        <v>374</v>
      </c>
      <c r="E302" s="11" t="s">
        <v>797</v>
      </c>
      <c r="F302" s="12">
        <v>9800000</v>
      </c>
      <c r="G302" s="11" t="s">
        <v>56</v>
      </c>
      <c r="H302" s="12">
        <v>9800000</v>
      </c>
      <c r="I302" s="12">
        <v>9800000</v>
      </c>
      <c r="J302" s="34" t="s">
        <v>798</v>
      </c>
      <c r="K302" s="12">
        <v>9800000</v>
      </c>
      <c r="L302" s="34" t="s">
        <v>798</v>
      </c>
      <c r="M302" s="10" t="s">
        <v>17</v>
      </c>
      <c r="N302" s="11" t="s">
        <v>376</v>
      </c>
      <c r="O302" s="24" t="s">
        <v>18</v>
      </c>
      <c r="P302" s="10" t="s">
        <v>20</v>
      </c>
      <c r="Q302" s="24" t="s">
        <v>18</v>
      </c>
      <c r="R302" s="11" t="s">
        <v>19</v>
      </c>
      <c r="S302" s="10" t="s">
        <v>19</v>
      </c>
      <c r="T302" s="11" t="s">
        <v>19</v>
      </c>
      <c r="U302" s="6" t="s">
        <v>862</v>
      </c>
    </row>
    <row r="303" spans="1:21" ht="236.45" hidden="1" customHeight="1">
      <c r="A303" s="9" t="s">
        <v>799</v>
      </c>
      <c r="B303" s="10" t="s">
        <v>374</v>
      </c>
      <c r="C303" s="11" t="s">
        <v>416</v>
      </c>
      <c r="D303" s="11" t="s">
        <v>374</v>
      </c>
      <c r="E303" s="11" t="s">
        <v>912</v>
      </c>
      <c r="F303" s="12">
        <v>4000000</v>
      </c>
      <c r="G303" s="11" t="s">
        <v>56</v>
      </c>
      <c r="H303" s="12">
        <v>4000000</v>
      </c>
      <c r="I303" s="12">
        <v>4000000</v>
      </c>
      <c r="J303" s="34" t="s">
        <v>800</v>
      </c>
      <c r="K303" s="12">
        <v>4000000</v>
      </c>
      <c r="L303" s="34" t="s">
        <v>800</v>
      </c>
      <c r="M303" s="10" t="s">
        <v>42</v>
      </c>
      <c r="N303" s="11" t="s">
        <v>801</v>
      </c>
      <c r="O303" s="11" t="s">
        <v>19</v>
      </c>
      <c r="P303" s="10" t="s">
        <v>424</v>
      </c>
      <c r="Q303" s="11" t="s">
        <v>802</v>
      </c>
      <c r="R303" s="11" t="s">
        <v>19</v>
      </c>
      <c r="S303" s="10" t="s">
        <v>19</v>
      </c>
      <c r="T303" s="11" t="s">
        <v>19</v>
      </c>
      <c r="U303" s="6" t="s">
        <v>863</v>
      </c>
    </row>
    <row r="304" spans="1:21" ht="291" hidden="1" customHeight="1">
      <c r="A304" s="283" t="s">
        <v>803</v>
      </c>
      <c r="B304" s="274" t="s">
        <v>374</v>
      </c>
      <c r="C304" s="280" t="s">
        <v>691</v>
      </c>
      <c r="D304" s="280" t="s">
        <v>374</v>
      </c>
      <c r="E304" s="280" t="s">
        <v>870</v>
      </c>
      <c r="F304" s="286">
        <v>25900000</v>
      </c>
      <c r="G304" s="11" t="s">
        <v>56</v>
      </c>
      <c r="H304" s="36">
        <v>12950000</v>
      </c>
      <c r="I304" s="12">
        <v>12950000</v>
      </c>
      <c r="J304" s="34" t="s">
        <v>868</v>
      </c>
      <c r="K304" s="12">
        <v>12950000</v>
      </c>
      <c r="L304" s="33" t="s">
        <v>869</v>
      </c>
      <c r="M304" s="274" t="s">
        <v>40</v>
      </c>
      <c r="N304" s="280" t="s">
        <v>18</v>
      </c>
      <c r="O304" s="280" t="s">
        <v>19</v>
      </c>
      <c r="P304" s="274" t="s">
        <v>27</v>
      </c>
      <c r="Q304" s="280" t="s">
        <v>18</v>
      </c>
      <c r="R304" s="280" t="s">
        <v>19</v>
      </c>
      <c r="S304" s="274" t="s">
        <v>19</v>
      </c>
      <c r="T304" s="280" t="s">
        <v>19</v>
      </c>
      <c r="U304" s="348" t="s">
        <v>864</v>
      </c>
    </row>
    <row r="305" spans="1:21" ht="276" hidden="1" customHeight="1">
      <c r="A305" s="284"/>
      <c r="B305" s="275"/>
      <c r="C305" s="281"/>
      <c r="D305" s="281"/>
      <c r="E305" s="281"/>
      <c r="F305" s="287"/>
      <c r="G305" s="11" t="s">
        <v>57</v>
      </c>
      <c r="H305" s="36">
        <v>12950000</v>
      </c>
      <c r="I305" s="12">
        <v>12950000</v>
      </c>
      <c r="J305" s="34" t="s">
        <v>868</v>
      </c>
      <c r="K305" s="12">
        <v>12950000</v>
      </c>
      <c r="L305" s="33" t="s">
        <v>869</v>
      </c>
      <c r="M305" s="275"/>
      <c r="N305" s="281"/>
      <c r="O305" s="281"/>
      <c r="P305" s="275"/>
      <c r="Q305" s="281"/>
      <c r="R305" s="281"/>
      <c r="S305" s="275"/>
      <c r="T305" s="281"/>
      <c r="U305" s="348"/>
    </row>
    <row r="306" spans="1:21" hidden="1">
      <c r="A306" s="284"/>
      <c r="B306" s="275"/>
      <c r="C306" s="281"/>
      <c r="D306" s="281"/>
      <c r="E306" s="281"/>
      <c r="F306" s="287"/>
      <c r="G306" s="11" t="s">
        <v>58</v>
      </c>
      <c r="H306" s="12">
        <v>0</v>
      </c>
      <c r="I306" s="12">
        <v>0</v>
      </c>
      <c r="J306" s="34" t="s">
        <v>19</v>
      </c>
      <c r="K306" s="13"/>
      <c r="L306" s="37"/>
      <c r="M306" s="275"/>
      <c r="N306" s="281"/>
      <c r="O306" s="281"/>
      <c r="P306" s="275"/>
      <c r="Q306" s="281"/>
      <c r="R306" s="281"/>
      <c r="S306" s="275"/>
      <c r="T306" s="281"/>
      <c r="U306" s="348"/>
    </row>
    <row r="307" spans="1:21" hidden="1">
      <c r="A307" s="284"/>
      <c r="B307" s="275"/>
      <c r="C307" s="281"/>
      <c r="D307" s="281"/>
      <c r="E307" s="281"/>
      <c r="F307" s="287"/>
      <c r="G307" s="11" t="s">
        <v>59</v>
      </c>
      <c r="H307" s="12">
        <v>0</v>
      </c>
      <c r="I307" s="12">
        <v>0</v>
      </c>
      <c r="J307" s="34" t="s">
        <v>19</v>
      </c>
      <c r="K307" s="13"/>
      <c r="L307" s="37"/>
      <c r="M307" s="275"/>
      <c r="N307" s="281"/>
      <c r="O307" s="281"/>
      <c r="P307" s="275"/>
      <c r="Q307" s="281"/>
      <c r="R307" s="281"/>
      <c r="S307" s="275"/>
      <c r="T307" s="281"/>
      <c r="U307" s="348"/>
    </row>
    <row r="308" spans="1:21" hidden="1">
      <c r="A308" s="285"/>
      <c r="B308" s="276"/>
      <c r="C308" s="282"/>
      <c r="D308" s="282"/>
      <c r="E308" s="282"/>
      <c r="F308" s="288"/>
      <c r="G308" s="11" t="s">
        <v>60</v>
      </c>
      <c r="H308" s="12">
        <v>25900000</v>
      </c>
      <c r="I308" s="12">
        <v>25900000</v>
      </c>
      <c r="J308" s="34"/>
      <c r="K308" s="14"/>
      <c r="L308" s="43"/>
      <c r="M308" s="276"/>
      <c r="N308" s="282"/>
      <c r="O308" s="282"/>
      <c r="P308" s="276"/>
      <c r="Q308" s="282"/>
      <c r="R308" s="282"/>
      <c r="S308" s="276"/>
      <c r="T308" s="282"/>
      <c r="U308" s="348"/>
    </row>
    <row r="309" spans="1:21" ht="346.5" hidden="1">
      <c r="A309" s="9" t="s">
        <v>804</v>
      </c>
      <c r="B309" s="10" t="s">
        <v>374</v>
      </c>
      <c r="C309" s="11" t="s">
        <v>691</v>
      </c>
      <c r="D309" s="11" t="s">
        <v>374</v>
      </c>
      <c r="E309" s="11" t="s">
        <v>871</v>
      </c>
      <c r="F309" s="12">
        <v>9400000</v>
      </c>
      <c r="G309" s="11" t="s">
        <v>56</v>
      </c>
      <c r="H309" s="12">
        <v>9400000</v>
      </c>
      <c r="I309" s="12">
        <v>9400000</v>
      </c>
      <c r="J309" s="34" t="s">
        <v>805</v>
      </c>
      <c r="K309" s="12">
        <v>9400000</v>
      </c>
      <c r="L309" s="34" t="s">
        <v>805</v>
      </c>
      <c r="M309" s="10" t="s">
        <v>40</v>
      </c>
      <c r="N309" s="11" t="s">
        <v>806</v>
      </c>
      <c r="O309" s="24" t="s">
        <v>807</v>
      </c>
      <c r="P309" s="10" t="s">
        <v>27</v>
      </c>
      <c r="Q309" s="24" t="s">
        <v>18</v>
      </c>
      <c r="R309" s="11" t="s">
        <v>19</v>
      </c>
      <c r="S309" s="10" t="s">
        <v>19</v>
      </c>
      <c r="T309" s="11" t="s">
        <v>19</v>
      </c>
      <c r="U309" s="6" t="s">
        <v>865</v>
      </c>
    </row>
    <row r="310" spans="1:21" ht="33" hidden="1">
      <c r="A310" s="9" t="s">
        <v>1076</v>
      </c>
      <c r="B310" s="10" t="s">
        <v>76</v>
      </c>
      <c r="C310" s="11" t="s">
        <v>15</v>
      </c>
      <c r="D310" s="11" t="s">
        <v>808</v>
      </c>
      <c r="E310" s="11" t="s">
        <v>809</v>
      </c>
      <c r="F310" s="12">
        <v>2271420</v>
      </c>
      <c r="G310" s="11" t="s">
        <v>56</v>
      </c>
      <c r="H310" s="12">
        <v>744820</v>
      </c>
      <c r="I310" s="12">
        <v>500000</v>
      </c>
      <c r="J310" s="45" t="s">
        <v>894</v>
      </c>
      <c r="K310" s="12">
        <v>512000</v>
      </c>
      <c r="L310" s="34" t="s">
        <v>810</v>
      </c>
      <c r="M310" s="10" t="s">
        <v>25</v>
      </c>
      <c r="N310" s="11" t="s">
        <v>26</v>
      </c>
      <c r="O310" s="11" t="s">
        <v>19</v>
      </c>
      <c r="P310" s="10" t="s">
        <v>20</v>
      </c>
      <c r="Q310" s="11" t="s">
        <v>18</v>
      </c>
      <c r="R310" s="11" t="s">
        <v>19</v>
      </c>
      <c r="S310" s="10" t="s">
        <v>19</v>
      </c>
      <c r="T310" s="11" t="s">
        <v>19</v>
      </c>
      <c r="U310" s="6" t="s">
        <v>872</v>
      </c>
    </row>
    <row r="311" spans="1:21" ht="173.1" hidden="1" customHeight="1">
      <c r="A311" s="283" t="s">
        <v>812</v>
      </c>
      <c r="B311" s="274" t="s">
        <v>49</v>
      </c>
      <c r="C311" s="280" t="s">
        <v>416</v>
      </c>
      <c r="D311" s="280" t="s">
        <v>813</v>
      </c>
      <c r="E311" s="280" t="s">
        <v>814</v>
      </c>
      <c r="F311" s="286">
        <v>3448956</v>
      </c>
      <c r="G311" s="11" t="s">
        <v>56</v>
      </c>
      <c r="H311" s="12">
        <v>1168377</v>
      </c>
      <c r="I311" s="12">
        <v>900000</v>
      </c>
      <c r="J311" s="34" t="s">
        <v>819</v>
      </c>
      <c r="K311" s="12">
        <v>960000</v>
      </c>
      <c r="L311" s="45" t="s">
        <v>815</v>
      </c>
      <c r="M311" s="274" t="s">
        <v>42</v>
      </c>
      <c r="N311" s="280" t="s">
        <v>816</v>
      </c>
      <c r="O311" s="280" t="s">
        <v>19</v>
      </c>
      <c r="P311" s="274" t="s">
        <v>424</v>
      </c>
      <c r="Q311" s="277" t="s">
        <v>817</v>
      </c>
      <c r="R311" s="280" t="s">
        <v>19</v>
      </c>
      <c r="S311" s="274" t="s">
        <v>35</v>
      </c>
      <c r="T311" s="277" t="s">
        <v>818</v>
      </c>
      <c r="U311" s="345" t="s">
        <v>875</v>
      </c>
    </row>
    <row r="312" spans="1:21" ht="173.1" hidden="1" customHeight="1">
      <c r="A312" s="284"/>
      <c r="B312" s="275"/>
      <c r="C312" s="281"/>
      <c r="D312" s="281"/>
      <c r="E312" s="281"/>
      <c r="F312" s="287"/>
      <c r="G312" s="11" t="s">
        <v>57</v>
      </c>
      <c r="H312" s="12">
        <v>1203342</v>
      </c>
      <c r="I312" s="12">
        <v>850000</v>
      </c>
      <c r="J312" s="34" t="s">
        <v>815</v>
      </c>
      <c r="K312" s="13"/>
      <c r="L312" s="37"/>
      <c r="M312" s="275"/>
      <c r="N312" s="281"/>
      <c r="O312" s="281"/>
      <c r="P312" s="275"/>
      <c r="Q312" s="278"/>
      <c r="R312" s="281"/>
      <c r="S312" s="275"/>
      <c r="T312" s="278"/>
      <c r="U312" s="345"/>
    </row>
    <row r="313" spans="1:21" ht="173.1" hidden="1" customHeight="1">
      <c r="A313" s="284"/>
      <c r="B313" s="275"/>
      <c r="C313" s="281"/>
      <c r="D313" s="281"/>
      <c r="E313" s="281"/>
      <c r="F313" s="287"/>
      <c r="G313" s="11" t="s">
        <v>58</v>
      </c>
      <c r="H313" s="12">
        <v>1077237</v>
      </c>
      <c r="I313" s="12">
        <v>800000</v>
      </c>
      <c r="J313" s="34" t="s">
        <v>819</v>
      </c>
      <c r="K313" s="13"/>
      <c r="L313" s="37"/>
      <c r="M313" s="275"/>
      <c r="N313" s="281"/>
      <c r="O313" s="281"/>
      <c r="P313" s="275"/>
      <c r="Q313" s="278"/>
      <c r="R313" s="281"/>
      <c r="S313" s="275"/>
      <c r="T313" s="278"/>
      <c r="U313" s="345"/>
    </row>
    <row r="314" spans="1:21" hidden="1">
      <c r="A314" s="284"/>
      <c r="B314" s="275"/>
      <c r="C314" s="281"/>
      <c r="D314" s="281"/>
      <c r="E314" s="281"/>
      <c r="F314" s="287"/>
      <c r="G314" s="11" t="s">
        <v>59</v>
      </c>
      <c r="H314" s="12">
        <v>0</v>
      </c>
      <c r="I314" s="12">
        <v>0</v>
      </c>
      <c r="J314" s="34" t="s">
        <v>19</v>
      </c>
      <c r="K314" s="13"/>
      <c r="L314" s="37"/>
      <c r="M314" s="275"/>
      <c r="N314" s="281"/>
      <c r="O314" s="281"/>
      <c r="P314" s="275"/>
      <c r="Q314" s="278"/>
      <c r="R314" s="281"/>
      <c r="S314" s="275"/>
      <c r="T314" s="278"/>
      <c r="U314" s="345"/>
    </row>
    <row r="315" spans="1:21" hidden="1">
      <c r="A315" s="285"/>
      <c r="B315" s="276"/>
      <c r="C315" s="282"/>
      <c r="D315" s="282"/>
      <c r="E315" s="282"/>
      <c r="F315" s="288"/>
      <c r="G315" s="11" t="s">
        <v>60</v>
      </c>
      <c r="H315" s="12">
        <v>3448956</v>
      </c>
      <c r="I315" s="12">
        <v>2610000</v>
      </c>
      <c r="J315" s="34"/>
      <c r="K315" s="14"/>
      <c r="L315" s="43"/>
      <c r="M315" s="276"/>
      <c r="N315" s="282"/>
      <c r="O315" s="282"/>
      <c r="P315" s="276"/>
      <c r="Q315" s="279"/>
      <c r="R315" s="282"/>
      <c r="S315" s="276"/>
      <c r="T315" s="279"/>
      <c r="U315" s="345"/>
    </row>
    <row r="316" spans="1:21" ht="347.1" hidden="1" customHeight="1">
      <c r="A316" s="9" t="s">
        <v>820</v>
      </c>
      <c r="B316" s="10" t="s">
        <v>49</v>
      </c>
      <c r="C316" s="11" t="s">
        <v>416</v>
      </c>
      <c r="D316" s="11" t="s">
        <v>821</v>
      </c>
      <c r="E316" s="11" t="s">
        <v>822</v>
      </c>
      <c r="F316" s="12">
        <v>915326</v>
      </c>
      <c r="G316" s="11" t="s">
        <v>56</v>
      </c>
      <c r="H316" s="12">
        <v>915326</v>
      </c>
      <c r="I316" s="12">
        <v>750000</v>
      </c>
      <c r="J316" s="34" t="s">
        <v>895</v>
      </c>
      <c r="K316" s="12">
        <v>760000</v>
      </c>
      <c r="L316" s="34" t="s">
        <v>823</v>
      </c>
      <c r="M316" s="10" t="s">
        <v>42</v>
      </c>
      <c r="N316" s="11" t="s">
        <v>824</v>
      </c>
      <c r="O316" s="24" t="s">
        <v>825</v>
      </c>
      <c r="P316" s="10" t="s">
        <v>424</v>
      </c>
      <c r="Q316" s="11" t="s">
        <v>826</v>
      </c>
      <c r="R316" s="24" t="s">
        <v>827</v>
      </c>
      <c r="S316" s="10" t="s">
        <v>19</v>
      </c>
      <c r="T316" s="11" t="s">
        <v>19</v>
      </c>
      <c r="U316" s="6" t="s">
        <v>874</v>
      </c>
    </row>
    <row r="317" spans="1:21" ht="56.45" hidden="1" customHeight="1">
      <c r="A317" s="283" t="s">
        <v>828</v>
      </c>
      <c r="B317" s="274" t="s">
        <v>49</v>
      </c>
      <c r="C317" s="280" t="s">
        <v>416</v>
      </c>
      <c r="D317" s="280" t="s">
        <v>813</v>
      </c>
      <c r="E317" s="280" t="s">
        <v>829</v>
      </c>
      <c r="F317" s="286">
        <v>2399481</v>
      </c>
      <c r="G317" s="11" t="s">
        <v>56</v>
      </c>
      <c r="H317" s="12">
        <v>799827</v>
      </c>
      <c r="I317" s="12">
        <v>200000</v>
      </c>
      <c r="J317" s="34" t="s">
        <v>830</v>
      </c>
      <c r="K317" s="12">
        <v>200000</v>
      </c>
      <c r="L317" s="33" t="s">
        <v>830</v>
      </c>
      <c r="M317" s="274" t="s">
        <v>42</v>
      </c>
      <c r="N317" s="280" t="s">
        <v>831</v>
      </c>
      <c r="O317" s="280" t="s">
        <v>19</v>
      </c>
      <c r="P317" s="274" t="s">
        <v>424</v>
      </c>
      <c r="Q317" s="277" t="s">
        <v>832</v>
      </c>
      <c r="R317" s="280" t="s">
        <v>19</v>
      </c>
      <c r="S317" s="274" t="s">
        <v>35</v>
      </c>
      <c r="T317" s="277" t="s">
        <v>833</v>
      </c>
      <c r="U317" s="348" t="s">
        <v>875</v>
      </c>
    </row>
    <row r="318" spans="1:21" ht="56.45" hidden="1" customHeight="1">
      <c r="A318" s="284"/>
      <c r="B318" s="275"/>
      <c r="C318" s="281"/>
      <c r="D318" s="281"/>
      <c r="E318" s="281"/>
      <c r="F318" s="287"/>
      <c r="G318" s="11" t="s">
        <v>57</v>
      </c>
      <c r="H318" s="12">
        <v>799827</v>
      </c>
      <c r="I318" s="12">
        <v>200000</v>
      </c>
      <c r="J318" s="34" t="s">
        <v>830</v>
      </c>
      <c r="K318" s="13"/>
      <c r="L318" s="37"/>
      <c r="M318" s="275"/>
      <c r="N318" s="281"/>
      <c r="O318" s="281"/>
      <c r="P318" s="275"/>
      <c r="Q318" s="278"/>
      <c r="R318" s="281"/>
      <c r="S318" s="275"/>
      <c r="T318" s="278"/>
      <c r="U318" s="348"/>
    </row>
    <row r="319" spans="1:21" ht="56.45" hidden="1" customHeight="1">
      <c r="A319" s="284"/>
      <c r="B319" s="275"/>
      <c r="C319" s="281"/>
      <c r="D319" s="281"/>
      <c r="E319" s="281"/>
      <c r="F319" s="287"/>
      <c r="G319" s="11" t="s">
        <v>58</v>
      </c>
      <c r="H319" s="12">
        <v>799827</v>
      </c>
      <c r="I319" s="12">
        <v>200000</v>
      </c>
      <c r="J319" s="34" t="s">
        <v>830</v>
      </c>
      <c r="K319" s="13"/>
      <c r="L319" s="37"/>
      <c r="M319" s="275"/>
      <c r="N319" s="281"/>
      <c r="O319" s="281"/>
      <c r="P319" s="275"/>
      <c r="Q319" s="278"/>
      <c r="R319" s="281"/>
      <c r="S319" s="275"/>
      <c r="T319" s="278"/>
      <c r="U319" s="348"/>
    </row>
    <row r="320" spans="1:21" hidden="1">
      <c r="A320" s="284"/>
      <c r="B320" s="275"/>
      <c r="C320" s="281"/>
      <c r="D320" s="281"/>
      <c r="E320" s="281"/>
      <c r="F320" s="287"/>
      <c r="G320" s="11" t="s">
        <v>59</v>
      </c>
      <c r="H320" s="12">
        <v>0</v>
      </c>
      <c r="I320" s="12">
        <v>0</v>
      </c>
      <c r="J320" s="34" t="s">
        <v>19</v>
      </c>
      <c r="K320" s="13"/>
      <c r="L320" s="37"/>
      <c r="M320" s="275"/>
      <c r="N320" s="281"/>
      <c r="O320" s="281"/>
      <c r="P320" s="275"/>
      <c r="Q320" s="278"/>
      <c r="R320" s="281"/>
      <c r="S320" s="275"/>
      <c r="T320" s="278"/>
      <c r="U320" s="348"/>
    </row>
    <row r="321" spans="1:21" hidden="1">
      <c r="A321" s="285"/>
      <c r="B321" s="276"/>
      <c r="C321" s="282"/>
      <c r="D321" s="282"/>
      <c r="E321" s="282"/>
      <c r="F321" s="288"/>
      <c r="G321" s="11" t="s">
        <v>60</v>
      </c>
      <c r="H321" s="12">
        <v>2399481</v>
      </c>
      <c r="I321" s="12">
        <v>600000</v>
      </c>
      <c r="J321" s="34"/>
      <c r="K321" s="14"/>
      <c r="L321" s="43"/>
      <c r="M321" s="276"/>
      <c r="N321" s="282"/>
      <c r="O321" s="282"/>
      <c r="P321" s="276"/>
      <c r="Q321" s="279"/>
      <c r="R321" s="282"/>
      <c r="S321" s="276"/>
      <c r="T321" s="279"/>
      <c r="U321" s="348"/>
    </row>
    <row r="322" spans="1:21" ht="108.6" hidden="1" customHeight="1">
      <c r="A322" s="9" t="s">
        <v>834</v>
      </c>
      <c r="B322" s="10" t="s">
        <v>97</v>
      </c>
      <c r="C322" s="11" t="s">
        <v>15</v>
      </c>
      <c r="D322" s="11" t="s">
        <v>835</v>
      </c>
      <c r="E322" s="11" t="s">
        <v>836</v>
      </c>
      <c r="F322" s="12">
        <v>378000</v>
      </c>
      <c r="G322" s="11" t="s">
        <v>56</v>
      </c>
      <c r="H322" s="12">
        <v>378000</v>
      </c>
      <c r="I322" s="12">
        <v>378000</v>
      </c>
      <c r="J322" s="34" t="s">
        <v>837</v>
      </c>
      <c r="K322" s="12">
        <v>378000</v>
      </c>
      <c r="L322" s="34" t="s">
        <v>837</v>
      </c>
      <c r="M322" s="10" t="s">
        <v>25</v>
      </c>
      <c r="N322" s="11" t="s">
        <v>26</v>
      </c>
      <c r="O322" s="11" t="s">
        <v>19</v>
      </c>
      <c r="P322" s="10" t="s">
        <v>20</v>
      </c>
      <c r="Q322" s="11" t="s">
        <v>838</v>
      </c>
      <c r="R322" s="11" t="s">
        <v>19</v>
      </c>
      <c r="S322" s="10" t="s">
        <v>19</v>
      </c>
      <c r="T322" s="11" t="s">
        <v>19</v>
      </c>
      <c r="U322" s="6" t="s">
        <v>872</v>
      </c>
    </row>
    <row r="323" spans="1:21" ht="177.6" hidden="1" customHeight="1">
      <c r="A323" s="9" t="s">
        <v>839</v>
      </c>
      <c r="B323" s="10" t="s">
        <v>76</v>
      </c>
      <c r="C323" s="11" t="s">
        <v>777</v>
      </c>
      <c r="D323" s="11" t="s">
        <v>840</v>
      </c>
      <c r="E323" s="11" t="s">
        <v>841</v>
      </c>
      <c r="F323" s="12">
        <v>784350</v>
      </c>
      <c r="G323" s="11" t="s">
        <v>56</v>
      </c>
      <c r="H323" s="12">
        <v>744350</v>
      </c>
      <c r="I323" s="12">
        <v>290000</v>
      </c>
      <c r="J323" s="34" t="s">
        <v>842</v>
      </c>
      <c r="K323" s="12">
        <v>290000</v>
      </c>
      <c r="L323" s="34" t="s">
        <v>842</v>
      </c>
      <c r="M323" s="10" t="s">
        <v>25</v>
      </c>
      <c r="N323" s="11" t="s">
        <v>18</v>
      </c>
      <c r="O323" s="11" t="s">
        <v>19</v>
      </c>
      <c r="P323" s="10" t="s">
        <v>20</v>
      </c>
      <c r="Q323" s="11" t="s">
        <v>843</v>
      </c>
      <c r="R323" s="11" t="s">
        <v>19</v>
      </c>
      <c r="S323" s="10" t="s">
        <v>19</v>
      </c>
      <c r="T323" s="11" t="s">
        <v>19</v>
      </c>
      <c r="U323" s="6" t="s">
        <v>873</v>
      </c>
    </row>
    <row r="324" spans="1:21" ht="174" hidden="1" customHeight="1">
      <c r="A324" s="9" t="s">
        <v>844</v>
      </c>
      <c r="B324" s="10" t="s">
        <v>76</v>
      </c>
      <c r="C324" s="11" t="s">
        <v>777</v>
      </c>
      <c r="D324" s="11" t="s">
        <v>840</v>
      </c>
      <c r="E324" s="11" t="s">
        <v>845</v>
      </c>
      <c r="F324" s="12">
        <v>951930</v>
      </c>
      <c r="G324" s="11" t="s">
        <v>56</v>
      </c>
      <c r="H324" s="12">
        <v>802830</v>
      </c>
      <c r="I324" s="12">
        <v>600000</v>
      </c>
      <c r="J324" s="34" t="s">
        <v>876</v>
      </c>
      <c r="K324" s="12">
        <v>653000</v>
      </c>
      <c r="L324" s="34" t="s">
        <v>846</v>
      </c>
      <c r="M324" s="10" t="s">
        <v>25</v>
      </c>
      <c r="N324" s="11" t="s">
        <v>26</v>
      </c>
      <c r="O324" s="11" t="s">
        <v>19</v>
      </c>
      <c r="P324" s="10" t="s">
        <v>20</v>
      </c>
      <c r="Q324" s="11" t="s">
        <v>18</v>
      </c>
      <c r="R324" s="11" t="s">
        <v>19</v>
      </c>
      <c r="S324" s="10" t="s">
        <v>19</v>
      </c>
      <c r="T324" s="11" t="s">
        <v>19</v>
      </c>
      <c r="U324" s="6" t="s">
        <v>873</v>
      </c>
    </row>
    <row r="325" spans="1:21" hidden="1">
      <c r="F325" s="7">
        <f>SUM(F6:F324)</f>
        <v>495073694</v>
      </c>
      <c r="T325" s="4"/>
    </row>
  </sheetData>
  <autoFilter ref="A3:U325" xr:uid="{00000000-0009-0000-0000-000021000000}">
    <filterColumn colId="15">
      <filters>
        <filter val="李易駿"/>
      </filters>
    </filterColumn>
  </autoFilter>
  <mergeCells count="335">
    <mergeCell ref="U3:U4"/>
    <mergeCell ref="K3:K4"/>
    <mergeCell ref="L3:L4"/>
    <mergeCell ref="U304:U308"/>
    <mergeCell ref="U311:U315"/>
    <mergeCell ref="U317:U321"/>
    <mergeCell ref="A1:T1"/>
    <mergeCell ref="A2:T2"/>
    <mergeCell ref="A3:A4"/>
    <mergeCell ref="B3:B4"/>
    <mergeCell ref="C3:C4"/>
    <mergeCell ref="D3:D4"/>
    <mergeCell ref="E3:E4"/>
    <mergeCell ref="F3:F4"/>
    <mergeCell ref="G3:G4"/>
    <mergeCell ref="H3:H4"/>
    <mergeCell ref="Q3:Q4"/>
    <mergeCell ref="R3:R4"/>
    <mergeCell ref="S3:S4"/>
    <mergeCell ref="T3:T4"/>
    <mergeCell ref="I3:I4"/>
    <mergeCell ref="J3:J4"/>
    <mergeCell ref="M3:M4"/>
    <mergeCell ref="N3:N4"/>
    <mergeCell ref="O3:O4"/>
    <mergeCell ref="P3:P4"/>
    <mergeCell ref="S16:S20"/>
    <mergeCell ref="T16:T20"/>
    <mergeCell ref="A25:A29"/>
    <mergeCell ref="B25:B29"/>
    <mergeCell ref="C25:C29"/>
    <mergeCell ref="D25:D29"/>
    <mergeCell ref="E25:E29"/>
    <mergeCell ref="F25:F29"/>
    <mergeCell ref="M16:M20"/>
    <mergeCell ref="N16:N20"/>
    <mergeCell ref="O16:O20"/>
    <mergeCell ref="P16:P20"/>
    <mergeCell ref="Q16:Q20"/>
    <mergeCell ref="R16:R20"/>
    <mergeCell ref="A16:A20"/>
    <mergeCell ref="B16:B20"/>
    <mergeCell ref="C16:C20"/>
    <mergeCell ref="D16:D20"/>
    <mergeCell ref="E16:E20"/>
    <mergeCell ref="F16:F20"/>
    <mergeCell ref="S25:S29"/>
    <mergeCell ref="T25:T29"/>
    <mergeCell ref="R25:R29"/>
    <mergeCell ref="S34:S38"/>
    <mergeCell ref="T34:T38"/>
    <mergeCell ref="A45:A49"/>
    <mergeCell ref="B45:B49"/>
    <mergeCell ref="C45:C49"/>
    <mergeCell ref="D45:D49"/>
    <mergeCell ref="E45:E49"/>
    <mergeCell ref="F45:F49"/>
    <mergeCell ref="M34:M38"/>
    <mergeCell ref="N34:N38"/>
    <mergeCell ref="O34:O38"/>
    <mergeCell ref="P34:P38"/>
    <mergeCell ref="Q34:Q38"/>
    <mergeCell ref="R34:R38"/>
    <mergeCell ref="S45:S49"/>
    <mergeCell ref="T45:T49"/>
    <mergeCell ref="P45:P49"/>
    <mergeCell ref="Q45:Q49"/>
    <mergeCell ref="R45:R49"/>
    <mergeCell ref="A34:A38"/>
    <mergeCell ref="B34:B38"/>
    <mergeCell ref="C34:C38"/>
    <mergeCell ref="D34:D38"/>
    <mergeCell ref="C71:C75"/>
    <mergeCell ref="D71:D75"/>
    <mergeCell ref="E71:E75"/>
    <mergeCell ref="F71:F75"/>
    <mergeCell ref="M45:M49"/>
    <mergeCell ref="N45:N49"/>
    <mergeCell ref="O45:O49"/>
    <mergeCell ref="P25:P29"/>
    <mergeCell ref="Q25:Q29"/>
    <mergeCell ref="E34:E38"/>
    <mergeCell ref="F34:F38"/>
    <mergeCell ref="M25:M29"/>
    <mergeCell ref="N25:N29"/>
    <mergeCell ref="O25:O29"/>
    <mergeCell ref="J25:J29"/>
    <mergeCell ref="M95:M99"/>
    <mergeCell ref="N95:N99"/>
    <mergeCell ref="O95:O99"/>
    <mergeCell ref="S71:S75"/>
    <mergeCell ref="T71:T75"/>
    <mergeCell ref="A95:A99"/>
    <mergeCell ref="B95:B99"/>
    <mergeCell ref="C95:C99"/>
    <mergeCell ref="D95:D99"/>
    <mergeCell ref="E95:E99"/>
    <mergeCell ref="F95:F99"/>
    <mergeCell ref="M71:M75"/>
    <mergeCell ref="N71:N75"/>
    <mergeCell ref="O71:O75"/>
    <mergeCell ref="P71:P75"/>
    <mergeCell ref="Q71:Q75"/>
    <mergeCell ref="R71:R75"/>
    <mergeCell ref="S95:S99"/>
    <mergeCell ref="T95:T99"/>
    <mergeCell ref="P95:P99"/>
    <mergeCell ref="Q95:Q99"/>
    <mergeCell ref="R95:R99"/>
    <mergeCell ref="A71:A75"/>
    <mergeCell ref="B71:B75"/>
    <mergeCell ref="A137:A141"/>
    <mergeCell ref="B137:B141"/>
    <mergeCell ref="C137:C141"/>
    <mergeCell ref="D137:D141"/>
    <mergeCell ref="E137:E141"/>
    <mergeCell ref="F137:F141"/>
    <mergeCell ref="M104:M108"/>
    <mergeCell ref="N104:N108"/>
    <mergeCell ref="O104:O108"/>
    <mergeCell ref="A104:A108"/>
    <mergeCell ref="B104:B108"/>
    <mergeCell ref="C104:C108"/>
    <mergeCell ref="D104:D108"/>
    <mergeCell ref="E104:E108"/>
    <mergeCell ref="F104:F108"/>
    <mergeCell ref="C167:C171"/>
    <mergeCell ref="D167:D171"/>
    <mergeCell ref="E167:E171"/>
    <mergeCell ref="F167:F171"/>
    <mergeCell ref="M137:M141"/>
    <mergeCell ref="N137:N141"/>
    <mergeCell ref="O137:O141"/>
    <mergeCell ref="S104:S108"/>
    <mergeCell ref="T104:T108"/>
    <mergeCell ref="P104:P108"/>
    <mergeCell ref="Q104:Q108"/>
    <mergeCell ref="R104:R108"/>
    <mergeCell ref="S137:S141"/>
    <mergeCell ref="T137:T141"/>
    <mergeCell ref="P137:P141"/>
    <mergeCell ref="Q137:Q141"/>
    <mergeCell ref="R137:R141"/>
    <mergeCell ref="M186:M190"/>
    <mergeCell ref="N186:N190"/>
    <mergeCell ref="O186:O190"/>
    <mergeCell ref="S167:S171"/>
    <mergeCell ref="T167:T171"/>
    <mergeCell ref="A186:A190"/>
    <mergeCell ref="B186:B190"/>
    <mergeCell ref="C186:C190"/>
    <mergeCell ref="D186:D190"/>
    <mergeCell ref="E186:E190"/>
    <mergeCell ref="F186:F190"/>
    <mergeCell ref="M167:M171"/>
    <mergeCell ref="N167:N171"/>
    <mergeCell ref="O167:O171"/>
    <mergeCell ref="P167:P171"/>
    <mergeCell ref="Q167:Q171"/>
    <mergeCell ref="R167:R171"/>
    <mergeCell ref="S186:S190"/>
    <mergeCell ref="T186:T190"/>
    <mergeCell ref="P186:P190"/>
    <mergeCell ref="Q186:Q190"/>
    <mergeCell ref="R186:R190"/>
    <mergeCell ref="A167:A171"/>
    <mergeCell ref="B167:B171"/>
    <mergeCell ref="A206:A210"/>
    <mergeCell ref="B206:B210"/>
    <mergeCell ref="C206:C210"/>
    <mergeCell ref="D206:D210"/>
    <mergeCell ref="E206:E210"/>
    <mergeCell ref="F206:F210"/>
    <mergeCell ref="M197:M201"/>
    <mergeCell ref="N197:N201"/>
    <mergeCell ref="O197:O201"/>
    <mergeCell ref="A197:A201"/>
    <mergeCell ref="B197:B201"/>
    <mergeCell ref="C197:C201"/>
    <mergeCell ref="D197:D201"/>
    <mergeCell ref="E197:E201"/>
    <mergeCell ref="F197:F201"/>
    <mergeCell ref="C217:C221"/>
    <mergeCell ref="D217:D221"/>
    <mergeCell ref="E217:E221"/>
    <mergeCell ref="F217:F221"/>
    <mergeCell ref="M206:M210"/>
    <mergeCell ref="N206:N210"/>
    <mergeCell ref="O206:O210"/>
    <mergeCell ref="S197:S201"/>
    <mergeCell ref="T197:T201"/>
    <mergeCell ref="P197:P201"/>
    <mergeCell ref="Q197:Q201"/>
    <mergeCell ref="R197:R201"/>
    <mergeCell ref="S206:S210"/>
    <mergeCell ref="T206:T210"/>
    <mergeCell ref="P206:P210"/>
    <mergeCell ref="Q206:Q210"/>
    <mergeCell ref="R206:R210"/>
    <mergeCell ref="M225:M229"/>
    <mergeCell ref="N225:N229"/>
    <mergeCell ref="O225:O229"/>
    <mergeCell ref="S217:S221"/>
    <mergeCell ref="T217:T221"/>
    <mergeCell ref="A225:A229"/>
    <mergeCell ref="B225:B229"/>
    <mergeCell ref="C225:C229"/>
    <mergeCell ref="D225:D229"/>
    <mergeCell ref="E225:E229"/>
    <mergeCell ref="F225:F229"/>
    <mergeCell ref="M217:M221"/>
    <mergeCell ref="N217:N221"/>
    <mergeCell ref="O217:O221"/>
    <mergeCell ref="P217:P221"/>
    <mergeCell ref="Q217:Q221"/>
    <mergeCell ref="R217:R221"/>
    <mergeCell ref="S225:S229"/>
    <mergeCell ref="T225:T229"/>
    <mergeCell ref="P225:P229"/>
    <mergeCell ref="Q225:Q229"/>
    <mergeCell ref="R225:R229"/>
    <mergeCell ref="A217:A221"/>
    <mergeCell ref="B217:B221"/>
    <mergeCell ref="R256:R260"/>
    <mergeCell ref="A246:A250"/>
    <mergeCell ref="B246:B250"/>
    <mergeCell ref="C246:C250"/>
    <mergeCell ref="D246:D250"/>
    <mergeCell ref="E246:E250"/>
    <mergeCell ref="F246:F250"/>
    <mergeCell ref="M232:M236"/>
    <mergeCell ref="N232:N236"/>
    <mergeCell ref="O232:O236"/>
    <mergeCell ref="A232:A236"/>
    <mergeCell ref="B232:B236"/>
    <mergeCell ref="C232:C236"/>
    <mergeCell ref="D232:D236"/>
    <mergeCell ref="E232:E236"/>
    <mergeCell ref="F232:F236"/>
    <mergeCell ref="M246:M250"/>
    <mergeCell ref="N246:N250"/>
    <mergeCell ref="O246:O250"/>
    <mergeCell ref="S232:S236"/>
    <mergeCell ref="T232:T236"/>
    <mergeCell ref="P232:P236"/>
    <mergeCell ref="Q232:Q236"/>
    <mergeCell ref="R232:R236"/>
    <mergeCell ref="S246:S250"/>
    <mergeCell ref="T246:T250"/>
    <mergeCell ref="P246:P250"/>
    <mergeCell ref="Q246:Q250"/>
    <mergeCell ref="R246:R250"/>
    <mergeCell ref="S270:S274"/>
    <mergeCell ref="T270:T274"/>
    <mergeCell ref="P270:P274"/>
    <mergeCell ref="Q270:Q274"/>
    <mergeCell ref="R270:R274"/>
    <mergeCell ref="A256:A260"/>
    <mergeCell ref="B256:B260"/>
    <mergeCell ref="C256:C260"/>
    <mergeCell ref="D256:D260"/>
    <mergeCell ref="E256:E260"/>
    <mergeCell ref="A270:A274"/>
    <mergeCell ref="B270:B274"/>
    <mergeCell ref="C270:C274"/>
    <mergeCell ref="D270:D274"/>
    <mergeCell ref="E270:E274"/>
    <mergeCell ref="F270:F274"/>
    <mergeCell ref="M256:M260"/>
    <mergeCell ref="N256:N260"/>
    <mergeCell ref="O256:O260"/>
    <mergeCell ref="F256:F260"/>
    <mergeCell ref="S256:S260"/>
    <mergeCell ref="T256:T260"/>
    <mergeCell ref="P256:P260"/>
    <mergeCell ref="Q256:Q260"/>
    <mergeCell ref="A290:A294"/>
    <mergeCell ref="B290:B294"/>
    <mergeCell ref="C290:C294"/>
    <mergeCell ref="D290:D294"/>
    <mergeCell ref="E290:E294"/>
    <mergeCell ref="F290:F294"/>
    <mergeCell ref="M270:M274"/>
    <mergeCell ref="N270:N274"/>
    <mergeCell ref="O270:O274"/>
    <mergeCell ref="M290:M294"/>
    <mergeCell ref="N290:N294"/>
    <mergeCell ref="O290:O294"/>
    <mergeCell ref="T311:T315"/>
    <mergeCell ref="P311:P315"/>
    <mergeCell ref="Q311:Q315"/>
    <mergeCell ref="R311:R315"/>
    <mergeCell ref="A304:A308"/>
    <mergeCell ref="B304:B308"/>
    <mergeCell ref="C304:C308"/>
    <mergeCell ref="D304:D308"/>
    <mergeCell ref="E304:E308"/>
    <mergeCell ref="F304:F308"/>
    <mergeCell ref="M304:M308"/>
    <mergeCell ref="N304:N308"/>
    <mergeCell ref="O304:O308"/>
    <mergeCell ref="S290:S294"/>
    <mergeCell ref="T290:T294"/>
    <mergeCell ref="P290:P294"/>
    <mergeCell ref="Q290:Q294"/>
    <mergeCell ref="R290:R294"/>
    <mergeCell ref="S304:S308"/>
    <mergeCell ref="T304:T308"/>
    <mergeCell ref="P304:P308"/>
    <mergeCell ref="Q304:Q308"/>
    <mergeCell ref="R304:R308"/>
    <mergeCell ref="S317:S321"/>
    <mergeCell ref="T317:T321"/>
    <mergeCell ref="M317:M321"/>
    <mergeCell ref="N317:N321"/>
    <mergeCell ref="O317:O321"/>
    <mergeCell ref="P317:P321"/>
    <mergeCell ref="Q317:Q321"/>
    <mergeCell ref="R317:R321"/>
    <mergeCell ref="A311:A315"/>
    <mergeCell ref="B311:B315"/>
    <mergeCell ref="A317:A321"/>
    <mergeCell ref="B317:B321"/>
    <mergeCell ref="C317:C321"/>
    <mergeCell ref="D317:D321"/>
    <mergeCell ref="E317:E321"/>
    <mergeCell ref="F317:F321"/>
    <mergeCell ref="M311:M315"/>
    <mergeCell ref="N311:N315"/>
    <mergeCell ref="O311:O315"/>
    <mergeCell ref="C311:C315"/>
    <mergeCell ref="D311:D315"/>
    <mergeCell ref="E311:E315"/>
    <mergeCell ref="F311:F315"/>
    <mergeCell ref="S311:S315"/>
  </mergeCells>
  <phoneticPr fontId="21" type="noConversion"/>
  <printOptions horizontalCentered="1"/>
  <pageMargins left="0.19685039370078741" right="0.19685039370078741" top="0.39370078740157483" bottom="0.39370078740157483" header="0.51181102362204722" footer="0.15748031496062992"/>
  <pageSetup paperSize="8" scale="45" fitToHeight="0" orientation="landscape" r:id="rId1"/>
  <headerFooter>
    <oddFooter>&amp;C&amp;"標楷體,標準"共 &amp;N 頁，第 &amp;P 頁</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AB325"/>
  <sheetViews>
    <sheetView zoomScale="80" zoomScaleNormal="80" workbookViewId="0">
      <selection activeCell="H5" sqref="H5"/>
    </sheetView>
  </sheetViews>
  <sheetFormatPr defaultColWidth="9" defaultRowHeight="16.5"/>
  <cols>
    <col min="1" max="1" width="11.875" style="76" customWidth="1"/>
    <col min="2" max="2" width="14.25" style="77" customWidth="1"/>
    <col min="3" max="3" width="25" style="77" customWidth="1"/>
    <col min="4" max="4" width="9.25" style="77" customWidth="1"/>
    <col min="5" max="6" width="12.625" style="79" customWidth="1"/>
    <col min="7" max="7" width="12.875" style="79" customWidth="1"/>
    <col min="8" max="8" width="86.625" style="80" customWidth="1"/>
    <col min="9" max="9" width="5.625" style="60" customWidth="1"/>
    <col min="10" max="28" width="9" style="62"/>
    <col min="29" max="16384" width="9" style="1"/>
  </cols>
  <sheetData>
    <row r="1" spans="1:28" ht="36.6" customHeight="1">
      <c r="A1" s="360" t="s">
        <v>1216</v>
      </c>
      <c r="B1" s="360"/>
      <c r="C1" s="360"/>
      <c r="D1" s="360"/>
      <c r="E1" s="360"/>
      <c r="F1" s="360"/>
      <c r="G1" s="360"/>
      <c r="H1" s="360"/>
    </row>
    <row r="2" spans="1:28" ht="17.100000000000001" customHeight="1">
      <c r="A2" s="355" t="s">
        <v>0</v>
      </c>
      <c r="B2" s="355"/>
      <c r="C2" s="355"/>
      <c r="D2" s="63"/>
      <c r="E2" s="63"/>
      <c r="F2" s="63"/>
      <c r="G2" s="63"/>
      <c r="H2" s="64" t="s">
        <v>1215</v>
      </c>
    </row>
    <row r="3" spans="1:28" s="2" customFormat="1" ht="21.6" customHeight="1">
      <c r="A3" s="354" t="s">
        <v>849</v>
      </c>
      <c r="B3" s="354" t="s">
        <v>3</v>
      </c>
      <c r="C3" s="354" t="s">
        <v>4</v>
      </c>
      <c r="D3" s="354" t="s">
        <v>6</v>
      </c>
      <c r="E3" s="354" t="s">
        <v>5</v>
      </c>
      <c r="F3" s="354" t="s">
        <v>7</v>
      </c>
      <c r="G3" s="354" t="s">
        <v>1213</v>
      </c>
      <c r="H3" s="354" t="s">
        <v>1214</v>
      </c>
      <c r="I3" s="359"/>
      <c r="J3" s="65"/>
      <c r="K3" s="65"/>
      <c r="L3" s="65"/>
      <c r="M3" s="65"/>
      <c r="N3" s="65"/>
      <c r="O3" s="65"/>
      <c r="P3" s="65"/>
      <c r="Q3" s="65"/>
      <c r="R3" s="65"/>
      <c r="S3" s="65"/>
      <c r="T3" s="65"/>
      <c r="U3" s="65"/>
      <c r="V3" s="65"/>
      <c r="W3" s="65"/>
      <c r="X3" s="65"/>
      <c r="Y3" s="65"/>
      <c r="Z3" s="65"/>
      <c r="AA3" s="65"/>
      <c r="AB3" s="65"/>
    </row>
    <row r="4" spans="1:28" s="3" customFormat="1" ht="20.45" customHeight="1">
      <c r="A4" s="354"/>
      <c r="B4" s="354"/>
      <c r="C4" s="354"/>
      <c r="D4" s="354"/>
      <c r="E4" s="354"/>
      <c r="F4" s="354"/>
      <c r="G4" s="354"/>
      <c r="H4" s="354"/>
      <c r="I4" s="359"/>
      <c r="J4" s="61"/>
      <c r="K4" s="61"/>
      <c r="L4" s="61"/>
      <c r="M4" s="61"/>
      <c r="N4" s="61"/>
      <c r="O4" s="61"/>
      <c r="P4" s="61"/>
      <c r="Q4" s="61"/>
      <c r="R4" s="61"/>
      <c r="S4" s="61"/>
      <c r="T4" s="61"/>
      <c r="U4" s="61"/>
      <c r="V4" s="61"/>
      <c r="W4" s="61"/>
      <c r="X4" s="61"/>
      <c r="Y4" s="61"/>
      <c r="Z4" s="61"/>
      <c r="AA4" s="61"/>
      <c r="AB4" s="61"/>
    </row>
    <row r="5" spans="1:28" s="3" customFormat="1" ht="106.5" customHeight="1">
      <c r="A5" s="66" t="s">
        <v>13</v>
      </c>
      <c r="B5" s="22" t="s">
        <v>16</v>
      </c>
      <c r="C5" s="22" t="s">
        <v>916</v>
      </c>
      <c r="D5" s="22" t="s">
        <v>56</v>
      </c>
      <c r="E5" s="49">
        <v>1977364</v>
      </c>
      <c r="F5" s="49">
        <v>1534500</v>
      </c>
      <c r="G5" s="49">
        <v>1224326</v>
      </c>
      <c r="H5" s="59" t="s">
        <v>1077</v>
      </c>
      <c r="I5" s="60" t="s">
        <v>190</v>
      </c>
      <c r="J5" s="61"/>
      <c r="K5" s="61"/>
      <c r="L5" s="61"/>
      <c r="M5" s="61"/>
      <c r="N5" s="61"/>
      <c r="O5" s="61"/>
      <c r="P5" s="61"/>
      <c r="Q5" s="61"/>
      <c r="R5" s="61"/>
      <c r="S5" s="61"/>
      <c r="T5" s="61"/>
      <c r="U5" s="61"/>
      <c r="V5" s="61"/>
      <c r="W5" s="61"/>
      <c r="X5" s="61"/>
      <c r="Y5" s="61"/>
      <c r="Z5" s="61"/>
      <c r="AA5" s="61"/>
      <c r="AB5" s="61"/>
    </row>
    <row r="6" spans="1:28" s="3" customFormat="1" ht="102.6" customHeight="1">
      <c r="A6" s="66" t="s">
        <v>21</v>
      </c>
      <c r="B6" s="22" t="s">
        <v>16</v>
      </c>
      <c r="C6" s="22" t="s">
        <v>917</v>
      </c>
      <c r="D6" s="22" t="s">
        <v>56</v>
      </c>
      <c r="E6" s="49">
        <v>2830476</v>
      </c>
      <c r="F6" s="49">
        <v>2685900</v>
      </c>
      <c r="G6" s="49">
        <v>782000</v>
      </c>
      <c r="H6" s="59" t="s">
        <v>1078</v>
      </c>
      <c r="I6" s="60" t="s">
        <v>190</v>
      </c>
      <c r="J6" s="61"/>
      <c r="K6" s="61"/>
      <c r="L6" s="61"/>
      <c r="M6" s="61"/>
      <c r="N6" s="61"/>
      <c r="O6" s="61"/>
      <c r="P6" s="61"/>
      <c r="Q6" s="61"/>
      <c r="R6" s="61"/>
      <c r="S6" s="61"/>
      <c r="T6" s="61"/>
      <c r="U6" s="61"/>
      <c r="V6" s="61"/>
      <c r="W6" s="61"/>
      <c r="X6" s="61"/>
      <c r="Y6" s="61"/>
      <c r="Z6" s="61"/>
      <c r="AA6" s="61"/>
      <c r="AB6" s="61"/>
    </row>
    <row r="7" spans="1:28" s="3" customFormat="1" ht="117.6" customHeight="1">
      <c r="A7" s="66" t="s">
        <v>921</v>
      </c>
      <c r="B7" s="22" t="s">
        <v>919</v>
      </c>
      <c r="C7" s="22" t="s">
        <v>920</v>
      </c>
      <c r="D7" s="22" t="s">
        <v>56</v>
      </c>
      <c r="E7" s="49">
        <v>3760716</v>
      </c>
      <c r="F7" s="49">
        <v>2632500</v>
      </c>
      <c r="G7" s="49">
        <v>2100326</v>
      </c>
      <c r="H7" s="59" t="s">
        <v>1079</v>
      </c>
      <c r="I7" s="60" t="s">
        <v>190</v>
      </c>
      <c r="J7" s="61"/>
      <c r="K7" s="61"/>
      <c r="L7" s="61"/>
      <c r="M7" s="61"/>
      <c r="N7" s="61"/>
      <c r="O7" s="61"/>
      <c r="P7" s="61"/>
      <c r="Q7" s="61"/>
      <c r="R7" s="61"/>
      <c r="S7" s="61"/>
      <c r="T7" s="61"/>
      <c r="U7" s="61"/>
      <c r="V7" s="61"/>
      <c r="W7" s="61"/>
      <c r="X7" s="61"/>
      <c r="Y7" s="61"/>
      <c r="Z7" s="61"/>
      <c r="AA7" s="61"/>
      <c r="AB7" s="61"/>
    </row>
    <row r="8" spans="1:28" s="3" customFormat="1" ht="78.599999999999994" customHeight="1">
      <c r="A8" s="66" t="s">
        <v>922</v>
      </c>
      <c r="B8" s="22" t="s">
        <v>30</v>
      </c>
      <c r="C8" s="22" t="s">
        <v>31</v>
      </c>
      <c r="D8" s="22" t="s">
        <v>56</v>
      </c>
      <c r="E8" s="49">
        <v>1673400</v>
      </c>
      <c r="F8" s="49">
        <v>1050600</v>
      </c>
      <c r="G8" s="49">
        <v>705000</v>
      </c>
      <c r="H8" s="59" t="s">
        <v>1080</v>
      </c>
      <c r="I8" s="60" t="s">
        <v>190</v>
      </c>
      <c r="J8" s="61"/>
      <c r="K8" s="61"/>
      <c r="L8" s="61"/>
      <c r="M8" s="61"/>
      <c r="N8" s="61"/>
      <c r="O8" s="61"/>
      <c r="P8" s="61"/>
      <c r="Q8" s="61"/>
      <c r="R8" s="61"/>
      <c r="S8" s="61"/>
      <c r="T8" s="61"/>
      <c r="U8" s="61"/>
      <c r="V8" s="61"/>
      <c r="W8" s="61"/>
      <c r="X8" s="61"/>
      <c r="Y8" s="61"/>
      <c r="Z8" s="61"/>
      <c r="AA8" s="61"/>
      <c r="AB8" s="61"/>
    </row>
    <row r="9" spans="1:28" s="3" customFormat="1" ht="73.5" customHeight="1">
      <c r="A9" s="66" t="s">
        <v>923</v>
      </c>
      <c r="B9" s="22" t="s">
        <v>30</v>
      </c>
      <c r="C9" s="22" t="s">
        <v>924</v>
      </c>
      <c r="D9" s="22" t="s">
        <v>56</v>
      </c>
      <c r="E9" s="49">
        <v>573750</v>
      </c>
      <c r="F9" s="49">
        <v>459000</v>
      </c>
      <c r="G9" s="49">
        <v>471366</v>
      </c>
      <c r="H9" s="59" t="s">
        <v>1081</v>
      </c>
      <c r="I9" s="60" t="s">
        <v>190</v>
      </c>
      <c r="J9" s="61"/>
      <c r="K9" s="61"/>
      <c r="L9" s="61"/>
      <c r="M9" s="61"/>
      <c r="N9" s="61"/>
      <c r="O9" s="61"/>
      <c r="P9" s="61"/>
      <c r="Q9" s="61"/>
      <c r="R9" s="61"/>
      <c r="S9" s="61"/>
      <c r="T9" s="61"/>
      <c r="U9" s="61"/>
      <c r="V9" s="61"/>
      <c r="W9" s="61"/>
      <c r="X9" s="61"/>
      <c r="Y9" s="61"/>
      <c r="Z9" s="61"/>
      <c r="AA9" s="61"/>
      <c r="AB9" s="61"/>
    </row>
    <row r="10" spans="1:28" s="3" customFormat="1" ht="93.95" customHeight="1">
      <c r="A10" s="66" t="s">
        <v>925</v>
      </c>
      <c r="B10" s="22" t="s">
        <v>33</v>
      </c>
      <c r="C10" s="22" t="s">
        <v>34</v>
      </c>
      <c r="D10" s="22" t="s">
        <v>56</v>
      </c>
      <c r="E10" s="49">
        <v>3600415</v>
      </c>
      <c r="F10" s="49">
        <v>2295000</v>
      </c>
      <c r="G10" s="49">
        <v>1885464</v>
      </c>
      <c r="H10" s="59" t="s">
        <v>1082</v>
      </c>
      <c r="I10" s="60" t="s">
        <v>190</v>
      </c>
      <c r="J10" s="61"/>
      <c r="K10" s="61"/>
      <c r="L10" s="61"/>
      <c r="M10" s="61"/>
      <c r="N10" s="61"/>
      <c r="O10" s="61"/>
      <c r="P10" s="61"/>
      <c r="Q10" s="61"/>
      <c r="R10" s="61"/>
      <c r="S10" s="61"/>
      <c r="T10" s="61"/>
      <c r="U10" s="61"/>
      <c r="V10" s="61"/>
      <c r="W10" s="61"/>
      <c r="X10" s="61"/>
      <c r="Y10" s="61"/>
      <c r="Z10" s="61"/>
      <c r="AA10" s="61"/>
      <c r="AB10" s="61"/>
    </row>
    <row r="11" spans="1:28" s="3" customFormat="1" ht="66.599999999999994" customHeight="1">
      <c r="A11" s="66" t="s">
        <v>927</v>
      </c>
      <c r="B11" s="22" t="s">
        <v>38</v>
      </c>
      <c r="C11" s="22" t="s">
        <v>39</v>
      </c>
      <c r="D11" s="22" t="s">
        <v>56</v>
      </c>
      <c r="E11" s="49">
        <v>2414136</v>
      </c>
      <c r="F11" s="49">
        <v>2247000</v>
      </c>
      <c r="G11" s="49">
        <v>0</v>
      </c>
      <c r="H11" s="59" t="s">
        <v>124</v>
      </c>
      <c r="I11" s="60" t="s">
        <v>190</v>
      </c>
      <c r="J11" s="61"/>
      <c r="K11" s="61"/>
      <c r="L11" s="61"/>
      <c r="M11" s="61"/>
      <c r="N11" s="61"/>
      <c r="O11" s="61"/>
      <c r="P11" s="61"/>
      <c r="Q11" s="61"/>
      <c r="R11" s="61"/>
      <c r="S11" s="61"/>
      <c r="T11" s="61"/>
      <c r="U11" s="61"/>
      <c r="V11" s="61"/>
      <c r="W11" s="61"/>
      <c r="X11" s="61"/>
      <c r="Y11" s="61"/>
      <c r="Z11" s="61"/>
      <c r="AA11" s="61"/>
      <c r="AB11" s="61"/>
    </row>
    <row r="12" spans="1:28" s="3" customFormat="1" ht="66.599999999999994" customHeight="1">
      <c r="A12" s="66" t="s">
        <v>44</v>
      </c>
      <c r="B12" s="22" t="s">
        <v>38</v>
      </c>
      <c r="C12" s="22" t="s">
        <v>45</v>
      </c>
      <c r="D12" s="22" t="s">
        <v>56</v>
      </c>
      <c r="E12" s="49">
        <v>1392200</v>
      </c>
      <c r="F12" s="49">
        <v>1377200</v>
      </c>
      <c r="G12" s="49">
        <v>360000</v>
      </c>
      <c r="H12" s="59" t="s">
        <v>46</v>
      </c>
      <c r="I12" s="60" t="s">
        <v>190</v>
      </c>
      <c r="J12" s="61"/>
      <c r="K12" s="61"/>
      <c r="L12" s="61"/>
      <c r="M12" s="61"/>
      <c r="N12" s="61"/>
      <c r="O12" s="61"/>
      <c r="P12" s="61"/>
      <c r="Q12" s="61"/>
      <c r="R12" s="61"/>
      <c r="S12" s="61"/>
      <c r="T12" s="61"/>
      <c r="U12" s="61"/>
      <c r="V12" s="61"/>
      <c r="W12" s="61"/>
      <c r="X12" s="61"/>
      <c r="Y12" s="61"/>
      <c r="Z12" s="61"/>
      <c r="AA12" s="61"/>
      <c r="AB12" s="61"/>
    </row>
    <row r="13" spans="1:28" s="3" customFormat="1" ht="89.1" customHeight="1">
      <c r="A13" s="66" t="s">
        <v>47</v>
      </c>
      <c r="B13" s="22" t="s">
        <v>38</v>
      </c>
      <c r="C13" s="22" t="s">
        <v>928</v>
      </c>
      <c r="D13" s="22" t="s">
        <v>56</v>
      </c>
      <c r="E13" s="49">
        <v>547836</v>
      </c>
      <c r="F13" s="49">
        <v>471000</v>
      </c>
      <c r="G13" s="49">
        <v>531366</v>
      </c>
      <c r="H13" s="59" t="s">
        <v>1083</v>
      </c>
      <c r="I13" s="60" t="s">
        <v>190</v>
      </c>
      <c r="J13" s="61"/>
      <c r="K13" s="61"/>
      <c r="L13" s="61"/>
      <c r="M13" s="61"/>
      <c r="N13" s="61"/>
      <c r="O13" s="61"/>
      <c r="P13" s="61"/>
      <c r="Q13" s="61"/>
      <c r="R13" s="61"/>
      <c r="S13" s="61"/>
      <c r="T13" s="61"/>
      <c r="U13" s="61"/>
      <c r="V13" s="61"/>
      <c r="W13" s="61"/>
      <c r="X13" s="61"/>
      <c r="Y13" s="61"/>
      <c r="Z13" s="61"/>
      <c r="AA13" s="61"/>
      <c r="AB13" s="61"/>
    </row>
    <row r="14" spans="1:28" s="3" customFormat="1" ht="58.5" customHeight="1">
      <c r="A14" s="66" t="s">
        <v>930</v>
      </c>
      <c r="B14" s="22" t="s">
        <v>50</v>
      </c>
      <c r="C14" s="22" t="s">
        <v>51</v>
      </c>
      <c r="D14" s="22" t="s">
        <v>56</v>
      </c>
      <c r="E14" s="49">
        <v>5957660</v>
      </c>
      <c r="F14" s="49">
        <v>605900</v>
      </c>
      <c r="G14" s="49">
        <v>531366</v>
      </c>
      <c r="H14" s="59" t="s">
        <v>1084</v>
      </c>
      <c r="I14" s="60" t="s">
        <v>190</v>
      </c>
      <c r="J14" s="61"/>
      <c r="K14" s="61"/>
      <c r="L14" s="61"/>
      <c r="M14" s="61"/>
      <c r="N14" s="61"/>
      <c r="O14" s="61"/>
      <c r="P14" s="61"/>
      <c r="Q14" s="61"/>
      <c r="R14" s="61"/>
      <c r="S14" s="61"/>
      <c r="T14" s="61"/>
      <c r="U14" s="61"/>
      <c r="V14" s="61"/>
      <c r="W14" s="61"/>
      <c r="X14" s="61"/>
      <c r="Y14" s="61"/>
      <c r="Z14" s="61"/>
      <c r="AA14" s="61"/>
      <c r="AB14" s="61"/>
    </row>
    <row r="15" spans="1:28" s="3" customFormat="1" ht="63" customHeight="1">
      <c r="A15" s="356" t="s">
        <v>932</v>
      </c>
      <c r="B15" s="357" t="s">
        <v>54</v>
      </c>
      <c r="C15" s="357" t="s">
        <v>55</v>
      </c>
      <c r="D15" s="22" t="s">
        <v>56</v>
      </c>
      <c r="E15" s="358">
        <v>2072974</v>
      </c>
      <c r="F15" s="49">
        <v>471000</v>
      </c>
      <c r="G15" s="49">
        <v>531366</v>
      </c>
      <c r="H15" s="59" t="s">
        <v>1083</v>
      </c>
      <c r="I15" s="60" t="s">
        <v>190</v>
      </c>
      <c r="J15" s="61"/>
      <c r="K15" s="61"/>
      <c r="L15" s="61"/>
      <c r="M15" s="61"/>
      <c r="N15" s="61"/>
      <c r="O15" s="61"/>
      <c r="P15" s="61"/>
      <c r="Q15" s="61"/>
      <c r="R15" s="61"/>
      <c r="S15" s="61"/>
      <c r="T15" s="61"/>
      <c r="U15" s="61"/>
      <c r="V15" s="61"/>
      <c r="W15" s="61"/>
      <c r="X15" s="61"/>
      <c r="Y15" s="61"/>
      <c r="Z15" s="61"/>
      <c r="AA15" s="61"/>
      <c r="AB15" s="61"/>
    </row>
    <row r="16" spans="1:28" s="3" customFormat="1" ht="77.45" customHeight="1">
      <c r="A16" s="356"/>
      <c r="B16" s="357"/>
      <c r="C16" s="357"/>
      <c r="D16" s="22" t="s">
        <v>57</v>
      </c>
      <c r="E16" s="358"/>
      <c r="F16" s="49">
        <v>471000</v>
      </c>
      <c r="G16" s="49">
        <v>531366</v>
      </c>
      <c r="H16" s="59" t="s">
        <v>1083</v>
      </c>
      <c r="I16" s="60" t="s">
        <v>190</v>
      </c>
      <c r="J16" s="61"/>
      <c r="K16" s="61"/>
      <c r="L16" s="61"/>
      <c r="M16" s="61"/>
      <c r="N16" s="61"/>
      <c r="O16" s="61"/>
      <c r="P16" s="61"/>
      <c r="Q16" s="61"/>
      <c r="R16" s="61"/>
      <c r="S16" s="61"/>
      <c r="T16" s="61"/>
      <c r="U16" s="61"/>
      <c r="V16" s="61"/>
      <c r="W16" s="61"/>
      <c r="X16" s="61"/>
      <c r="Y16" s="61"/>
      <c r="Z16" s="61"/>
      <c r="AA16" s="61"/>
      <c r="AB16" s="61"/>
    </row>
    <row r="17" spans="1:28" s="3" customFormat="1" ht="21.95" customHeight="1">
      <c r="A17" s="356"/>
      <c r="B17" s="357"/>
      <c r="C17" s="357"/>
      <c r="D17" s="22" t="s">
        <v>58</v>
      </c>
      <c r="E17" s="358"/>
      <c r="F17" s="49">
        <v>0</v>
      </c>
      <c r="G17" s="49">
        <v>0</v>
      </c>
      <c r="H17" s="59"/>
      <c r="I17" s="60" t="s">
        <v>190</v>
      </c>
      <c r="J17" s="61"/>
      <c r="K17" s="61"/>
      <c r="L17" s="61"/>
      <c r="M17" s="61"/>
      <c r="N17" s="61"/>
      <c r="O17" s="61"/>
      <c r="P17" s="61"/>
      <c r="Q17" s="61"/>
      <c r="R17" s="61"/>
      <c r="S17" s="61"/>
      <c r="T17" s="61"/>
      <c r="U17" s="61"/>
      <c r="V17" s="61"/>
      <c r="W17" s="61"/>
      <c r="X17" s="61"/>
      <c r="Y17" s="61"/>
      <c r="Z17" s="61"/>
      <c r="AA17" s="61"/>
      <c r="AB17" s="61"/>
    </row>
    <row r="18" spans="1:28" s="3" customFormat="1" ht="21.95" customHeight="1">
      <c r="A18" s="356"/>
      <c r="B18" s="357"/>
      <c r="C18" s="357"/>
      <c r="D18" s="22" t="s">
        <v>59</v>
      </c>
      <c r="E18" s="358"/>
      <c r="F18" s="49">
        <v>0</v>
      </c>
      <c r="G18" s="49">
        <v>0</v>
      </c>
      <c r="H18" s="59"/>
      <c r="I18" s="60" t="s">
        <v>190</v>
      </c>
      <c r="J18" s="61"/>
      <c r="K18" s="61"/>
      <c r="L18" s="61"/>
      <c r="M18" s="61"/>
      <c r="N18" s="61"/>
      <c r="O18" s="61"/>
      <c r="P18" s="61"/>
      <c r="Q18" s="61"/>
      <c r="R18" s="61"/>
      <c r="S18" s="61"/>
      <c r="T18" s="61"/>
      <c r="U18" s="61"/>
      <c r="V18" s="61"/>
      <c r="W18" s="61"/>
      <c r="X18" s="61"/>
      <c r="Y18" s="61"/>
      <c r="Z18" s="61"/>
      <c r="AA18" s="61"/>
      <c r="AB18" s="61"/>
    </row>
    <row r="19" spans="1:28" s="3" customFormat="1" ht="21.95" customHeight="1">
      <c r="A19" s="356"/>
      <c r="B19" s="357"/>
      <c r="C19" s="357"/>
      <c r="D19" s="22" t="s">
        <v>60</v>
      </c>
      <c r="E19" s="358"/>
      <c r="F19" s="49">
        <v>942000</v>
      </c>
      <c r="G19" s="49">
        <f>SUBTOTAL(9,G15:G16)</f>
        <v>1062732</v>
      </c>
      <c r="H19" s="59"/>
      <c r="I19" s="60" t="s">
        <v>190</v>
      </c>
      <c r="J19" s="61"/>
      <c r="K19" s="61"/>
      <c r="L19" s="61"/>
      <c r="M19" s="61"/>
      <c r="N19" s="61"/>
      <c r="O19" s="61"/>
      <c r="P19" s="61"/>
      <c r="Q19" s="61"/>
      <c r="R19" s="61"/>
      <c r="S19" s="61"/>
      <c r="T19" s="61"/>
      <c r="U19" s="61"/>
      <c r="V19" s="61"/>
      <c r="W19" s="61"/>
      <c r="X19" s="61"/>
      <c r="Y19" s="61"/>
      <c r="Z19" s="61"/>
      <c r="AA19" s="61"/>
      <c r="AB19" s="61"/>
    </row>
    <row r="20" spans="1:28" s="3" customFormat="1" ht="75" customHeight="1">
      <c r="A20" s="66" t="s">
        <v>933</v>
      </c>
      <c r="B20" s="22" t="s">
        <v>62</v>
      </c>
      <c r="C20" s="22" t="s">
        <v>63</v>
      </c>
      <c r="D20" s="22" t="s">
        <v>56</v>
      </c>
      <c r="E20" s="49">
        <v>1627920</v>
      </c>
      <c r="F20" s="49">
        <v>819000</v>
      </c>
      <c r="G20" s="49">
        <v>771000</v>
      </c>
      <c r="H20" s="59" t="s">
        <v>1085</v>
      </c>
      <c r="I20" s="60" t="s">
        <v>190</v>
      </c>
      <c r="J20" s="61"/>
      <c r="K20" s="61"/>
      <c r="L20" s="61"/>
      <c r="M20" s="61"/>
      <c r="N20" s="61"/>
      <c r="O20" s="61"/>
      <c r="P20" s="61"/>
      <c r="Q20" s="61"/>
      <c r="R20" s="61"/>
      <c r="S20" s="61"/>
      <c r="T20" s="61"/>
      <c r="U20" s="61"/>
      <c r="V20" s="61"/>
      <c r="W20" s="61"/>
      <c r="X20" s="61"/>
      <c r="Y20" s="61"/>
      <c r="Z20" s="61"/>
      <c r="AA20" s="61"/>
      <c r="AB20" s="61"/>
    </row>
    <row r="21" spans="1:28" s="3" customFormat="1" ht="61.5" customHeight="1">
      <c r="A21" s="66" t="s">
        <v>935</v>
      </c>
      <c r="B21" s="22" t="s">
        <v>65</v>
      </c>
      <c r="C21" s="22" t="s">
        <v>66</v>
      </c>
      <c r="D21" s="22" t="s">
        <v>56</v>
      </c>
      <c r="E21" s="49">
        <v>708200</v>
      </c>
      <c r="F21" s="49">
        <v>708200</v>
      </c>
      <c r="G21" s="49">
        <v>0</v>
      </c>
      <c r="H21" s="59" t="s">
        <v>1086</v>
      </c>
      <c r="I21" s="60" t="s">
        <v>190</v>
      </c>
      <c r="J21" s="61"/>
      <c r="K21" s="61"/>
      <c r="L21" s="61"/>
      <c r="M21" s="61"/>
      <c r="N21" s="61"/>
      <c r="O21" s="61"/>
      <c r="P21" s="61"/>
      <c r="Q21" s="61"/>
      <c r="R21" s="61"/>
      <c r="S21" s="61"/>
      <c r="T21" s="61"/>
      <c r="U21" s="61"/>
      <c r="V21" s="61"/>
      <c r="W21" s="61"/>
      <c r="X21" s="61"/>
      <c r="Y21" s="61"/>
      <c r="Z21" s="61"/>
      <c r="AA21" s="61"/>
      <c r="AB21" s="61"/>
    </row>
    <row r="22" spans="1:28" s="3" customFormat="1" ht="75.599999999999994" customHeight="1">
      <c r="A22" s="66" t="s">
        <v>936</v>
      </c>
      <c r="B22" s="22" t="s">
        <v>70</v>
      </c>
      <c r="C22" s="22" t="s">
        <v>71</v>
      </c>
      <c r="D22" s="22" t="s">
        <v>56</v>
      </c>
      <c r="E22" s="49">
        <v>2851940</v>
      </c>
      <c r="F22" s="49">
        <v>1404000</v>
      </c>
      <c r="G22" s="49">
        <v>705000</v>
      </c>
      <c r="H22" s="59" t="s">
        <v>1087</v>
      </c>
      <c r="I22" s="60" t="s">
        <v>190</v>
      </c>
      <c r="J22" s="61"/>
      <c r="K22" s="61"/>
      <c r="L22" s="61"/>
      <c r="M22" s="61"/>
      <c r="N22" s="61"/>
      <c r="O22" s="61"/>
      <c r="P22" s="61"/>
      <c r="Q22" s="61"/>
      <c r="R22" s="61"/>
      <c r="S22" s="61"/>
      <c r="T22" s="61"/>
      <c r="U22" s="61"/>
      <c r="V22" s="61"/>
      <c r="W22" s="61"/>
      <c r="X22" s="61"/>
      <c r="Y22" s="61"/>
      <c r="Z22" s="61"/>
      <c r="AA22" s="61"/>
      <c r="AB22" s="61"/>
    </row>
    <row r="23" spans="1:28" s="3" customFormat="1" ht="75.599999999999994" customHeight="1">
      <c r="A23" s="66" t="s">
        <v>73</v>
      </c>
      <c r="B23" s="22" t="s">
        <v>70</v>
      </c>
      <c r="C23" s="22" t="s">
        <v>74</v>
      </c>
      <c r="D23" s="22" t="s">
        <v>56</v>
      </c>
      <c r="E23" s="49">
        <v>593300</v>
      </c>
      <c r="F23" s="49">
        <v>593300</v>
      </c>
      <c r="G23" s="49">
        <v>628000</v>
      </c>
      <c r="H23" s="59" t="s">
        <v>1088</v>
      </c>
      <c r="I23" s="60" t="s">
        <v>190</v>
      </c>
      <c r="J23" s="61"/>
      <c r="K23" s="61"/>
      <c r="L23" s="61"/>
      <c r="M23" s="61"/>
      <c r="N23" s="61"/>
      <c r="O23" s="61"/>
      <c r="P23" s="61"/>
      <c r="Q23" s="61"/>
      <c r="R23" s="61"/>
      <c r="S23" s="61"/>
      <c r="T23" s="61"/>
      <c r="U23" s="61"/>
      <c r="V23" s="61"/>
      <c r="W23" s="61"/>
      <c r="X23" s="61"/>
      <c r="Y23" s="61"/>
      <c r="Z23" s="61"/>
      <c r="AA23" s="61"/>
      <c r="AB23" s="61"/>
    </row>
    <row r="24" spans="1:28" s="3" customFormat="1" ht="24.95" customHeight="1">
      <c r="A24" s="356" t="s">
        <v>75</v>
      </c>
      <c r="B24" s="357" t="s">
        <v>77</v>
      </c>
      <c r="C24" s="357" t="s">
        <v>78</v>
      </c>
      <c r="D24" s="22" t="s">
        <v>56</v>
      </c>
      <c r="E24" s="358">
        <v>5351769</v>
      </c>
      <c r="F24" s="49">
        <v>796421</v>
      </c>
      <c r="G24" s="49">
        <v>0</v>
      </c>
      <c r="H24" s="59" t="s">
        <v>124</v>
      </c>
      <c r="I24" s="60" t="s">
        <v>190</v>
      </c>
      <c r="J24" s="61"/>
      <c r="K24" s="61"/>
      <c r="L24" s="61"/>
      <c r="M24" s="61"/>
      <c r="N24" s="61"/>
      <c r="O24" s="61"/>
      <c r="P24" s="61"/>
      <c r="Q24" s="61"/>
      <c r="R24" s="61"/>
      <c r="S24" s="61"/>
      <c r="T24" s="61"/>
      <c r="U24" s="61"/>
      <c r="V24" s="61"/>
      <c r="W24" s="61"/>
      <c r="X24" s="61"/>
      <c r="Y24" s="61"/>
      <c r="Z24" s="61"/>
      <c r="AA24" s="61"/>
      <c r="AB24" s="61"/>
    </row>
    <row r="25" spans="1:28" s="3" customFormat="1" ht="24.95" customHeight="1">
      <c r="A25" s="356"/>
      <c r="B25" s="357"/>
      <c r="C25" s="357"/>
      <c r="D25" s="22" t="s">
        <v>57</v>
      </c>
      <c r="E25" s="358"/>
      <c r="F25" s="49">
        <v>1514421</v>
      </c>
      <c r="G25" s="49">
        <v>0</v>
      </c>
      <c r="H25" s="59"/>
      <c r="I25" s="60" t="s">
        <v>190</v>
      </c>
      <c r="J25" s="61"/>
      <c r="K25" s="61"/>
      <c r="L25" s="61"/>
      <c r="M25" s="61"/>
      <c r="N25" s="61"/>
      <c r="O25" s="61"/>
      <c r="P25" s="61"/>
      <c r="Q25" s="61"/>
      <c r="R25" s="61"/>
      <c r="S25" s="61"/>
      <c r="T25" s="61"/>
      <c r="U25" s="61"/>
      <c r="V25" s="61"/>
      <c r="W25" s="61"/>
      <c r="X25" s="61"/>
      <c r="Y25" s="61"/>
      <c r="Z25" s="61"/>
      <c r="AA25" s="61"/>
      <c r="AB25" s="61"/>
    </row>
    <row r="26" spans="1:28" s="3" customFormat="1" ht="24.95" customHeight="1">
      <c r="A26" s="356"/>
      <c r="B26" s="357"/>
      <c r="C26" s="357"/>
      <c r="D26" s="22" t="s">
        <v>58</v>
      </c>
      <c r="E26" s="358"/>
      <c r="F26" s="49">
        <v>1600611</v>
      </c>
      <c r="G26" s="49">
        <v>0</v>
      </c>
      <c r="H26" s="59"/>
      <c r="I26" s="60" t="s">
        <v>190</v>
      </c>
      <c r="J26" s="61"/>
      <c r="K26" s="61"/>
      <c r="L26" s="61"/>
      <c r="M26" s="61"/>
      <c r="N26" s="61"/>
      <c r="O26" s="61"/>
      <c r="P26" s="61"/>
      <c r="Q26" s="61"/>
      <c r="R26" s="61"/>
      <c r="S26" s="61"/>
      <c r="T26" s="61"/>
      <c r="U26" s="61"/>
      <c r="V26" s="61"/>
      <c r="W26" s="61"/>
      <c r="X26" s="61"/>
      <c r="Y26" s="61"/>
      <c r="Z26" s="61"/>
      <c r="AA26" s="61"/>
      <c r="AB26" s="61"/>
    </row>
    <row r="27" spans="1:28" s="3" customFormat="1" ht="24.95" customHeight="1">
      <c r="A27" s="356"/>
      <c r="B27" s="357"/>
      <c r="C27" s="357"/>
      <c r="D27" s="22" t="s">
        <v>59</v>
      </c>
      <c r="E27" s="358"/>
      <c r="F27" s="49">
        <v>1440316</v>
      </c>
      <c r="G27" s="49">
        <v>0</v>
      </c>
      <c r="H27" s="59"/>
      <c r="I27" s="60" t="s">
        <v>190</v>
      </c>
      <c r="J27" s="61"/>
      <c r="K27" s="61"/>
      <c r="L27" s="61"/>
      <c r="M27" s="61"/>
      <c r="N27" s="61"/>
      <c r="O27" s="61"/>
      <c r="P27" s="61"/>
      <c r="Q27" s="61"/>
      <c r="R27" s="61"/>
      <c r="S27" s="61"/>
      <c r="T27" s="61"/>
      <c r="U27" s="61"/>
      <c r="V27" s="61"/>
      <c r="W27" s="61"/>
      <c r="X27" s="61"/>
      <c r="Y27" s="61"/>
      <c r="Z27" s="61"/>
      <c r="AA27" s="61"/>
      <c r="AB27" s="61"/>
    </row>
    <row r="28" spans="1:28" s="3" customFormat="1" ht="24.95" customHeight="1">
      <c r="A28" s="356"/>
      <c r="B28" s="357"/>
      <c r="C28" s="357"/>
      <c r="D28" s="22" t="s">
        <v>60</v>
      </c>
      <c r="E28" s="358"/>
      <c r="F28" s="49">
        <v>5351769</v>
      </c>
      <c r="G28" s="49">
        <v>0</v>
      </c>
      <c r="H28" s="59"/>
      <c r="I28" s="60" t="s">
        <v>190</v>
      </c>
      <c r="J28" s="61"/>
      <c r="K28" s="61"/>
      <c r="L28" s="61"/>
      <c r="M28" s="61"/>
      <c r="N28" s="61"/>
      <c r="O28" s="61"/>
      <c r="P28" s="61"/>
      <c r="Q28" s="61"/>
      <c r="R28" s="61"/>
      <c r="S28" s="61"/>
      <c r="T28" s="61"/>
      <c r="U28" s="61"/>
      <c r="V28" s="61"/>
      <c r="W28" s="61"/>
      <c r="X28" s="61"/>
      <c r="Y28" s="61"/>
      <c r="Z28" s="61"/>
      <c r="AA28" s="61"/>
      <c r="AB28" s="61"/>
    </row>
    <row r="29" spans="1:28" s="3" customFormat="1" ht="71.099999999999994" customHeight="1">
      <c r="A29" s="66" t="s">
        <v>937</v>
      </c>
      <c r="B29" s="22" t="s">
        <v>62</v>
      </c>
      <c r="C29" s="22" t="s">
        <v>80</v>
      </c>
      <c r="D29" s="22" t="s">
        <v>56</v>
      </c>
      <c r="E29" s="49">
        <v>619920</v>
      </c>
      <c r="F29" s="49">
        <v>459000</v>
      </c>
      <c r="G29" s="49">
        <v>471366</v>
      </c>
      <c r="H29" s="59" t="s">
        <v>1089</v>
      </c>
      <c r="I29" s="60" t="s">
        <v>190</v>
      </c>
      <c r="J29" s="61"/>
      <c r="K29" s="61"/>
      <c r="L29" s="61"/>
      <c r="M29" s="61"/>
      <c r="N29" s="61"/>
      <c r="O29" s="61"/>
      <c r="P29" s="61"/>
      <c r="Q29" s="61"/>
      <c r="R29" s="61"/>
      <c r="S29" s="61"/>
      <c r="T29" s="61"/>
      <c r="U29" s="61"/>
      <c r="V29" s="61"/>
      <c r="W29" s="61"/>
      <c r="X29" s="61"/>
      <c r="Y29" s="61"/>
      <c r="Z29" s="61"/>
      <c r="AA29" s="61"/>
      <c r="AB29" s="61"/>
    </row>
    <row r="30" spans="1:28" s="3" customFormat="1" ht="99.6" customHeight="1">
      <c r="A30" s="66" t="s">
        <v>938</v>
      </c>
      <c r="B30" s="22" t="s">
        <v>82</v>
      </c>
      <c r="C30" s="22" t="s">
        <v>939</v>
      </c>
      <c r="D30" s="22" t="s">
        <v>56</v>
      </c>
      <c r="E30" s="49">
        <v>2218500</v>
      </c>
      <c r="F30" s="49">
        <v>2050500</v>
      </c>
      <c r="G30" s="49">
        <v>821000</v>
      </c>
      <c r="H30" s="59" t="s">
        <v>1090</v>
      </c>
      <c r="I30" s="60" t="s">
        <v>190</v>
      </c>
      <c r="J30" s="61"/>
      <c r="K30" s="61"/>
      <c r="L30" s="61"/>
      <c r="M30" s="61"/>
      <c r="N30" s="61"/>
      <c r="O30" s="61"/>
      <c r="P30" s="61"/>
      <c r="Q30" s="61"/>
      <c r="R30" s="61"/>
      <c r="S30" s="61"/>
      <c r="T30" s="61"/>
      <c r="U30" s="61"/>
      <c r="V30" s="61"/>
      <c r="W30" s="61"/>
      <c r="X30" s="61"/>
      <c r="Y30" s="61"/>
      <c r="Z30" s="61"/>
      <c r="AA30" s="61"/>
      <c r="AB30" s="61"/>
    </row>
    <row r="31" spans="1:28" s="3" customFormat="1" ht="104.1" customHeight="1">
      <c r="A31" s="66" t="s">
        <v>84</v>
      </c>
      <c r="B31" s="22" t="s">
        <v>82</v>
      </c>
      <c r="C31" s="22" t="s">
        <v>940</v>
      </c>
      <c r="D31" s="22" t="s">
        <v>56</v>
      </c>
      <c r="E31" s="49">
        <v>672500</v>
      </c>
      <c r="F31" s="49">
        <v>588500</v>
      </c>
      <c r="G31" s="49">
        <v>639096</v>
      </c>
      <c r="H31" s="59" t="s">
        <v>1091</v>
      </c>
      <c r="I31" s="60" t="s">
        <v>190</v>
      </c>
      <c r="J31" s="61"/>
      <c r="K31" s="61"/>
      <c r="L31" s="61"/>
      <c r="M31" s="61"/>
      <c r="N31" s="61"/>
      <c r="O31" s="61"/>
      <c r="P31" s="61"/>
      <c r="Q31" s="61"/>
      <c r="R31" s="61"/>
      <c r="S31" s="61"/>
      <c r="T31" s="61"/>
      <c r="U31" s="61"/>
      <c r="V31" s="61"/>
      <c r="W31" s="61"/>
      <c r="X31" s="61"/>
      <c r="Y31" s="61"/>
      <c r="Z31" s="61"/>
      <c r="AA31" s="61"/>
      <c r="AB31" s="61"/>
    </row>
    <row r="32" spans="1:28" s="3" customFormat="1" ht="75.95" customHeight="1">
      <c r="A32" s="66" t="s">
        <v>942</v>
      </c>
      <c r="B32" s="22" t="s">
        <v>86</v>
      </c>
      <c r="C32" s="22" t="s">
        <v>87</v>
      </c>
      <c r="D32" s="22" t="s">
        <v>56</v>
      </c>
      <c r="E32" s="49">
        <v>1562975</v>
      </c>
      <c r="F32" s="49">
        <v>831000</v>
      </c>
      <c r="G32" s="49">
        <v>711000</v>
      </c>
      <c r="H32" s="59" t="s">
        <v>1092</v>
      </c>
      <c r="I32" s="60" t="s">
        <v>190</v>
      </c>
      <c r="J32" s="61"/>
      <c r="K32" s="61"/>
      <c r="L32" s="61"/>
      <c r="M32" s="61"/>
      <c r="N32" s="61"/>
      <c r="O32" s="61"/>
      <c r="P32" s="61"/>
      <c r="Q32" s="61"/>
      <c r="R32" s="61"/>
      <c r="S32" s="61"/>
      <c r="T32" s="61"/>
      <c r="U32" s="61"/>
      <c r="V32" s="61"/>
      <c r="W32" s="61"/>
      <c r="X32" s="61"/>
      <c r="Y32" s="61"/>
      <c r="Z32" s="61"/>
      <c r="AA32" s="61"/>
      <c r="AB32" s="61"/>
    </row>
    <row r="33" spans="1:28" s="3" customFormat="1" ht="60" customHeight="1">
      <c r="A33" s="66" t="s">
        <v>944</v>
      </c>
      <c r="B33" s="22" t="s">
        <v>89</v>
      </c>
      <c r="C33" s="22" t="s">
        <v>90</v>
      </c>
      <c r="D33" s="22" t="s">
        <v>56</v>
      </c>
      <c r="E33" s="49">
        <v>4716750</v>
      </c>
      <c r="F33" s="49">
        <v>3804750</v>
      </c>
      <c r="G33" s="49">
        <v>0</v>
      </c>
      <c r="H33" s="59" t="s">
        <v>124</v>
      </c>
      <c r="I33" s="60" t="s">
        <v>190</v>
      </c>
      <c r="J33" s="61"/>
      <c r="K33" s="61"/>
      <c r="L33" s="61"/>
      <c r="M33" s="61"/>
      <c r="N33" s="61"/>
      <c r="O33" s="61"/>
      <c r="P33" s="61"/>
      <c r="Q33" s="61"/>
      <c r="R33" s="61"/>
      <c r="S33" s="61"/>
      <c r="T33" s="61"/>
      <c r="U33" s="61"/>
      <c r="V33" s="61"/>
      <c r="W33" s="61"/>
      <c r="X33" s="61"/>
      <c r="Y33" s="61"/>
      <c r="Z33" s="61"/>
      <c r="AA33" s="61"/>
      <c r="AB33" s="61"/>
    </row>
    <row r="34" spans="1:28" s="3" customFormat="1" ht="93" customHeight="1">
      <c r="A34" s="356" t="s">
        <v>945</v>
      </c>
      <c r="B34" s="357" t="s">
        <v>93</v>
      </c>
      <c r="C34" s="357" t="s">
        <v>94</v>
      </c>
      <c r="D34" s="22" t="s">
        <v>56</v>
      </c>
      <c r="E34" s="358">
        <v>5810000</v>
      </c>
      <c r="F34" s="49">
        <v>1900000</v>
      </c>
      <c r="G34" s="49">
        <v>735000</v>
      </c>
      <c r="H34" s="59" t="s">
        <v>1093</v>
      </c>
      <c r="I34" s="60" t="s">
        <v>190</v>
      </c>
      <c r="J34" s="61"/>
      <c r="K34" s="61"/>
      <c r="L34" s="61"/>
      <c r="M34" s="61"/>
      <c r="N34" s="61"/>
      <c r="O34" s="61"/>
      <c r="P34" s="61"/>
      <c r="Q34" s="61"/>
      <c r="R34" s="61"/>
      <c r="S34" s="61"/>
      <c r="T34" s="61"/>
      <c r="U34" s="61"/>
      <c r="V34" s="61"/>
      <c r="W34" s="61"/>
      <c r="X34" s="61"/>
      <c r="Y34" s="61"/>
      <c r="Z34" s="61"/>
      <c r="AA34" s="61"/>
      <c r="AB34" s="61"/>
    </row>
    <row r="35" spans="1:28" s="3" customFormat="1" ht="92.45" customHeight="1">
      <c r="A35" s="356"/>
      <c r="B35" s="357"/>
      <c r="C35" s="357"/>
      <c r="D35" s="22" t="s">
        <v>57</v>
      </c>
      <c r="E35" s="358"/>
      <c r="F35" s="49">
        <v>1950000</v>
      </c>
      <c r="G35" s="49">
        <v>735000</v>
      </c>
      <c r="H35" s="59" t="s">
        <v>1093</v>
      </c>
      <c r="I35" s="60" t="s">
        <v>190</v>
      </c>
      <c r="J35" s="61"/>
      <c r="K35" s="61"/>
      <c r="L35" s="61"/>
      <c r="M35" s="61"/>
      <c r="N35" s="61"/>
      <c r="O35" s="61"/>
      <c r="P35" s="61"/>
      <c r="Q35" s="61"/>
      <c r="R35" s="61"/>
      <c r="S35" s="61"/>
      <c r="T35" s="61"/>
      <c r="U35" s="61"/>
      <c r="V35" s="61"/>
      <c r="W35" s="61"/>
      <c r="X35" s="61"/>
      <c r="Y35" s="61"/>
      <c r="Z35" s="61"/>
      <c r="AA35" s="61"/>
      <c r="AB35" s="61"/>
    </row>
    <row r="36" spans="1:28" s="3" customFormat="1" ht="90.6" customHeight="1">
      <c r="A36" s="356"/>
      <c r="B36" s="357"/>
      <c r="C36" s="357"/>
      <c r="D36" s="22" t="s">
        <v>58</v>
      </c>
      <c r="E36" s="358"/>
      <c r="F36" s="49">
        <v>1960000</v>
      </c>
      <c r="G36" s="49">
        <v>735000</v>
      </c>
      <c r="H36" s="59" t="s">
        <v>1093</v>
      </c>
      <c r="I36" s="60" t="s">
        <v>190</v>
      </c>
      <c r="J36" s="61"/>
      <c r="K36" s="61"/>
      <c r="L36" s="61"/>
      <c r="M36" s="61"/>
      <c r="N36" s="61"/>
      <c r="O36" s="61"/>
      <c r="P36" s="61"/>
      <c r="Q36" s="61"/>
      <c r="R36" s="61"/>
      <c r="S36" s="61"/>
      <c r="T36" s="61"/>
      <c r="U36" s="61"/>
      <c r="V36" s="61"/>
      <c r="W36" s="61"/>
      <c r="X36" s="61"/>
      <c r="Y36" s="61"/>
      <c r="Z36" s="61"/>
      <c r="AA36" s="61"/>
      <c r="AB36" s="61"/>
    </row>
    <row r="37" spans="1:28" s="3" customFormat="1" ht="21.95" customHeight="1">
      <c r="A37" s="356"/>
      <c r="B37" s="357"/>
      <c r="C37" s="357"/>
      <c r="D37" s="22" t="s">
        <v>59</v>
      </c>
      <c r="E37" s="358"/>
      <c r="F37" s="49">
        <v>0</v>
      </c>
      <c r="G37" s="49">
        <v>0</v>
      </c>
      <c r="H37" s="59"/>
      <c r="I37" s="60" t="s">
        <v>190</v>
      </c>
      <c r="J37" s="61"/>
      <c r="K37" s="61"/>
      <c r="L37" s="61"/>
      <c r="M37" s="61"/>
      <c r="N37" s="61"/>
      <c r="O37" s="61"/>
      <c r="P37" s="61"/>
      <c r="Q37" s="61"/>
      <c r="R37" s="61"/>
      <c r="S37" s="61"/>
      <c r="T37" s="61"/>
      <c r="U37" s="61"/>
      <c r="V37" s="61"/>
      <c r="W37" s="61"/>
      <c r="X37" s="61"/>
      <c r="Y37" s="61"/>
      <c r="Z37" s="61"/>
      <c r="AA37" s="61"/>
      <c r="AB37" s="61"/>
    </row>
    <row r="38" spans="1:28" s="3" customFormat="1" ht="21.95" customHeight="1">
      <c r="A38" s="356"/>
      <c r="B38" s="357"/>
      <c r="C38" s="357"/>
      <c r="D38" s="22" t="s">
        <v>60</v>
      </c>
      <c r="E38" s="358"/>
      <c r="F38" s="49">
        <v>5810000</v>
      </c>
      <c r="G38" s="49">
        <f>SUBTOTAL(9,G34:G36)</f>
        <v>2205000</v>
      </c>
      <c r="H38" s="59"/>
      <c r="I38" s="60" t="s">
        <v>190</v>
      </c>
      <c r="J38" s="61"/>
      <c r="K38" s="61"/>
      <c r="L38" s="61"/>
      <c r="M38" s="61"/>
      <c r="N38" s="61"/>
      <c r="O38" s="61"/>
      <c r="P38" s="61"/>
      <c r="Q38" s="61"/>
      <c r="R38" s="61"/>
      <c r="S38" s="61"/>
      <c r="T38" s="61"/>
      <c r="U38" s="61"/>
      <c r="V38" s="61"/>
      <c r="W38" s="61"/>
      <c r="X38" s="61"/>
      <c r="Y38" s="61"/>
      <c r="Z38" s="61"/>
      <c r="AA38" s="61"/>
      <c r="AB38" s="61"/>
    </row>
    <row r="39" spans="1:28" s="3" customFormat="1" ht="94.5" customHeight="1">
      <c r="A39" s="66" t="s">
        <v>946</v>
      </c>
      <c r="B39" s="22" t="s">
        <v>98</v>
      </c>
      <c r="C39" s="22" t="s">
        <v>99</v>
      </c>
      <c r="D39" s="22" t="s">
        <v>56</v>
      </c>
      <c r="E39" s="49">
        <v>459000</v>
      </c>
      <c r="F39" s="49">
        <v>459000</v>
      </c>
      <c r="G39" s="49">
        <v>471366</v>
      </c>
      <c r="H39" s="59" t="s">
        <v>1094</v>
      </c>
      <c r="I39" s="60" t="s">
        <v>190</v>
      </c>
      <c r="J39" s="61"/>
      <c r="K39" s="61"/>
      <c r="L39" s="61"/>
      <c r="M39" s="61"/>
      <c r="N39" s="61"/>
      <c r="O39" s="61"/>
      <c r="P39" s="61"/>
      <c r="Q39" s="61"/>
      <c r="R39" s="61"/>
      <c r="S39" s="61"/>
      <c r="T39" s="61"/>
      <c r="U39" s="61"/>
      <c r="V39" s="61"/>
      <c r="W39" s="61"/>
      <c r="X39" s="61"/>
      <c r="Y39" s="61"/>
      <c r="Z39" s="61"/>
      <c r="AA39" s="61"/>
      <c r="AB39" s="61"/>
    </row>
    <row r="40" spans="1:28" s="3" customFormat="1" ht="95.1" customHeight="1">
      <c r="A40" s="66" t="s">
        <v>947</v>
      </c>
      <c r="B40" s="22" t="s">
        <v>102</v>
      </c>
      <c r="C40" s="22" t="s">
        <v>948</v>
      </c>
      <c r="D40" s="22" t="s">
        <v>56</v>
      </c>
      <c r="E40" s="49">
        <v>1147000</v>
      </c>
      <c r="F40" s="49">
        <v>1041700</v>
      </c>
      <c r="G40" s="49">
        <v>639096</v>
      </c>
      <c r="H40" s="59" t="s">
        <v>1091</v>
      </c>
      <c r="I40" s="60" t="s">
        <v>190</v>
      </c>
      <c r="J40" s="61"/>
      <c r="K40" s="61"/>
      <c r="L40" s="61"/>
      <c r="M40" s="61"/>
      <c r="N40" s="61"/>
      <c r="O40" s="61"/>
      <c r="P40" s="61"/>
      <c r="Q40" s="61"/>
      <c r="R40" s="61"/>
      <c r="S40" s="61"/>
      <c r="T40" s="61"/>
      <c r="U40" s="61"/>
      <c r="V40" s="61"/>
      <c r="W40" s="61"/>
      <c r="X40" s="61"/>
      <c r="Y40" s="61"/>
      <c r="Z40" s="61"/>
      <c r="AA40" s="61"/>
      <c r="AB40" s="61"/>
    </row>
    <row r="41" spans="1:28" s="3" customFormat="1" ht="102" customHeight="1">
      <c r="A41" s="66" t="s">
        <v>103</v>
      </c>
      <c r="B41" s="22" t="s">
        <v>102</v>
      </c>
      <c r="C41" s="22" t="s">
        <v>949</v>
      </c>
      <c r="D41" s="22" t="s">
        <v>56</v>
      </c>
      <c r="E41" s="49">
        <v>3924500</v>
      </c>
      <c r="F41" s="49">
        <v>3924500</v>
      </c>
      <c r="G41" s="49">
        <v>850000</v>
      </c>
      <c r="H41" s="59" t="s">
        <v>1095</v>
      </c>
      <c r="I41" s="60" t="s">
        <v>190</v>
      </c>
      <c r="J41" s="61"/>
      <c r="K41" s="61"/>
      <c r="L41" s="61"/>
      <c r="M41" s="61"/>
      <c r="N41" s="61"/>
      <c r="O41" s="61"/>
      <c r="P41" s="61"/>
      <c r="Q41" s="61"/>
      <c r="R41" s="61"/>
      <c r="S41" s="61"/>
      <c r="T41" s="61"/>
      <c r="U41" s="61"/>
      <c r="V41" s="61"/>
      <c r="W41" s="61"/>
      <c r="X41" s="61"/>
      <c r="Y41" s="61"/>
      <c r="Z41" s="61"/>
      <c r="AA41" s="61"/>
      <c r="AB41" s="61"/>
    </row>
    <row r="42" spans="1:28" s="3" customFormat="1" ht="51.6" customHeight="1">
      <c r="A42" s="66" t="s">
        <v>950</v>
      </c>
      <c r="B42" s="22" t="s">
        <v>105</v>
      </c>
      <c r="C42" s="22" t="s">
        <v>106</v>
      </c>
      <c r="D42" s="22" t="s">
        <v>56</v>
      </c>
      <c r="E42" s="49">
        <v>1128000</v>
      </c>
      <c r="F42" s="49">
        <v>1128000</v>
      </c>
      <c r="G42" s="49">
        <v>621000</v>
      </c>
      <c r="H42" s="59" t="s">
        <v>1096</v>
      </c>
      <c r="I42" s="60" t="s">
        <v>190</v>
      </c>
      <c r="J42" s="61"/>
      <c r="K42" s="61"/>
      <c r="L42" s="61"/>
      <c r="M42" s="61"/>
      <c r="N42" s="61"/>
      <c r="O42" s="61"/>
      <c r="P42" s="61"/>
      <c r="Q42" s="61"/>
      <c r="R42" s="61"/>
      <c r="S42" s="61"/>
      <c r="T42" s="61"/>
      <c r="U42" s="61"/>
      <c r="V42" s="61"/>
      <c r="W42" s="61"/>
      <c r="X42" s="61"/>
      <c r="Y42" s="61"/>
      <c r="Z42" s="61"/>
      <c r="AA42" s="61"/>
      <c r="AB42" s="61"/>
    </row>
    <row r="43" spans="1:28" s="3" customFormat="1" ht="93" customHeight="1">
      <c r="A43" s="66" t="s">
        <v>952</v>
      </c>
      <c r="B43" s="22" t="s">
        <v>109</v>
      </c>
      <c r="C43" s="22" t="s">
        <v>110</v>
      </c>
      <c r="D43" s="22" t="s">
        <v>56</v>
      </c>
      <c r="E43" s="49">
        <v>1134000</v>
      </c>
      <c r="F43" s="49">
        <v>1023000</v>
      </c>
      <c r="G43" s="49">
        <v>1224326</v>
      </c>
      <c r="H43" s="59" t="s">
        <v>1097</v>
      </c>
      <c r="I43" s="60" t="s">
        <v>190</v>
      </c>
      <c r="J43" s="61"/>
      <c r="K43" s="61"/>
      <c r="L43" s="61"/>
      <c r="M43" s="61"/>
      <c r="N43" s="61"/>
      <c r="O43" s="61"/>
      <c r="P43" s="61"/>
      <c r="Q43" s="61"/>
      <c r="R43" s="61"/>
      <c r="S43" s="61"/>
      <c r="T43" s="61"/>
      <c r="U43" s="61"/>
      <c r="V43" s="61"/>
      <c r="W43" s="61"/>
      <c r="X43" s="61"/>
      <c r="Y43" s="61"/>
      <c r="Z43" s="61"/>
      <c r="AA43" s="61"/>
      <c r="AB43" s="61"/>
    </row>
    <row r="44" spans="1:28" s="3" customFormat="1" ht="65.099999999999994" customHeight="1">
      <c r="A44" s="66" t="s">
        <v>954</v>
      </c>
      <c r="B44" s="22" t="s">
        <v>114</v>
      </c>
      <c r="C44" s="22" t="s">
        <v>115</v>
      </c>
      <c r="D44" s="22" t="s">
        <v>56</v>
      </c>
      <c r="E44" s="49">
        <v>21165000</v>
      </c>
      <c r="F44" s="49">
        <v>10530000</v>
      </c>
      <c r="G44" s="49">
        <v>0</v>
      </c>
      <c r="H44" s="59" t="s">
        <v>124</v>
      </c>
      <c r="I44" s="60" t="s">
        <v>190</v>
      </c>
      <c r="J44" s="61"/>
      <c r="K44" s="61"/>
      <c r="L44" s="61"/>
      <c r="M44" s="61"/>
      <c r="N44" s="61"/>
      <c r="O44" s="61"/>
      <c r="P44" s="61"/>
      <c r="Q44" s="61"/>
      <c r="R44" s="61"/>
      <c r="S44" s="61"/>
      <c r="T44" s="61"/>
      <c r="U44" s="61"/>
      <c r="V44" s="61"/>
      <c r="W44" s="61"/>
      <c r="X44" s="61"/>
      <c r="Y44" s="61"/>
      <c r="Z44" s="61"/>
      <c r="AA44" s="61"/>
      <c r="AB44" s="61"/>
    </row>
    <row r="45" spans="1:28" s="61" customFormat="1" ht="80.45" customHeight="1">
      <c r="A45" s="356" t="s">
        <v>955</v>
      </c>
      <c r="B45" s="357" t="s">
        <v>116</v>
      </c>
      <c r="C45" s="357" t="s">
        <v>117</v>
      </c>
      <c r="D45" s="22" t="s">
        <v>56</v>
      </c>
      <c r="E45" s="358">
        <v>5420000</v>
      </c>
      <c r="F45" s="49">
        <v>1200000</v>
      </c>
      <c r="G45" s="49">
        <v>678000</v>
      </c>
      <c r="H45" s="59" t="s">
        <v>1098</v>
      </c>
      <c r="I45" s="60" t="s">
        <v>190</v>
      </c>
    </row>
    <row r="46" spans="1:28" s="61" customFormat="1" ht="21.95" customHeight="1">
      <c r="A46" s="356"/>
      <c r="B46" s="357"/>
      <c r="C46" s="357"/>
      <c r="D46" s="22" t="s">
        <v>57</v>
      </c>
      <c r="E46" s="358"/>
      <c r="F46" s="49">
        <v>1200000</v>
      </c>
      <c r="G46" s="49">
        <v>0</v>
      </c>
      <c r="H46" s="59"/>
      <c r="I46" s="60" t="s">
        <v>190</v>
      </c>
    </row>
    <row r="47" spans="1:28" s="61" customFormat="1" ht="21.95" customHeight="1">
      <c r="A47" s="356"/>
      <c r="B47" s="357"/>
      <c r="C47" s="357"/>
      <c r="D47" s="22" t="s">
        <v>58</v>
      </c>
      <c r="E47" s="358"/>
      <c r="F47" s="49">
        <v>1200000</v>
      </c>
      <c r="G47" s="49">
        <v>0</v>
      </c>
      <c r="H47" s="59"/>
      <c r="I47" s="60" t="s">
        <v>190</v>
      </c>
    </row>
    <row r="48" spans="1:28" s="61" customFormat="1" ht="21.95" customHeight="1">
      <c r="A48" s="356"/>
      <c r="B48" s="357"/>
      <c r="C48" s="357"/>
      <c r="D48" s="22" t="s">
        <v>59</v>
      </c>
      <c r="E48" s="358"/>
      <c r="F48" s="49">
        <v>0</v>
      </c>
      <c r="G48" s="49">
        <v>0</v>
      </c>
      <c r="H48" s="59"/>
      <c r="I48" s="60" t="s">
        <v>190</v>
      </c>
    </row>
    <row r="49" spans="1:28" s="61" customFormat="1" ht="21.95" customHeight="1">
      <c r="A49" s="356"/>
      <c r="B49" s="357"/>
      <c r="C49" s="357"/>
      <c r="D49" s="22" t="s">
        <v>60</v>
      </c>
      <c r="E49" s="358"/>
      <c r="F49" s="49">
        <v>3600000</v>
      </c>
      <c r="G49" s="49">
        <v>678000</v>
      </c>
      <c r="H49" s="59"/>
      <c r="I49" s="60" t="s">
        <v>190</v>
      </c>
    </row>
    <row r="50" spans="1:28" s="3" customFormat="1" ht="65.099999999999994" customHeight="1">
      <c r="A50" s="66" t="s">
        <v>956</v>
      </c>
      <c r="B50" s="22" t="s">
        <v>119</v>
      </c>
      <c r="C50" s="22" t="s">
        <v>120</v>
      </c>
      <c r="D50" s="22" t="s">
        <v>56</v>
      </c>
      <c r="E50" s="49">
        <v>995376</v>
      </c>
      <c r="F50" s="49">
        <v>605200</v>
      </c>
      <c r="G50" s="49">
        <v>581000</v>
      </c>
      <c r="H50" s="59" t="s">
        <v>1099</v>
      </c>
      <c r="I50" s="60" t="s">
        <v>190</v>
      </c>
      <c r="J50" s="61"/>
      <c r="K50" s="61"/>
      <c r="L50" s="61"/>
      <c r="M50" s="61"/>
      <c r="N50" s="61"/>
      <c r="O50" s="61"/>
      <c r="P50" s="61"/>
      <c r="Q50" s="61"/>
      <c r="R50" s="61"/>
      <c r="S50" s="61"/>
      <c r="T50" s="61"/>
      <c r="U50" s="61"/>
      <c r="V50" s="61"/>
      <c r="W50" s="61"/>
      <c r="X50" s="61"/>
      <c r="Y50" s="61"/>
      <c r="Z50" s="61"/>
      <c r="AA50" s="61"/>
      <c r="AB50" s="61"/>
    </row>
    <row r="51" spans="1:28" s="3" customFormat="1" ht="75" customHeight="1">
      <c r="A51" s="66" t="s">
        <v>957</v>
      </c>
      <c r="B51" s="22" t="s">
        <v>122</v>
      </c>
      <c r="C51" s="22" t="s">
        <v>123</v>
      </c>
      <c r="D51" s="22" t="s">
        <v>56</v>
      </c>
      <c r="E51" s="49">
        <v>566600</v>
      </c>
      <c r="F51" s="49">
        <v>498000</v>
      </c>
      <c r="G51" s="49">
        <v>0</v>
      </c>
      <c r="H51" s="59" t="s">
        <v>124</v>
      </c>
      <c r="I51" s="60" t="s">
        <v>190</v>
      </c>
      <c r="J51" s="61"/>
      <c r="K51" s="61"/>
      <c r="L51" s="61"/>
      <c r="M51" s="61"/>
      <c r="N51" s="61"/>
      <c r="O51" s="61"/>
      <c r="P51" s="61"/>
      <c r="Q51" s="61"/>
      <c r="R51" s="61"/>
      <c r="S51" s="61"/>
      <c r="T51" s="61"/>
      <c r="U51" s="61"/>
      <c r="V51" s="61"/>
      <c r="W51" s="61"/>
      <c r="X51" s="61"/>
      <c r="Y51" s="61"/>
      <c r="Z51" s="61"/>
      <c r="AA51" s="61"/>
      <c r="AB51" s="61"/>
    </row>
    <row r="52" spans="1:28" s="3" customFormat="1" ht="111.95" customHeight="1">
      <c r="A52" s="66" t="s">
        <v>958</v>
      </c>
      <c r="B52" s="22" t="s">
        <v>127</v>
      </c>
      <c r="C52" s="22" t="s">
        <v>128</v>
      </c>
      <c r="D52" s="22" t="s">
        <v>56</v>
      </c>
      <c r="E52" s="49">
        <v>2576152</v>
      </c>
      <c r="F52" s="49">
        <v>2187000</v>
      </c>
      <c r="G52" s="49">
        <v>1885000</v>
      </c>
      <c r="H52" s="59" t="s">
        <v>1100</v>
      </c>
      <c r="I52" s="60" t="s">
        <v>190</v>
      </c>
      <c r="J52" s="61"/>
      <c r="K52" s="61"/>
      <c r="L52" s="61"/>
      <c r="M52" s="61"/>
      <c r="N52" s="61"/>
      <c r="O52" s="61"/>
      <c r="P52" s="61"/>
      <c r="Q52" s="61"/>
      <c r="R52" s="61"/>
      <c r="S52" s="61"/>
      <c r="T52" s="61"/>
      <c r="U52" s="61"/>
      <c r="V52" s="61"/>
      <c r="W52" s="61"/>
      <c r="X52" s="61"/>
      <c r="Y52" s="61"/>
      <c r="Z52" s="61"/>
      <c r="AA52" s="61"/>
      <c r="AB52" s="61"/>
    </row>
    <row r="53" spans="1:28" s="3" customFormat="1" ht="62.1" customHeight="1">
      <c r="A53" s="66" t="s">
        <v>129</v>
      </c>
      <c r="B53" s="22" t="s">
        <v>127</v>
      </c>
      <c r="C53" s="22" t="s">
        <v>130</v>
      </c>
      <c r="D53" s="22" t="s">
        <v>56</v>
      </c>
      <c r="E53" s="49">
        <v>360000</v>
      </c>
      <c r="F53" s="49">
        <v>360000</v>
      </c>
      <c r="G53" s="49">
        <v>240000</v>
      </c>
      <c r="H53" s="59" t="s">
        <v>131</v>
      </c>
      <c r="I53" s="60" t="s">
        <v>190</v>
      </c>
      <c r="J53" s="61"/>
      <c r="K53" s="61"/>
      <c r="L53" s="61"/>
      <c r="M53" s="61"/>
      <c r="N53" s="61"/>
      <c r="O53" s="61"/>
      <c r="P53" s="61"/>
      <c r="Q53" s="61"/>
      <c r="R53" s="61"/>
      <c r="S53" s="61"/>
      <c r="T53" s="61"/>
      <c r="U53" s="61"/>
      <c r="V53" s="61"/>
      <c r="W53" s="61"/>
      <c r="X53" s="61"/>
      <c r="Y53" s="61"/>
      <c r="Z53" s="61"/>
      <c r="AA53" s="61"/>
      <c r="AB53" s="61"/>
    </row>
    <row r="54" spans="1:28" s="3" customFormat="1" ht="108" customHeight="1">
      <c r="A54" s="66" t="s">
        <v>959</v>
      </c>
      <c r="B54" s="22" t="s">
        <v>133</v>
      </c>
      <c r="C54" s="22" t="s">
        <v>134</v>
      </c>
      <c r="D54" s="22" t="s">
        <v>56</v>
      </c>
      <c r="E54" s="49">
        <v>2323892</v>
      </c>
      <c r="F54" s="49">
        <v>1128700</v>
      </c>
      <c r="G54" s="49">
        <v>782000</v>
      </c>
      <c r="H54" s="59" t="s">
        <v>1106</v>
      </c>
      <c r="I54" s="60" t="s">
        <v>190</v>
      </c>
      <c r="J54" s="61"/>
      <c r="K54" s="61"/>
      <c r="L54" s="61"/>
      <c r="M54" s="61"/>
      <c r="N54" s="61"/>
      <c r="O54" s="61"/>
      <c r="P54" s="61"/>
      <c r="Q54" s="61"/>
      <c r="R54" s="61"/>
      <c r="S54" s="61"/>
      <c r="T54" s="61"/>
      <c r="U54" s="61"/>
      <c r="V54" s="61"/>
      <c r="W54" s="61"/>
      <c r="X54" s="61"/>
      <c r="Y54" s="61"/>
      <c r="Z54" s="61"/>
      <c r="AA54" s="61"/>
      <c r="AB54" s="61"/>
    </row>
    <row r="55" spans="1:28" s="3" customFormat="1" ht="60.95" customHeight="1">
      <c r="A55" s="66" t="s">
        <v>135</v>
      </c>
      <c r="B55" s="22" t="s">
        <v>133</v>
      </c>
      <c r="C55" s="22" t="s">
        <v>136</v>
      </c>
      <c r="D55" s="22" t="s">
        <v>56</v>
      </c>
      <c r="E55" s="49">
        <v>898592</v>
      </c>
      <c r="F55" s="49">
        <v>499500</v>
      </c>
      <c r="G55" s="49">
        <v>552163</v>
      </c>
      <c r="H55" s="59" t="s">
        <v>1101</v>
      </c>
      <c r="I55" s="60" t="s">
        <v>190</v>
      </c>
      <c r="J55" s="61"/>
      <c r="K55" s="61"/>
      <c r="L55" s="61"/>
      <c r="M55" s="61"/>
      <c r="N55" s="61"/>
      <c r="O55" s="61"/>
      <c r="P55" s="61"/>
      <c r="Q55" s="61"/>
      <c r="R55" s="61"/>
      <c r="S55" s="61"/>
      <c r="T55" s="61"/>
      <c r="U55" s="61"/>
      <c r="V55" s="61"/>
      <c r="W55" s="61"/>
      <c r="X55" s="61"/>
      <c r="Y55" s="61"/>
      <c r="Z55" s="61"/>
      <c r="AA55" s="61"/>
      <c r="AB55" s="61"/>
    </row>
    <row r="56" spans="1:28" s="3" customFormat="1" ht="75" customHeight="1">
      <c r="A56" s="66" t="s">
        <v>960</v>
      </c>
      <c r="B56" s="22" t="s">
        <v>54</v>
      </c>
      <c r="C56" s="22" t="s">
        <v>139</v>
      </c>
      <c r="D56" s="22" t="s">
        <v>56</v>
      </c>
      <c r="E56" s="49">
        <v>1130974</v>
      </c>
      <c r="F56" s="49">
        <v>942000</v>
      </c>
      <c r="G56" s="49">
        <v>531366</v>
      </c>
      <c r="H56" s="59" t="s">
        <v>1102</v>
      </c>
      <c r="I56" s="60" t="s">
        <v>190</v>
      </c>
      <c r="J56" s="61"/>
      <c r="K56" s="61"/>
      <c r="L56" s="61"/>
      <c r="M56" s="61"/>
      <c r="N56" s="61"/>
      <c r="O56" s="61"/>
      <c r="P56" s="61"/>
      <c r="Q56" s="61"/>
      <c r="R56" s="61"/>
      <c r="S56" s="61"/>
      <c r="T56" s="61"/>
      <c r="U56" s="61"/>
      <c r="V56" s="61"/>
      <c r="W56" s="61"/>
      <c r="X56" s="61"/>
      <c r="Y56" s="61"/>
      <c r="Z56" s="61"/>
      <c r="AA56" s="61"/>
      <c r="AB56" s="61"/>
    </row>
    <row r="57" spans="1:28" s="3" customFormat="1" ht="110.1" customHeight="1">
      <c r="A57" s="66" t="s">
        <v>961</v>
      </c>
      <c r="B57" s="22" t="s">
        <v>141</v>
      </c>
      <c r="C57" s="22" t="s">
        <v>142</v>
      </c>
      <c r="D57" s="22" t="s">
        <v>56</v>
      </c>
      <c r="E57" s="49">
        <v>1843500</v>
      </c>
      <c r="F57" s="49">
        <v>1498500</v>
      </c>
      <c r="G57" s="49">
        <v>1224326</v>
      </c>
      <c r="H57" s="59" t="s">
        <v>1103</v>
      </c>
      <c r="I57" s="60" t="s">
        <v>190</v>
      </c>
      <c r="J57" s="61"/>
      <c r="K57" s="61"/>
      <c r="L57" s="61"/>
      <c r="M57" s="61"/>
      <c r="N57" s="61"/>
      <c r="O57" s="61"/>
      <c r="P57" s="61"/>
      <c r="Q57" s="61"/>
      <c r="R57" s="61"/>
      <c r="S57" s="61"/>
      <c r="T57" s="61"/>
      <c r="U57" s="61"/>
      <c r="V57" s="61"/>
      <c r="W57" s="61"/>
      <c r="X57" s="61"/>
      <c r="Y57" s="61"/>
      <c r="Z57" s="61"/>
      <c r="AA57" s="61"/>
      <c r="AB57" s="61"/>
    </row>
    <row r="58" spans="1:28" s="3" customFormat="1" ht="51.6" customHeight="1">
      <c r="A58" s="66" t="s">
        <v>143</v>
      </c>
      <c r="B58" s="22" t="s">
        <v>141</v>
      </c>
      <c r="C58" s="22" t="s">
        <v>144</v>
      </c>
      <c r="D58" s="22" t="s">
        <v>56</v>
      </c>
      <c r="E58" s="49">
        <v>242400</v>
      </c>
      <c r="F58" s="49">
        <v>242400</v>
      </c>
      <c r="G58" s="49">
        <v>242000</v>
      </c>
      <c r="H58" s="59" t="s">
        <v>1104</v>
      </c>
      <c r="I58" s="60" t="s">
        <v>190</v>
      </c>
      <c r="J58" s="61"/>
      <c r="K58" s="61"/>
      <c r="L58" s="61"/>
      <c r="M58" s="61"/>
      <c r="N58" s="61"/>
      <c r="O58" s="61"/>
      <c r="P58" s="61"/>
      <c r="Q58" s="61"/>
      <c r="R58" s="61"/>
      <c r="S58" s="61"/>
      <c r="T58" s="61"/>
      <c r="U58" s="61"/>
      <c r="V58" s="61"/>
      <c r="W58" s="61"/>
      <c r="X58" s="61"/>
      <c r="Y58" s="61"/>
      <c r="Z58" s="61"/>
      <c r="AA58" s="61"/>
      <c r="AB58" s="61"/>
    </row>
    <row r="59" spans="1:28" s="3" customFormat="1" ht="98.1" customHeight="1">
      <c r="A59" s="66" t="s">
        <v>146</v>
      </c>
      <c r="B59" s="22" t="s">
        <v>141</v>
      </c>
      <c r="C59" s="22" t="s">
        <v>147</v>
      </c>
      <c r="D59" s="22" t="s">
        <v>56</v>
      </c>
      <c r="E59" s="49">
        <v>1148500</v>
      </c>
      <c r="F59" s="49">
        <v>1148500</v>
      </c>
      <c r="G59" s="49">
        <v>812000</v>
      </c>
      <c r="H59" s="59" t="s">
        <v>1105</v>
      </c>
      <c r="I59" s="60" t="s">
        <v>190</v>
      </c>
      <c r="J59" s="61"/>
      <c r="K59" s="61"/>
      <c r="L59" s="61"/>
      <c r="M59" s="61"/>
      <c r="N59" s="61"/>
      <c r="O59" s="61"/>
      <c r="P59" s="61"/>
      <c r="Q59" s="61"/>
      <c r="R59" s="61"/>
      <c r="S59" s="61"/>
      <c r="T59" s="61"/>
      <c r="U59" s="61"/>
      <c r="V59" s="61"/>
      <c r="W59" s="61"/>
      <c r="X59" s="61"/>
      <c r="Y59" s="61"/>
      <c r="Z59" s="61"/>
      <c r="AA59" s="61"/>
      <c r="AB59" s="61"/>
    </row>
    <row r="60" spans="1:28" s="3" customFormat="1" ht="63" customHeight="1">
      <c r="A60" s="66" t="s">
        <v>962</v>
      </c>
      <c r="B60" s="22" t="s">
        <v>149</v>
      </c>
      <c r="C60" s="22" t="s">
        <v>150</v>
      </c>
      <c r="D60" s="22" t="s">
        <v>56</v>
      </c>
      <c r="E60" s="49">
        <v>12149892</v>
      </c>
      <c r="F60" s="49">
        <v>8098192</v>
      </c>
      <c r="G60" s="49">
        <v>765000</v>
      </c>
      <c r="H60" s="59" t="s">
        <v>1107</v>
      </c>
      <c r="I60" s="60" t="s">
        <v>190</v>
      </c>
      <c r="J60" s="61"/>
      <c r="K60" s="61"/>
      <c r="L60" s="61"/>
      <c r="M60" s="61"/>
      <c r="N60" s="61"/>
      <c r="O60" s="61"/>
      <c r="P60" s="61"/>
      <c r="Q60" s="61"/>
      <c r="R60" s="61"/>
      <c r="S60" s="61"/>
      <c r="T60" s="61"/>
      <c r="U60" s="61"/>
      <c r="V60" s="61"/>
      <c r="W60" s="61"/>
      <c r="X60" s="61"/>
      <c r="Y60" s="61"/>
      <c r="Z60" s="61"/>
      <c r="AA60" s="61"/>
      <c r="AB60" s="61"/>
    </row>
    <row r="61" spans="1:28" s="3" customFormat="1" ht="60" customHeight="1">
      <c r="A61" s="66" t="s">
        <v>963</v>
      </c>
      <c r="B61" s="22" t="s">
        <v>153</v>
      </c>
      <c r="C61" s="22" t="s">
        <v>154</v>
      </c>
      <c r="D61" s="22" t="s">
        <v>56</v>
      </c>
      <c r="E61" s="49">
        <v>2179492</v>
      </c>
      <c r="F61" s="49">
        <v>471000</v>
      </c>
      <c r="G61" s="49">
        <v>0</v>
      </c>
      <c r="H61" s="59" t="s">
        <v>124</v>
      </c>
      <c r="I61" s="60" t="s">
        <v>190</v>
      </c>
      <c r="J61" s="61"/>
      <c r="K61" s="61"/>
      <c r="L61" s="61"/>
      <c r="M61" s="61"/>
      <c r="N61" s="61"/>
      <c r="O61" s="61"/>
      <c r="P61" s="61"/>
      <c r="Q61" s="61"/>
      <c r="R61" s="61"/>
      <c r="S61" s="61"/>
      <c r="T61" s="61"/>
      <c r="U61" s="61"/>
      <c r="V61" s="61"/>
      <c r="W61" s="61"/>
      <c r="X61" s="61"/>
      <c r="Y61" s="61"/>
      <c r="Z61" s="61"/>
      <c r="AA61" s="61"/>
      <c r="AB61" s="61"/>
    </row>
    <row r="62" spans="1:28" s="3" customFormat="1" ht="78.599999999999994" customHeight="1">
      <c r="A62" s="66" t="s">
        <v>964</v>
      </c>
      <c r="B62" s="22" t="s">
        <v>149</v>
      </c>
      <c r="C62" s="22" t="s">
        <v>157</v>
      </c>
      <c r="D62" s="22" t="s">
        <v>56</v>
      </c>
      <c r="E62" s="49">
        <v>3722740</v>
      </c>
      <c r="F62" s="49">
        <v>2430000</v>
      </c>
      <c r="G62" s="49">
        <v>1575693</v>
      </c>
      <c r="H62" s="59" t="s">
        <v>1108</v>
      </c>
      <c r="I62" s="60" t="s">
        <v>190</v>
      </c>
      <c r="J62" s="61"/>
      <c r="K62" s="61"/>
      <c r="L62" s="61"/>
      <c r="M62" s="61"/>
      <c r="N62" s="61"/>
      <c r="O62" s="61"/>
      <c r="P62" s="61"/>
      <c r="Q62" s="61"/>
      <c r="R62" s="61"/>
      <c r="S62" s="61"/>
      <c r="T62" s="61"/>
      <c r="U62" s="61"/>
      <c r="V62" s="61"/>
      <c r="W62" s="61"/>
      <c r="X62" s="61"/>
      <c r="Y62" s="61"/>
      <c r="Z62" s="61"/>
      <c r="AA62" s="61"/>
      <c r="AB62" s="61"/>
    </row>
    <row r="63" spans="1:28" s="3" customFormat="1" ht="72.95" customHeight="1">
      <c r="A63" s="66" t="s">
        <v>965</v>
      </c>
      <c r="B63" s="22" t="s">
        <v>159</v>
      </c>
      <c r="C63" s="22" t="s">
        <v>160</v>
      </c>
      <c r="D63" s="22" t="s">
        <v>56</v>
      </c>
      <c r="E63" s="49">
        <v>1335800</v>
      </c>
      <c r="F63" s="49">
        <v>1231800</v>
      </c>
      <c r="G63" s="49">
        <v>765000</v>
      </c>
      <c r="H63" s="59" t="s">
        <v>1109</v>
      </c>
      <c r="I63" s="60" t="s">
        <v>190</v>
      </c>
      <c r="J63" s="61"/>
      <c r="K63" s="61"/>
      <c r="L63" s="61"/>
      <c r="M63" s="61"/>
      <c r="N63" s="61"/>
      <c r="O63" s="61"/>
      <c r="P63" s="61"/>
      <c r="Q63" s="61"/>
      <c r="R63" s="61"/>
      <c r="S63" s="61"/>
      <c r="T63" s="61"/>
      <c r="U63" s="61"/>
      <c r="V63" s="61"/>
      <c r="W63" s="61"/>
      <c r="X63" s="61"/>
      <c r="Y63" s="61"/>
      <c r="Z63" s="61"/>
      <c r="AA63" s="61"/>
      <c r="AB63" s="61"/>
    </row>
    <row r="64" spans="1:28" s="3" customFormat="1" ht="65.099999999999994" customHeight="1">
      <c r="A64" s="66" t="s">
        <v>162</v>
      </c>
      <c r="B64" s="22" t="s">
        <v>159</v>
      </c>
      <c r="C64" s="22" t="s">
        <v>163</v>
      </c>
      <c r="D64" s="22" t="s">
        <v>56</v>
      </c>
      <c r="E64" s="49">
        <v>575000</v>
      </c>
      <c r="F64" s="49">
        <v>471000</v>
      </c>
      <c r="G64" s="49">
        <v>531366</v>
      </c>
      <c r="H64" s="59" t="s">
        <v>1110</v>
      </c>
      <c r="I64" s="60" t="s">
        <v>190</v>
      </c>
      <c r="J64" s="61"/>
      <c r="K64" s="61"/>
      <c r="L64" s="61"/>
      <c r="M64" s="61"/>
      <c r="N64" s="61"/>
      <c r="O64" s="61"/>
      <c r="P64" s="61"/>
      <c r="Q64" s="61"/>
      <c r="R64" s="61"/>
      <c r="S64" s="61"/>
      <c r="T64" s="61"/>
      <c r="U64" s="61"/>
      <c r="V64" s="61"/>
      <c r="W64" s="61"/>
      <c r="X64" s="61"/>
      <c r="Y64" s="61"/>
      <c r="Z64" s="61"/>
      <c r="AA64" s="61"/>
      <c r="AB64" s="61"/>
    </row>
    <row r="65" spans="1:28" s="3" customFormat="1" ht="91.5" customHeight="1">
      <c r="A65" s="66" t="s">
        <v>966</v>
      </c>
      <c r="B65" s="22" t="s">
        <v>109</v>
      </c>
      <c r="C65" s="22" t="s">
        <v>164</v>
      </c>
      <c r="D65" s="22" t="s">
        <v>56</v>
      </c>
      <c r="E65" s="49">
        <v>511500</v>
      </c>
      <c r="F65" s="49">
        <v>511500</v>
      </c>
      <c r="G65" s="49">
        <v>612163</v>
      </c>
      <c r="H65" s="59" t="s">
        <v>1111</v>
      </c>
      <c r="I65" s="60" t="s">
        <v>190</v>
      </c>
      <c r="J65" s="61"/>
      <c r="K65" s="61"/>
      <c r="L65" s="61"/>
      <c r="M65" s="61"/>
      <c r="N65" s="61"/>
      <c r="O65" s="61"/>
      <c r="P65" s="61"/>
      <c r="Q65" s="61"/>
      <c r="R65" s="61"/>
      <c r="S65" s="61"/>
      <c r="T65" s="61"/>
      <c r="U65" s="61"/>
      <c r="V65" s="61"/>
      <c r="W65" s="61"/>
      <c r="X65" s="61"/>
      <c r="Y65" s="61"/>
      <c r="Z65" s="61"/>
      <c r="AA65" s="61"/>
      <c r="AB65" s="61"/>
    </row>
    <row r="66" spans="1:28" s="3" customFormat="1" ht="78" customHeight="1">
      <c r="A66" s="66" t="s">
        <v>967</v>
      </c>
      <c r="B66" s="22" t="s">
        <v>167</v>
      </c>
      <c r="C66" s="22" t="s">
        <v>168</v>
      </c>
      <c r="D66" s="22" t="s">
        <v>56</v>
      </c>
      <c r="E66" s="49">
        <v>812800</v>
      </c>
      <c r="F66" s="49">
        <v>812800</v>
      </c>
      <c r="G66" s="49">
        <v>0</v>
      </c>
      <c r="H66" s="59" t="s">
        <v>124</v>
      </c>
      <c r="I66" s="60" t="s">
        <v>190</v>
      </c>
      <c r="J66" s="61"/>
      <c r="K66" s="61"/>
      <c r="L66" s="61"/>
      <c r="M66" s="61"/>
      <c r="N66" s="61"/>
      <c r="O66" s="61"/>
      <c r="P66" s="61"/>
      <c r="Q66" s="61"/>
      <c r="R66" s="61"/>
      <c r="S66" s="61"/>
      <c r="T66" s="61"/>
      <c r="U66" s="61"/>
      <c r="V66" s="61"/>
      <c r="W66" s="61"/>
      <c r="X66" s="61"/>
      <c r="Y66" s="61"/>
      <c r="Z66" s="61"/>
      <c r="AA66" s="61"/>
      <c r="AB66" s="61"/>
    </row>
    <row r="67" spans="1:28" s="3" customFormat="1" ht="107.45" customHeight="1">
      <c r="A67" s="66" t="s">
        <v>968</v>
      </c>
      <c r="B67" s="22" t="s">
        <v>171</v>
      </c>
      <c r="C67" s="22" t="s">
        <v>172</v>
      </c>
      <c r="D67" s="22" t="s">
        <v>56</v>
      </c>
      <c r="E67" s="49">
        <v>2915585</v>
      </c>
      <c r="F67" s="49">
        <v>2166000</v>
      </c>
      <c r="G67" s="49">
        <v>1911732</v>
      </c>
      <c r="H67" s="59" t="s">
        <v>1112</v>
      </c>
      <c r="I67" s="60" t="s">
        <v>190</v>
      </c>
      <c r="J67" s="61"/>
      <c r="K67" s="61"/>
      <c r="L67" s="61"/>
      <c r="M67" s="61"/>
      <c r="N67" s="61"/>
      <c r="O67" s="61"/>
      <c r="P67" s="61"/>
      <c r="Q67" s="61"/>
      <c r="R67" s="61"/>
      <c r="S67" s="61"/>
      <c r="T67" s="61"/>
      <c r="U67" s="61"/>
      <c r="V67" s="61"/>
      <c r="W67" s="61"/>
      <c r="X67" s="61"/>
      <c r="Y67" s="61"/>
      <c r="Z67" s="61"/>
      <c r="AA67" s="61"/>
      <c r="AB67" s="61"/>
    </row>
    <row r="68" spans="1:28" s="3" customFormat="1" ht="74.099999999999994" customHeight="1">
      <c r="A68" s="66" t="s">
        <v>969</v>
      </c>
      <c r="B68" s="22" t="s">
        <v>174</v>
      </c>
      <c r="C68" s="22" t="s">
        <v>175</v>
      </c>
      <c r="D68" s="22" t="s">
        <v>56</v>
      </c>
      <c r="E68" s="49">
        <v>1626345</v>
      </c>
      <c r="F68" s="49">
        <v>1138442</v>
      </c>
      <c r="G68" s="49">
        <v>624000</v>
      </c>
      <c r="H68" s="59" t="s">
        <v>1113</v>
      </c>
      <c r="I68" s="60" t="s">
        <v>190</v>
      </c>
      <c r="J68" s="61"/>
      <c r="K68" s="61"/>
      <c r="L68" s="61"/>
      <c r="M68" s="61"/>
      <c r="N68" s="61"/>
      <c r="O68" s="61"/>
      <c r="P68" s="61"/>
      <c r="Q68" s="61"/>
      <c r="R68" s="61"/>
      <c r="S68" s="61"/>
      <c r="T68" s="61"/>
      <c r="U68" s="61"/>
      <c r="V68" s="61"/>
      <c r="W68" s="61"/>
      <c r="X68" s="61"/>
      <c r="Y68" s="61"/>
      <c r="Z68" s="61"/>
      <c r="AA68" s="61"/>
      <c r="AB68" s="61"/>
    </row>
    <row r="69" spans="1:28" s="3" customFormat="1" ht="119.1" customHeight="1">
      <c r="A69" s="66" t="s">
        <v>178</v>
      </c>
      <c r="B69" s="22" t="s">
        <v>174</v>
      </c>
      <c r="C69" s="22" t="s">
        <v>179</v>
      </c>
      <c r="D69" s="22" t="s">
        <v>56</v>
      </c>
      <c r="E69" s="49">
        <v>1922400</v>
      </c>
      <c r="F69" s="49">
        <v>1345680</v>
      </c>
      <c r="G69" s="49">
        <v>1103000</v>
      </c>
      <c r="H69" s="59" t="s">
        <v>1114</v>
      </c>
      <c r="I69" s="60" t="s">
        <v>190</v>
      </c>
      <c r="J69" s="61"/>
      <c r="K69" s="61"/>
      <c r="L69" s="61"/>
      <c r="M69" s="61"/>
      <c r="N69" s="61"/>
      <c r="O69" s="61"/>
      <c r="P69" s="61"/>
      <c r="Q69" s="61"/>
      <c r="R69" s="61"/>
      <c r="S69" s="61"/>
      <c r="T69" s="61"/>
      <c r="U69" s="61"/>
      <c r="V69" s="61"/>
      <c r="W69" s="61"/>
      <c r="X69" s="61"/>
      <c r="Y69" s="61"/>
      <c r="Z69" s="61"/>
      <c r="AA69" s="61"/>
      <c r="AB69" s="61"/>
    </row>
    <row r="70" spans="1:28" s="3" customFormat="1" ht="70.5" customHeight="1">
      <c r="A70" s="66" t="s">
        <v>971</v>
      </c>
      <c r="B70" s="22" t="s">
        <v>183</v>
      </c>
      <c r="C70" s="22" t="s">
        <v>184</v>
      </c>
      <c r="D70" s="22" t="s">
        <v>56</v>
      </c>
      <c r="E70" s="49">
        <v>1654600</v>
      </c>
      <c r="F70" s="49">
        <v>1489600</v>
      </c>
      <c r="G70" s="49">
        <v>821000</v>
      </c>
      <c r="H70" s="59" t="s">
        <v>1115</v>
      </c>
      <c r="I70" s="60" t="s">
        <v>190</v>
      </c>
      <c r="J70" s="61"/>
      <c r="K70" s="61"/>
      <c r="L70" s="61"/>
      <c r="M70" s="61"/>
      <c r="N70" s="61"/>
      <c r="O70" s="61"/>
      <c r="P70" s="61"/>
      <c r="Q70" s="61"/>
      <c r="R70" s="61"/>
      <c r="S70" s="61"/>
      <c r="T70" s="61"/>
      <c r="U70" s="61"/>
      <c r="V70" s="61"/>
      <c r="W70" s="61"/>
      <c r="X70" s="61"/>
      <c r="Y70" s="61"/>
      <c r="Z70" s="61"/>
      <c r="AA70" s="61"/>
      <c r="AB70" s="61"/>
    </row>
    <row r="71" spans="1:28" s="20" customFormat="1" ht="101.1" customHeight="1">
      <c r="A71" s="356" t="s">
        <v>186</v>
      </c>
      <c r="B71" s="357" t="s">
        <v>183</v>
      </c>
      <c r="C71" s="357" t="s">
        <v>187</v>
      </c>
      <c r="D71" s="22" t="s">
        <v>56</v>
      </c>
      <c r="E71" s="358">
        <v>2568000</v>
      </c>
      <c r="F71" s="49">
        <v>541500</v>
      </c>
      <c r="G71" s="49">
        <v>642000</v>
      </c>
      <c r="H71" s="59" t="s">
        <v>1116</v>
      </c>
      <c r="I71" s="60" t="s">
        <v>190</v>
      </c>
      <c r="J71" s="61"/>
      <c r="K71" s="61"/>
      <c r="L71" s="61"/>
      <c r="M71" s="61"/>
      <c r="N71" s="61"/>
      <c r="O71" s="61"/>
      <c r="P71" s="61"/>
      <c r="Q71" s="61"/>
      <c r="R71" s="61"/>
      <c r="S71" s="61"/>
      <c r="T71" s="61"/>
      <c r="U71" s="61"/>
      <c r="V71" s="61"/>
      <c r="W71" s="61"/>
      <c r="X71" s="61"/>
      <c r="Y71" s="61"/>
      <c r="Z71" s="61"/>
      <c r="AA71" s="61"/>
      <c r="AB71" s="61"/>
    </row>
    <row r="72" spans="1:28" s="20" customFormat="1" ht="21.95" customHeight="1">
      <c r="A72" s="356"/>
      <c r="B72" s="357"/>
      <c r="C72" s="357"/>
      <c r="D72" s="22" t="s">
        <v>57</v>
      </c>
      <c r="E72" s="358"/>
      <c r="F72" s="49">
        <v>541500</v>
      </c>
      <c r="G72" s="49">
        <v>0</v>
      </c>
      <c r="H72" s="59"/>
      <c r="I72" s="60" t="s">
        <v>190</v>
      </c>
      <c r="J72" s="61"/>
      <c r="K72" s="61"/>
      <c r="L72" s="61"/>
      <c r="M72" s="61"/>
      <c r="N72" s="61"/>
      <c r="O72" s="61"/>
      <c r="P72" s="61"/>
      <c r="Q72" s="61"/>
      <c r="R72" s="61"/>
      <c r="S72" s="61"/>
      <c r="T72" s="61"/>
      <c r="U72" s="61"/>
      <c r="V72" s="61"/>
      <c r="W72" s="61"/>
      <c r="X72" s="61"/>
      <c r="Y72" s="61"/>
      <c r="Z72" s="61"/>
      <c r="AA72" s="61"/>
      <c r="AB72" s="61"/>
    </row>
    <row r="73" spans="1:28" s="20" customFormat="1" ht="21.95" customHeight="1">
      <c r="A73" s="356"/>
      <c r="B73" s="357"/>
      <c r="C73" s="357"/>
      <c r="D73" s="22" t="s">
        <v>58</v>
      </c>
      <c r="E73" s="358"/>
      <c r="F73" s="49">
        <v>541500</v>
      </c>
      <c r="G73" s="49">
        <v>0</v>
      </c>
      <c r="H73" s="59"/>
      <c r="I73" s="60" t="s">
        <v>190</v>
      </c>
      <c r="J73" s="61"/>
      <c r="K73" s="61"/>
      <c r="L73" s="61"/>
      <c r="M73" s="61"/>
      <c r="N73" s="61"/>
      <c r="O73" s="61"/>
      <c r="P73" s="61"/>
      <c r="Q73" s="61"/>
      <c r="R73" s="61"/>
      <c r="S73" s="61"/>
      <c r="T73" s="61"/>
      <c r="U73" s="61"/>
      <c r="V73" s="61"/>
      <c r="W73" s="61"/>
      <c r="X73" s="61"/>
      <c r="Y73" s="61"/>
      <c r="Z73" s="61"/>
      <c r="AA73" s="61"/>
      <c r="AB73" s="61"/>
    </row>
    <row r="74" spans="1:28" s="20" customFormat="1" ht="21.95" customHeight="1">
      <c r="A74" s="356"/>
      <c r="B74" s="357"/>
      <c r="C74" s="357"/>
      <c r="D74" s="22" t="s">
        <v>59</v>
      </c>
      <c r="E74" s="358"/>
      <c r="F74" s="49">
        <v>0</v>
      </c>
      <c r="G74" s="49">
        <v>0</v>
      </c>
      <c r="H74" s="59"/>
      <c r="I74" s="60" t="s">
        <v>190</v>
      </c>
      <c r="J74" s="61"/>
      <c r="K74" s="61"/>
      <c r="L74" s="61"/>
      <c r="M74" s="61"/>
      <c r="N74" s="61"/>
      <c r="O74" s="61"/>
      <c r="P74" s="61"/>
      <c r="Q74" s="61"/>
      <c r="R74" s="61"/>
      <c r="S74" s="61"/>
      <c r="T74" s="61"/>
      <c r="U74" s="61"/>
      <c r="V74" s="61"/>
      <c r="W74" s="61"/>
      <c r="X74" s="61"/>
      <c r="Y74" s="61"/>
      <c r="Z74" s="61"/>
      <c r="AA74" s="61"/>
      <c r="AB74" s="61"/>
    </row>
    <row r="75" spans="1:28" s="20" customFormat="1" ht="21.95" customHeight="1">
      <c r="A75" s="356"/>
      <c r="B75" s="357"/>
      <c r="C75" s="357"/>
      <c r="D75" s="22" t="s">
        <v>60</v>
      </c>
      <c r="E75" s="358"/>
      <c r="F75" s="49">
        <v>1624500</v>
      </c>
      <c r="G75" s="49">
        <v>642000</v>
      </c>
      <c r="H75" s="59"/>
      <c r="I75" s="60" t="s">
        <v>190</v>
      </c>
      <c r="J75" s="61"/>
      <c r="K75" s="61"/>
      <c r="L75" s="61"/>
      <c r="M75" s="61"/>
      <c r="N75" s="61"/>
      <c r="O75" s="61"/>
      <c r="P75" s="61"/>
      <c r="Q75" s="61"/>
      <c r="R75" s="61"/>
      <c r="S75" s="61"/>
      <c r="T75" s="61"/>
      <c r="U75" s="61"/>
      <c r="V75" s="61"/>
      <c r="W75" s="61"/>
      <c r="X75" s="61"/>
      <c r="Y75" s="61"/>
      <c r="Z75" s="61"/>
      <c r="AA75" s="61"/>
      <c r="AB75" s="61"/>
    </row>
    <row r="76" spans="1:28" s="3" customFormat="1" ht="60" customHeight="1">
      <c r="A76" s="66" t="s">
        <v>973</v>
      </c>
      <c r="B76" s="22" t="s">
        <v>191</v>
      </c>
      <c r="C76" s="22" t="s">
        <v>192</v>
      </c>
      <c r="D76" s="22" t="s">
        <v>56</v>
      </c>
      <c r="E76" s="49">
        <v>264000</v>
      </c>
      <c r="F76" s="49">
        <v>264000</v>
      </c>
      <c r="G76" s="49">
        <v>150000</v>
      </c>
      <c r="H76" s="59" t="s">
        <v>193</v>
      </c>
      <c r="I76" s="60" t="s">
        <v>296</v>
      </c>
      <c r="J76" s="61"/>
      <c r="K76" s="61"/>
      <c r="L76" s="61"/>
      <c r="M76" s="61"/>
      <c r="N76" s="61"/>
      <c r="O76" s="61"/>
      <c r="P76" s="61"/>
      <c r="Q76" s="61"/>
      <c r="R76" s="61"/>
      <c r="S76" s="61"/>
      <c r="T76" s="61"/>
      <c r="U76" s="61"/>
      <c r="V76" s="61"/>
      <c r="W76" s="61"/>
      <c r="X76" s="61"/>
      <c r="Y76" s="61"/>
      <c r="Z76" s="61"/>
      <c r="AA76" s="61"/>
      <c r="AB76" s="61"/>
    </row>
    <row r="77" spans="1:28" ht="68.099999999999994" customHeight="1">
      <c r="A77" s="66" t="s">
        <v>974</v>
      </c>
      <c r="B77" s="22" t="s">
        <v>191</v>
      </c>
      <c r="C77" s="22" t="s">
        <v>194</v>
      </c>
      <c r="D77" s="22" t="s">
        <v>56</v>
      </c>
      <c r="E77" s="49">
        <v>1245000</v>
      </c>
      <c r="F77" s="49">
        <v>1245000</v>
      </c>
      <c r="G77" s="49">
        <v>671000</v>
      </c>
      <c r="H77" s="59" t="s">
        <v>1117</v>
      </c>
      <c r="I77" s="60" t="s">
        <v>296</v>
      </c>
    </row>
    <row r="78" spans="1:28" ht="68.099999999999994" customHeight="1">
      <c r="A78" s="66" t="s">
        <v>976</v>
      </c>
      <c r="B78" s="22" t="s">
        <v>191</v>
      </c>
      <c r="C78" s="22" t="s">
        <v>196</v>
      </c>
      <c r="D78" s="22" t="s">
        <v>56</v>
      </c>
      <c r="E78" s="49">
        <v>271600</v>
      </c>
      <c r="F78" s="49">
        <v>265600</v>
      </c>
      <c r="G78" s="49">
        <v>200000</v>
      </c>
      <c r="H78" s="59" t="s">
        <v>197</v>
      </c>
      <c r="I78" s="60" t="s">
        <v>296</v>
      </c>
    </row>
    <row r="79" spans="1:28" ht="59.1" customHeight="1">
      <c r="A79" s="66" t="s">
        <v>977</v>
      </c>
      <c r="B79" s="22" t="s">
        <v>198</v>
      </c>
      <c r="C79" s="22" t="s">
        <v>199</v>
      </c>
      <c r="D79" s="22" t="s">
        <v>56</v>
      </c>
      <c r="E79" s="49">
        <v>364000</v>
      </c>
      <c r="F79" s="49">
        <v>364000</v>
      </c>
      <c r="G79" s="49">
        <v>182000</v>
      </c>
      <c r="H79" s="59" t="s">
        <v>200</v>
      </c>
      <c r="I79" s="60" t="s">
        <v>296</v>
      </c>
    </row>
    <row r="80" spans="1:28" ht="66.599999999999994" customHeight="1">
      <c r="A80" s="66" t="s">
        <v>978</v>
      </c>
      <c r="B80" s="22" t="s">
        <v>202</v>
      </c>
      <c r="C80" s="22" t="s">
        <v>203</v>
      </c>
      <c r="D80" s="22" t="s">
        <v>56</v>
      </c>
      <c r="E80" s="49">
        <v>909000</v>
      </c>
      <c r="F80" s="49">
        <v>819000</v>
      </c>
      <c r="G80" s="49">
        <v>591000</v>
      </c>
      <c r="H80" s="59" t="s">
        <v>1118</v>
      </c>
      <c r="I80" s="60" t="s">
        <v>296</v>
      </c>
    </row>
    <row r="81" spans="1:9" ht="61.5" customHeight="1">
      <c r="A81" s="66" t="s">
        <v>980</v>
      </c>
      <c r="B81" s="22" t="s">
        <v>198</v>
      </c>
      <c r="C81" s="22" t="s">
        <v>199</v>
      </c>
      <c r="D81" s="22" t="s">
        <v>56</v>
      </c>
      <c r="E81" s="49">
        <v>364000</v>
      </c>
      <c r="F81" s="49">
        <v>364000</v>
      </c>
      <c r="G81" s="49">
        <v>182000</v>
      </c>
      <c r="H81" s="59" t="s">
        <v>205</v>
      </c>
      <c r="I81" s="60" t="s">
        <v>296</v>
      </c>
    </row>
    <row r="82" spans="1:9" ht="113.1" customHeight="1">
      <c r="A82" s="66" t="s">
        <v>981</v>
      </c>
      <c r="B82" s="22" t="s">
        <v>70</v>
      </c>
      <c r="C82" s="22" t="s">
        <v>206</v>
      </c>
      <c r="D82" s="22" t="s">
        <v>56</v>
      </c>
      <c r="E82" s="49">
        <v>723000</v>
      </c>
      <c r="F82" s="49">
        <v>723000</v>
      </c>
      <c r="G82" s="49">
        <v>797000</v>
      </c>
      <c r="H82" s="59" t="s">
        <v>1119</v>
      </c>
      <c r="I82" s="60" t="s">
        <v>296</v>
      </c>
    </row>
    <row r="83" spans="1:9" ht="85.5" customHeight="1">
      <c r="A83" s="66" t="s">
        <v>983</v>
      </c>
      <c r="B83" s="22" t="s">
        <v>183</v>
      </c>
      <c r="C83" s="22" t="s">
        <v>208</v>
      </c>
      <c r="D83" s="22" t="s">
        <v>56</v>
      </c>
      <c r="E83" s="49">
        <v>603500</v>
      </c>
      <c r="F83" s="49">
        <v>521000</v>
      </c>
      <c r="G83" s="49">
        <v>608000</v>
      </c>
      <c r="H83" s="59" t="s">
        <v>1120</v>
      </c>
      <c r="I83" s="60" t="s">
        <v>296</v>
      </c>
    </row>
    <row r="84" spans="1:9" ht="75" customHeight="1">
      <c r="A84" s="66" t="s">
        <v>985</v>
      </c>
      <c r="B84" s="22" t="s">
        <v>86</v>
      </c>
      <c r="C84" s="22" t="s">
        <v>210</v>
      </c>
      <c r="D84" s="22" t="s">
        <v>56</v>
      </c>
      <c r="E84" s="49">
        <v>538000</v>
      </c>
      <c r="F84" s="49">
        <v>471000</v>
      </c>
      <c r="G84" s="49">
        <v>558298</v>
      </c>
      <c r="H84" s="59" t="s">
        <v>1121</v>
      </c>
      <c r="I84" s="60" t="s">
        <v>296</v>
      </c>
    </row>
    <row r="85" spans="1:9" ht="125.45" customHeight="1">
      <c r="A85" s="66" t="s">
        <v>986</v>
      </c>
      <c r="B85" s="22" t="s">
        <v>213</v>
      </c>
      <c r="C85" s="22" t="s">
        <v>214</v>
      </c>
      <c r="D85" s="22" t="s">
        <v>56</v>
      </c>
      <c r="E85" s="49">
        <v>2573372</v>
      </c>
      <c r="F85" s="49">
        <v>2261192</v>
      </c>
      <c r="G85" s="49">
        <v>951000</v>
      </c>
      <c r="H85" s="59" t="s">
        <v>1122</v>
      </c>
      <c r="I85" s="60" t="s">
        <v>296</v>
      </c>
    </row>
    <row r="86" spans="1:9" ht="57" customHeight="1">
      <c r="A86" s="66" t="s">
        <v>216</v>
      </c>
      <c r="B86" s="22" t="s">
        <v>213</v>
      </c>
      <c r="C86" s="22" t="s">
        <v>217</v>
      </c>
      <c r="D86" s="22" t="s">
        <v>56</v>
      </c>
      <c r="E86" s="49">
        <v>1269336</v>
      </c>
      <c r="F86" s="49">
        <v>602700</v>
      </c>
      <c r="G86" s="49">
        <v>60000</v>
      </c>
      <c r="H86" s="59" t="s">
        <v>218</v>
      </c>
      <c r="I86" s="60" t="s">
        <v>296</v>
      </c>
    </row>
    <row r="87" spans="1:9" ht="63" customHeight="1">
      <c r="A87" s="66" t="s">
        <v>219</v>
      </c>
      <c r="B87" s="22" t="s">
        <v>213</v>
      </c>
      <c r="C87" s="22" t="s">
        <v>220</v>
      </c>
      <c r="D87" s="22" t="s">
        <v>56</v>
      </c>
      <c r="E87" s="49">
        <v>211600</v>
      </c>
      <c r="F87" s="49">
        <v>211600</v>
      </c>
      <c r="G87" s="49">
        <v>150000</v>
      </c>
      <c r="H87" s="59" t="s">
        <v>1123</v>
      </c>
      <c r="I87" s="60" t="s">
        <v>296</v>
      </c>
    </row>
    <row r="88" spans="1:9" ht="107.45" customHeight="1">
      <c r="A88" s="66" t="s">
        <v>989</v>
      </c>
      <c r="B88" s="22" t="s">
        <v>222</v>
      </c>
      <c r="C88" s="22" t="s">
        <v>223</v>
      </c>
      <c r="D88" s="22" t="s">
        <v>56</v>
      </c>
      <c r="E88" s="49">
        <v>1008952</v>
      </c>
      <c r="F88" s="49">
        <v>943100</v>
      </c>
      <c r="G88" s="49">
        <v>785000</v>
      </c>
      <c r="H88" s="59" t="s">
        <v>1124</v>
      </c>
      <c r="I88" s="60" t="s">
        <v>296</v>
      </c>
    </row>
    <row r="89" spans="1:9" ht="54.6" customHeight="1">
      <c r="A89" s="66" t="s">
        <v>991</v>
      </c>
      <c r="B89" s="22" t="s">
        <v>225</v>
      </c>
      <c r="C89" s="22" t="s">
        <v>226</v>
      </c>
      <c r="D89" s="22" t="s">
        <v>56</v>
      </c>
      <c r="E89" s="49">
        <v>2565000</v>
      </c>
      <c r="F89" s="49">
        <v>1704000</v>
      </c>
      <c r="G89" s="49">
        <v>0</v>
      </c>
      <c r="H89" s="59" t="s">
        <v>1125</v>
      </c>
      <c r="I89" s="60" t="s">
        <v>296</v>
      </c>
    </row>
    <row r="90" spans="1:9" ht="123" customHeight="1">
      <c r="A90" s="66" t="s">
        <v>993</v>
      </c>
      <c r="B90" s="22" t="s">
        <v>38</v>
      </c>
      <c r="C90" s="22" t="s">
        <v>228</v>
      </c>
      <c r="D90" s="22" t="s">
        <v>56</v>
      </c>
      <c r="E90" s="49">
        <v>998836</v>
      </c>
      <c r="F90" s="49">
        <v>888000</v>
      </c>
      <c r="G90" s="49">
        <v>837000</v>
      </c>
      <c r="H90" s="59" t="s">
        <v>1126</v>
      </c>
      <c r="I90" s="60" t="s">
        <v>296</v>
      </c>
    </row>
    <row r="91" spans="1:9" ht="104.1" customHeight="1">
      <c r="A91" s="66" t="s">
        <v>995</v>
      </c>
      <c r="B91" s="22" t="s">
        <v>102</v>
      </c>
      <c r="C91" s="22" t="s">
        <v>229</v>
      </c>
      <c r="D91" s="22" t="s">
        <v>56</v>
      </c>
      <c r="E91" s="49">
        <v>828500</v>
      </c>
      <c r="F91" s="49">
        <v>828500</v>
      </c>
      <c r="G91" s="49">
        <v>753000</v>
      </c>
      <c r="H91" s="59" t="s">
        <v>1127</v>
      </c>
      <c r="I91" s="60" t="s">
        <v>296</v>
      </c>
    </row>
    <row r="92" spans="1:9" ht="118.5" customHeight="1">
      <c r="A92" s="66" t="s">
        <v>997</v>
      </c>
      <c r="B92" s="22" t="s">
        <v>16</v>
      </c>
      <c r="C92" s="22" t="s">
        <v>232</v>
      </c>
      <c r="D92" s="22" t="s">
        <v>56</v>
      </c>
      <c r="E92" s="49">
        <v>2816000</v>
      </c>
      <c r="F92" s="49">
        <v>1654000</v>
      </c>
      <c r="G92" s="49">
        <v>674000</v>
      </c>
      <c r="H92" s="59" t="s">
        <v>1128</v>
      </c>
      <c r="I92" s="60" t="s">
        <v>296</v>
      </c>
    </row>
    <row r="93" spans="1:9" ht="96" customHeight="1">
      <c r="A93" s="66" t="s">
        <v>233</v>
      </c>
      <c r="B93" s="22" t="s">
        <v>16</v>
      </c>
      <c r="C93" s="22" t="s">
        <v>234</v>
      </c>
      <c r="D93" s="22" t="s">
        <v>56</v>
      </c>
      <c r="E93" s="49">
        <v>1620000</v>
      </c>
      <c r="F93" s="49">
        <v>996000</v>
      </c>
      <c r="G93" s="49">
        <v>612163</v>
      </c>
      <c r="H93" s="59" t="s">
        <v>1129</v>
      </c>
      <c r="I93" s="60" t="s">
        <v>296</v>
      </c>
    </row>
    <row r="94" spans="1:9" ht="108.95" customHeight="1">
      <c r="A94" s="66" t="s">
        <v>1000</v>
      </c>
      <c r="B94" s="22" t="s">
        <v>109</v>
      </c>
      <c r="C94" s="22" t="s">
        <v>235</v>
      </c>
      <c r="D94" s="22" t="s">
        <v>56</v>
      </c>
      <c r="E94" s="49">
        <v>511500</v>
      </c>
      <c r="F94" s="49">
        <v>511500</v>
      </c>
      <c r="G94" s="49">
        <v>639096</v>
      </c>
      <c r="H94" s="59" t="s">
        <v>1209</v>
      </c>
      <c r="I94" s="60" t="s">
        <v>296</v>
      </c>
    </row>
    <row r="95" spans="1:9" ht="66" customHeight="1">
      <c r="A95" s="356" t="s">
        <v>1002</v>
      </c>
      <c r="B95" s="357" t="s">
        <v>237</v>
      </c>
      <c r="C95" s="357" t="s">
        <v>238</v>
      </c>
      <c r="D95" s="22" t="s">
        <v>56</v>
      </c>
      <c r="E95" s="358">
        <v>3679128</v>
      </c>
      <c r="F95" s="49">
        <v>864282</v>
      </c>
      <c r="G95" s="49">
        <v>634000</v>
      </c>
      <c r="H95" s="59" t="s">
        <v>1210</v>
      </c>
      <c r="I95" s="60" t="s">
        <v>296</v>
      </c>
    </row>
    <row r="96" spans="1:9" ht="48" customHeight="1">
      <c r="A96" s="356"/>
      <c r="B96" s="357"/>
      <c r="C96" s="357"/>
      <c r="D96" s="22" t="s">
        <v>57</v>
      </c>
      <c r="E96" s="358"/>
      <c r="F96" s="49">
        <v>901282</v>
      </c>
      <c r="G96" s="49">
        <v>574000</v>
      </c>
      <c r="H96" s="59" t="s">
        <v>1130</v>
      </c>
      <c r="I96" s="60" t="s">
        <v>296</v>
      </c>
    </row>
    <row r="97" spans="1:9" ht="48" customHeight="1">
      <c r="A97" s="356"/>
      <c r="B97" s="357"/>
      <c r="C97" s="357"/>
      <c r="D97" s="22" t="s">
        <v>58</v>
      </c>
      <c r="E97" s="358"/>
      <c r="F97" s="49">
        <v>938282</v>
      </c>
      <c r="G97" s="49">
        <v>574000</v>
      </c>
      <c r="H97" s="59" t="s">
        <v>1130</v>
      </c>
      <c r="I97" s="60" t="s">
        <v>296</v>
      </c>
    </row>
    <row r="98" spans="1:9" ht="48" customHeight="1">
      <c r="A98" s="356"/>
      <c r="B98" s="357"/>
      <c r="C98" s="357"/>
      <c r="D98" s="22" t="s">
        <v>59</v>
      </c>
      <c r="E98" s="358"/>
      <c r="F98" s="49">
        <v>975282</v>
      </c>
      <c r="G98" s="49">
        <v>574000</v>
      </c>
      <c r="H98" s="59" t="s">
        <v>1130</v>
      </c>
      <c r="I98" s="60" t="s">
        <v>296</v>
      </c>
    </row>
    <row r="99" spans="1:9" ht="21.95" customHeight="1">
      <c r="A99" s="356"/>
      <c r="B99" s="357"/>
      <c r="C99" s="357"/>
      <c r="D99" s="22" t="s">
        <v>60</v>
      </c>
      <c r="E99" s="358"/>
      <c r="F99" s="49">
        <v>3679128</v>
      </c>
      <c r="G99" s="49">
        <f>SUBTOTAL(9,G95:G98)</f>
        <v>2356000</v>
      </c>
      <c r="H99" s="59"/>
      <c r="I99" s="60" t="s">
        <v>296</v>
      </c>
    </row>
    <row r="100" spans="1:9" ht="105" customHeight="1">
      <c r="A100" s="66" t="s">
        <v>1003</v>
      </c>
      <c r="B100" s="22" t="s">
        <v>240</v>
      </c>
      <c r="C100" s="22" t="s">
        <v>241</v>
      </c>
      <c r="D100" s="22" t="s">
        <v>56</v>
      </c>
      <c r="E100" s="49">
        <v>2840200</v>
      </c>
      <c r="F100" s="49">
        <v>2423000</v>
      </c>
      <c r="G100" s="49">
        <v>1123000</v>
      </c>
      <c r="H100" s="59" t="s">
        <v>1131</v>
      </c>
      <c r="I100" s="60" t="s">
        <v>296</v>
      </c>
    </row>
    <row r="101" spans="1:9" ht="84.95" customHeight="1">
      <c r="A101" s="66" t="s">
        <v>1005</v>
      </c>
      <c r="B101" s="22" t="s">
        <v>191</v>
      </c>
      <c r="C101" s="22" t="s">
        <v>242</v>
      </c>
      <c r="D101" s="22" t="s">
        <v>56</v>
      </c>
      <c r="E101" s="49">
        <v>75200</v>
      </c>
      <c r="F101" s="49">
        <v>75200</v>
      </c>
      <c r="G101" s="49">
        <v>75000</v>
      </c>
      <c r="H101" s="59" t="s">
        <v>1132</v>
      </c>
      <c r="I101" s="60" t="s">
        <v>296</v>
      </c>
    </row>
    <row r="102" spans="1:9" ht="78" customHeight="1">
      <c r="A102" s="66" t="s">
        <v>243</v>
      </c>
      <c r="B102" s="22" t="s">
        <v>191</v>
      </c>
      <c r="C102" s="22" t="s">
        <v>244</v>
      </c>
      <c r="D102" s="22" t="s">
        <v>56</v>
      </c>
      <c r="E102" s="49">
        <v>1195180</v>
      </c>
      <c r="F102" s="49">
        <v>590500</v>
      </c>
      <c r="G102" s="49">
        <v>650000</v>
      </c>
      <c r="H102" s="59" t="s">
        <v>1133</v>
      </c>
      <c r="I102" s="60" t="s">
        <v>296</v>
      </c>
    </row>
    <row r="103" spans="1:9" ht="102" customHeight="1">
      <c r="A103" s="66" t="s">
        <v>1008</v>
      </c>
      <c r="B103" s="22" t="s">
        <v>127</v>
      </c>
      <c r="C103" s="22" t="s">
        <v>246</v>
      </c>
      <c r="D103" s="22" t="s">
        <v>56</v>
      </c>
      <c r="E103" s="49">
        <v>566088</v>
      </c>
      <c r="F103" s="49">
        <v>498000</v>
      </c>
      <c r="G103" s="49">
        <v>612163</v>
      </c>
      <c r="H103" s="59" t="s">
        <v>1129</v>
      </c>
      <c r="I103" s="60" t="s">
        <v>296</v>
      </c>
    </row>
    <row r="104" spans="1:9" ht="74.45" customHeight="1">
      <c r="A104" s="356" t="s">
        <v>1010</v>
      </c>
      <c r="B104" s="357" t="s">
        <v>54</v>
      </c>
      <c r="C104" s="357" t="s">
        <v>248</v>
      </c>
      <c r="D104" s="22" t="s">
        <v>56</v>
      </c>
      <c r="E104" s="358">
        <v>3912000</v>
      </c>
      <c r="F104" s="49">
        <v>978000</v>
      </c>
      <c r="G104" s="49">
        <v>658000</v>
      </c>
      <c r="H104" s="59" t="s">
        <v>1134</v>
      </c>
      <c r="I104" s="60" t="s">
        <v>296</v>
      </c>
    </row>
    <row r="105" spans="1:9" ht="71.099999999999994" customHeight="1">
      <c r="A105" s="356"/>
      <c r="B105" s="357"/>
      <c r="C105" s="357"/>
      <c r="D105" s="22" t="s">
        <v>57</v>
      </c>
      <c r="E105" s="358"/>
      <c r="F105" s="49">
        <v>978000</v>
      </c>
      <c r="G105" s="49">
        <v>658000</v>
      </c>
      <c r="H105" s="59" t="s">
        <v>1134</v>
      </c>
      <c r="I105" s="60" t="s">
        <v>296</v>
      </c>
    </row>
    <row r="106" spans="1:9" ht="71.099999999999994" customHeight="1">
      <c r="A106" s="356"/>
      <c r="B106" s="357"/>
      <c r="C106" s="357"/>
      <c r="D106" s="22" t="s">
        <v>58</v>
      </c>
      <c r="E106" s="358"/>
      <c r="F106" s="49">
        <v>978000</v>
      </c>
      <c r="G106" s="49">
        <v>658000</v>
      </c>
      <c r="H106" s="59" t="s">
        <v>1134</v>
      </c>
      <c r="I106" s="60" t="s">
        <v>296</v>
      </c>
    </row>
    <row r="107" spans="1:9" ht="63" customHeight="1">
      <c r="A107" s="356"/>
      <c r="B107" s="357"/>
      <c r="C107" s="357"/>
      <c r="D107" s="22" t="s">
        <v>59</v>
      </c>
      <c r="E107" s="358"/>
      <c r="F107" s="49">
        <v>978000</v>
      </c>
      <c r="G107" s="49">
        <v>658000</v>
      </c>
      <c r="H107" s="59" t="s">
        <v>1134</v>
      </c>
      <c r="I107" s="60" t="s">
        <v>296</v>
      </c>
    </row>
    <row r="108" spans="1:9" ht="21.95" customHeight="1">
      <c r="A108" s="356"/>
      <c r="B108" s="357"/>
      <c r="C108" s="357"/>
      <c r="D108" s="22" t="s">
        <v>60</v>
      </c>
      <c r="E108" s="358"/>
      <c r="F108" s="49">
        <v>3912000</v>
      </c>
      <c r="G108" s="49">
        <f>SUBTOTAL(9,G104:G107)</f>
        <v>2632000</v>
      </c>
      <c r="H108" s="59"/>
      <c r="I108" s="60" t="s">
        <v>296</v>
      </c>
    </row>
    <row r="109" spans="1:9" ht="47.45" customHeight="1">
      <c r="A109" s="66" t="s">
        <v>1011</v>
      </c>
      <c r="B109" s="22" t="s">
        <v>251</v>
      </c>
      <c r="C109" s="22" t="s">
        <v>252</v>
      </c>
      <c r="D109" s="22" t="s">
        <v>56</v>
      </c>
      <c r="E109" s="49">
        <v>5992600</v>
      </c>
      <c r="F109" s="49">
        <v>5992600</v>
      </c>
      <c r="G109" s="49">
        <v>0</v>
      </c>
      <c r="H109" s="59" t="s">
        <v>124</v>
      </c>
      <c r="I109" s="60" t="s">
        <v>296</v>
      </c>
    </row>
    <row r="110" spans="1:9" ht="88.5" customHeight="1">
      <c r="A110" s="66" t="s">
        <v>1013</v>
      </c>
      <c r="B110" s="22" t="s">
        <v>141</v>
      </c>
      <c r="C110" s="22" t="s">
        <v>254</v>
      </c>
      <c r="D110" s="22" t="s">
        <v>56</v>
      </c>
      <c r="E110" s="49">
        <v>4127000</v>
      </c>
      <c r="F110" s="49">
        <v>4127000</v>
      </c>
      <c r="G110" s="49">
        <v>679000</v>
      </c>
      <c r="H110" s="59" t="s">
        <v>1135</v>
      </c>
      <c r="I110" s="60" t="s">
        <v>296</v>
      </c>
    </row>
    <row r="111" spans="1:9" ht="65.45" customHeight="1">
      <c r="A111" s="66" t="s">
        <v>1015</v>
      </c>
      <c r="B111" s="22" t="s">
        <v>256</v>
      </c>
      <c r="C111" s="22" t="s">
        <v>257</v>
      </c>
      <c r="D111" s="22" t="s">
        <v>56</v>
      </c>
      <c r="E111" s="49">
        <v>559000</v>
      </c>
      <c r="F111" s="49">
        <v>559000</v>
      </c>
      <c r="G111" s="49">
        <v>571000</v>
      </c>
      <c r="H111" s="59" t="s">
        <v>1136</v>
      </c>
      <c r="I111" s="60" t="s">
        <v>296</v>
      </c>
    </row>
    <row r="112" spans="1:9" ht="63.95" customHeight="1">
      <c r="A112" s="66" t="s">
        <v>259</v>
      </c>
      <c r="B112" s="22" t="s">
        <v>256</v>
      </c>
      <c r="C112" s="22" t="s">
        <v>260</v>
      </c>
      <c r="D112" s="22" t="s">
        <v>56</v>
      </c>
      <c r="E112" s="49">
        <v>42000</v>
      </c>
      <c r="F112" s="49">
        <v>42000</v>
      </c>
      <c r="G112" s="49">
        <v>42000</v>
      </c>
      <c r="H112" s="59" t="s">
        <v>1137</v>
      </c>
      <c r="I112" s="60" t="s">
        <v>296</v>
      </c>
    </row>
    <row r="113" spans="1:9" ht="69.95" customHeight="1">
      <c r="A113" s="66" t="s">
        <v>261</v>
      </c>
      <c r="B113" s="22" t="s">
        <v>262</v>
      </c>
      <c r="C113" s="22" t="s">
        <v>263</v>
      </c>
      <c r="D113" s="22" t="s">
        <v>56</v>
      </c>
      <c r="E113" s="49">
        <v>584000</v>
      </c>
      <c r="F113" s="49">
        <v>584000</v>
      </c>
      <c r="G113" s="49">
        <v>533000</v>
      </c>
      <c r="H113" s="59" t="s">
        <v>1136</v>
      </c>
      <c r="I113" s="60" t="s">
        <v>296</v>
      </c>
    </row>
    <row r="114" spans="1:9" ht="83.1" customHeight="1">
      <c r="A114" s="66" t="s">
        <v>1018</v>
      </c>
      <c r="B114" s="22" t="s">
        <v>265</v>
      </c>
      <c r="C114" s="22" t="s">
        <v>266</v>
      </c>
      <c r="D114" s="22" t="s">
        <v>56</v>
      </c>
      <c r="E114" s="49">
        <v>760000</v>
      </c>
      <c r="F114" s="49">
        <v>760000</v>
      </c>
      <c r="G114" s="49">
        <v>732000</v>
      </c>
      <c r="H114" s="59" t="s">
        <v>1138</v>
      </c>
      <c r="I114" s="60" t="s">
        <v>296</v>
      </c>
    </row>
    <row r="115" spans="1:9" ht="64.5" customHeight="1">
      <c r="A115" s="66" t="s">
        <v>1020</v>
      </c>
      <c r="B115" s="22" t="s">
        <v>153</v>
      </c>
      <c r="C115" s="22" t="s">
        <v>268</v>
      </c>
      <c r="D115" s="22" t="s">
        <v>56</v>
      </c>
      <c r="E115" s="49">
        <v>1079000</v>
      </c>
      <c r="F115" s="49">
        <v>1079000</v>
      </c>
      <c r="G115" s="49">
        <v>667000</v>
      </c>
      <c r="H115" s="59" t="s">
        <v>1139</v>
      </c>
      <c r="I115" s="60" t="s">
        <v>296</v>
      </c>
    </row>
    <row r="116" spans="1:9" ht="107.1" customHeight="1">
      <c r="A116" s="66" t="s">
        <v>1022</v>
      </c>
      <c r="B116" s="22" t="s">
        <v>24</v>
      </c>
      <c r="C116" s="22" t="s">
        <v>270</v>
      </c>
      <c r="D116" s="22" t="s">
        <v>56</v>
      </c>
      <c r="E116" s="49">
        <v>2115432</v>
      </c>
      <c r="F116" s="49">
        <v>1863000</v>
      </c>
      <c r="G116" s="49">
        <v>699000</v>
      </c>
      <c r="H116" s="59" t="s">
        <v>1140</v>
      </c>
      <c r="I116" s="60" t="s">
        <v>296</v>
      </c>
    </row>
    <row r="117" spans="1:9" ht="69.95" customHeight="1">
      <c r="A117" s="66" t="s">
        <v>1024</v>
      </c>
      <c r="B117" s="22" t="s">
        <v>272</v>
      </c>
      <c r="C117" s="22" t="s">
        <v>273</v>
      </c>
      <c r="D117" s="22" t="s">
        <v>56</v>
      </c>
      <c r="E117" s="49">
        <v>1922616</v>
      </c>
      <c r="F117" s="49">
        <v>1001000</v>
      </c>
      <c r="G117" s="49">
        <v>757000</v>
      </c>
      <c r="H117" s="59" t="s">
        <v>1141</v>
      </c>
      <c r="I117" s="60" t="s">
        <v>296</v>
      </c>
    </row>
    <row r="118" spans="1:9" ht="66" customHeight="1">
      <c r="A118" s="66" t="s">
        <v>1026</v>
      </c>
      <c r="B118" s="22" t="s">
        <v>30</v>
      </c>
      <c r="C118" s="22" t="s">
        <v>275</v>
      </c>
      <c r="D118" s="22" t="s">
        <v>56</v>
      </c>
      <c r="E118" s="49">
        <v>672000</v>
      </c>
      <c r="F118" s="49">
        <v>597000</v>
      </c>
      <c r="G118" s="49">
        <v>624000</v>
      </c>
      <c r="H118" s="59" t="s">
        <v>1142</v>
      </c>
      <c r="I118" s="60" t="s">
        <v>296</v>
      </c>
    </row>
    <row r="119" spans="1:9" ht="85.5" customHeight="1">
      <c r="A119" s="66" t="s">
        <v>1028</v>
      </c>
      <c r="B119" s="22" t="s">
        <v>133</v>
      </c>
      <c r="C119" s="22" t="s">
        <v>276</v>
      </c>
      <c r="D119" s="22" t="s">
        <v>56</v>
      </c>
      <c r="E119" s="49">
        <v>1349092</v>
      </c>
      <c r="F119" s="49">
        <v>1266400</v>
      </c>
      <c r="G119" s="49">
        <v>751000</v>
      </c>
      <c r="H119" s="59" t="s">
        <v>1143</v>
      </c>
      <c r="I119" s="60" t="s">
        <v>296</v>
      </c>
    </row>
    <row r="120" spans="1:9" ht="99.6" customHeight="1">
      <c r="A120" s="66" t="s">
        <v>1030</v>
      </c>
      <c r="B120" s="22" t="s">
        <v>159</v>
      </c>
      <c r="C120" s="22" t="s">
        <v>277</v>
      </c>
      <c r="D120" s="22" t="s">
        <v>56</v>
      </c>
      <c r="E120" s="49">
        <v>645000</v>
      </c>
      <c r="F120" s="49">
        <v>521000</v>
      </c>
      <c r="G120" s="49">
        <v>587000</v>
      </c>
      <c r="H120" s="59" t="s">
        <v>1144</v>
      </c>
      <c r="I120" s="60" t="s">
        <v>296</v>
      </c>
    </row>
    <row r="121" spans="1:9" ht="61.5" customHeight="1">
      <c r="A121" s="66" t="s">
        <v>1032</v>
      </c>
      <c r="B121" s="22" t="s">
        <v>279</v>
      </c>
      <c r="C121" s="22" t="s">
        <v>280</v>
      </c>
      <c r="D121" s="22" t="s">
        <v>56</v>
      </c>
      <c r="E121" s="49">
        <v>991680</v>
      </c>
      <c r="F121" s="49">
        <v>915000</v>
      </c>
      <c r="G121" s="49">
        <v>774000</v>
      </c>
      <c r="H121" s="59" t="s">
        <v>1145</v>
      </c>
      <c r="I121" s="60" t="s">
        <v>296</v>
      </c>
    </row>
    <row r="122" spans="1:9" ht="64.5" customHeight="1">
      <c r="A122" s="66" t="s">
        <v>1034</v>
      </c>
      <c r="B122" s="22" t="s">
        <v>222</v>
      </c>
      <c r="C122" s="22" t="s">
        <v>282</v>
      </c>
      <c r="D122" s="22" t="s">
        <v>56</v>
      </c>
      <c r="E122" s="49">
        <v>578552</v>
      </c>
      <c r="F122" s="49">
        <v>517700</v>
      </c>
      <c r="G122" s="49">
        <v>0</v>
      </c>
      <c r="H122" s="59" t="s">
        <v>124</v>
      </c>
      <c r="I122" s="60" t="s">
        <v>296</v>
      </c>
    </row>
    <row r="123" spans="1:9" ht="64.5" customHeight="1">
      <c r="A123" s="66" t="s">
        <v>1035</v>
      </c>
      <c r="B123" s="22" t="s">
        <v>279</v>
      </c>
      <c r="C123" s="22" t="s">
        <v>286</v>
      </c>
      <c r="D123" s="22" t="s">
        <v>56</v>
      </c>
      <c r="E123" s="49">
        <v>1127136</v>
      </c>
      <c r="F123" s="49">
        <v>1011000</v>
      </c>
      <c r="G123" s="49">
        <v>681000</v>
      </c>
      <c r="H123" s="59" t="s">
        <v>1146</v>
      </c>
      <c r="I123" s="60" t="s">
        <v>296</v>
      </c>
    </row>
    <row r="124" spans="1:9" ht="74.45" customHeight="1">
      <c r="A124" s="66" t="s">
        <v>1037</v>
      </c>
      <c r="B124" s="22" t="s">
        <v>191</v>
      </c>
      <c r="C124" s="22" t="s">
        <v>288</v>
      </c>
      <c r="D124" s="22" t="s">
        <v>56</v>
      </c>
      <c r="E124" s="49">
        <v>701856</v>
      </c>
      <c r="F124" s="49">
        <v>650400</v>
      </c>
      <c r="G124" s="49">
        <v>538000</v>
      </c>
      <c r="H124" s="59" t="s">
        <v>1147</v>
      </c>
      <c r="I124" s="60" t="s">
        <v>296</v>
      </c>
    </row>
    <row r="125" spans="1:9" ht="72.95" customHeight="1">
      <c r="A125" s="66" t="s">
        <v>1039</v>
      </c>
      <c r="B125" s="22" t="s">
        <v>289</v>
      </c>
      <c r="C125" s="22" t="s">
        <v>290</v>
      </c>
      <c r="D125" s="22" t="s">
        <v>56</v>
      </c>
      <c r="E125" s="49">
        <v>854646</v>
      </c>
      <c r="F125" s="49">
        <v>478200</v>
      </c>
      <c r="G125" s="49">
        <v>0</v>
      </c>
      <c r="H125" s="59" t="s">
        <v>124</v>
      </c>
      <c r="I125" s="60" t="s">
        <v>296</v>
      </c>
    </row>
    <row r="126" spans="1:9" ht="72" customHeight="1">
      <c r="A126" s="66" t="s">
        <v>1041</v>
      </c>
      <c r="B126" s="22" t="s">
        <v>292</v>
      </c>
      <c r="C126" s="22" t="s">
        <v>293</v>
      </c>
      <c r="D126" s="22" t="s">
        <v>56</v>
      </c>
      <c r="E126" s="49">
        <v>1203600</v>
      </c>
      <c r="F126" s="49">
        <v>1203600</v>
      </c>
      <c r="G126" s="49">
        <v>601000</v>
      </c>
      <c r="H126" s="59" t="s">
        <v>294</v>
      </c>
      <c r="I126" s="60" t="s">
        <v>296</v>
      </c>
    </row>
    <row r="127" spans="1:9" ht="100.5" customHeight="1">
      <c r="A127" s="66" t="s">
        <v>1042</v>
      </c>
      <c r="B127" s="22" t="s">
        <v>16</v>
      </c>
      <c r="C127" s="22" t="s">
        <v>297</v>
      </c>
      <c r="D127" s="22" t="s">
        <v>56</v>
      </c>
      <c r="E127" s="49">
        <v>625788</v>
      </c>
      <c r="F127" s="49">
        <v>511500</v>
      </c>
      <c r="G127" s="49">
        <v>612163</v>
      </c>
      <c r="H127" s="22" t="s">
        <v>1148</v>
      </c>
      <c r="I127" s="60" t="s">
        <v>377</v>
      </c>
    </row>
    <row r="128" spans="1:9" ht="67.5" customHeight="1">
      <c r="A128" s="66" t="s">
        <v>1043</v>
      </c>
      <c r="B128" s="22" t="s">
        <v>298</v>
      </c>
      <c r="C128" s="22" t="s">
        <v>299</v>
      </c>
      <c r="D128" s="22" t="s">
        <v>56</v>
      </c>
      <c r="E128" s="49">
        <v>1212500</v>
      </c>
      <c r="F128" s="49">
        <v>471000</v>
      </c>
      <c r="G128" s="49">
        <v>531366</v>
      </c>
      <c r="H128" s="22" t="s">
        <v>1102</v>
      </c>
      <c r="I128" s="60" t="s">
        <v>377</v>
      </c>
    </row>
    <row r="129" spans="1:28" ht="66.95" customHeight="1">
      <c r="A129" s="66" t="s">
        <v>1044</v>
      </c>
      <c r="B129" s="22" t="s">
        <v>300</v>
      </c>
      <c r="C129" s="22" t="s">
        <v>301</v>
      </c>
      <c r="D129" s="22" t="s">
        <v>56</v>
      </c>
      <c r="E129" s="49">
        <v>851000</v>
      </c>
      <c r="F129" s="49">
        <v>519000</v>
      </c>
      <c r="G129" s="49">
        <v>471366</v>
      </c>
      <c r="H129" s="22" t="s">
        <v>1149</v>
      </c>
      <c r="I129" s="60" t="s">
        <v>377</v>
      </c>
    </row>
    <row r="130" spans="1:28" ht="70.5" customHeight="1">
      <c r="A130" s="66" t="s">
        <v>1045</v>
      </c>
      <c r="B130" s="22" t="s">
        <v>302</v>
      </c>
      <c r="C130" s="22" t="s">
        <v>303</v>
      </c>
      <c r="D130" s="22" t="s">
        <v>56</v>
      </c>
      <c r="E130" s="49">
        <v>613452</v>
      </c>
      <c r="F130" s="49">
        <v>471000</v>
      </c>
      <c r="G130" s="49">
        <v>0</v>
      </c>
      <c r="H130" s="22" t="s">
        <v>124</v>
      </c>
      <c r="I130" s="60" t="s">
        <v>377</v>
      </c>
    </row>
    <row r="131" spans="1:28" ht="75" customHeight="1">
      <c r="A131" s="66" t="s">
        <v>1046</v>
      </c>
      <c r="B131" s="22" t="s">
        <v>306</v>
      </c>
      <c r="C131" s="22" t="s">
        <v>307</v>
      </c>
      <c r="D131" s="22" t="s">
        <v>56</v>
      </c>
      <c r="E131" s="49">
        <v>534900</v>
      </c>
      <c r="F131" s="49">
        <v>471000</v>
      </c>
      <c r="G131" s="49">
        <v>531366</v>
      </c>
      <c r="H131" s="22" t="s">
        <v>1102</v>
      </c>
      <c r="I131" s="60" t="s">
        <v>377</v>
      </c>
    </row>
    <row r="132" spans="1:28" ht="63" customHeight="1">
      <c r="A132" s="66" t="s">
        <v>1047</v>
      </c>
      <c r="B132" s="22" t="s">
        <v>308</v>
      </c>
      <c r="C132" s="22" t="s">
        <v>309</v>
      </c>
      <c r="D132" s="22" t="s">
        <v>56</v>
      </c>
      <c r="E132" s="49">
        <v>459000</v>
      </c>
      <c r="F132" s="49">
        <v>459000</v>
      </c>
      <c r="G132" s="49">
        <v>0</v>
      </c>
      <c r="H132" s="22" t="s">
        <v>124</v>
      </c>
      <c r="I132" s="60" t="s">
        <v>377</v>
      </c>
    </row>
    <row r="133" spans="1:28" ht="87.95" customHeight="1">
      <c r="A133" s="66" t="s">
        <v>1048</v>
      </c>
      <c r="B133" s="22" t="s">
        <v>312</v>
      </c>
      <c r="C133" s="22" t="s">
        <v>313</v>
      </c>
      <c r="D133" s="22" t="s">
        <v>56</v>
      </c>
      <c r="E133" s="49">
        <v>459000</v>
      </c>
      <c r="F133" s="49">
        <v>459000</v>
      </c>
      <c r="G133" s="49">
        <v>0</v>
      </c>
      <c r="H133" s="22" t="s">
        <v>124</v>
      </c>
      <c r="I133" s="60" t="s">
        <v>377</v>
      </c>
    </row>
    <row r="134" spans="1:28" ht="66.95" customHeight="1">
      <c r="A134" s="66" t="s">
        <v>1049</v>
      </c>
      <c r="B134" s="22" t="s">
        <v>62</v>
      </c>
      <c r="C134" s="22" t="s">
        <v>316</v>
      </c>
      <c r="D134" s="22" t="s">
        <v>56</v>
      </c>
      <c r="E134" s="49">
        <v>668840</v>
      </c>
      <c r="F134" s="49">
        <v>459000</v>
      </c>
      <c r="G134" s="49">
        <v>471366</v>
      </c>
      <c r="H134" s="22" t="s">
        <v>1149</v>
      </c>
      <c r="I134" s="60" t="s">
        <v>377</v>
      </c>
    </row>
    <row r="135" spans="1:28" ht="62.1" customHeight="1">
      <c r="A135" s="66" t="s">
        <v>1050</v>
      </c>
      <c r="B135" s="22" t="s">
        <v>65</v>
      </c>
      <c r="C135" s="22" t="s">
        <v>317</v>
      </c>
      <c r="D135" s="22" t="s">
        <v>56</v>
      </c>
      <c r="E135" s="49">
        <v>846000</v>
      </c>
      <c r="F135" s="49">
        <v>846000</v>
      </c>
      <c r="G135" s="49">
        <v>531366</v>
      </c>
      <c r="H135" s="22" t="s">
        <v>1102</v>
      </c>
      <c r="I135" s="60" t="s">
        <v>377</v>
      </c>
    </row>
    <row r="136" spans="1:28" ht="68.45" customHeight="1">
      <c r="A136" s="66" t="s">
        <v>1051</v>
      </c>
      <c r="B136" s="22" t="s">
        <v>65</v>
      </c>
      <c r="C136" s="22" t="s">
        <v>319</v>
      </c>
      <c r="D136" s="22" t="s">
        <v>56</v>
      </c>
      <c r="E136" s="49">
        <v>913200</v>
      </c>
      <c r="F136" s="49">
        <v>913200</v>
      </c>
      <c r="G136" s="49">
        <v>0</v>
      </c>
      <c r="H136" s="22" t="s">
        <v>124</v>
      </c>
      <c r="I136" s="60" t="s">
        <v>377</v>
      </c>
    </row>
    <row r="137" spans="1:28" s="23" customFormat="1" ht="95.1" customHeight="1">
      <c r="A137" s="356" t="s">
        <v>1052</v>
      </c>
      <c r="B137" s="357" t="s">
        <v>70</v>
      </c>
      <c r="C137" s="357" t="s">
        <v>322</v>
      </c>
      <c r="D137" s="22" t="s">
        <v>56</v>
      </c>
      <c r="E137" s="358">
        <v>11226000</v>
      </c>
      <c r="F137" s="49">
        <v>511500</v>
      </c>
      <c r="G137" s="49">
        <v>612163</v>
      </c>
      <c r="H137" s="22" t="s">
        <v>1150</v>
      </c>
      <c r="I137" s="60" t="s">
        <v>377</v>
      </c>
      <c r="J137" s="62"/>
      <c r="K137" s="62"/>
      <c r="L137" s="62"/>
      <c r="M137" s="62"/>
      <c r="N137" s="62"/>
      <c r="O137" s="62"/>
      <c r="P137" s="62"/>
      <c r="Q137" s="62"/>
      <c r="R137" s="62"/>
      <c r="S137" s="62"/>
      <c r="T137" s="62"/>
      <c r="U137" s="62"/>
      <c r="V137" s="62"/>
      <c r="W137" s="62"/>
      <c r="X137" s="62"/>
      <c r="Y137" s="62"/>
      <c r="Z137" s="62"/>
      <c r="AA137" s="62"/>
      <c r="AB137" s="62"/>
    </row>
    <row r="138" spans="1:28" s="23" customFormat="1" ht="21.95" customHeight="1">
      <c r="A138" s="356"/>
      <c r="B138" s="357"/>
      <c r="C138" s="357"/>
      <c r="D138" s="22" t="s">
        <v>57</v>
      </c>
      <c r="E138" s="358"/>
      <c r="F138" s="49">
        <v>511500</v>
      </c>
      <c r="G138" s="49">
        <v>0</v>
      </c>
      <c r="H138" s="22"/>
      <c r="I138" s="60" t="s">
        <v>377</v>
      </c>
      <c r="J138" s="62"/>
      <c r="K138" s="62"/>
      <c r="L138" s="62"/>
      <c r="M138" s="62"/>
      <c r="N138" s="62"/>
      <c r="O138" s="62"/>
      <c r="P138" s="62"/>
      <c r="Q138" s="62"/>
      <c r="R138" s="62"/>
      <c r="S138" s="62"/>
      <c r="T138" s="62"/>
      <c r="U138" s="62"/>
      <c r="V138" s="62"/>
      <c r="W138" s="62"/>
      <c r="X138" s="62"/>
      <c r="Y138" s="62"/>
      <c r="Z138" s="62"/>
      <c r="AA138" s="62"/>
      <c r="AB138" s="62"/>
    </row>
    <row r="139" spans="1:28" s="23" customFormat="1" ht="21.95" customHeight="1">
      <c r="A139" s="356"/>
      <c r="B139" s="357"/>
      <c r="C139" s="357"/>
      <c r="D139" s="22" t="s">
        <v>58</v>
      </c>
      <c r="E139" s="358"/>
      <c r="F139" s="49">
        <v>511500</v>
      </c>
      <c r="G139" s="49">
        <v>0</v>
      </c>
      <c r="H139" s="22"/>
      <c r="I139" s="60" t="s">
        <v>377</v>
      </c>
      <c r="J139" s="62"/>
      <c r="K139" s="62"/>
      <c r="L139" s="62"/>
      <c r="M139" s="62"/>
      <c r="N139" s="62"/>
      <c r="O139" s="62"/>
      <c r="P139" s="62"/>
      <c r="Q139" s="62"/>
      <c r="R139" s="62"/>
      <c r="S139" s="62"/>
      <c r="T139" s="62"/>
      <c r="U139" s="62"/>
      <c r="V139" s="62"/>
      <c r="W139" s="62"/>
      <c r="X139" s="62"/>
      <c r="Y139" s="62"/>
      <c r="Z139" s="62"/>
      <c r="AA139" s="62"/>
      <c r="AB139" s="62"/>
    </row>
    <row r="140" spans="1:28" s="23" customFormat="1" ht="21.95" customHeight="1">
      <c r="A140" s="356"/>
      <c r="B140" s="357"/>
      <c r="C140" s="357"/>
      <c r="D140" s="22" t="s">
        <v>59</v>
      </c>
      <c r="E140" s="358"/>
      <c r="F140" s="49">
        <v>511500</v>
      </c>
      <c r="G140" s="49">
        <v>0</v>
      </c>
      <c r="H140" s="22"/>
      <c r="I140" s="60" t="s">
        <v>377</v>
      </c>
      <c r="J140" s="62"/>
      <c r="K140" s="62"/>
      <c r="L140" s="62"/>
      <c r="M140" s="62"/>
      <c r="N140" s="62"/>
      <c r="O140" s="62"/>
      <c r="P140" s="62"/>
      <c r="Q140" s="62"/>
      <c r="R140" s="62"/>
      <c r="S140" s="62"/>
      <c r="T140" s="62"/>
      <c r="U140" s="62"/>
      <c r="V140" s="62"/>
      <c r="W140" s="62"/>
      <c r="X140" s="62"/>
      <c r="Y140" s="62"/>
      <c r="Z140" s="62"/>
      <c r="AA140" s="62"/>
      <c r="AB140" s="62"/>
    </row>
    <row r="141" spans="1:28" s="23" customFormat="1" ht="21.95" customHeight="1">
      <c r="A141" s="356"/>
      <c r="B141" s="357"/>
      <c r="C141" s="357"/>
      <c r="D141" s="22" t="s">
        <v>60</v>
      </c>
      <c r="E141" s="358"/>
      <c r="F141" s="49">
        <v>2046000</v>
      </c>
      <c r="G141" s="49">
        <v>612163</v>
      </c>
      <c r="H141" s="22"/>
      <c r="I141" s="60" t="s">
        <v>377</v>
      </c>
      <c r="J141" s="62"/>
      <c r="K141" s="62"/>
      <c r="L141" s="62"/>
      <c r="M141" s="62"/>
      <c r="N141" s="62"/>
      <c r="O141" s="62"/>
      <c r="P141" s="62"/>
      <c r="Q141" s="62"/>
      <c r="R141" s="62"/>
      <c r="S141" s="62"/>
      <c r="T141" s="62"/>
      <c r="U141" s="62"/>
      <c r="V141" s="62"/>
      <c r="W141" s="62"/>
      <c r="X141" s="62"/>
      <c r="Y141" s="62"/>
      <c r="Z141" s="62"/>
      <c r="AA141" s="62"/>
      <c r="AB141" s="62"/>
    </row>
    <row r="142" spans="1:28" ht="69.599999999999994" customHeight="1">
      <c r="A142" s="66" t="s">
        <v>1053</v>
      </c>
      <c r="B142" s="22" t="s">
        <v>323</v>
      </c>
      <c r="C142" s="22" t="s">
        <v>324</v>
      </c>
      <c r="D142" s="22" t="s">
        <v>56</v>
      </c>
      <c r="E142" s="49">
        <v>1030162</v>
      </c>
      <c r="F142" s="49">
        <v>499500</v>
      </c>
      <c r="G142" s="49">
        <v>552163</v>
      </c>
      <c r="H142" s="22" t="s">
        <v>1151</v>
      </c>
      <c r="I142" s="60" t="s">
        <v>377</v>
      </c>
    </row>
    <row r="143" spans="1:28" ht="72.599999999999994" customHeight="1">
      <c r="A143" s="66" t="s">
        <v>1054</v>
      </c>
      <c r="B143" s="22" t="s">
        <v>82</v>
      </c>
      <c r="C143" s="22" t="s">
        <v>325</v>
      </c>
      <c r="D143" s="22" t="s">
        <v>56</v>
      </c>
      <c r="E143" s="49">
        <v>1003312</v>
      </c>
      <c r="F143" s="49">
        <v>526500</v>
      </c>
      <c r="G143" s="49">
        <v>552163</v>
      </c>
      <c r="H143" s="22" t="s">
        <v>1151</v>
      </c>
      <c r="I143" s="60" t="s">
        <v>377</v>
      </c>
    </row>
    <row r="144" spans="1:28" ht="66.95" customHeight="1">
      <c r="A144" s="66" t="s">
        <v>1055</v>
      </c>
      <c r="B144" s="22" t="s">
        <v>86</v>
      </c>
      <c r="C144" s="22" t="s">
        <v>326</v>
      </c>
      <c r="D144" s="22" t="s">
        <v>56</v>
      </c>
      <c r="E144" s="49">
        <v>630231</v>
      </c>
      <c r="F144" s="49">
        <v>471000</v>
      </c>
      <c r="G144" s="49">
        <v>531366</v>
      </c>
      <c r="H144" s="22" t="s">
        <v>1102</v>
      </c>
      <c r="I144" s="60" t="s">
        <v>377</v>
      </c>
    </row>
    <row r="145" spans="1:9" ht="58.5" customHeight="1">
      <c r="A145" s="66" t="s">
        <v>1056</v>
      </c>
      <c r="B145" s="22" t="s">
        <v>327</v>
      </c>
      <c r="C145" s="22" t="s">
        <v>328</v>
      </c>
      <c r="D145" s="22" t="s">
        <v>56</v>
      </c>
      <c r="E145" s="49">
        <v>535596</v>
      </c>
      <c r="F145" s="49">
        <v>471000</v>
      </c>
      <c r="G145" s="49">
        <v>531366</v>
      </c>
      <c r="H145" s="22" t="s">
        <v>1102</v>
      </c>
      <c r="I145" s="60" t="s">
        <v>377</v>
      </c>
    </row>
    <row r="146" spans="1:9" ht="65.45" customHeight="1">
      <c r="A146" s="66" t="s">
        <v>1057</v>
      </c>
      <c r="B146" s="22" t="s">
        <v>330</v>
      </c>
      <c r="C146" s="22" t="s">
        <v>331</v>
      </c>
      <c r="D146" s="22" t="s">
        <v>56</v>
      </c>
      <c r="E146" s="49">
        <v>519500</v>
      </c>
      <c r="F146" s="49">
        <v>499500</v>
      </c>
      <c r="G146" s="49">
        <v>552163</v>
      </c>
      <c r="H146" s="22" t="s">
        <v>1151</v>
      </c>
      <c r="I146" s="60" t="s">
        <v>377</v>
      </c>
    </row>
    <row r="147" spans="1:9" ht="111" customHeight="1">
      <c r="A147" s="66" t="s">
        <v>1058</v>
      </c>
      <c r="B147" s="22" t="s">
        <v>102</v>
      </c>
      <c r="C147" s="22" t="s">
        <v>332</v>
      </c>
      <c r="D147" s="22" t="s">
        <v>56</v>
      </c>
      <c r="E147" s="49">
        <v>573500</v>
      </c>
      <c r="F147" s="49">
        <v>573500</v>
      </c>
      <c r="G147" s="49">
        <v>612163</v>
      </c>
      <c r="H147" s="22" t="s">
        <v>1148</v>
      </c>
      <c r="I147" s="60" t="s">
        <v>377</v>
      </c>
    </row>
    <row r="148" spans="1:9" ht="96.95" customHeight="1">
      <c r="A148" s="66" t="s">
        <v>1059</v>
      </c>
      <c r="B148" s="22" t="s">
        <v>109</v>
      </c>
      <c r="C148" s="22" t="s">
        <v>333</v>
      </c>
      <c r="D148" s="22" t="s">
        <v>56</v>
      </c>
      <c r="E148" s="49">
        <v>567000</v>
      </c>
      <c r="F148" s="49">
        <v>511500</v>
      </c>
      <c r="G148" s="49">
        <v>612163</v>
      </c>
      <c r="H148" s="22" t="s">
        <v>1148</v>
      </c>
      <c r="I148" s="60" t="s">
        <v>377</v>
      </c>
    </row>
    <row r="149" spans="1:9" ht="54.95" customHeight="1">
      <c r="A149" s="66" t="s">
        <v>1060</v>
      </c>
      <c r="B149" s="22" t="s">
        <v>300</v>
      </c>
      <c r="C149" s="22" t="s">
        <v>335</v>
      </c>
      <c r="D149" s="22" t="s">
        <v>56</v>
      </c>
      <c r="E149" s="49">
        <v>925200</v>
      </c>
      <c r="F149" s="49">
        <v>805200</v>
      </c>
      <c r="G149" s="49">
        <v>0</v>
      </c>
      <c r="H149" s="22" t="s">
        <v>124</v>
      </c>
      <c r="I149" s="60" t="s">
        <v>377</v>
      </c>
    </row>
    <row r="150" spans="1:9" ht="86.45" customHeight="1">
      <c r="A150" s="66" t="s">
        <v>1061</v>
      </c>
      <c r="B150" s="22" t="s">
        <v>338</v>
      </c>
      <c r="C150" s="22" t="s">
        <v>339</v>
      </c>
      <c r="D150" s="22" t="s">
        <v>56</v>
      </c>
      <c r="E150" s="49">
        <v>534216</v>
      </c>
      <c r="F150" s="49">
        <v>471000</v>
      </c>
      <c r="G150" s="49">
        <v>531366</v>
      </c>
      <c r="H150" s="22" t="s">
        <v>1102</v>
      </c>
      <c r="I150" s="60" t="s">
        <v>377</v>
      </c>
    </row>
    <row r="151" spans="1:9" ht="51.95" customHeight="1">
      <c r="A151" s="66" t="s">
        <v>1062</v>
      </c>
      <c r="B151" s="22" t="s">
        <v>341</v>
      </c>
      <c r="C151" s="22" t="s">
        <v>342</v>
      </c>
      <c r="D151" s="22" t="s">
        <v>56</v>
      </c>
      <c r="E151" s="49">
        <v>533100</v>
      </c>
      <c r="F151" s="49">
        <v>471000</v>
      </c>
      <c r="G151" s="49">
        <v>0</v>
      </c>
      <c r="H151" s="22" t="s">
        <v>124</v>
      </c>
      <c r="I151" s="60" t="s">
        <v>377</v>
      </c>
    </row>
    <row r="152" spans="1:9" ht="60.95" customHeight="1">
      <c r="A152" s="66" t="s">
        <v>1063</v>
      </c>
      <c r="B152" s="22" t="s">
        <v>344</v>
      </c>
      <c r="C152" s="22" t="s">
        <v>345</v>
      </c>
      <c r="D152" s="22" t="s">
        <v>56</v>
      </c>
      <c r="E152" s="49">
        <v>3509280</v>
      </c>
      <c r="F152" s="49">
        <v>2807424</v>
      </c>
      <c r="G152" s="49">
        <v>471366</v>
      </c>
      <c r="H152" s="22" t="s">
        <v>1149</v>
      </c>
      <c r="I152" s="60" t="s">
        <v>377</v>
      </c>
    </row>
    <row r="153" spans="1:9" ht="72.599999999999994" customHeight="1">
      <c r="A153" s="66" t="s">
        <v>1064</v>
      </c>
      <c r="B153" s="22" t="s">
        <v>346</v>
      </c>
      <c r="C153" s="22" t="s">
        <v>347</v>
      </c>
      <c r="D153" s="22" t="s">
        <v>56</v>
      </c>
      <c r="E153" s="49">
        <v>471000</v>
      </c>
      <c r="F153" s="49">
        <v>471000</v>
      </c>
      <c r="G153" s="49">
        <v>531366</v>
      </c>
      <c r="H153" s="22" t="s">
        <v>1102</v>
      </c>
      <c r="I153" s="60" t="s">
        <v>377</v>
      </c>
    </row>
    <row r="154" spans="1:9" ht="92.45" customHeight="1">
      <c r="A154" s="66" t="s">
        <v>1065</v>
      </c>
      <c r="B154" s="22" t="s">
        <v>122</v>
      </c>
      <c r="C154" s="22" t="s">
        <v>350</v>
      </c>
      <c r="D154" s="22" t="s">
        <v>56</v>
      </c>
      <c r="E154" s="49">
        <v>640627</v>
      </c>
      <c r="F154" s="49">
        <v>498000</v>
      </c>
      <c r="G154" s="49">
        <v>585231</v>
      </c>
      <c r="H154" s="22" t="s">
        <v>1129</v>
      </c>
      <c r="I154" s="60" t="s">
        <v>377</v>
      </c>
    </row>
    <row r="155" spans="1:9" ht="42.95" customHeight="1">
      <c r="A155" s="66" t="s">
        <v>1066</v>
      </c>
      <c r="B155" s="22" t="s">
        <v>352</v>
      </c>
      <c r="C155" s="22" t="s">
        <v>353</v>
      </c>
      <c r="D155" s="22" t="s">
        <v>56</v>
      </c>
      <c r="E155" s="49">
        <v>643140</v>
      </c>
      <c r="F155" s="49">
        <v>459000</v>
      </c>
      <c r="G155" s="49">
        <v>471366</v>
      </c>
      <c r="H155" s="22" t="s">
        <v>1149</v>
      </c>
      <c r="I155" s="60" t="s">
        <v>377</v>
      </c>
    </row>
    <row r="156" spans="1:9" ht="110.1" customHeight="1">
      <c r="A156" s="66" t="s">
        <v>1067</v>
      </c>
      <c r="B156" s="22" t="s">
        <v>354</v>
      </c>
      <c r="C156" s="22" t="s">
        <v>355</v>
      </c>
      <c r="D156" s="22" t="s">
        <v>56</v>
      </c>
      <c r="E156" s="49">
        <v>511500</v>
      </c>
      <c r="F156" s="49">
        <v>511500</v>
      </c>
      <c r="G156" s="49">
        <v>612163</v>
      </c>
      <c r="H156" s="22" t="s">
        <v>1148</v>
      </c>
      <c r="I156" s="60" t="s">
        <v>377</v>
      </c>
    </row>
    <row r="157" spans="1:9" ht="60.6" customHeight="1">
      <c r="A157" s="66" t="s">
        <v>1068</v>
      </c>
      <c r="B157" s="22" t="s">
        <v>133</v>
      </c>
      <c r="C157" s="22" t="s">
        <v>357</v>
      </c>
      <c r="D157" s="22" t="s">
        <v>56</v>
      </c>
      <c r="E157" s="49">
        <v>1248492</v>
      </c>
      <c r="F157" s="49">
        <v>499500</v>
      </c>
      <c r="G157" s="49">
        <v>552163</v>
      </c>
      <c r="H157" s="22" t="s">
        <v>1151</v>
      </c>
      <c r="I157" s="60" t="s">
        <v>377</v>
      </c>
    </row>
    <row r="158" spans="1:9" ht="70.5" customHeight="1">
      <c r="A158" s="66" t="s">
        <v>1069</v>
      </c>
      <c r="B158" s="22" t="s">
        <v>54</v>
      </c>
      <c r="C158" s="22" t="s">
        <v>358</v>
      </c>
      <c r="D158" s="22" t="s">
        <v>56</v>
      </c>
      <c r="E158" s="49">
        <v>2732000</v>
      </c>
      <c r="F158" s="49">
        <v>1884000</v>
      </c>
      <c r="G158" s="49">
        <v>531366</v>
      </c>
      <c r="H158" s="22" t="s">
        <v>1102</v>
      </c>
      <c r="I158" s="60" t="s">
        <v>377</v>
      </c>
    </row>
    <row r="159" spans="1:9" ht="69.95" customHeight="1">
      <c r="A159" s="66" t="s">
        <v>1070</v>
      </c>
      <c r="B159" s="22" t="s">
        <v>141</v>
      </c>
      <c r="C159" s="22" t="s">
        <v>359</v>
      </c>
      <c r="D159" s="22" t="s">
        <v>56</v>
      </c>
      <c r="E159" s="49">
        <v>999000</v>
      </c>
      <c r="F159" s="49">
        <v>999000</v>
      </c>
      <c r="G159" s="49">
        <v>552163</v>
      </c>
      <c r="H159" s="22" t="s">
        <v>1151</v>
      </c>
      <c r="I159" s="60" t="s">
        <v>377</v>
      </c>
    </row>
    <row r="160" spans="1:9" ht="64.5" customHeight="1">
      <c r="A160" s="66" t="s">
        <v>1071</v>
      </c>
      <c r="B160" s="22" t="s">
        <v>153</v>
      </c>
      <c r="C160" s="22" t="s">
        <v>361</v>
      </c>
      <c r="D160" s="22" t="s">
        <v>56</v>
      </c>
      <c r="E160" s="49">
        <v>3517400</v>
      </c>
      <c r="F160" s="49">
        <v>471000</v>
      </c>
      <c r="G160" s="49">
        <v>531366</v>
      </c>
      <c r="H160" s="22" t="s">
        <v>1102</v>
      </c>
      <c r="I160" s="60" t="s">
        <v>377</v>
      </c>
    </row>
    <row r="161" spans="1:9" ht="56.1" customHeight="1">
      <c r="A161" s="66" t="s">
        <v>1072</v>
      </c>
      <c r="B161" s="22" t="s">
        <v>50</v>
      </c>
      <c r="C161" s="22" t="s">
        <v>364</v>
      </c>
      <c r="D161" s="22" t="s">
        <v>56</v>
      </c>
      <c r="E161" s="49">
        <v>2374156</v>
      </c>
      <c r="F161" s="49">
        <v>529000</v>
      </c>
      <c r="G161" s="49">
        <v>471366</v>
      </c>
      <c r="H161" s="22" t="s">
        <v>1149</v>
      </c>
      <c r="I161" s="60" t="s">
        <v>377</v>
      </c>
    </row>
    <row r="162" spans="1:9" ht="68.099999999999994" customHeight="1">
      <c r="A162" s="66" t="s">
        <v>1073</v>
      </c>
      <c r="B162" s="22" t="s">
        <v>366</v>
      </c>
      <c r="C162" s="22" t="s">
        <v>367</v>
      </c>
      <c r="D162" s="22" t="s">
        <v>56</v>
      </c>
      <c r="E162" s="49">
        <v>595068</v>
      </c>
      <c r="F162" s="49">
        <v>523500</v>
      </c>
      <c r="G162" s="49">
        <v>0</v>
      </c>
      <c r="H162" s="22" t="s">
        <v>124</v>
      </c>
      <c r="I162" s="60" t="s">
        <v>377</v>
      </c>
    </row>
    <row r="163" spans="1:9" ht="68.45" customHeight="1">
      <c r="A163" s="66" t="s">
        <v>1075</v>
      </c>
      <c r="B163" s="22" t="s">
        <v>371</v>
      </c>
      <c r="C163" s="22" t="s">
        <v>372</v>
      </c>
      <c r="D163" s="22" t="s">
        <v>56</v>
      </c>
      <c r="E163" s="49">
        <v>534216</v>
      </c>
      <c r="F163" s="49">
        <v>471000</v>
      </c>
      <c r="G163" s="49">
        <v>531366</v>
      </c>
      <c r="H163" s="22" t="s">
        <v>1102</v>
      </c>
      <c r="I163" s="60" t="s">
        <v>377</v>
      </c>
    </row>
    <row r="164" spans="1:9" ht="62.45" customHeight="1">
      <c r="A164" s="66" t="s">
        <v>1074</v>
      </c>
      <c r="B164" s="22" t="s">
        <v>183</v>
      </c>
      <c r="C164" s="22" t="s">
        <v>373</v>
      </c>
      <c r="D164" s="22" t="s">
        <v>56</v>
      </c>
      <c r="E164" s="49">
        <v>769500</v>
      </c>
      <c r="F164" s="49">
        <v>487000</v>
      </c>
      <c r="G164" s="49">
        <v>531366</v>
      </c>
      <c r="H164" s="22" t="s">
        <v>1102</v>
      </c>
      <c r="I164" s="60" t="s">
        <v>377</v>
      </c>
    </row>
    <row r="165" spans="1:9" ht="101.1" customHeight="1">
      <c r="A165" s="66" t="s">
        <v>378</v>
      </c>
      <c r="B165" s="22" t="s">
        <v>380</v>
      </c>
      <c r="C165" s="22" t="s">
        <v>381</v>
      </c>
      <c r="D165" s="22" t="s">
        <v>56</v>
      </c>
      <c r="E165" s="49">
        <v>1000000</v>
      </c>
      <c r="F165" s="49">
        <v>820000</v>
      </c>
      <c r="G165" s="49">
        <v>350000</v>
      </c>
      <c r="H165" s="59" t="s">
        <v>382</v>
      </c>
      <c r="I165" s="60" t="s">
        <v>414</v>
      </c>
    </row>
    <row r="166" spans="1:9" ht="57.6" customHeight="1">
      <c r="A166" s="66" t="s">
        <v>384</v>
      </c>
      <c r="B166" s="22" t="s">
        <v>330</v>
      </c>
      <c r="C166" s="22" t="s">
        <v>385</v>
      </c>
      <c r="D166" s="22" t="s">
        <v>56</v>
      </c>
      <c r="E166" s="49">
        <v>580660</v>
      </c>
      <c r="F166" s="49">
        <v>580660</v>
      </c>
      <c r="G166" s="49">
        <v>81000</v>
      </c>
      <c r="H166" s="59" t="s">
        <v>386</v>
      </c>
      <c r="I166" s="60" t="s">
        <v>414</v>
      </c>
    </row>
    <row r="167" spans="1:9" ht="28.5" customHeight="1">
      <c r="A167" s="356" t="s">
        <v>388</v>
      </c>
      <c r="B167" s="357" t="s">
        <v>389</v>
      </c>
      <c r="C167" s="357" t="s">
        <v>390</v>
      </c>
      <c r="D167" s="22" t="s">
        <v>56</v>
      </c>
      <c r="E167" s="358">
        <v>3980745</v>
      </c>
      <c r="F167" s="49">
        <v>1239240</v>
      </c>
      <c r="G167" s="59">
        <v>0</v>
      </c>
      <c r="H167" s="59" t="s">
        <v>851</v>
      </c>
      <c r="I167" s="60" t="s">
        <v>414</v>
      </c>
    </row>
    <row r="168" spans="1:9" ht="28.5" customHeight="1">
      <c r="A168" s="356"/>
      <c r="B168" s="357"/>
      <c r="C168" s="357"/>
      <c r="D168" s="22" t="s">
        <v>57</v>
      </c>
      <c r="E168" s="358"/>
      <c r="F168" s="49">
        <v>1344240</v>
      </c>
      <c r="G168" s="59">
        <v>0</v>
      </c>
      <c r="H168" s="59"/>
      <c r="I168" s="60" t="s">
        <v>414</v>
      </c>
    </row>
    <row r="169" spans="1:9" ht="28.5" customHeight="1">
      <c r="A169" s="356"/>
      <c r="B169" s="357"/>
      <c r="C169" s="357"/>
      <c r="D169" s="22" t="s">
        <v>58</v>
      </c>
      <c r="E169" s="358"/>
      <c r="F169" s="49">
        <v>1397265</v>
      </c>
      <c r="G169" s="59">
        <v>0</v>
      </c>
      <c r="H169" s="59"/>
      <c r="I169" s="60" t="s">
        <v>414</v>
      </c>
    </row>
    <row r="170" spans="1:9" ht="28.5" customHeight="1">
      <c r="A170" s="356"/>
      <c r="B170" s="357"/>
      <c r="C170" s="357"/>
      <c r="D170" s="22" t="s">
        <v>59</v>
      </c>
      <c r="E170" s="358"/>
      <c r="F170" s="49">
        <v>0</v>
      </c>
      <c r="G170" s="59">
        <v>0</v>
      </c>
      <c r="H170" s="59"/>
      <c r="I170" s="60" t="s">
        <v>414</v>
      </c>
    </row>
    <row r="171" spans="1:9" ht="28.5" customHeight="1">
      <c r="A171" s="356"/>
      <c r="B171" s="357"/>
      <c r="C171" s="357"/>
      <c r="D171" s="22" t="s">
        <v>60</v>
      </c>
      <c r="E171" s="358"/>
      <c r="F171" s="49">
        <v>3980745</v>
      </c>
      <c r="G171" s="59">
        <v>0</v>
      </c>
      <c r="H171" s="59"/>
      <c r="I171" s="60" t="s">
        <v>414</v>
      </c>
    </row>
    <row r="172" spans="1:9" ht="140.44999999999999" customHeight="1">
      <c r="A172" s="66" t="s">
        <v>393</v>
      </c>
      <c r="B172" s="22" t="s">
        <v>394</v>
      </c>
      <c r="C172" s="22" t="s">
        <v>395</v>
      </c>
      <c r="D172" s="22" t="s">
        <v>56</v>
      </c>
      <c r="E172" s="49">
        <v>1179799</v>
      </c>
      <c r="F172" s="49">
        <v>763275</v>
      </c>
      <c r="G172" s="49">
        <v>862000</v>
      </c>
      <c r="H172" s="59" t="s">
        <v>852</v>
      </c>
      <c r="I172" s="60" t="s">
        <v>414</v>
      </c>
    </row>
    <row r="173" spans="1:9" ht="54.6" customHeight="1">
      <c r="A173" s="66" t="s">
        <v>398</v>
      </c>
      <c r="B173" s="22" t="s">
        <v>127</v>
      </c>
      <c r="C173" s="22" t="s">
        <v>399</v>
      </c>
      <c r="D173" s="22" t="s">
        <v>56</v>
      </c>
      <c r="E173" s="49">
        <v>166000</v>
      </c>
      <c r="F173" s="49">
        <v>166000</v>
      </c>
      <c r="G173" s="49">
        <v>166000</v>
      </c>
      <c r="H173" s="59" t="s">
        <v>400</v>
      </c>
      <c r="I173" s="60" t="s">
        <v>414</v>
      </c>
    </row>
    <row r="174" spans="1:9" ht="53.1" customHeight="1">
      <c r="A174" s="66" t="s">
        <v>401</v>
      </c>
      <c r="B174" s="22" t="s">
        <v>352</v>
      </c>
      <c r="C174" s="22" t="s">
        <v>402</v>
      </c>
      <c r="D174" s="22" t="s">
        <v>56</v>
      </c>
      <c r="E174" s="49">
        <v>643140</v>
      </c>
      <c r="F174" s="49">
        <v>459000</v>
      </c>
      <c r="G174" s="22"/>
      <c r="H174" s="59" t="s">
        <v>851</v>
      </c>
      <c r="I174" s="60" t="s">
        <v>414</v>
      </c>
    </row>
    <row r="175" spans="1:9" ht="66.95" customHeight="1">
      <c r="A175" s="66" t="s">
        <v>405</v>
      </c>
      <c r="B175" s="22" t="s">
        <v>406</v>
      </c>
      <c r="C175" s="22" t="s">
        <v>407</v>
      </c>
      <c r="D175" s="22" t="s">
        <v>56</v>
      </c>
      <c r="E175" s="49">
        <v>889248</v>
      </c>
      <c r="F175" s="49">
        <v>807296</v>
      </c>
      <c r="G175" s="49">
        <v>340000</v>
      </c>
      <c r="H175" s="59" t="s">
        <v>408</v>
      </c>
      <c r="I175" s="60" t="s">
        <v>414</v>
      </c>
    </row>
    <row r="176" spans="1:9" ht="80.45" customHeight="1">
      <c r="A176" s="66" t="s">
        <v>410</v>
      </c>
      <c r="B176" s="22" t="s">
        <v>411</v>
      </c>
      <c r="C176" s="22" t="s">
        <v>412</v>
      </c>
      <c r="D176" s="22" t="s">
        <v>56</v>
      </c>
      <c r="E176" s="49">
        <v>950000</v>
      </c>
      <c r="F176" s="49">
        <v>950000</v>
      </c>
      <c r="G176" s="49">
        <v>400000</v>
      </c>
      <c r="H176" s="59" t="s">
        <v>413</v>
      </c>
      <c r="I176" s="60" t="s">
        <v>414</v>
      </c>
    </row>
    <row r="177" spans="1:9" ht="161.1" customHeight="1">
      <c r="A177" s="66" t="s">
        <v>415</v>
      </c>
      <c r="B177" s="22" t="s">
        <v>62</v>
      </c>
      <c r="C177" s="22" t="s">
        <v>417</v>
      </c>
      <c r="D177" s="22" t="s">
        <v>56</v>
      </c>
      <c r="E177" s="49">
        <v>1500000</v>
      </c>
      <c r="F177" s="49">
        <v>1500000</v>
      </c>
      <c r="G177" s="49">
        <v>760000</v>
      </c>
      <c r="H177" s="67" t="s">
        <v>418</v>
      </c>
      <c r="I177" s="60" t="s">
        <v>475</v>
      </c>
    </row>
    <row r="178" spans="1:9" ht="142.5" customHeight="1">
      <c r="A178" s="66" t="s">
        <v>419</v>
      </c>
      <c r="B178" s="22" t="s">
        <v>86</v>
      </c>
      <c r="C178" s="22" t="s">
        <v>420</v>
      </c>
      <c r="D178" s="22" t="s">
        <v>56</v>
      </c>
      <c r="E178" s="49">
        <v>2000000</v>
      </c>
      <c r="F178" s="49">
        <v>2000000</v>
      </c>
      <c r="G178" s="49">
        <v>660000</v>
      </c>
      <c r="H178" s="67" t="s">
        <v>421</v>
      </c>
      <c r="I178" s="60" t="s">
        <v>475</v>
      </c>
    </row>
    <row r="179" spans="1:9" ht="169.5" customHeight="1">
      <c r="A179" s="66" t="s">
        <v>426</v>
      </c>
      <c r="B179" s="22" t="s">
        <v>102</v>
      </c>
      <c r="C179" s="22" t="s">
        <v>427</v>
      </c>
      <c r="D179" s="22" t="s">
        <v>56</v>
      </c>
      <c r="E179" s="49">
        <v>677000</v>
      </c>
      <c r="F179" s="49">
        <v>677000</v>
      </c>
      <c r="G179" s="49">
        <v>670000</v>
      </c>
      <c r="H179" s="67" t="s">
        <v>428</v>
      </c>
      <c r="I179" s="60" t="s">
        <v>475</v>
      </c>
    </row>
    <row r="180" spans="1:9" ht="143.1" customHeight="1">
      <c r="A180" s="66" t="s">
        <v>429</v>
      </c>
      <c r="B180" s="22" t="s">
        <v>30</v>
      </c>
      <c r="C180" s="22" t="s">
        <v>430</v>
      </c>
      <c r="D180" s="22" t="s">
        <v>56</v>
      </c>
      <c r="E180" s="49">
        <v>1445000</v>
      </c>
      <c r="F180" s="49">
        <v>1315000</v>
      </c>
      <c r="G180" s="49">
        <v>660000</v>
      </c>
      <c r="H180" s="67" t="s">
        <v>431</v>
      </c>
      <c r="I180" s="60" t="s">
        <v>475</v>
      </c>
    </row>
    <row r="181" spans="1:9" ht="186.6" customHeight="1">
      <c r="A181" s="66" t="s">
        <v>432</v>
      </c>
      <c r="B181" s="22" t="s">
        <v>16</v>
      </c>
      <c r="C181" s="22" t="s">
        <v>433</v>
      </c>
      <c r="D181" s="22" t="s">
        <v>56</v>
      </c>
      <c r="E181" s="49">
        <v>3885000</v>
      </c>
      <c r="F181" s="49">
        <v>3885000</v>
      </c>
      <c r="G181" s="49">
        <v>827000</v>
      </c>
      <c r="H181" s="67" t="s">
        <v>434</v>
      </c>
      <c r="I181" s="60" t="s">
        <v>475</v>
      </c>
    </row>
    <row r="182" spans="1:9" ht="114.6" customHeight="1">
      <c r="A182" s="66" t="s">
        <v>435</v>
      </c>
      <c r="B182" s="22" t="s">
        <v>109</v>
      </c>
      <c r="C182" s="22" t="s">
        <v>436</v>
      </c>
      <c r="D182" s="22" t="s">
        <v>56</v>
      </c>
      <c r="E182" s="49">
        <v>1234000</v>
      </c>
      <c r="F182" s="49">
        <v>1234000</v>
      </c>
      <c r="G182" s="49">
        <v>692000</v>
      </c>
      <c r="H182" s="67" t="s">
        <v>437</v>
      </c>
      <c r="I182" s="60" t="s">
        <v>475</v>
      </c>
    </row>
    <row r="183" spans="1:9" ht="149.44999999999999" customHeight="1">
      <c r="A183" s="66" t="s">
        <v>440</v>
      </c>
      <c r="B183" s="22" t="s">
        <v>127</v>
      </c>
      <c r="C183" s="22" t="s">
        <v>441</v>
      </c>
      <c r="D183" s="22" t="s">
        <v>56</v>
      </c>
      <c r="E183" s="49">
        <v>3071400</v>
      </c>
      <c r="F183" s="49">
        <v>810000</v>
      </c>
      <c r="G183" s="49">
        <v>760000</v>
      </c>
      <c r="H183" s="67" t="s">
        <v>442</v>
      </c>
      <c r="I183" s="60" t="s">
        <v>475</v>
      </c>
    </row>
    <row r="184" spans="1:9" ht="141" customHeight="1">
      <c r="A184" s="66" t="s">
        <v>443</v>
      </c>
      <c r="B184" s="22" t="s">
        <v>352</v>
      </c>
      <c r="C184" s="22" t="s">
        <v>445</v>
      </c>
      <c r="D184" s="22" t="s">
        <v>56</v>
      </c>
      <c r="E184" s="49">
        <v>1458680</v>
      </c>
      <c r="F184" s="49">
        <v>1377380</v>
      </c>
      <c r="G184" s="49">
        <v>720000</v>
      </c>
      <c r="H184" s="67" t="s">
        <v>446</v>
      </c>
      <c r="I184" s="60" t="s">
        <v>475</v>
      </c>
    </row>
    <row r="185" spans="1:9" ht="99" customHeight="1">
      <c r="A185" s="66" t="s">
        <v>447</v>
      </c>
      <c r="B185" s="22" t="s">
        <v>133</v>
      </c>
      <c r="C185" s="22" t="s">
        <v>448</v>
      </c>
      <c r="D185" s="22" t="s">
        <v>56</v>
      </c>
      <c r="E185" s="49">
        <v>2625600</v>
      </c>
      <c r="F185" s="49">
        <v>645500</v>
      </c>
      <c r="G185" s="49">
        <v>612000</v>
      </c>
      <c r="H185" s="67" t="s">
        <v>882</v>
      </c>
      <c r="I185" s="60" t="s">
        <v>475</v>
      </c>
    </row>
    <row r="186" spans="1:9" ht="102" customHeight="1">
      <c r="A186" s="356" t="s">
        <v>450</v>
      </c>
      <c r="B186" s="357" t="s">
        <v>54</v>
      </c>
      <c r="C186" s="357" t="s">
        <v>451</v>
      </c>
      <c r="D186" s="22" t="s">
        <v>56</v>
      </c>
      <c r="E186" s="358">
        <v>6730991</v>
      </c>
      <c r="F186" s="49">
        <v>1542500</v>
      </c>
      <c r="G186" s="49">
        <v>612000</v>
      </c>
      <c r="H186" s="67" t="s">
        <v>452</v>
      </c>
      <c r="I186" s="60" t="s">
        <v>475</v>
      </c>
    </row>
    <row r="187" spans="1:9" ht="17.100000000000001" customHeight="1">
      <c r="A187" s="356"/>
      <c r="B187" s="357"/>
      <c r="C187" s="357"/>
      <c r="D187" s="22" t="s">
        <v>57</v>
      </c>
      <c r="E187" s="358"/>
      <c r="F187" s="49">
        <v>1600000</v>
      </c>
      <c r="G187" s="49">
        <v>0</v>
      </c>
      <c r="H187" s="67"/>
      <c r="I187" s="60" t="s">
        <v>475</v>
      </c>
    </row>
    <row r="188" spans="1:9" ht="17.100000000000001" customHeight="1">
      <c r="A188" s="356"/>
      <c r="B188" s="357"/>
      <c r="C188" s="357"/>
      <c r="D188" s="22" t="s">
        <v>58</v>
      </c>
      <c r="E188" s="358"/>
      <c r="F188" s="49">
        <v>1700000</v>
      </c>
      <c r="G188" s="49">
        <v>0</v>
      </c>
      <c r="H188" s="67"/>
      <c r="I188" s="60" t="s">
        <v>475</v>
      </c>
    </row>
    <row r="189" spans="1:9" ht="17.100000000000001" customHeight="1">
      <c r="A189" s="356"/>
      <c r="B189" s="357"/>
      <c r="C189" s="357"/>
      <c r="D189" s="22" t="s">
        <v>59</v>
      </c>
      <c r="E189" s="358"/>
      <c r="F189" s="49">
        <v>0</v>
      </c>
      <c r="G189" s="49">
        <v>0</v>
      </c>
      <c r="H189" s="67"/>
      <c r="I189" s="60" t="s">
        <v>475</v>
      </c>
    </row>
    <row r="190" spans="1:9" ht="17.100000000000001" customHeight="1">
      <c r="A190" s="356"/>
      <c r="B190" s="357"/>
      <c r="C190" s="357"/>
      <c r="D190" s="22" t="s">
        <v>60</v>
      </c>
      <c r="E190" s="358"/>
      <c r="F190" s="49">
        <v>4842500</v>
      </c>
      <c r="G190" s="49">
        <v>612000</v>
      </c>
      <c r="H190" s="67"/>
      <c r="I190" s="60" t="s">
        <v>475</v>
      </c>
    </row>
    <row r="191" spans="1:9" ht="167.45" customHeight="1">
      <c r="A191" s="66" t="s">
        <v>454</v>
      </c>
      <c r="B191" s="22" t="s">
        <v>149</v>
      </c>
      <c r="C191" s="22" t="s">
        <v>455</v>
      </c>
      <c r="D191" s="22" t="s">
        <v>56</v>
      </c>
      <c r="E191" s="49">
        <v>2685425</v>
      </c>
      <c r="F191" s="49">
        <v>2685425</v>
      </c>
      <c r="G191" s="49">
        <v>850000</v>
      </c>
      <c r="H191" s="59" t="s">
        <v>1203</v>
      </c>
      <c r="I191" s="60" t="s">
        <v>475</v>
      </c>
    </row>
    <row r="192" spans="1:9" ht="148.5" customHeight="1">
      <c r="A192" s="66" t="s">
        <v>457</v>
      </c>
      <c r="B192" s="22" t="s">
        <v>171</v>
      </c>
      <c r="C192" s="22" t="s">
        <v>458</v>
      </c>
      <c r="D192" s="22" t="s">
        <v>56</v>
      </c>
      <c r="E192" s="49">
        <v>4340000</v>
      </c>
      <c r="F192" s="49">
        <v>3076808</v>
      </c>
      <c r="G192" s="49">
        <v>760000</v>
      </c>
      <c r="H192" s="67" t="s">
        <v>459</v>
      </c>
      <c r="I192" s="60" t="s">
        <v>475</v>
      </c>
    </row>
    <row r="193" spans="1:28" ht="138" customHeight="1">
      <c r="A193" s="66" t="s">
        <v>460</v>
      </c>
      <c r="B193" s="22" t="s">
        <v>174</v>
      </c>
      <c r="C193" s="22" t="s">
        <v>461</v>
      </c>
      <c r="D193" s="22" t="s">
        <v>56</v>
      </c>
      <c r="E193" s="49">
        <v>612000</v>
      </c>
      <c r="F193" s="49">
        <v>612000</v>
      </c>
      <c r="G193" s="49">
        <v>610000</v>
      </c>
      <c r="H193" s="67" t="s">
        <v>462</v>
      </c>
      <c r="I193" s="60" t="s">
        <v>475</v>
      </c>
    </row>
    <row r="194" spans="1:28" ht="125.1" customHeight="1">
      <c r="A194" s="66" t="s">
        <v>465</v>
      </c>
      <c r="B194" s="22" t="s">
        <v>183</v>
      </c>
      <c r="C194" s="22" t="s">
        <v>466</v>
      </c>
      <c r="D194" s="22" t="s">
        <v>56</v>
      </c>
      <c r="E194" s="49">
        <v>1929600</v>
      </c>
      <c r="F194" s="49">
        <v>1729600</v>
      </c>
      <c r="G194" s="49">
        <v>612000</v>
      </c>
      <c r="H194" s="67" t="s">
        <v>467</v>
      </c>
      <c r="I194" s="60" t="s">
        <v>475</v>
      </c>
    </row>
    <row r="195" spans="1:28" ht="114.95" customHeight="1">
      <c r="A195" s="66" t="s">
        <v>469</v>
      </c>
      <c r="B195" s="22" t="s">
        <v>159</v>
      </c>
      <c r="C195" s="22" t="s">
        <v>470</v>
      </c>
      <c r="D195" s="22" t="s">
        <v>56</v>
      </c>
      <c r="E195" s="49">
        <v>946300</v>
      </c>
      <c r="F195" s="49">
        <v>846300</v>
      </c>
      <c r="G195" s="49">
        <v>662000</v>
      </c>
      <c r="H195" s="67" t="s">
        <v>471</v>
      </c>
      <c r="I195" s="60" t="s">
        <v>475</v>
      </c>
    </row>
    <row r="196" spans="1:28" ht="162.6" customHeight="1">
      <c r="A196" s="66" t="s">
        <v>472</v>
      </c>
      <c r="B196" s="22" t="s">
        <v>38</v>
      </c>
      <c r="C196" s="22" t="s">
        <v>473</v>
      </c>
      <c r="D196" s="22" t="s">
        <v>56</v>
      </c>
      <c r="E196" s="49">
        <v>1961704</v>
      </c>
      <c r="F196" s="49">
        <v>1261704</v>
      </c>
      <c r="G196" s="49">
        <v>750000</v>
      </c>
      <c r="H196" s="67" t="s">
        <v>474</v>
      </c>
      <c r="I196" s="60" t="s">
        <v>475</v>
      </c>
    </row>
    <row r="197" spans="1:28" ht="258.60000000000002" customHeight="1">
      <c r="A197" s="356" t="s">
        <v>476</v>
      </c>
      <c r="B197" s="357" t="s">
        <v>478</v>
      </c>
      <c r="C197" s="357" t="s">
        <v>479</v>
      </c>
      <c r="D197" s="22" t="s">
        <v>56</v>
      </c>
      <c r="E197" s="358">
        <v>5642268</v>
      </c>
      <c r="F197" s="68">
        <v>2972400</v>
      </c>
      <c r="G197" s="49">
        <v>2024000</v>
      </c>
      <c r="H197" s="59" t="s">
        <v>480</v>
      </c>
      <c r="I197" s="60" t="s">
        <v>568</v>
      </c>
    </row>
    <row r="198" spans="1:28" ht="206.45" customHeight="1">
      <c r="A198" s="356"/>
      <c r="B198" s="357"/>
      <c r="C198" s="357"/>
      <c r="D198" s="22" t="s">
        <v>57</v>
      </c>
      <c r="E198" s="358"/>
      <c r="F198" s="49">
        <v>2513700</v>
      </c>
      <c r="G198" s="49">
        <v>1774000</v>
      </c>
      <c r="H198" s="59" t="s">
        <v>482</v>
      </c>
      <c r="I198" s="60" t="s">
        <v>568</v>
      </c>
    </row>
    <row r="199" spans="1:28" ht="21.95" customHeight="1">
      <c r="A199" s="356"/>
      <c r="B199" s="357"/>
      <c r="C199" s="357"/>
      <c r="D199" s="22" t="s">
        <v>58</v>
      </c>
      <c r="E199" s="358"/>
      <c r="F199" s="49">
        <v>0</v>
      </c>
      <c r="G199" s="59">
        <v>0</v>
      </c>
      <c r="H199" s="59"/>
      <c r="I199" s="60" t="s">
        <v>568</v>
      </c>
    </row>
    <row r="200" spans="1:28" ht="21.95" customHeight="1">
      <c r="A200" s="356"/>
      <c r="B200" s="357"/>
      <c r="C200" s="357"/>
      <c r="D200" s="22" t="s">
        <v>59</v>
      </c>
      <c r="E200" s="358"/>
      <c r="F200" s="49">
        <v>0</v>
      </c>
      <c r="G200" s="59">
        <v>0</v>
      </c>
      <c r="H200" s="59"/>
      <c r="I200" s="60" t="s">
        <v>568</v>
      </c>
    </row>
    <row r="201" spans="1:28" ht="21.95" customHeight="1">
      <c r="A201" s="356"/>
      <c r="B201" s="357"/>
      <c r="C201" s="357"/>
      <c r="D201" s="22" t="s">
        <v>60</v>
      </c>
      <c r="E201" s="358"/>
      <c r="F201" s="49">
        <f>SUBTOTAL(9,F5:F200)</f>
        <v>243146312</v>
      </c>
      <c r="G201" s="69">
        <v>3798000</v>
      </c>
      <c r="H201" s="59"/>
      <c r="I201" s="60" t="s">
        <v>568</v>
      </c>
    </row>
    <row r="202" spans="1:28" ht="49.5">
      <c r="A202" s="66" t="s">
        <v>483</v>
      </c>
      <c r="B202" s="22" t="s">
        <v>484</v>
      </c>
      <c r="C202" s="22" t="s">
        <v>485</v>
      </c>
      <c r="D202" s="22" t="s">
        <v>56</v>
      </c>
      <c r="E202" s="49">
        <v>332700</v>
      </c>
      <c r="F202" s="49">
        <v>272700</v>
      </c>
      <c r="G202" s="49">
        <v>200000</v>
      </c>
      <c r="H202" s="59" t="s">
        <v>486</v>
      </c>
      <c r="I202" s="60" t="s">
        <v>568</v>
      </c>
    </row>
    <row r="203" spans="1:28" ht="49.5">
      <c r="A203" s="66" t="s">
        <v>488</v>
      </c>
      <c r="B203" s="22" t="s">
        <v>484</v>
      </c>
      <c r="C203" s="22" t="s">
        <v>489</v>
      </c>
      <c r="D203" s="22" t="s">
        <v>56</v>
      </c>
      <c r="E203" s="49">
        <v>215250</v>
      </c>
      <c r="F203" s="49">
        <v>215250</v>
      </c>
      <c r="G203" s="49">
        <v>150000</v>
      </c>
      <c r="H203" s="59" t="s">
        <v>490</v>
      </c>
      <c r="I203" s="60" t="s">
        <v>568</v>
      </c>
    </row>
    <row r="204" spans="1:28" ht="142.5" customHeight="1">
      <c r="A204" s="66" t="s">
        <v>492</v>
      </c>
      <c r="B204" s="22" t="s">
        <v>493</v>
      </c>
      <c r="C204" s="22" t="s">
        <v>494</v>
      </c>
      <c r="D204" s="22" t="s">
        <v>56</v>
      </c>
      <c r="E204" s="49">
        <v>1805325</v>
      </c>
      <c r="F204" s="49">
        <v>1390500</v>
      </c>
      <c r="G204" s="49">
        <v>930000</v>
      </c>
      <c r="H204" s="59" t="s">
        <v>495</v>
      </c>
      <c r="I204" s="60" t="s">
        <v>568</v>
      </c>
    </row>
    <row r="205" spans="1:28" ht="151.5" customHeight="1">
      <c r="A205" s="66" t="s">
        <v>499</v>
      </c>
      <c r="B205" s="22" t="s">
        <v>493</v>
      </c>
      <c r="C205" s="22" t="s">
        <v>500</v>
      </c>
      <c r="D205" s="22" t="s">
        <v>56</v>
      </c>
      <c r="E205" s="49">
        <v>1588965</v>
      </c>
      <c r="F205" s="49">
        <v>1588965</v>
      </c>
      <c r="G205" s="49">
        <v>1050000</v>
      </c>
      <c r="H205" s="59" t="s">
        <v>501</v>
      </c>
      <c r="I205" s="60" t="s">
        <v>568</v>
      </c>
    </row>
    <row r="206" spans="1:28" s="28" customFormat="1" ht="84.6" customHeight="1">
      <c r="A206" s="356" t="s">
        <v>1206</v>
      </c>
      <c r="B206" s="357" t="s">
        <v>505</v>
      </c>
      <c r="C206" s="357" t="s">
        <v>506</v>
      </c>
      <c r="D206" s="22" t="s">
        <v>56</v>
      </c>
      <c r="E206" s="358">
        <v>10639876</v>
      </c>
      <c r="F206" s="49">
        <v>2713427</v>
      </c>
      <c r="G206" s="70">
        <v>200000</v>
      </c>
      <c r="H206" s="71" t="s">
        <v>1207</v>
      </c>
      <c r="I206" s="60" t="s">
        <v>568</v>
      </c>
      <c r="J206" s="62"/>
      <c r="K206" s="62"/>
      <c r="L206" s="62"/>
      <c r="M206" s="62"/>
      <c r="N206" s="62"/>
      <c r="O206" s="62"/>
      <c r="P206" s="62"/>
      <c r="Q206" s="62"/>
      <c r="R206" s="62"/>
      <c r="S206" s="62"/>
      <c r="T206" s="62"/>
      <c r="U206" s="62"/>
      <c r="V206" s="62"/>
      <c r="W206" s="62"/>
      <c r="X206" s="62"/>
      <c r="Y206" s="62"/>
      <c r="Z206" s="62"/>
      <c r="AA206" s="62"/>
      <c r="AB206" s="62"/>
    </row>
    <row r="207" spans="1:28" s="28" customFormat="1" ht="21.6" customHeight="1">
      <c r="A207" s="356"/>
      <c r="B207" s="357"/>
      <c r="C207" s="357"/>
      <c r="D207" s="22" t="s">
        <v>57</v>
      </c>
      <c r="E207" s="358"/>
      <c r="F207" s="49">
        <v>2574770</v>
      </c>
      <c r="G207" s="22"/>
      <c r="H207" s="59"/>
      <c r="I207" s="60" t="s">
        <v>568</v>
      </c>
      <c r="J207" s="62"/>
      <c r="K207" s="62"/>
      <c r="L207" s="62"/>
      <c r="M207" s="62"/>
      <c r="N207" s="62"/>
      <c r="O207" s="62"/>
      <c r="P207" s="62"/>
      <c r="Q207" s="62"/>
      <c r="R207" s="62"/>
      <c r="S207" s="62"/>
      <c r="T207" s="62"/>
      <c r="U207" s="62"/>
      <c r="V207" s="62"/>
      <c r="W207" s="62"/>
      <c r="X207" s="62"/>
      <c r="Y207" s="62"/>
      <c r="Z207" s="62"/>
      <c r="AA207" s="62"/>
      <c r="AB207" s="62"/>
    </row>
    <row r="208" spans="1:28" s="28" customFormat="1" ht="21.6" customHeight="1">
      <c r="A208" s="356"/>
      <c r="B208" s="357"/>
      <c r="C208" s="357"/>
      <c r="D208" s="22" t="s">
        <v>58</v>
      </c>
      <c r="E208" s="358"/>
      <c r="F208" s="49">
        <v>2713427</v>
      </c>
      <c r="G208" s="22"/>
      <c r="H208" s="59"/>
      <c r="I208" s="60" t="s">
        <v>568</v>
      </c>
      <c r="J208" s="62"/>
      <c r="K208" s="62"/>
      <c r="L208" s="62"/>
      <c r="M208" s="62"/>
      <c r="N208" s="62"/>
      <c r="O208" s="62"/>
      <c r="P208" s="62"/>
      <c r="Q208" s="62"/>
      <c r="R208" s="62"/>
      <c r="S208" s="62"/>
      <c r="T208" s="62"/>
      <c r="U208" s="62"/>
      <c r="V208" s="62"/>
      <c r="W208" s="62"/>
      <c r="X208" s="62"/>
      <c r="Y208" s="62"/>
      <c r="Z208" s="62"/>
      <c r="AA208" s="62"/>
      <c r="AB208" s="62"/>
    </row>
    <row r="209" spans="1:28" s="28" customFormat="1" ht="21.6" customHeight="1">
      <c r="A209" s="356"/>
      <c r="B209" s="357"/>
      <c r="C209" s="357"/>
      <c r="D209" s="22" t="s">
        <v>59</v>
      </c>
      <c r="E209" s="358"/>
      <c r="F209" s="49">
        <v>1087252</v>
      </c>
      <c r="G209" s="22"/>
      <c r="H209" s="59"/>
      <c r="I209" s="60" t="s">
        <v>568</v>
      </c>
      <c r="J209" s="62"/>
      <c r="K209" s="62"/>
      <c r="L209" s="62"/>
      <c r="M209" s="62"/>
      <c r="N209" s="62"/>
      <c r="O209" s="62"/>
      <c r="P209" s="62"/>
      <c r="Q209" s="62"/>
      <c r="R209" s="62"/>
      <c r="S209" s="62"/>
      <c r="T209" s="62"/>
      <c r="U209" s="62"/>
      <c r="V209" s="62"/>
      <c r="W209" s="62"/>
      <c r="X209" s="62"/>
      <c r="Y209" s="62"/>
      <c r="Z209" s="62"/>
      <c r="AA209" s="62"/>
      <c r="AB209" s="62"/>
    </row>
    <row r="210" spans="1:28" s="28" customFormat="1" ht="27.95" customHeight="1">
      <c r="A210" s="356"/>
      <c r="B210" s="357"/>
      <c r="C210" s="357"/>
      <c r="D210" s="22" t="s">
        <v>60</v>
      </c>
      <c r="E210" s="358"/>
      <c r="F210" s="49">
        <v>9088876</v>
      </c>
      <c r="G210" s="22"/>
      <c r="H210" s="59"/>
      <c r="I210" s="60" t="s">
        <v>568</v>
      </c>
      <c r="J210" s="62"/>
      <c r="K210" s="62"/>
      <c r="L210" s="62"/>
      <c r="M210" s="62"/>
      <c r="N210" s="62"/>
      <c r="O210" s="62"/>
      <c r="P210" s="62"/>
      <c r="Q210" s="62"/>
      <c r="R210" s="62"/>
      <c r="S210" s="62"/>
      <c r="T210" s="62"/>
      <c r="U210" s="62"/>
      <c r="V210" s="62"/>
      <c r="W210" s="62"/>
      <c r="X210" s="62"/>
      <c r="Y210" s="62"/>
      <c r="Z210" s="62"/>
      <c r="AA210" s="62"/>
      <c r="AB210" s="62"/>
    </row>
    <row r="211" spans="1:28" ht="123.95" customHeight="1">
      <c r="A211" s="66" t="s">
        <v>512</v>
      </c>
      <c r="B211" s="22" t="s">
        <v>513</v>
      </c>
      <c r="C211" s="22" t="s">
        <v>514</v>
      </c>
      <c r="D211" s="22" t="s">
        <v>56</v>
      </c>
      <c r="E211" s="49">
        <v>1703700</v>
      </c>
      <c r="F211" s="49">
        <v>1703700</v>
      </c>
      <c r="G211" s="49">
        <v>1200000</v>
      </c>
      <c r="H211" s="59" t="s">
        <v>515</v>
      </c>
      <c r="I211" s="60" t="s">
        <v>568</v>
      </c>
    </row>
    <row r="212" spans="1:28" ht="33">
      <c r="A212" s="66" t="s">
        <v>518</v>
      </c>
      <c r="B212" s="22" t="s">
        <v>519</v>
      </c>
      <c r="C212" s="22" t="s">
        <v>520</v>
      </c>
      <c r="D212" s="22" t="s">
        <v>56</v>
      </c>
      <c r="E212" s="49">
        <v>912800</v>
      </c>
      <c r="F212" s="49">
        <v>912800</v>
      </c>
      <c r="G212" s="49">
        <v>380000</v>
      </c>
      <c r="H212" s="59" t="s">
        <v>521</v>
      </c>
      <c r="I212" s="60" t="s">
        <v>568</v>
      </c>
    </row>
    <row r="213" spans="1:28" ht="135.6" customHeight="1">
      <c r="A213" s="66" t="s">
        <v>524</v>
      </c>
      <c r="B213" s="22" t="s">
        <v>525</v>
      </c>
      <c r="C213" s="22" t="s">
        <v>526</v>
      </c>
      <c r="D213" s="22" t="s">
        <v>56</v>
      </c>
      <c r="E213" s="49">
        <v>1859571</v>
      </c>
      <c r="F213" s="49">
        <v>1859571</v>
      </c>
      <c r="G213" s="49">
        <v>1360000</v>
      </c>
      <c r="H213" s="59" t="s">
        <v>527</v>
      </c>
      <c r="I213" s="60" t="s">
        <v>568</v>
      </c>
    </row>
    <row r="214" spans="1:28" ht="233.45" customHeight="1">
      <c r="A214" s="66" t="s">
        <v>531</v>
      </c>
      <c r="B214" s="22" t="s">
        <v>525</v>
      </c>
      <c r="C214" s="22" t="s">
        <v>532</v>
      </c>
      <c r="D214" s="22" t="s">
        <v>56</v>
      </c>
      <c r="E214" s="49">
        <v>1744000</v>
      </c>
      <c r="F214" s="49">
        <v>1744000</v>
      </c>
      <c r="G214" s="49">
        <v>1315000</v>
      </c>
      <c r="H214" s="59" t="s">
        <v>533</v>
      </c>
      <c r="I214" s="60" t="s">
        <v>568</v>
      </c>
    </row>
    <row r="215" spans="1:28" ht="33">
      <c r="A215" s="66" t="s">
        <v>535</v>
      </c>
      <c r="B215" s="22" t="s">
        <v>525</v>
      </c>
      <c r="C215" s="22" t="s">
        <v>536</v>
      </c>
      <c r="D215" s="22" t="s">
        <v>56</v>
      </c>
      <c r="E215" s="49">
        <v>1446000</v>
      </c>
      <c r="F215" s="49">
        <v>1446000</v>
      </c>
      <c r="G215" s="49">
        <v>0</v>
      </c>
      <c r="H215" s="59" t="s">
        <v>124</v>
      </c>
      <c r="I215" s="60" t="s">
        <v>568</v>
      </c>
    </row>
    <row r="216" spans="1:28" ht="191.45" customHeight="1">
      <c r="A216" s="66" t="s">
        <v>539</v>
      </c>
      <c r="B216" s="22" t="s">
        <v>525</v>
      </c>
      <c r="C216" s="22" t="s">
        <v>540</v>
      </c>
      <c r="D216" s="22" t="s">
        <v>56</v>
      </c>
      <c r="E216" s="49">
        <v>2044485</v>
      </c>
      <c r="F216" s="49">
        <v>2044485</v>
      </c>
      <c r="G216" s="49">
        <v>800000</v>
      </c>
      <c r="H216" s="59" t="s">
        <v>541</v>
      </c>
      <c r="I216" s="60" t="s">
        <v>568</v>
      </c>
    </row>
    <row r="217" spans="1:28" s="32" customFormat="1" ht="59.45" customHeight="1">
      <c r="A217" s="356" t="s">
        <v>1205</v>
      </c>
      <c r="B217" s="357" t="s">
        <v>543</v>
      </c>
      <c r="C217" s="357" t="s">
        <v>544</v>
      </c>
      <c r="D217" s="22" t="s">
        <v>56</v>
      </c>
      <c r="E217" s="358">
        <v>3063932</v>
      </c>
      <c r="F217" s="49">
        <v>782775</v>
      </c>
      <c r="G217" s="72">
        <v>300000</v>
      </c>
      <c r="H217" s="71" t="s">
        <v>1208</v>
      </c>
      <c r="I217" s="60" t="s">
        <v>568</v>
      </c>
      <c r="J217" s="62"/>
      <c r="K217" s="62"/>
      <c r="L217" s="62"/>
      <c r="M217" s="62"/>
      <c r="N217" s="62"/>
      <c r="O217" s="62"/>
      <c r="P217" s="62"/>
      <c r="Q217" s="62"/>
      <c r="R217" s="62"/>
      <c r="S217" s="62"/>
      <c r="T217" s="62"/>
      <c r="U217" s="62"/>
      <c r="V217" s="62"/>
      <c r="W217" s="62"/>
      <c r="X217" s="62"/>
      <c r="Y217" s="62"/>
      <c r="Z217" s="62"/>
      <c r="AA217" s="62"/>
      <c r="AB217" s="62"/>
    </row>
    <row r="218" spans="1:28" s="32" customFormat="1" ht="33.950000000000003" customHeight="1">
      <c r="A218" s="356"/>
      <c r="B218" s="357"/>
      <c r="C218" s="357"/>
      <c r="D218" s="22" t="s">
        <v>57</v>
      </c>
      <c r="E218" s="358"/>
      <c r="F218" s="49">
        <v>1150000</v>
      </c>
      <c r="G218" s="73"/>
      <c r="H218" s="59"/>
      <c r="I218" s="60" t="s">
        <v>568</v>
      </c>
      <c r="J218" s="62"/>
      <c r="K218" s="62"/>
      <c r="L218" s="62"/>
      <c r="M218" s="62"/>
      <c r="N218" s="62"/>
      <c r="O218" s="62"/>
      <c r="P218" s="62"/>
      <c r="Q218" s="62"/>
      <c r="R218" s="62"/>
      <c r="S218" s="62"/>
      <c r="T218" s="62"/>
      <c r="U218" s="62"/>
      <c r="V218" s="62"/>
      <c r="W218" s="62"/>
      <c r="X218" s="62"/>
      <c r="Y218" s="62"/>
      <c r="Z218" s="62"/>
      <c r="AA218" s="62"/>
      <c r="AB218" s="62"/>
    </row>
    <row r="219" spans="1:28" s="32" customFormat="1" ht="33.950000000000003" customHeight="1">
      <c r="A219" s="356"/>
      <c r="B219" s="357"/>
      <c r="C219" s="357"/>
      <c r="D219" s="22" t="s">
        <v>58</v>
      </c>
      <c r="E219" s="358"/>
      <c r="F219" s="49">
        <v>829605</v>
      </c>
      <c r="G219" s="22"/>
      <c r="H219" s="59"/>
      <c r="I219" s="60" t="s">
        <v>568</v>
      </c>
      <c r="J219" s="62"/>
      <c r="K219" s="62"/>
      <c r="L219" s="62"/>
      <c r="M219" s="62"/>
      <c r="N219" s="62"/>
      <c r="O219" s="62"/>
      <c r="P219" s="62"/>
      <c r="Q219" s="62"/>
      <c r="R219" s="62"/>
      <c r="S219" s="62"/>
      <c r="T219" s="62"/>
      <c r="U219" s="62"/>
      <c r="V219" s="62"/>
      <c r="W219" s="62"/>
      <c r="X219" s="62"/>
      <c r="Y219" s="62"/>
      <c r="Z219" s="62"/>
      <c r="AA219" s="62"/>
      <c r="AB219" s="62"/>
    </row>
    <row r="220" spans="1:28" s="32" customFormat="1" ht="21.95" customHeight="1">
      <c r="A220" s="356"/>
      <c r="B220" s="357"/>
      <c r="C220" s="357"/>
      <c r="D220" s="22" t="s">
        <v>59</v>
      </c>
      <c r="E220" s="358"/>
      <c r="F220" s="49">
        <v>0</v>
      </c>
      <c r="G220" s="22"/>
      <c r="H220" s="59"/>
      <c r="I220" s="60" t="s">
        <v>568</v>
      </c>
      <c r="J220" s="62"/>
      <c r="K220" s="62"/>
      <c r="L220" s="62"/>
      <c r="M220" s="62"/>
      <c r="N220" s="62"/>
      <c r="O220" s="62"/>
      <c r="P220" s="62"/>
      <c r="Q220" s="62"/>
      <c r="R220" s="62"/>
      <c r="S220" s="62"/>
      <c r="T220" s="62"/>
      <c r="U220" s="62"/>
      <c r="V220" s="62"/>
      <c r="W220" s="62"/>
      <c r="X220" s="62"/>
      <c r="Y220" s="62"/>
      <c r="Z220" s="62"/>
      <c r="AA220" s="62"/>
      <c r="AB220" s="62"/>
    </row>
    <row r="221" spans="1:28" s="32" customFormat="1" ht="21.95" customHeight="1">
      <c r="A221" s="356"/>
      <c r="B221" s="357"/>
      <c r="C221" s="357"/>
      <c r="D221" s="22" t="s">
        <v>60</v>
      </c>
      <c r="E221" s="358"/>
      <c r="F221" s="49">
        <v>2762380</v>
      </c>
      <c r="G221" s="22"/>
      <c r="H221" s="59"/>
      <c r="I221" s="60" t="s">
        <v>568</v>
      </c>
      <c r="J221" s="62"/>
      <c r="K221" s="62"/>
      <c r="L221" s="62"/>
      <c r="M221" s="62"/>
      <c r="N221" s="62"/>
      <c r="O221" s="62"/>
      <c r="P221" s="62"/>
      <c r="Q221" s="62"/>
      <c r="R221" s="62"/>
      <c r="S221" s="62"/>
      <c r="T221" s="62"/>
      <c r="U221" s="62"/>
      <c r="V221" s="62"/>
      <c r="W221" s="62"/>
      <c r="X221" s="62"/>
      <c r="Y221" s="62"/>
      <c r="Z221" s="62"/>
      <c r="AA221" s="62"/>
      <c r="AB221" s="62"/>
    </row>
    <row r="222" spans="1:28" ht="116.1" customHeight="1">
      <c r="A222" s="66" t="s">
        <v>548</v>
      </c>
      <c r="B222" s="22" t="s">
        <v>549</v>
      </c>
      <c r="C222" s="22" t="s">
        <v>550</v>
      </c>
      <c r="D222" s="22" t="s">
        <v>56</v>
      </c>
      <c r="E222" s="49">
        <v>640000</v>
      </c>
      <c r="F222" s="49">
        <v>640000</v>
      </c>
      <c r="G222" s="49">
        <v>625000</v>
      </c>
      <c r="H222" s="59" t="s">
        <v>551</v>
      </c>
      <c r="I222" s="60" t="s">
        <v>568</v>
      </c>
    </row>
    <row r="223" spans="1:28" ht="152.44999999999999" customHeight="1">
      <c r="A223" s="66" t="s">
        <v>553</v>
      </c>
      <c r="B223" s="22" t="s">
        <v>554</v>
      </c>
      <c r="C223" s="22" t="s">
        <v>555</v>
      </c>
      <c r="D223" s="22" t="s">
        <v>56</v>
      </c>
      <c r="E223" s="49">
        <v>1096000</v>
      </c>
      <c r="F223" s="49">
        <v>1096000</v>
      </c>
      <c r="G223" s="49">
        <v>630000</v>
      </c>
      <c r="H223" s="59" t="s">
        <v>556</v>
      </c>
      <c r="I223" s="60" t="s">
        <v>568</v>
      </c>
    </row>
    <row r="224" spans="1:28" ht="113.45" customHeight="1">
      <c r="A224" s="66" t="s">
        <v>559</v>
      </c>
      <c r="B224" s="22" t="s">
        <v>394</v>
      </c>
      <c r="C224" s="22" t="s">
        <v>560</v>
      </c>
      <c r="D224" s="22" t="s">
        <v>56</v>
      </c>
      <c r="E224" s="49">
        <v>1413373</v>
      </c>
      <c r="F224" s="49">
        <v>959385</v>
      </c>
      <c r="G224" s="49">
        <v>770000</v>
      </c>
      <c r="H224" s="59" t="s">
        <v>561</v>
      </c>
      <c r="I224" s="60" t="s">
        <v>568</v>
      </c>
    </row>
    <row r="225" spans="1:9" ht="21.95" customHeight="1">
      <c r="A225" s="356" t="s">
        <v>564</v>
      </c>
      <c r="B225" s="357" t="s">
        <v>54</v>
      </c>
      <c r="C225" s="357" t="s">
        <v>565</v>
      </c>
      <c r="D225" s="22" t="s">
        <v>56</v>
      </c>
      <c r="E225" s="358">
        <v>4357760</v>
      </c>
      <c r="F225" s="49">
        <v>980496</v>
      </c>
      <c r="G225" s="49">
        <v>300000</v>
      </c>
      <c r="H225" s="59" t="s">
        <v>566</v>
      </c>
      <c r="I225" s="60" t="s">
        <v>568</v>
      </c>
    </row>
    <row r="226" spans="1:9" ht="21.95" customHeight="1">
      <c r="A226" s="356"/>
      <c r="B226" s="357"/>
      <c r="C226" s="357"/>
      <c r="D226" s="22" t="s">
        <v>57</v>
      </c>
      <c r="E226" s="358"/>
      <c r="F226" s="49">
        <v>980496</v>
      </c>
      <c r="G226" s="49">
        <v>300000</v>
      </c>
      <c r="H226" s="59" t="s">
        <v>566</v>
      </c>
      <c r="I226" s="60" t="s">
        <v>568</v>
      </c>
    </row>
    <row r="227" spans="1:9" ht="21.95" customHeight="1">
      <c r="A227" s="356"/>
      <c r="B227" s="357"/>
      <c r="C227" s="357"/>
      <c r="D227" s="22" t="s">
        <v>58</v>
      </c>
      <c r="E227" s="358"/>
      <c r="F227" s="49">
        <v>980496</v>
      </c>
      <c r="G227" s="49">
        <v>300000</v>
      </c>
      <c r="H227" s="59" t="s">
        <v>566</v>
      </c>
      <c r="I227" s="60" t="s">
        <v>568</v>
      </c>
    </row>
    <row r="228" spans="1:9" ht="21.95" customHeight="1">
      <c r="A228" s="356"/>
      <c r="B228" s="357"/>
      <c r="C228" s="357"/>
      <c r="D228" s="22" t="s">
        <v>59</v>
      </c>
      <c r="E228" s="358"/>
      <c r="F228" s="49">
        <v>980496</v>
      </c>
      <c r="G228" s="49">
        <v>300000</v>
      </c>
      <c r="H228" s="59" t="s">
        <v>566</v>
      </c>
      <c r="I228" s="60" t="s">
        <v>568</v>
      </c>
    </row>
    <row r="229" spans="1:9" ht="21.95" customHeight="1">
      <c r="A229" s="356"/>
      <c r="B229" s="357"/>
      <c r="C229" s="357"/>
      <c r="D229" s="22" t="s">
        <v>60</v>
      </c>
      <c r="E229" s="358"/>
      <c r="F229" s="49">
        <v>3921984</v>
      </c>
      <c r="G229" s="49">
        <v>1200000</v>
      </c>
      <c r="H229" s="59"/>
      <c r="I229" s="60" t="s">
        <v>568</v>
      </c>
    </row>
    <row r="230" spans="1:9" ht="49.5">
      <c r="A230" s="66" t="s">
        <v>569</v>
      </c>
      <c r="B230" s="22" t="s">
        <v>570</v>
      </c>
      <c r="C230" s="22" t="s">
        <v>571</v>
      </c>
      <c r="D230" s="22" t="s">
        <v>56</v>
      </c>
      <c r="E230" s="49">
        <v>142680</v>
      </c>
      <c r="F230" s="49">
        <v>142680</v>
      </c>
      <c r="G230" s="49">
        <v>110000</v>
      </c>
      <c r="H230" s="59" t="s">
        <v>572</v>
      </c>
      <c r="I230" s="60" t="s">
        <v>689</v>
      </c>
    </row>
    <row r="231" spans="1:9" ht="49.5">
      <c r="A231" s="66" t="s">
        <v>574</v>
      </c>
      <c r="B231" s="22" t="s">
        <v>575</v>
      </c>
      <c r="C231" s="22" t="s">
        <v>576</v>
      </c>
      <c r="D231" s="22" t="s">
        <v>56</v>
      </c>
      <c r="E231" s="49">
        <v>130000</v>
      </c>
      <c r="F231" s="49">
        <v>120000</v>
      </c>
      <c r="G231" s="49">
        <v>88000</v>
      </c>
      <c r="H231" s="59" t="s">
        <v>577</v>
      </c>
      <c r="I231" s="60" t="s">
        <v>689</v>
      </c>
    </row>
    <row r="232" spans="1:9" ht="33.950000000000003" customHeight="1">
      <c r="A232" s="356" t="s">
        <v>579</v>
      </c>
      <c r="B232" s="357" t="s">
        <v>580</v>
      </c>
      <c r="C232" s="357" t="s">
        <v>581</v>
      </c>
      <c r="D232" s="22" t="s">
        <v>56</v>
      </c>
      <c r="E232" s="358">
        <v>2477000</v>
      </c>
      <c r="F232" s="49">
        <v>659000</v>
      </c>
      <c r="G232" s="49">
        <v>380000</v>
      </c>
      <c r="H232" s="59" t="s">
        <v>582</v>
      </c>
      <c r="I232" s="60" t="s">
        <v>689</v>
      </c>
    </row>
    <row r="233" spans="1:9" ht="33.950000000000003" customHeight="1">
      <c r="A233" s="356"/>
      <c r="B233" s="357"/>
      <c r="C233" s="357"/>
      <c r="D233" s="22" t="s">
        <v>57</v>
      </c>
      <c r="E233" s="358"/>
      <c r="F233" s="49">
        <v>606000</v>
      </c>
      <c r="G233" s="49">
        <v>380000</v>
      </c>
      <c r="H233" s="59" t="s">
        <v>582</v>
      </c>
      <c r="I233" s="60" t="s">
        <v>689</v>
      </c>
    </row>
    <row r="234" spans="1:9" ht="33.950000000000003" customHeight="1">
      <c r="A234" s="356"/>
      <c r="B234" s="357"/>
      <c r="C234" s="357"/>
      <c r="D234" s="22" t="s">
        <v>58</v>
      </c>
      <c r="E234" s="358"/>
      <c r="F234" s="49">
        <v>606000</v>
      </c>
      <c r="G234" s="49">
        <v>380000</v>
      </c>
      <c r="H234" s="59" t="s">
        <v>582</v>
      </c>
      <c r="I234" s="60" t="s">
        <v>689</v>
      </c>
    </row>
    <row r="235" spans="1:9" ht="33.950000000000003" customHeight="1">
      <c r="A235" s="356"/>
      <c r="B235" s="357"/>
      <c r="C235" s="357"/>
      <c r="D235" s="22" t="s">
        <v>59</v>
      </c>
      <c r="E235" s="358"/>
      <c r="F235" s="49">
        <v>606000</v>
      </c>
      <c r="G235" s="49">
        <v>380000</v>
      </c>
      <c r="H235" s="59" t="s">
        <v>582</v>
      </c>
      <c r="I235" s="60" t="s">
        <v>689</v>
      </c>
    </row>
    <row r="236" spans="1:9" ht="17.100000000000001" customHeight="1">
      <c r="A236" s="356"/>
      <c r="B236" s="357"/>
      <c r="C236" s="357"/>
      <c r="D236" s="22" t="s">
        <v>60</v>
      </c>
      <c r="E236" s="358"/>
      <c r="F236" s="49">
        <v>2477000</v>
      </c>
      <c r="G236" s="49">
        <v>1520000</v>
      </c>
      <c r="H236" s="59"/>
      <c r="I236" s="60" t="s">
        <v>689</v>
      </c>
    </row>
    <row r="237" spans="1:9" ht="66">
      <c r="A237" s="66" t="s">
        <v>585</v>
      </c>
      <c r="B237" s="22" t="s">
        <v>586</v>
      </c>
      <c r="C237" s="22" t="s">
        <v>587</v>
      </c>
      <c r="D237" s="22" t="s">
        <v>56</v>
      </c>
      <c r="E237" s="49">
        <v>217000</v>
      </c>
      <c r="F237" s="49">
        <v>217000</v>
      </c>
      <c r="G237" s="49">
        <v>169000</v>
      </c>
      <c r="H237" s="59" t="s">
        <v>588</v>
      </c>
      <c r="I237" s="60" t="s">
        <v>689</v>
      </c>
    </row>
    <row r="238" spans="1:9" ht="49.5">
      <c r="A238" s="66" t="s">
        <v>589</v>
      </c>
      <c r="B238" s="22" t="s">
        <v>590</v>
      </c>
      <c r="C238" s="22" t="s">
        <v>591</v>
      </c>
      <c r="D238" s="22" t="s">
        <v>56</v>
      </c>
      <c r="E238" s="49">
        <v>214000</v>
      </c>
      <c r="F238" s="49">
        <v>204000</v>
      </c>
      <c r="G238" s="49">
        <v>130000</v>
      </c>
      <c r="H238" s="59" t="s">
        <v>592</v>
      </c>
      <c r="I238" s="60" t="s">
        <v>689</v>
      </c>
    </row>
    <row r="239" spans="1:9" ht="63" customHeight="1">
      <c r="A239" s="66" t="s">
        <v>594</v>
      </c>
      <c r="B239" s="22" t="s">
        <v>595</v>
      </c>
      <c r="C239" s="22" t="s">
        <v>596</v>
      </c>
      <c r="D239" s="22" t="s">
        <v>56</v>
      </c>
      <c r="E239" s="49">
        <v>64000</v>
      </c>
      <c r="F239" s="49">
        <v>64000</v>
      </c>
      <c r="G239" s="74">
        <v>0</v>
      </c>
      <c r="H239" s="74" t="s">
        <v>124</v>
      </c>
      <c r="I239" s="60" t="s">
        <v>689</v>
      </c>
    </row>
    <row r="240" spans="1:9" ht="66">
      <c r="A240" s="66" t="s">
        <v>600</v>
      </c>
      <c r="B240" s="22" t="s">
        <v>601</v>
      </c>
      <c r="C240" s="22" t="s">
        <v>602</v>
      </c>
      <c r="D240" s="22" t="s">
        <v>56</v>
      </c>
      <c r="E240" s="49">
        <v>285000</v>
      </c>
      <c r="F240" s="49">
        <v>285000</v>
      </c>
      <c r="G240" s="49">
        <v>175000</v>
      </c>
      <c r="H240" s="59" t="s">
        <v>603</v>
      </c>
      <c r="I240" s="60" t="s">
        <v>689</v>
      </c>
    </row>
    <row r="241" spans="1:9" ht="49.5">
      <c r="A241" s="66" t="s">
        <v>606</v>
      </c>
      <c r="B241" s="22" t="s">
        <v>519</v>
      </c>
      <c r="C241" s="22" t="s">
        <v>576</v>
      </c>
      <c r="D241" s="22" t="s">
        <v>56</v>
      </c>
      <c r="E241" s="49">
        <v>220000</v>
      </c>
      <c r="F241" s="49">
        <v>200000</v>
      </c>
      <c r="G241" s="49">
        <v>130000</v>
      </c>
      <c r="H241" s="59" t="s">
        <v>607</v>
      </c>
      <c r="I241" s="60" t="s">
        <v>689</v>
      </c>
    </row>
    <row r="242" spans="1:9" ht="49.5">
      <c r="A242" s="66" t="s">
        <v>608</v>
      </c>
      <c r="B242" s="22" t="s">
        <v>484</v>
      </c>
      <c r="C242" s="22" t="s">
        <v>609</v>
      </c>
      <c r="D242" s="22" t="s">
        <v>56</v>
      </c>
      <c r="E242" s="49">
        <v>456800</v>
      </c>
      <c r="F242" s="49">
        <v>456800</v>
      </c>
      <c r="G242" s="49">
        <v>310000</v>
      </c>
      <c r="H242" s="59" t="s">
        <v>610</v>
      </c>
      <c r="I242" s="60" t="s">
        <v>689</v>
      </c>
    </row>
    <row r="243" spans="1:9" ht="90.6" customHeight="1">
      <c r="A243" s="66" t="s">
        <v>612</v>
      </c>
      <c r="B243" s="22" t="s">
        <v>613</v>
      </c>
      <c r="C243" s="22" t="s">
        <v>614</v>
      </c>
      <c r="D243" s="22" t="s">
        <v>56</v>
      </c>
      <c r="E243" s="49">
        <v>211400</v>
      </c>
      <c r="F243" s="49">
        <v>211400</v>
      </c>
      <c r="G243" s="49">
        <v>155000</v>
      </c>
      <c r="H243" s="59" t="s">
        <v>615</v>
      </c>
      <c r="I243" s="60" t="s">
        <v>689</v>
      </c>
    </row>
    <row r="244" spans="1:9" ht="72.599999999999994" customHeight="1">
      <c r="A244" s="66" t="s">
        <v>617</v>
      </c>
      <c r="B244" s="22" t="s">
        <v>618</v>
      </c>
      <c r="C244" s="22" t="s">
        <v>619</v>
      </c>
      <c r="D244" s="22" t="s">
        <v>56</v>
      </c>
      <c r="E244" s="49">
        <v>288000</v>
      </c>
      <c r="F244" s="49">
        <v>259200</v>
      </c>
      <c r="G244" s="49">
        <v>188000</v>
      </c>
      <c r="H244" s="59" t="s">
        <v>620</v>
      </c>
      <c r="I244" s="60" t="s">
        <v>689</v>
      </c>
    </row>
    <row r="245" spans="1:9" ht="70.5" customHeight="1">
      <c r="A245" s="66" t="s">
        <v>622</v>
      </c>
      <c r="B245" s="22" t="s">
        <v>623</v>
      </c>
      <c r="C245" s="22" t="s">
        <v>624</v>
      </c>
      <c r="D245" s="22" t="s">
        <v>56</v>
      </c>
      <c r="E245" s="49">
        <v>83500</v>
      </c>
      <c r="F245" s="49">
        <v>83500</v>
      </c>
      <c r="G245" s="49">
        <v>54000</v>
      </c>
      <c r="H245" s="59" t="s">
        <v>625</v>
      </c>
      <c r="I245" s="60" t="s">
        <v>689</v>
      </c>
    </row>
    <row r="246" spans="1:9" ht="98.45" customHeight="1">
      <c r="A246" s="356" t="s">
        <v>627</v>
      </c>
      <c r="B246" s="357" t="s">
        <v>330</v>
      </c>
      <c r="C246" s="357" t="s">
        <v>628</v>
      </c>
      <c r="D246" s="22" t="s">
        <v>56</v>
      </c>
      <c r="E246" s="358">
        <v>2785800</v>
      </c>
      <c r="F246" s="49">
        <v>1065200</v>
      </c>
      <c r="G246" s="49">
        <v>690000</v>
      </c>
      <c r="H246" s="59" t="s">
        <v>629</v>
      </c>
      <c r="I246" s="60" t="s">
        <v>689</v>
      </c>
    </row>
    <row r="247" spans="1:9" ht="62.1" customHeight="1">
      <c r="A247" s="356"/>
      <c r="B247" s="357"/>
      <c r="C247" s="357"/>
      <c r="D247" s="22" t="s">
        <v>57</v>
      </c>
      <c r="E247" s="358"/>
      <c r="F247" s="49">
        <v>543200</v>
      </c>
      <c r="G247" s="49">
        <v>250000</v>
      </c>
      <c r="H247" s="59" t="s">
        <v>630</v>
      </c>
      <c r="I247" s="60" t="s">
        <v>689</v>
      </c>
    </row>
    <row r="248" spans="1:9" ht="114.95" customHeight="1">
      <c r="A248" s="356"/>
      <c r="B248" s="357"/>
      <c r="C248" s="357"/>
      <c r="D248" s="22" t="s">
        <v>58</v>
      </c>
      <c r="E248" s="358"/>
      <c r="F248" s="49">
        <v>634200</v>
      </c>
      <c r="G248" s="49">
        <v>325000</v>
      </c>
      <c r="H248" s="59" t="s">
        <v>631</v>
      </c>
      <c r="I248" s="60" t="s">
        <v>689</v>
      </c>
    </row>
    <row r="249" spans="1:9" ht="68.45" customHeight="1">
      <c r="A249" s="356"/>
      <c r="B249" s="357"/>
      <c r="C249" s="357"/>
      <c r="D249" s="22" t="s">
        <v>59</v>
      </c>
      <c r="E249" s="358"/>
      <c r="F249" s="49">
        <v>543200</v>
      </c>
      <c r="G249" s="49">
        <v>250000</v>
      </c>
      <c r="H249" s="59" t="s">
        <v>630</v>
      </c>
      <c r="I249" s="60" t="s">
        <v>689</v>
      </c>
    </row>
    <row r="250" spans="1:9" ht="17.100000000000001" customHeight="1">
      <c r="A250" s="356"/>
      <c r="B250" s="357"/>
      <c r="C250" s="357"/>
      <c r="D250" s="22" t="s">
        <v>60</v>
      </c>
      <c r="E250" s="358"/>
      <c r="F250" s="49">
        <v>2785800</v>
      </c>
      <c r="G250" s="49">
        <v>1515000</v>
      </c>
      <c r="H250" s="59"/>
      <c r="I250" s="60" t="s">
        <v>689</v>
      </c>
    </row>
    <row r="251" spans="1:9" ht="73.5" customHeight="1">
      <c r="A251" s="66" t="s">
        <v>632</v>
      </c>
      <c r="B251" s="22" t="s">
        <v>623</v>
      </c>
      <c r="C251" s="22" t="s">
        <v>633</v>
      </c>
      <c r="D251" s="22" t="s">
        <v>56</v>
      </c>
      <c r="E251" s="49">
        <v>140700</v>
      </c>
      <c r="F251" s="49">
        <v>140700</v>
      </c>
      <c r="G251" s="49">
        <v>96000</v>
      </c>
      <c r="H251" s="59" t="s">
        <v>634</v>
      </c>
      <c r="I251" s="60" t="s">
        <v>689</v>
      </c>
    </row>
    <row r="252" spans="1:9" ht="60.95" customHeight="1">
      <c r="A252" s="66" t="s">
        <v>636</v>
      </c>
      <c r="B252" s="22" t="s">
        <v>102</v>
      </c>
      <c r="C252" s="22" t="s">
        <v>637</v>
      </c>
      <c r="D252" s="22" t="s">
        <v>56</v>
      </c>
      <c r="E252" s="49">
        <v>457720</v>
      </c>
      <c r="F252" s="49">
        <v>457720</v>
      </c>
      <c r="G252" s="49">
        <v>300000</v>
      </c>
      <c r="H252" s="59" t="s">
        <v>638</v>
      </c>
      <c r="I252" s="60" t="s">
        <v>689</v>
      </c>
    </row>
    <row r="253" spans="1:9" ht="68.45" customHeight="1">
      <c r="A253" s="66" t="s">
        <v>639</v>
      </c>
      <c r="B253" s="22" t="s">
        <v>16</v>
      </c>
      <c r="C253" s="22" t="s">
        <v>640</v>
      </c>
      <c r="D253" s="22" t="s">
        <v>56</v>
      </c>
      <c r="E253" s="49">
        <v>608200</v>
      </c>
      <c r="F253" s="49">
        <v>483500</v>
      </c>
      <c r="G253" s="49">
        <v>300000</v>
      </c>
      <c r="H253" s="59" t="s">
        <v>641</v>
      </c>
      <c r="I253" s="60" t="s">
        <v>689</v>
      </c>
    </row>
    <row r="254" spans="1:9" ht="50.45" customHeight="1">
      <c r="A254" s="66" t="s">
        <v>642</v>
      </c>
      <c r="B254" s="22" t="s">
        <v>109</v>
      </c>
      <c r="C254" s="22" t="s">
        <v>643</v>
      </c>
      <c r="D254" s="22" t="s">
        <v>56</v>
      </c>
      <c r="E254" s="49">
        <v>148400</v>
      </c>
      <c r="F254" s="49">
        <v>148400</v>
      </c>
      <c r="G254" s="49">
        <v>80000</v>
      </c>
      <c r="H254" s="59" t="s">
        <v>644</v>
      </c>
      <c r="I254" s="60" t="s">
        <v>689</v>
      </c>
    </row>
    <row r="255" spans="1:9" ht="71.099999999999994" customHeight="1">
      <c r="A255" s="66" t="s">
        <v>646</v>
      </c>
      <c r="B255" s="22" t="s">
        <v>127</v>
      </c>
      <c r="C255" s="22" t="s">
        <v>647</v>
      </c>
      <c r="D255" s="22" t="s">
        <v>56</v>
      </c>
      <c r="E255" s="49">
        <v>517000</v>
      </c>
      <c r="F255" s="49">
        <v>517000</v>
      </c>
      <c r="G255" s="49">
        <v>340000</v>
      </c>
      <c r="H255" s="59" t="s">
        <v>648</v>
      </c>
      <c r="I255" s="60" t="s">
        <v>689</v>
      </c>
    </row>
    <row r="256" spans="1:9" ht="17.100000000000001" customHeight="1">
      <c r="A256" s="356" t="s">
        <v>650</v>
      </c>
      <c r="B256" s="357" t="s">
        <v>54</v>
      </c>
      <c r="C256" s="357" t="s">
        <v>651</v>
      </c>
      <c r="D256" s="22" t="s">
        <v>56</v>
      </c>
      <c r="E256" s="358">
        <v>1227600</v>
      </c>
      <c r="F256" s="49">
        <v>120000</v>
      </c>
      <c r="G256" s="49">
        <v>80000</v>
      </c>
      <c r="H256" s="59" t="s">
        <v>652</v>
      </c>
      <c r="I256" s="60" t="s">
        <v>689</v>
      </c>
    </row>
    <row r="257" spans="1:9" ht="17.100000000000001" customHeight="1">
      <c r="A257" s="356"/>
      <c r="B257" s="357"/>
      <c r="C257" s="357"/>
      <c r="D257" s="22" t="s">
        <v>57</v>
      </c>
      <c r="E257" s="358"/>
      <c r="F257" s="49">
        <v>120000</v>
      </c>
      <c r="G257" s="49">
        <v>80000</v>
      </c>
      <c r="H257" s="59" t="s">
        <v>654</v>
      </c>
      <c r="I257" s="60" t="s">
        <v>689</v>
      </c>
    </row>
    <row r="258" spans="1:9" ht="20.100000000000001" customHeight="1">
      <c r="A258" s="356"/>
      <c r="B258" s="357"/>
      <c r="C258" s="357"/>
      <c r="D258" s="22" t="s">
        <v>58</v>
      </c>
      <c r="E258" s="358"/>
      <c r="F258" s="49">
        <v>0</v>
      </c>
      <c r="G258" s="49">
        <v>0</v>
      </c>
      <c r="H258" s="59"/>
      <c r="I258" s="60" t="s">
        <v>689</v>
      </c>
    </row>
    <row r="259" spans="1:9" ht="20.100000000000001" customHeight="1">
      <c r="A259" s="356"/>
      <c r="B259" s="357"/>
      <c r="C259" s="357"/>
      <c r="D259" s="22" t="s">
        <v>59</v>
      </c>
      <c r="E259" s="358"/>
      <c r="F259" s="49">
        <v>0</v>
      </c>
      <c r="G259" s="49">
        <v>0</v>
      </c>
      <c r="H259" s="59"/>
      <c r="I259" s="60" t="s">
        <v>689</v>
      </c>
    </row>
    <row r="260" spans="1:9" ht="20.100000000000001" customHeight="1">
      <c r="A260" s="356"/>
      <c r="B260" s="357"/>
      <c r="C260" s="357"/>
      <c r="D260" s="22" t="s">
        <v>60</v>
      </c>
      <c r="E260" s="358"/>
      <c r="F260" s="49">
        <v>240000</v>
      </c>
      <c r="G260" s="49">
        <v>160000</v>
      </c>
      <c r="H260" s="59"/>
      <c r="I260" s="60" t="s">
        <v>689</v>
      </c>
    </row>
    <row r="261" spans="1:9" ht="110.45" customHeight="1">
      <c r="A261" s="66" t="s">
        <v>655</v>
      </c>
      <c r="B261" s="22" t="s">
        <v>141</v>
      </c>
      <c r="C261" s="22" t="s">
        <v>656</v>
      </c>
      <c r="D261" s="22" t="s">
        <v>56</v>
      </c>
      <c r="E261" s="49">
        <v>1390000</v>
      </c>
      <c r="F261" s="49">
        <v>1390000</v>
      </c>
      <c r="G261" s="49">
        <v>500000</v>
      </c>
      <c r="H261" s="59" t="s">
        <v>657</v>
      </c>
      <c r="I261" s="60" t="s">
        <v>689</v>
      </c>
    </row>
    <row r="262" spans="1:9" ht="49.5">
      <c r="A262" s="66" t="s">
        <v>659</v>
      </c>
      <c r="B262" s="22" t="s">
        <v>660</v>
      </c>
      <c r="C262" s="22" t="s">
        <v>614</v>
      </c>
      <c r="D262" s="22" t="s">
        <v>56</v>
      </c>
      <c r="E262" s="49">
        <v>475300</v>
      </c>
      <c r="F262" s="49">
        <v>475300</v>
      </c>
      <c r="G262" s="49">
        <v>320000</v>
      </c>
      <c r="H262" s="59" t="s">
        <v>661</v>
      </c>
      <c r="I262" s="60" t="s">
        <v>689</v>
      </c>
    </row>
    <row r="263" spans="1:9" ht="81.599999999999994" customHeight="1">
      <c r="A263" s="66" t="s">
        <v>662</v>
      </c>
      <c r="B263" s="22" t="s">
        <v>149</v>
      </c>
      <c r="C263" s="22" t="s">
        <v>663</v>
      </c>
      <c r="D263" s="22" t="s">
        <v>56</v>
      </c>
      <c r="E263" s="49">
        <v>383000</v>
      </c>
      <c r="F263" s="49">
        <v>383000</v>
      </c>
      <c r="G263" s="68">
        <v>200000</v>
      </c>
      <c r="H263" s="59" t="s">
        <v>664</v>
      </c>
      <c r="I263" s="60" t="s">
        <v>689</v>
      </c>
    </row>
    <row r="264" spans="1:9" ht="99" customHeight="1">
      <c r="A264" s="66" t="s">
        <v>666</v>
      </c>
      <c r="B264" s="22" t="s">
        <v>159</v>
      </c>
      <c r="C264" s="22" t="s">
        <v>667</v>
      </c>
      <c r="D264" s="22" t="s">
        <v>56</v>
      </c>
      <c r="E264" s="49">
        <v>347540</v>
      </c>
      <c r="F264" s="49">
        <v>297540</v>
      </c>
      <c r="G264" s="49">
        <v>199000</v>
      </c>
      <c r="H264" s="59" t="s">
        <v>668</v>
      </c>
      <c r="I264" s="60" t="s">
        <v>689</v>
      </c>
    </row>
    <row r="265" spans="1:9" ht="86.1" customHeight="1">
      <c r="A265" s="66" t="s">
        <v>669</v>
      </c>
      <c r="B265" s="22" t="s">
        <v>670</v>
      </c>
      <c r="C265" s="22" t="s">
        <v>671</v>
      </c>
      <c r="D265" s="22" t="s">
        <v>56</v>
      </c>
      <c r="E265" s="49">
        <v>533740</v>
      </c>
      <c r="F265" s="49">
        <v>533740</v>
      </c>
      <c r="G265" s="49">
        <v>210000</v>
      </c>
      <c r="H265" s="59" t="s">
        <v>672</v>
      </c>
      <c r="I265" s="60" t="s">
        <v>689</v>
      </c>
    </row>
    <row r="266" spans="1:9" ht="77.099999999999994" customHeight="1">
      <c r="A266" s="66" t="s">
        <v>674</v>
      </c>
      <c r="B266" s="22" t="s">
        <v>675</v>
      </c>
      <c r="C266" s="22" t="s">
        <v>676</v>
      </c>
      <c r="D266" s="22" t="s">
        <v>56</v>
      </c>
      <c r="E266" s="49">
        <v>64150</v>
      </c>
      <c r="F266" s="49">
        <v>64150</v>
      </c>
      <c r="G266" s="49">
        <v>28000</v>
      </c>
      <c r="H266" s="59" t="s">
        <v>677</v>
      </c>
      <c r="I266" s="60" t="s">
        <v>689</v>
      </c>
    </row>
    <row r="267" spans="1:9" ht="96.95" customHeight="1">
      <c r="A267" s="66" t="s">
        <v>681</v>
      </c>
      <c r="B267" s="22" t="s">
        <v>222</v>
      </c>
      <c r="C267" s="22" t="s">
        <v>682</v>
      </c>
      <c r="D267" s="22" t="s">
        <v>56</v>
      </c>
      <c r="E267" s="49">
        <v>105300</v>
      </c>
      <c r="F267" s="49">
        <v>105300</v>
      </c>
      <c r="G267" s="49">
        <v>78000</v>
      </c>
      <c r="H267" s="59" t="s">
        <v>683</v>
      </c>
      <c r="I267" s="60" t="s">
        <v>689</v>
      </c>
    </row>
    <row r="268" spans="1:9" ht="101.45" customHeight="1">
      <c r="A268" s="66" t="s">
        <v>685</v>
      </c>
      <c r="B268" s="22" t="s">
        <v>686</v>
      </c>
      <c r="C268" s="22" t="s">
        <v>687</v>
      </c>
      <c r="D268" s="22" t="s">
        <v>56</v>
      </c>
      <c r="E268" s="49">
        <v>1430200</v>
      </c>
      <c r="F268" s="49">
        <v>1381400</v>
      </c>
      <c r="G268" s="49">
        <v>523000</v>
      </c>
      <c r="H268" s="59" t="s">
        <v>688</v>
      </c>
      <c r="I268" s="60" t="s">
        <v>689</v>
      </c>
    </row>
    <row r="269" spans="1:9" ht="51.6" customHeight="1">
      <c r="A269" s="66" t="s">
        <v>690</v>
      </c>
      <c r="B269" s="22" t="s">
        <v>692</v>
      </c>
      <c r="C269" s="22" t="s">
        <v>693</v>
      </c>
      <c r="D269" s="22" t="s">
        <v>56</v>
      </c>
      <c r="E269" s="49">
        <v>1623800</v>
      </c>
      <c r="F269" s="49">
        <v>1221800</v>
      </c>
      <c r="G269" s="59">
        <v>0</v>
      </c>
      <c r="H269" s="59" t="s">
        <v>851</v>
      </c>
      <c r="I269" s="60" t="s">
        <v>771</v>
      </c>
    </row>
    <row r="270" spans="1:9" ht="25.5" customHeight="1">
      <c r="A270" s="356" t="s">
        <v>698</v>
      </c>
      <c r="B270" s="357" t="s">
        <v>580</v>
      </c>
      <c r="C270" s="357" t="s">
        <v>699</v>
      </c>
      <c r="D270" s="22" t="s">
        <v>56</v>
      </c>
      <c r="E270" s="358">
        <v>3634522</v>
      </c>
      <c r="F270" s="49">
        <v>1553411</v>
      </c>
      <c r="G270" s="59">
        <v>0</v>
      </c>
      <c r="H270" s="59" t="s">
        <v>851</v>
      </c>
      <c r="I270" s="60" t="s">
        <v>771</v>
      </c>
    </row>
    <row r="271" spans="1:9" ht="25.5" customHeight="1">
      <c r="A271" s="356"/>
      <c r="B271" s="357"/>
      <c r="C271" s="357"/>
      <c r="D271" s="22" t="s">
        <v>57</v>
      </c>
      <c r="E271" s="358"/>
      <c r="F271" s="49">
        <v>1135710</v>
      </c>
      <c r="G271" s="22"/>
      <c r="H271" s="59"/>
      <c r="I271" s="60" t="s">
        <v>771</v>
      </c>
    </row>
    <row r="272" spans="1:9" ht="25.5" customHeight="1">
      <c r="A272" s="356"/>
      <c r="B272" s="357"/>
      <c r="C272" s="357"/>
      <c r="D272" s="22" t="s">
        <v>58</v>
      </c>
      <c r="E272" s="358"/>
      <c r="F272" s="49">
        <v>945401</v>
      </c>
      <c r="G272" s="22"/>
      <c r="H272" s="59"/>
      <c r="I272" s="60" t="s">
        <v>771</v>
      </c>
    </row>
    <row r="273" spans="1:9" ht="25.5" customHeight="1">
      <c r="A273" s="356"/>
      <c r="B273" s="357"/>
      <c r="C273" s="357"/>
      <c r="D273" s="22" t="s">
        <v>59</v>
      </c>
      <c r="E273" s="358"/>
      <c r="F273" s="49">
        <v>0</v>
      </c>
      <c r="G273" s="22"/>
      <c r="H273" s="59"/>
      <c r="I273" s="60" t="s">
        <v>771</v>
      </c>
    </row>
    <row r="274" spans="1:9" ht="25.5" customHeight="1">
      <c r="A274" s="356"/>
      <c r="B274" s="357"/>
      <c r="C274" s="357"/>
      <c r="D274" s="22" t="s">
        <v>60</v>
      </c>
      <c r="E274" s="358"/>
      <c r="F274" s="49">
        <v>3634522</v>
      </c>
      <c r="G274" s="22"/>
      <c r="H274" s="59"/>
      <c r="I274" s="60" t="s">
        <v>771</v>
      </c>
    </row>
    <row r="275" spans="1:9" ht="49.5">
      <c r="A275" s="66" t="s">
        <v>703</v>
      </c>
      <c r="B275" s="22" t="s">
        <v>330</v>
      </c>
      <c r="C275" s="22" t="s">
        <v>704</v>
      </c>
      <c r="D275" s="22" t="s">
        <v>56</v>
      </c>
      <c r="E275" s="49">
        <v>717600</v>
      </c>
      <c r="F275" s="49">
        <v>484000</v>
      </c>
      <c r="G275" s="49">
        <v>340000</v>
      </c>
      <c r="H275" s="59" t="s">
        <v>705</v>
      </c>
      <c r="I275" s="60" t="s">
        <v>771</v>
      </c>
    </row>
    <row r="276" spans="1:9" ht="33">
      <c r="A276" s="66" t="s">
        <v>707</v>
      </c>
      <c r="B276" s="22" t="s">
        <v>708</v>
      </c>
      <c r="C276" s="22" t="s">
        <v>709</v>
      </c>
      <c r="D276" s="22" t="s">
        <v>56</v>
      </c>
      <c r="E276" s="49">
        <v>148280</v>
      </c>
      <c r="F276" s="49">
        <v>148280</v>
      </c>
      <c r="G276" s="49">
        <v>60000</v>
      </c>
      <c r="H276" s="59" t="s">
        <v>710</v>
      </c>
      <c r="I276" s="60" t="s">
        <v>771</v>
      </c>
    </row>
    <row r="277" spans="1:9" ht="66">
      <c r="A277" s="66" t="s">
        <v>711</v>
      </c>
      <c r="B277" s="22" t="s">
        <v>712</v>
      </c>
      <c r="C277" s="22" t="s">
        <v>713</v>
      </c>
      <c r="D277" s="22" t="s">
        <v>56</v>
      </c>
      <c r="E277" s="49">
        <v>800000</v>
      </c>
      <c r="F277" s="49">
        <v>600000</v>
      </c>
      <c r="G277" s="49">
        <v>200000</v>
      </c>
      <c r="H277" s="59" t="s">
        <v>714</v>
      </c>
      <c r="I277" s="60" t="s">
        <v>771</v>
      </c>
    </row>
    <row r="278" spans="1:9" ht="49.5">
      <c r="A278" s="75" t="s">
        <v>856</v>
      </c>
      <c r="B278" s="22" t="s">
        <v>618</v>
      </c>
      <c r="C278" s="22" t="s">
        <v>811</v>
      </c>
      <c r="D278" s="22" t="s">
        <v>56</v>
      </c>
      <c r="E278" s="49">
        <v>1153200</v>
      </c>
      <c r="F278" s="49">
        <v>911480</v>
      </c>
      <c r="G278" s="68">
        <v>670000</v>
      </c>
      <c r="H278" s="59" t="s">
        <v>858</v>
      </c>
      <c r="I278" s="60" t="s">
        <v>771</v>
      </c>
    </row>
    <row r="279" spans="1:9" ht="49.5">
      <c r="A279" s="66" t="s">
        <v>715</v>
      </c>
      <c r="B279" s="22" t="s">
        <v>716</v>
      </c>
      <c r="C279" s="22" t="s">
        <v>717</v>
      </c>
      <c r="D279" s="22" t="s">
        <v>56</v>
      </c>
      <c r="E279" s="49">
        <v>1011413</v>
      </c>
      <c r="F279" s="49">
        <v>1011413</v>
      </c>
      <c r="G279" s="49">
        <v>300000</v>
      </c>
      <c r="H279" s="59" t="s">
        <v>854</v>
      </c>
      <c r="I279" s="60" t="s">
        <v>771</v>
      </c>
    </row>
    <row r="280" spans="1:9" ht="56.45" customHeight="1">
      <c r="A280" s="66" t="s">
        <v>719</v>
      </c>
      <c r="B280" s="22" t="s">
        <v>720</v>
      </c>
      <c r="C280" s="22" t="s">
        <v>721</v>
      </c>
      <c r="D280" s="22" t="s">
        <v>56</v>
      </c>
      <c r="E280" s="49">
        <v>974240</v>
      </c>
      <c r="F280" s="49">
        <v>623120</v>
      </c>
      <c r="G280" s="49">
        <v>150000</v>
      </c>
      <c r="H280" s="59" t="s">
        <v>855</v>
      </c>
      <c r="I280" s="60" t="s">
        <v>771</v>
      </c>
    </row>
    <row r="281" spans="1:9" ht="86.1" customHeight="1">
      <c r="A281" s="66" t="s">
        <v>724</v>
      </c>
      <c r="B281" s="22" t="s">
        <v>725</v>
      </c>
      <c r="C281" s="22" t="s">
        <v>726</v>
      </c>
      <c r="D281" s="22" t="s">
        <v>56</v>
      </c>
      <c r="E281" s="49">
        <v>380490</v>
      </c>
      <c r="F281" s="49">
        <v>380490</v>
      </c>
      <c r="G281" s="59">
        <v>0</v>
      </c>
      <c r="H281" s="59" t="s">
        <v>851</v>
      </c>
      <c r="I281" s="60" t="s">
        <v>771</v>
      </c>
    </row>
    <row r="282" spans="1:9" ht="49.5">
      <c r="A282" s="66" t="s">
        <v>730</v>
      </c>
      <c r="B282" s="22" t="s">
        <v>731</v>
      </c>
      <c r="C282" s="22" t="s">
        <v>732</v>
      </c>
      <c r="D282" s="22" t="s">
        <v>56</v>
      </c>
      <c r="E282" s="49">
        <v>1108500</v>
      </c>
      <c r="F282" s="49">
        <v>1108500</v>
      </c>
      <c r="G282" s="49">
        <v>500000</v>
      </c>
      <c r="H282" s="59" t="s">
        <v>733</v>
      </c>
      <c r="I282" s="60" t="s">
        <v>771</v>
      </c>
    </row>
    <row r="283" spans="1:9" ht="33">
      <c r="A283" s="66" t="s">
        <v>734</v>
      </c>
      <c r="B283" s="22" t="s">
        <v>735</v>
      </c>
      <c r="C283" s="22" t="s">
        <v>736</v>
      </c>
      <c r="D283" s="22" t="s">
        <v>56</v>
      </c>
      <c r="E283" s="49">
        <v>909100</v>
      </c>
      <c r="F283" s="49">
        <v>909100</v>
      </c>
      <c r="G283" s="49">
        <v>200000</v>
      </c>
      <c r="H283" s="59" t="s">
        <v>737</v>
      </c>
      <c r="I283" s="60" t="s">
        <v>771</v>
      </c>
    </row>
    <row r="284" spans="1:9" ht="47.1" customHeight="1">
      <c r="A284" s="66" t="s">
        <v>738</v>
      </c>
      <c r="B284" s="22" t="s">
        <v>54</v>
      </c>
      <c r="C284" s="22" t="s">
        <v>739</v>
      </c>
      <c r="D284" s="22" t="s">
        <v>56</v>
      </c>
      <c r="E284" s="49">
        <v>4074972</v>
      </c>
      <c r="F284" s="49">
        <v>3785772</v>
      </c>
      <c r="G284" s="59">
        <v>0</v>
      </c>
      <c r="H284" s="59" t="s">
        <v>851</v>
      </c>
      <c r="I284" s="60" t="s">
        <v>771</v>
      </c>
    </row>
    <row r="285" spans="1:9" ht="79.5" customHeight="1">
      <c r="A285" s="66" t="s">
        <v>743</v>
      </c>
      <c r="B285" s="22" t="s">
        <v>744</v>
      </c>
      <c r="C285" s="22" t="s">
        <v>745</v>
      </c>
      <c r="D285" s="22" t="s">
        <v>56</v>
      </c>
      <c r="E285" s="49">
        <v>1040166</v>
      </c>
      <c r="F285" s="49">
        <v>680400</v>
      </c>
      <c r="G285" s="49">
        <v>150000</v>
      </c>
      <c r="H285" s="59" t="s">
        <v>746</v>
      </c>
      <c r="I285" s="60" t="s">
        <v>771</v>
      </c>
    </row>
    <row r="286" spans="1:9" ht="79.5" customHeight="1">
      <c r="A286" s="66" t="s">
        <v>748</v>
      </c>
      <c r="B286" s="22" t="s">
        <v>749</v>
      </c>
      <c r="C286" s="22" t="s">
        <v>750</v>
      </c>
      <c r="D286" s="22" t="s">
        <v>56</v>
      </c>
      <c r="E286" s="49">
        <v>306800</v>
      </c>
      <c r="F286" s="49">
        <v>306800</v>
      </c>
      <c r="G286" s="49">
        <v>280000</v>
      </c>
      <c r="H286" s="59" t="s">
        <v>751</v>
      </c>
      <c r="I286" s="60" t="s">
        <v>771</v>
      </c>
    </row>
    <row r="287" spans="1:9" ht="79.5" customHeight="1">
      <c r="A287" s="66" t="s">
        <v>753</v>
      </c>
      <c r="B287" s="22" t="s">
        <v>754</v>
      </c>
      <c r="C287" s="22" t="s">
        <v>755</v>
      </c>
      <c r="D287" s="22" t="s">
        <v>56</v>
      </c>
      <c r="E287" s="49">
        <v>3305604</v>
      </c>
      <c r="F287" s="49">
        <v>2908300</v>
      </c>
      <c r="G287" s="49">
        <v>400000</v>
      </c>
      <c r="H287" s="59" t="s">
        <v>756</v>
      </c>
      <c r="I287" s="60" t="s">
        <v>771</v>
      </c>
    </row>
    <row r="288" spans="1:9" ht="33">
      <c r="A288" s="66" t="s">
        <v>757</v>
      </c>
      <c r="B288" s="22" t="s">
        <v>725</v>
      </c>
      <c r="C288" s="22" t="s">
        <v>758</v>
      </c>
      <c r="D288" s="22" t="s">
        <v>56</v>
      </c>
      <c r="E288" s="49">
        <v>4038934</v>
      </c>
      <c r="F288" s="49">
        <v>4038934</v>
      </c>
      <c r="G288" s="49">
        <v>0</v>
      </c>
      <c r="H288" s="59" t="s">
        <v>851</v>
      </c>
      <c r="I288" s="60" t="s">
        <v>771</v>
      </c>
    </row>
    <row r="289" spans="1:9" ht="49.5">
      <c r="A289" s="66" t="s">
        <v>761</v>
      </c>
      <c r="B289" s="22" t="s">
        <v>762</v>
      </c>
      <c r="C289" s="22" t="s">
        <v>763</v>
      </c>
      <c r="D289" s="22" t="s">
        <v>56</v>
      </c>
      <c r="E289" s="49">
        <v>296060</v>
      </c>
      <c r="F289" s="49">
        <v>236848</v>
      </c>
      <c r="G289" s="49">
        <v>0</v>
      </c>
      <c r="H289" s="59" t="s">
        <v>851</v>
      </c>
      <c r="I289" s="60" t="s">
        <v>771</v>
      </c>
    </row>
    <row r="290" spans="1:9" ht="21.95" customHeight="1">
      <c r="A290" s="356" t="s">
        <v>767</v>
      </c>
      <c r="B290" s="357" t="s">
        <v>768</v>
      </c>
      <c r="C290" s="357" t="s">
        <v>769</v>
      </c>
      <c r="D290" s="22" t="s">
        <v>56</v>
      </c>
      <c r="E290" s="358">
        <v>1719304</v>
      </c>
      <c r="F290" s="49">
        <v>761600</v>
      </c>
      <c r="G290" s="49">
        <v>200000</v>
      </c>
      <c r="H290" s="59" t="s">
        <v>770</v>
      </c>
      <c r="I290" s="60" t="s">
        <v>771</v>
      </c>
    </row>
    <row r="291" spans="1:9" ht="21.95" customHeight="1">
      <c r="A291" s="356"/>
      <c r="B291" s="357"/>
      <c r="C291" s="357"/>
      <c r="D291" s="22" t="s">
        <v>57</v>
      </c>
      <c r="E291" s="358"/>
      <c r="F291" s="49">
        <v>761600</v>
      </c>
      <c r="G291" s="49">
        <v>200000</v>
      </c>
      <c r="H291" s="59" t="s">
        <v>770</v>
      </c>
      <c r="I291" s="60" t="s">
        <v>771</v>
      </c>
    </row>
    <row r="292" spans="1:9" ht="21.95" customHeight="1">
      <c r="A292" s="356"/>
      <c r="B292" s="357"/>
      <c r="C292" s="357"/>
      <c r="D292" s="22" t="s">
        <v>58</v>
      </c>
      <c r="E292" s="358"/>
      <c r="F292" s="49">
        <v>0</v>
      </c>
      <c r="G292" s="49">
        <v>0</v>
      </c>
      <c r="H292" s="59"/>
      <c r="I292" s="60" t="s">
        <v>771</v>
      </c>
    </row>
    <row r="293" spans="1:9" ht="21.95" customHeight="1">
      <c r="A293" s="356"/>
      <c r="B293" s="357"/>
      <c r="C293" s="357"/>
      <c r="D293" s="22" t="s">
        <v>59</v>
      </c>
      <c r="E293" s="358"/>
      <c r="F293" s="49">
        <v>0</v>
      </c>
      <c r="G293" s="49">
        <v>0</v>
      </c>
      <c r="H293" s="59"/>
      <c r="I293" s="60" t="s">
        <v>771</v>
      </c>
    </row>
    <row r="294" spans="1:9" ht="17.100000000000001" customHeight="1">
      <c r="A294" s="356"/>
      <c r="B294" s="357"/>
      <c r="C294" s="357"/>
      <c r="D294" s="22" t="s">
        <v>60</v>
      </c>
      <c r="E294" s="358"/>
      <c r="F294" s="49">
        <v>1523200</v>
      </c>
      <c r="G294" s="49">
        <v>400000</v>
      </c>
      <c r="H294" s="59"/>
    </row>
    <row r="295" spans="1:9" ht="72.599999999999994" customHeight="1">
      <c r="A295" s="75" t="s">
        <v>914</v>
      </c>
      <c r="B295" s="22" t="s">
        <v>374</v>
      </c>
      <c r="C295" s="22" t="s">
        <v>913</v>
      </c>
      <c r="D295" s="22" t="s">
        <v>56</v>
      </c>
      <c r="E295" s="49">
        <v>1500000</v>
      </c>
      <c r="F295" s="49">
        <v>1500000</v>
      </c>
      <c r="G295" s="49">
        <v>1500000</v>
      </c>
      <c r="H295" s="59" t="s">
        <v>375</v>
      </c>
      <c r="I295" s="60" t="s">
        <v>859</v>
      </c>
    </row>
    <row r="296" spans="1:9" ht="278.10000000000002" customHeight="1">
      <c r="A296" s="66" t="s">
        <v>772</v>
      </c>
      <c r="B296" s="22" t="s">
        <v>374</v>
      </c>
      <c r="C296" s="22" t="s">
        <v>866</v>
      </c>
      <c r="D296" s="22" t="s">
        <v>56</v>
      </c>
      <c r="E296" s="49">
        <v>2440000</v>
      </c>
      <c r="F296" s="49">
        <v>2440000</v>
      </c>
      <c r="G296" s="49">
        <v>2440000</v>
      </c>
      <c r="H296" s="59" t="s">
        <v>773</v>
      </c>
      <c r="I296" s="60" t="s">
        <v>860</v>
      </c>
    </row>
    <row r="297" spans="1:9" ht="180.95" customHeight="1">
      <c r="A297" s="66" t="s">
        <v>776</v>
      </c>
      <c r="B297" s="22" t="s">
        <v>374</v>
      </c>
      <c r="C297" s="22" t="s">
        <v>867</v>
      </c>
      <c r="D297" s="22" t="s">
        <v>56</v>
      </c>
      <c r="E297" s="49">
        <v>5490000</v>
      </c>
      <c r="F297" s="49">
        <v>5490000</v>
      </c>
      <c r="G297" s="49">
        <v>5490000</v>
      </c>
      <c r="H297" s="59" t="s">
        <v>778</v>
      </c>
      <c r="I297" s="60" t="s">
        <v>861</v>
      </c>
    </row>
    <row r="298" spans="1:9" ht="181.5" customHeight="1">
      <c r="A298" s="66" t="s">
        <v>779</v>
      </c>
      <c r="B298" s="22" t="s">
        <v>374</v>
      </c>
      <c r="C298" s="22" t="s">
        <v>780</v>
      </c>
      <c r="D298" s="22" t="s">
        <v>56</v>
      </c>
      <c r="E298" s="49">
        <v>6200000</v>
      </c>
      <c r="F298" s="49">
        <v>6200000</v>
      </c>
      <c r="G298" s="49">
        <v>6200000</v>
      </c>
      <c r="H298" s="59" t="s">
        <v>781</v>
      </c>
      <c r="I298" s="60" t="s">
        <v>862</v>
      </c>
    </row>
    <row r="299" spans="1:9" ht="33">
      <c r="A299" s="66" t="s">
        <v>782</v>
      </c>
      <c r="B299" s="22" t="s">
        <v>374</v>
      </c>
      <c r="C299" s="22" t="s">
        <v>783</v>
      </c>
      <c r="D299" s="22" t="s">
        <v>56</v>
      </c>
      <c r="E299" s="49">
        <v>14480000</v>
      </c>
      <c r="F299" s="49">
        <v>14480000</v>
      </c>
      <c r="G299" s="49">
        <v>14480000</v>
      </c>
      <c r="H299" s="59" t="s">
        <v>784</v>
      </c>
      <c r="I299" s="60" t="s">
        <v>862</v>
      </c>
    </row>
    <row r="300" spans="1:9" ht="66" customHeight="1">
      <c r="A300" s="66" t="s">
        <v>787</v>
      </c>
      <c r="B300" s="22" t="s">
        <v>374</v>
      </c>
      <c r="C300" s="22" t="s">
        <v>788</v>
      </c>
      <c r="D300" s="22" t="s">
        <v>56</v>
      </c>
      <c r="E300" s="49">
        <v>2250000</v>
      </c>
      <c r="F300" s="49">
        <v>2250000</v>
      </c>
      <c r="G300" s="49">
        <v>2250000</v>
      </c>
      <c r="H300" s="59" t="s">
        <v>789</v>
      </c>
      <c r="I300" s="60" t="s">
        <v>862</v>
      </c>
    </row>
    <row r="301" spans="1:9" ht="117.95" customHeight="1">
      <c r="A301" s="66" t="s">
        <v>792</v>
      </c>
      <c r="B301" s="22" t="s">
        <v>374</v>
      </c>
      <c r="C301" s="22" t="s">
        <v>793</v>
      </c>
      <c r="D301" s="22" t="s">
        <v>56</v>
      </c>
      <c r="E301" s="49">
        <v>42000000</v>
      </c>
      <c r="F301" s="49">
        <v>42000000</v>
      </c>
      <c r="G301" s="49">
        <v>42000000</v>
      </c>
      <c r="H301" s="59" t="s">
        <v>794</v>
      </c>
      <c r="I301" s="60" t="s">
        <v>862</v>
      </c>
    </row>
    <row r="302" spans="1:9" ht="162" customHeight="1">
      <c r="A302" s="66" t="s">
        <v>796</v>
      </c>
      <c r="B302" s="22" t="s">
        <v>374</v>
      </c>
      <c r="C302" s="22" t="s">
        <v>797</v>
      </c>
      <c r="D302" s="22" t="s">
        <v>56</v>
      </c>
      <c r="E302" s="49">
        <v>9800000</v>
      </c>
      <c r="F302" s="49">
        <v>9800000</v>
      </c>
      <c r="G302" s="49">
        <v>9800000</v>
      </c>
      <c r="H302" s="59" t="s">
        <v>798</v>
      </c>
      <c r="I302" s="60" t="s">
        <v>862</v>
      </c>
    </row>
    <row r="303" spans="1:9" ht="204.95" customHeight="1">
      <c r="A303" s="66" t="s">
        <v>799</v>
      </c>
      <c r="B303" s="22" t="s">
        <v>374</v>
      </c>
      <c r="C303" s="22" t="s">
        <v>912</v>
      </c>
      <c r="D303" s="22" t="s">
        <v>56</v>
      </c>
      <c r="E303" s="49">
        <v>4000000</v>
      </c>
      <c r="F303" s="49">
        <v>4000000</v>
      </c>
      <c r="G303" s="49">
        <v>4000000</v>
      </c>
      <c r="H303" s="59" t="s">
        <v>800</v>
      </c>
      <c r="I303" s="60" t="s">
        <v>863</v>
      </c>
    </row>
    <row r="304" spans="1:9" ht="261.95" customHeight="1">
      <c r="A304" s="356" t="s">
        <v>803</v>
      </c>
      <c r="B304" s="357" t="s">
        <v>374</v>
      </c>
      <c r="C304" s="357" t="s">
        <v>870</v>
      </c>
      <c r="D304" s="22" t="s">
        <v>56</v>
      </c>
      <c r="E304" s="358">
        <v>25900000</v>
      </c>
      <c r="F304" s="68">
        <v>12950000</v>
      </c>
      <c r="G304" s="49">
        <v>12950000</v>
      </c>
      <c r="H304" s="59" t="s">
        <v>869</v>
      </c>
      <c r="I304" s="353" t="s">
        <v>864</v>
      </c>
    </row>
    <row r="305" spans="1:9" ht="276" customHeight="1">
      <c r="A305" s="356"/>
      <c r="B305" s="357"/>
      <c r="C305" s="357"/>
      <c r="D305" s="22" t="s">
        <v>57</v>
      </c>
      <c r="E305" s="358"/>
      <c r="F305" s="68">
        <v>12950000</v>
      </c>
      <c r="G305" s="49">
        <v>12950000</v>
      </c>
      <c r="H305" s="59" t="s">
        <v>869</v>
      </c>
      <c r="I305" s="353"/>
    </row>
    <row r="306" spans="1:9" ht="17.100000000000001" customHeight="1">
      <c r="A306" s="356"/>
      <c r="B306" s="357"/>
      <c r="C306" s="357"/>
      <c r="D306" s="22" t="s">
        <v>58</v>
      </c>
      <c r="E306" s="358"/>
      <c r="F306" s="49">
        <v>0</v>
      </c>
      <c r="G306" s="22"/>
      <c r="H306" s="59"/>
      <c r="I306" s="353"/>
    </row>
    <row r="307" spans="1:9" ht="17.100000000000001" customHeight="1">
      <c r="A307" s="356"/>
      <c r="B307" s="357"/>
      <c r="C307" s="357"/>
      <c r="D307" s="22" t="s">
        <v>59</v>
      </c>
      <c r="E307" s="358"/>
      <c r="F307" s="49">
        <v>0</v>
      </c>
      <c r="G307" s="22"/>
      <c r="H307" s="59"/>
      <c r="I307" s="353"/>
    </row>
    <row r="308" spans="1:9" ht="17.100000000000001" customHeight="1">
      <c r="A308" s="356"/>
      <c r="B308" s="357"/>
      <c r="C308" s="357"/>
      <c r="D308" s="22" t="s">
        <v>60</v>
      </c>
      <c r="E308" s="358"/>
      <c r="F308" s="49">
        <v>25900000</v>
      </c>
      <c r="G308" s="22"/>
      <c r="H308" s="59"/>
      <c r="I308" s="353"/>
    </row>
    <row r="309" spans="1:9" ht="407.45" customHeight="1">
      <c r="A309" s="66" t="s">
        <v>804</v>
      </c>
      <c r="B309" s="22" t="s">
        <v>374</v>
      </c>
      <c r="C309" s="22" t="s">
        <v>871</v>
      </c>
      <c r="D309" s="22" t="s">
        <v>56</v>
      </c>
      <c r="E309" s="49">
        <v>9400000</v>
      </c>
      <c r="F309" s="49">
        <v>9400000</v>
      </c>
      <c r="G309" s="49">
        <v>9400000</v>
      </c>
      <c r="H309" s="59" t="s">
        <v>805</v>
      </c>
      <c r="I309" s="60" t="s">
        <v>865</v>
      </c>
    </row>
    <row r="310" spans="1:9" ht="36.950000000000003" customHeight="1">
      <c r="A310" s="66" t="s">
        <v>1076</v>
      </c>
      <c r="B310" s="22" t="s">
        <v>808</v>
      </c>
      <c r="C310" s="22" t="s">
        <v>809</v>
      </c>
      <c r="D310" s="22" t="s">
        <v>56</v>
      </c>
      <c r="E310" s="49">
        <v>2271420</v>
      </c>
      <c r="F310" s="49">
        <v>744820</v>
      </c>
      <c r="G310" s="49">
        <v>512000</v>
      </c>
      <c r="H310" s="59" t="s">
        <v>810</v>
      </c>
      <c r="I310" s="60" t="s">
        <v>872</v>
      </c>
    </row>
    <row r="311" spans="1:9" ht="105.6" customHeight="1">
      <c r="A311" s="356" t="s">
        <v>812</v>
      </c>
      <c r="B311" s="357" t="s">
        <v>813</v>
      </c>
      <c r="C311" s="357" t="s">
        <v>814</v>
      </c>
      <c r="D311" s="22" t="s">
        <v>56</v>
      </c>
      <c r="E311" s="358">
        <v>3448956</v>
      </c>
      <c r="F311" s="49">
        <v>1168377</v>
      </c>
      <c r="G311" s="49">
        <v>960000</v>
      </c>
      <c r="H311" s="67" t="s">
        <v>815</v>
      </c>
      <c r="I311" s="359" t="s">
        <v>875</v>
      </c>
    </row>
    <row r="312" spans="1:9" ht="29.1" customHeight="1">
      <c r="A312" s="356"/>
      <c r="B312" s="357"/>
      <c r="C312" s="357"/>
      <c r="D312" s="22" t="s">
        <v>57</v>
      </c>
      <c r="E312" s="358"/>
      <c r="F312" s="49">
        <v>1203342</v>
      </c>
      <c r="G312" s="22"/>
      <c r="H312" s="59"/>
      <c r="I312" s="359"/>
    </row>
    <row r="313" spans="1:9" ht="29.1" customHeight="1">
      <c r="A313" s="356"/>
      <c r="B313" s="357"/>
      <c r="C313" s="357"/>
      <c r="D313" s="22" t="s">
        <v>58</v>
      </c>
      <c r="E313" s="358"/>
      <c r="F313" s="49">
        <v>1077237</v>
      </c>
      <c r="G313" s="22"/>
      <c r="H313" s="59"/>
      <c r="I313" s="359"/>
    </row>
    <row r="314" spans="1:9" ht="29.1" customHeight="1">
      <c r="A314" s="356"/>
      <c r="B314" s="357"/>
      <c r="C314" s="357"/>
      <c r="D314" s="22" t="s">
        <v>59</v>
      </c>
      <c r="E314" s="358"/>
      <c r="F314" s="49">
        <v>0</v>
      </c>
      <c r="G314" s="22"/>
      <c r="H314" s="59"/>
      <c r="I314" s="359"/>
    </row>
    <row r="315" spans="1:9" ht="17.100000000000001" customHeight="1">
      <c r="A315" s="356"/>
      <c r="B315" s="357"/>
      <c r="C315" s="357"/>
      <c r="D315" s="22" t="s">
        <v>60</v>
      </c>
      <c r="E315" s="358"/>
      <c r="F315" s="49">
        <v>3448956</v>
      </c>
      <c r="G315" s="22"/>
      <c r="H315" s="59"/>
      <c r="I315" s="359"/>
    </row>
    <row r="316" spans="1:9" ht="54" customHeight="1">
      <c r="A316" s="66" t="s">
        <v>820</v>
      </c>
      <c r="B316" s="22" t="s">
        <v>821</v>
      </c>
      <c r="C316" s="22" t="s">
        <v>822</v>
      </c>
      <c r="D316" s="22" t="s">
        <v>56</v>
      </c>
      <c r="E316" s="49">
        <v>915326</v>
      </c>
      <c r="F316" s="49">
        <v>915326</v>
      </c>
      <c r="G316" s="49">
        <v>760000</v>
      </c>
      <c r="H316" s="59" t="s">
        <v>823</v>
      </c>
      <c r="I316" s="60" t="s">
        <v>874</v>
      </c>
    </row>
    <row r="317" spans="1:9" ht="39.6" customHeight="1">
      <c r="A317" s="356" t="s">
        <v>828</v>
      </c>
      <c r="B317" s="357" t="s">
        <v>813</v>
      </c>
      <c r="C317" s="357" t="s">
        <v>829</v>
      </c>
      <c r="D317" s="22" t="s">
        <v>56</v>
      </c>
      <c r="E317" s="358">
        <v>2399481</v>
      </c>
      <c r="F317" s="49">
        <v>799827</v>
      </c>
      <c r="G317" s="49">
        <v>200000</v>
      </c>
      <c r="H317" s="59" t="s">
        <v>830</v>
      </c>
      <c r="I317" s="353" t="s">
        <v>875</v>
      </c>
    </row>
    <row r="318" spans="1:9" ht="19.5" customHeight="1">
      <c r="A318" s="356"/>
      <c r="B318" s="357"/>
      <c r="C318" s="357"/>
      <c r="D318" s="22" t="s">
        <v>57</v>
      </c>
      <c r="E318" s="358"/>
      <c r="F318" s="49">
        <v>799827</v>
      </c>
      <c r="G318" s="22"/>
      <c r="H318" s="59"/>
      <c r="I318" s="353"/>
    </row>
    <row r="319" spans="1:9" ht="19.5" customHeight="1">
      <c r="A319" s="356"/>
      <c r="B319" s="357"/>
      <c r="C319" s="357"/>
      <c r="D319" s="22" t="s">
        <v>58</v>
      </c>
      <c r="E319" s="358"/>
      <c r="F319" s="49">
        <v>799827</v>
      </c>
      <c r="G319" s="22"/>
      <c r="H319" s="59"/>
      <c r="I319" s="353"/>
    </row>
    <row r="320" spans="1:9" ht="17.100000000000001" customHeight="1">
      <c r="A320" s="356"/>
      <c r="B320" s="357"/>
      <c r="C320" s="357"/>
      <c r="D320" s="22" t="s">
        <v>59</v>
      </c>
      <c r="E320" s="358"/>
      <c r="F320" s="49">
        <v>0</v>
      </c>
      <c r="G320" s="22"/>
      <c r="H320" s="59"/>
      <c r="I320" s="353"/>
    </row>
    <row r="321" spans="1:9" ht="17.100000000000001" customHeight="1">
      <c r="A321" s="356"/>
      <c r="B321" s="357"/>
      <c r="C321" s="357"/>
      <c r="D321" s="22" t="s">
        <v>60</v>
      </c>
      <c r="E321" s="358"/>
      <c r="F321" s="49">
        <v>2399481</v>
      </c>
      <c r="G321" s="22"/>
      <c r="H321" s="59"/>
      <c r="I321" s="353"/>
    </row>
    <row r="322" spans="1:9" ht="72" customHeight="1">
      <c r="A322" s="66" t="s">
        <v>834</v>
      </c>
      <c r="B322" s="22" t="s">
        <v>835</v>
      </c>
      <c r="C322" s="22" t="s">
        <v>836</v>
      </c>
      <c r="D322" s="22" t="s">
        <v>56</v>
      </c>
      <c r="E322" s="49">
        <v>378000</v>
      </c>
      <c r="F322" s="49">
        <v>378000</v>
      </c>
      <c r="G322" s="49">
        <v>378000</v>
      </c>
      <c r="H322" s="59" t="s">
        <v>837</v>
      </c>
      <c r="I322" s="60" t="s">
        <v>872</v>
      </c>
    </row>
    <row r="323" spans="1:9" ht="102" customHeight="1">
      <c r="A323" s="66" t="s">
        <v>839</v>
      </c>
      <c r="B323" s="22" t="s">
        <v>840</v>
      </c>
      <c r="C323" s="22" t="s">
        <v>841</v>
      </c>
      <c r="D323" s="22" t="s">
        <v>56</v>
      </c>
      <c r="E323" s="49">
        <v>784350</v>
      </c>
      <c r="F323" s="49">
        <v>744350</v>
      </c>
      <c r="G323" s="49">
        <v>290000</v>
      </c>
      <c r="H323" s="59" t="s">
        <v>842</v>
      </c>
      <c r="I323" s="60" t="s">
        <v>873</v>
      </c>
    </row>
    <row r="324" spans="1:9" ht="124.5" customHeight="1">
      <c r="A324" s="66" t="s">
        <v>844</v>
      </c>
      <c r="B324" s="22" t="s">
        <v>840</v>
      </c>
      <c r="C324" s="22" t="s">
        <v>845</v>
      </c>
      <c r="D324" s="22" t="s">
        <v>56</v>
      </c>
      <c r="E324" s="49">
        <v>951930</v>
      </c>
      <c r="F324" s="49">
        <v>802830</v>
      </c>
      <c r="G324" s="49">
        <v>653000</v>
      </c>
      <c r="H324" s="59" t="s">
        <v>846</v>
      </c>
      <c r="I324" s="60" t="s">
        <v>873</v>
      </c>
    </row>
    <row r="325" spans="1:9">
      <c r="E325" s="78">
        <f>SUM(E5:E324)</f>
        <v>497292194</v>
      </c>
    </row>
  </sheetData>
  <autoFilter ref="A3:I325" xr:uid="{00000000-0009-0000-0000-000022000000}"/>
  <mergeCells count="102">
    <mergeCell ref="A1:H1"/>
    <mergeCell ref="A3:A4"/>
    <mergeCell ref="B3:B4"/>
    <mergeCell ref="C3:C4"/>
    <mergeCell ref="E3:E4"/>
    <mergeCell ref="F3:F4"/>
    <mergeCell ref="A34:A38"/>
    <mergeCell ref="B34:B38"/>
    <mergeCell ref="C34:C38"/>
    <mergeCell ref="E34:E38"/>
    <mergeCell ref="E24:E28"/>
    <mergeCell ref="A24:A28"/>
    <mergeCell ref="B24:B28"/>
    <mergeCell ref="C24:C28"/>
    <mergeCell ref="I3:I4"/>
    <mergeCell ref="A15:A19"/>
    <mergeCell ref="B15:B19"/>
    <mergeCell ref="C15:C19"/>
    <mergeCell ref="E15:E19"/>
    <mergeCell ref="G3:G4"/>
    <mergeCell ref="H3:H4"/>
    <mergeCell ref="A95:A99"/>
    <mergeCell ref="B95:B99"/>
    <mergeCell ref="C95:C99"/>
    <mergeCell ref="E95:E99"/>
    <mergeCell ref="A71:A75"/>
    <mergeCell ref="B71:B75"/>
    <mergeCell ref="C71:C75"/>
    <mergeCell ref="E71:E75"/>
    <mergeCell ref="A45:A49"/>
    <mergeCell ref="B45:B49"/>
    <mergeCell ref="C45:C49"/>
    <mergeCell ref="E45:E49"/>
    <mergeCell ref="A167:A171"/>
    <mergeCell ref="B167:B171"/>
    <mergeCell ref="C167:C171"/>
    <mergeCell ref="E167:E171"/>
    <mergeCell ref="A137:A141"/>
    <mergeCell ref="B137:B141"/>
    <mergeCell ref="C137:C141"/>
    <mergeCell ref="E137:E141"/>
    <mergeCell ref="A104:A108"/>
    <mergeCell ref="B104:B108"/>
    <mergeCell ref="C104:C108"/>
    <mergeCell ref="E104:E108"/>
    <mergeCell ref="A206:A210"/>
    <mergeCell ref="B206:B210"/>
    <mergeCell ref="C206:C210"/>
    <mergeCell ref="E206:E210"/>
    <mergeCell ref="A197:A201"/>
    <mergeCell ref="B197:B201"/>
    <mergeCell ref="C197:C201"/>
    <mergeCell ref="E197:E201"/>
    <mergeCell ref="A186:A190"/>
    <mergeCell ref="B186:B190"/>
    <mergeCell ref="C186:C190"/>
    <mergeCell ref="E186:E190"/>
    <mergeCell ref="A232:A236"/>
    <mergeCell ref="B232:B236"/>
    <mergeCell ref="C232:C236"/>
    <mergeCell ref="E232:E236"/>
    <mergeCell ref="A225:A229"/>
    <mergeCell ref="B225:B229"/>
    <mergeCell ref="C225:C229"/>
    <mergeCell ref="E225:E229"/>
    <mergeCell ref="A217:A221"/>
    <mergeCell ref="B217:B221"/>
    <mergeCell ref="C217:C221"/>
    <mergeCell ref="E217:E221"/>
    <mergeCell ref="E270:E274"/>
    <mergeCell ref="A256:A260"/>
    <mergeCell ref="B256:B260"/>
    <mergeCell ref="C256:C260"/>
    <mergeCell ref="E256:E260"/>
    <mergeCell ref="A246:A250"/>
    <mergeCell ref="B246:B250"/>
    <mergeCell ref="C246:C250"/>
    <mergeCell ref="E246:E250"/>
    <mergeCell ref="I317:I321"/>
    <mergeCell ref="D3:D4"/>
    <mergeCell ref="A2:C2"/>
    <mergeCell ref="A317:A321"/>
    <mergeCell ref="B317:B321"/>
    <mergeCell ref="C317:C321"/>
    <mergeCell ref="E317:E321"/>
    <mergeCell ref="I311:I315"/>
    <mergeCell ref="I304:I308"/>
    <mergeCell ref="A311:A315"/>
    <mergeCell ref="B311:B315"/>
    <mergeCell ref="C311:C315"/>
    <mergeCell ref="E311:E315"/>
    <mergeCell ref="A304:A308"/>
    <mergeCell ref="B304:B308"/>
    <mergeCell ref="C304:C308"/>
    <mergeCell ref="E304:E308"/>
    <mergeCell ref="A290:A294"/>
    <mergeCell ref="B290:B294"/>
    <mergeCell ref="C290:C294"/>
    <mergeCell ref="E290:E294"/>
    <mergeCell ref="A270:A274"/>
    <mergeCell ref="B270:B274"/>
    <mergeCell ref="C270:C274"/>
  </mergeCells>
  <phoneticPr fontId="21" type="noConversion"/>
  <printOptions horizontalCentered="1"/>
  <pageMargins left="0.19685039370078741" right="0.19685039370078741" top="0.39370078740157483" bottom="0.39370078740157483" header="0.51181102362204722" footer="0.15748031496062992"/>
  <pageSetup paperSize="9" scale="75" fitToHeight="0" orientation="landscape" r:id="rId1"/>
  <headerFooter>
    <oddFooter>&amp;C&amp;"標楷體,標準"共 &amp;N 頁，第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30</vt:i4>
      </vt:variant>
      <vt:variant>
        <vt:lpstr>具名範圍</vt:lpstr>
      </vt:variant>
      <vt:variant>
        <vt:i4>27</vt:i4>
      </vt:variant>
    </vt:vector>
  </HeadingPairs>
  <TitlesOfParts>
    <vt:vector size="57" baseType="lpstr">
      <vt:lpstr>台北市</vt:lpstr>
      <vt:lpstr>新北市</vt:lpstr>
      <vt:lpstr>桃園市</vt:lpstr>
      <vt:lpstr>臺中市</vt:lpstr>
      <vt:lpstr>台南市</vt:lpstr>
      <vt:lpstr>高雄市</vt:lpstr>
      <vt:lpstr>新竹市</vt:lpstr>
      <vt:lpstr>新竹縣</vt:lpstr>
      <vt:lpstr>苗栗縣</vt:lpstr>
      <vt:lpstr>彰化縣</vt:lpstr>
      <vt:lpstr>南投縣</vt:lpstr>
      <vt:lpstr>雲林縣</vt:lpstr>
      <vt:lpstr>嘉義市</vt:lpstr>
      <vt:lpstr>嘉義縣</vt:lpstr>
      <vt:lpstr>屏東縣</vt:lpstr>
      <vt:lpstr>基隆市</vt:lpstr>
      <vt:lpstr>宜蘭縣</vt:lpstr>
      <vt:lpstr>花蓮縣</vt:lpstr>
      <vt:lpstr>臺東縣</vt:lpstr>
      <vt:lpstr>澎湖縣</vt:lpstr>
      <vt:lpstr>金門縣</vt:lpstr>
      <vt:lpstr>連江縣</vt:lpstr>
      <vt:lpstr>全國性</vt:lpstr>
      <vt:lpstr>109年度公益彩券回饋金社工司核定案件一覽表 (乾淨)</vt:lpstr>
      <vt:lpstr>109年度公益彩券回饋金社工司核定案件一覽表</vt:lpstr>
      <vt:lpstr>自提計畫對照</vt:lpstr>
      <vt:lpstr>主軸計畫對照</vt:lpstr>
      <vt:lpstr>工作表2</vt:lpstr>
      <vt:lpstr>109年度公益彩券回饋金申請計畫審查一覽表－社會救助及社工組</vt:lpstr>
      <vt:lpstr>109年度公益彩券回饋金申請計畫審查一覽表 (僅核定結果)</vt:lpstr>
      <vt:lpstr>'109年度公益彩券回饋金申請計畫審查一覽表 (僅核定結果)'!Print_Titles</vt:lpstr>
      <vt:lpstr>'109年度公益彩券回饋金申請計畫審查一覽表－社會救助及社工組'!Print_Titles</vt:lpstr>
      <vt:lpstr>'109年度公益彩券回饋金社工司核定案件一覽表'!Print_Titles</vt:lpstr>
      <vt:lpstr>'109年度公益彩券回饋金社工司核定案件一覽表 (乾淨)'!Print_Titles</vt:lpstr>
      <vt:lpstr>台北市!Print_Titles</vt:lpstr>
      <vt:lpstr>台南市!Print_Titles</vt:lpstr>
      <vt:lpstr>全國性!Print_Titles</vt:lpstr>
      <vt:lpstr>宜蘭縣!Print_Titles</vt:lpstr>
      <vt:lpstr>花蓮縣!Print_Titles</vt:lpstr>
      <vt:lpstr>金門縣!Print_Titles</vt:lpstr>
      <vt:lpstr>南投縣!Print_Titles</vt:lpstr>
      <vt:lpstr>屏東縣!Print_Titles</vt:lpstr>
      <vt:lpstr>苗栗縣!Print_Titles</vt:lpstr>
      <vt:lpstr>桃園市!Print_Titles</vt:lpstr>
      <vt:lpstr>高雄市!Print_Titles</vt:lpstr>
      <vt:lpstr>基隆市!Print_Titles</vt:lpstr>
      <vt:lpstr>連江縣!Print_Titles</vt:lpstr>
      <vt:lpstr>雲林縣!Print_Titles</vt:lpstr>
      <vt:lpstr>新北市!Print_Titles</vt:lpstr>
      <vt:lpstr>新竹市!Print_Titles</vt:lpstr>
      <vt:lpstr>新竹縣!Print_Titles</vt:lpstr>
      <vt:lpstr>嘉義市!Print_Titles</vt:lpstr>
      <vt:lpstr>嘉義縣!Print_Titles</vt:lpstr>
      <vt:lpstr>彰化縣!Print_Titles</vt:lpstr>
      <vt:lpstr>臺中市!Print_Titles</vt:lpstr>
      <vt:lpstr>臺東縣!Print_Titles</vt:lpstr>
      <vt:lpstr>澎湖縣!Print_Titles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社會救助及社工司楊碧雲</dc:creator>
  <cp:lastModifiedBy>社會救助及社工司楊碧雲</cp:lastModifiedBy>
  <cp:lastPrinted>2019-11-30T08:49:25Z</cp:lastPrinted>
  <dcterms:created xsi:type="dcterms:W3CDTF">1997-01-14T01:50:29Z</dcterms:created>
  <dcterms:modified xsi:type="dcterms:W3CDTF">2019-11-30T08:52:25Z</dcterms:modified>
</cp:coreProperties>
</file>