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6691\Desktop\0925備份\17-社區初級預防推廣計畫\109年\06核定\核定表\"/>
    </mc:Choice>
  </mc:AlternateContent>
  <bookViews>
    <workbookView xWindow="480" yWindow="84" windowWidth="22056" windowHeight="9384"/>
  </bookViews>
  <sheets>
    <sheet name="工作表1" sheetId="1" r:id="rId1"/>
    <sheet name="工作表2" sheetId="2" r:id="rId2"/>
    <sheet name="工作表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J15" i="1" l="1"/>
  <c r="I15" i="1"/>
  <c r="G15" i="1"/>
  <c r="F15" i="1"/>
  <c r="E15" i="1"/>
  <c r="D15" i="1"/>
  <c r="K14" i="1"/>
  <c r="H14" i="1"/>
  <c r="K13" i="1"/>
  <c r="H13" i="1"/>
  <c r="K12" i="1"/>
  <c r="H12" i="1"/>
  <c r="K11" i="1"/>
  <c r="H11" i="1"/>
  <c r="K10" i="1"/>
  <c r="H10" i="1"/>
  <c r="K9" i="1"/>
  <c r="H9" i="1"/>
  <c r="K8" i="1"/>
  <c r="H8" i="1"/>
  <c r="K7" i="1"/>
  <c r="H7" i="1"/>
  <c r="K6" i="1"/>
  <c r="H6" i="1"/>
  <c r="K5" i="1"/>
  <c r="K15" i="1" s="1"/>
  <c r="H5" i="1"/>
  <c r="H15" i="1" s="1"/>
  <c r="F2" i="1"/>
</calcChain>
</file>

<file path=xl/sharedStrings.xml><?xml version="1.0" encoding="utf-8"?>
<sst xmlns="http://schemas.openxmlformats.org/spreadsheetml/2006/main" count="83" uniqueCount="64">
  <si>
    <t>計畫
編號</t>
  </si>
  <si>
    <t>申請單位</t>
  </si>
  <si>
    <t>申請補助項目</t>
  </si>
  <si>
    <t>計 畫
總經費</t>
  </si>
  <si>
    <t>自籌
經費</t>
  </si>
  <si>
    <t>申 請 補 助 經 費</t>
  </si>
  <si>
    <t>核 准 補 助 經 費</t>
  </si>
  <si>
    <t>核准項目
或不核准
原    因</t>
  </si>
  <si>
    <t>預定
完成
日期</t>
  </si>
  <si>
    <t>應自
籌經
費百
分比</t>
  </si>
  <si>
    <t>核准補助
經費中補
充保費所
佔金額數</t>
  </si>
  <si>
    <t>備註</t>
  </si>
  <si>
    <t>經常
支出</t>
  </si>
  <si>
    <t>資本
支出</t>
  </si>
  <si>
    <t>合 計</t>
  </si>
  <si>
    <r>
      <t>核銷時應檢附接受衛生福利部補助辦理社會福利活動成果報告表。</t>
    </r>
    <r>
      <rPr>
        <sz val="10"/>
        <rFont val="Times New Roman"/>
        <family val="1"/>
      </rPr>
      <t/>
    </r>
    <phoneticPr fontId="3" type="noConversion"/>
  </si>
  <si>
    <r>
      <rPr>
        <sz val="10"/>
        <color theme="1"/>
        <rFont val="標楷體"/>
        <family val="4"/>
        <charset val="136"/>
      </rPr>
      <t>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標楷體"/>
        <family val="4"/>
        <charset val="136"/>
      </rPr>
      <t>計</t>
    </r>
  </si>
  <si>
    <t>衛生福利部109年度推展社會福利南投縣政府申請補助計畫核定表</t>
    <phoneticPr fontId="3" type="noConversion"/>
  </si>
  <si>
    <t>福利別：保護業務研習、宣導、督導及倡導</t>
    <phoneticPr fontId="3" type="noConversion"/>
  </si>
  <si>
    <t>會簽編號：</t>
    <phoneticPr fontId="3" type="noConversion"/>
  </si>
  <si>
    <t>金額單位：新臺幣元</t>
    <phoneticPr fontId="3" type="noConversion"/>
  </si>
  <si>
    <t>109PH184a</t>
    <phoneticPr fontId="3" type="noConversion"/>
  </si>
  <si>
    <t>南投縣草屯鎮御史社區發展協會</t>
    <phoneticPr fontId="2" type="noConversion"/>
  </si>
  <si>
    <t>御防暴力、你我開史-性別暴力社區初級預防計畫</t>
    <phoneticPr fontId="2" type="noConversion"/>
  </si>
  <si>
    <t>1.辦理初級預防宣導方案：補助16萬元，補助項目為講座鐘點費(每節最高2,000元；授課時間每節為50分鐘，其連續上課2節者為90分鐘，未滿者減半支給)、臨時酬勞費(以勞動部公告適用之每小時基本工資核算)、專家出席費(每人次最高2,500元)、場地及佈置費(場地清潔費、租金、場地佈置費、場地設施設備租借等項目相關費用)、宣導費(單張、海報、活動手冊、短片(含光碟影片)、媒體及網路宣導等)、膳費(每人每餐80元)。
2.辦理支持性網絡服務方案：補助23萬元，補助項目為場地及佈置費(場地清潔費、租金、場地佈置費、場地設施設備租借等項目相關費用)、志工服務背心(每件最高補助160元)、印刷費、宣導費(單張、海報、活動手冊、短片(含光碟影片)、媒體及網路宣導等)、臨時酬勞費(以勞動部公告適用之每小時基本工資核算)、膳費(每人每餐80元)、志工關懷訪視服務費(交通及誤餐費每人每日最高補助150元，每人每月最多21日為限)、訪視輔導事務費及交通補助費(輔導人員須具護理、幼教、家政或社工等專業背景)、團體帶領費(帶領者須具社工師或心理師資格；外聘每人每小時最高2,000元，每次2小時為限，未滿1小時減半支給，每團最多6次；內聘者減半支給)。
3.專案計畫管理費1萬元。
◎辦理兩項方案所用經費不得相互勻支</t>
    <phoneticPr fontId="2" type="noConversion"/>
  </si>
  <si>
    <t>109/12/31</t>
    <phoneticPr fontId="3" type="noConversion"/>
  </si>
  <si>
    <r>
      <t>核銷時應檢附接受衛生福利部補助辦理社會福利活動成果報告表。</t>
    </r>
    <r>
      <rPr>
        <sz val="10"/>
        <rFont val="Times New Roman"/>
        <family val="1"/>
      </rPr>
      <t/>
    </r>
    <phoneticPr fontId="3" type="noConversion"/>
  </si>
  <si>
    <t>109PH185a</t>
    <phoneticPr fontId="3" type="noConversion"/>
  </si>
  <si>
    <t>南投縣草屯鎮新厝社區發展協會</t>
    <phoneticPr fontId="2" type="noConversion"/>
  </si>
  <si>
    <t>藝築紫暴厝</t>
    <phoneticPr fontId="2" type="noConversion"/>
  </si>
  <si>
    <t>1.辦理初級預防宣導方案：補助15萬元，補助項目為講座鐘點費(每節最高2,000元；授課時間每節為50分鐘，其連續上課2節者為90分鐘，未滿者減半支給)、專家出席費(每人次最高2,500元)、場地及佈置費(場地清潔費、租金、場地佈置費、場地設施設備租借等項目相關費用)、印刷費、宣導費(單張、海報、活動手冊、短片(含光碟影片)、媒體及網路宣導等)、膳費(每人每餐80元)。
2.辦理支持性網絡服務方案：補助17萬元，補助項目為講座鐘點費(每節最高2,000元；授課時間每節為50分鐘，其連續上課2節者為90分鐘，未滿者減半支給)、志工服務背心(每件最高補助160元)、場地及佈置費(場地清潔費、租金、場地佈置費、場地設施設備租借等項目相關費用)、印刷費、宣導費(單張、海報、活動手冊、短片(含光碟影片)、媒體及網路宣導等)、臨時酬勞費(以勞動部公告適用之每小時基本工資核算)、保險費(辦理本計畫活動相關保險)、膳費(每人每餐80元)。
3.專案計畫管理費1萬元。
◎辦理兩項方案所用經費不得相互勻支</t>
    <phoneticPr fontId="2" type="noConversion"/>
  </si>
  <si>
    <t>109/12/31</t>
    <phoneticPr fontId="3" type="noConversion"/>
  </si>
  <si>
    <t>109PH186a</t>
  </si>
  <si>
    <t>南投縣南投市營南社區發展協會</t>
    <phoneticPr fontId="2" type="noConversion"/>
  </si>
  <si>
    <t>社區零家暴!向暴力說STOP!</t>
    <phoneticPr fontId="2" type="noConversion"/>
  </si>
  <si>
    <t xml:space="preserve">辦理初級預防宣導：補助10萬元：講座鐘點費(每節最高2,000元；授課時間每節為50分鐘，其連續上課2節者為90分鐘，未滿者減半支給)、專家出席費(每人次最高2,500元)、膳費(每人每餐80元)、印刷費、宣導費(單張、海報、活動手冊、短片(含光碟影片)、媒體及網路宣導等)、場地及佈置費(場地清潔費、租金、場地佈置費、場地設施設備租借等項目相關費用)、雜支(每案最高6,000元)。
</t>
    <phoneticPr fontId="2" type="noConversion"/>
  </si>
  <si>
    <t>109PH187a</t>
  </si>
  <si>
    <t>南投縣埔里鎮一新社區發展協會</t>
    <phoneticPr fontId="2" type="noConversion"/>
  </si>
  <si>
    <t>你我平等、從心出發</t>
    <phoneticPr fontId="2" type="noConversion"/>
  </si>
  <si>
    <t xml:space="preserve">1.辦理初級預防宣導：補助19萬2,300元：場地及佈置費(場地清潔費、租金、場地佈置費、場地設施設備租借等項目相關費用)、膳費(每人每餐80元)、講座鐘點費(每節最高2,000元；授課時間每節為50分鐘，其連續上課2節者為90分鐘，未滿者減半支給)、印刷費。
2.專案計畫管理費7,700元。
</t>
    <phoneticPr fontId="2" type="noConversion"/>
  </si>
  <si>
    <t>109PH188a</t>
  </si>
  <si>
    <t>南投縣竹山鎮中崎社區發展協會</t>
    <phoneticPr fontId="2" type="noConversion"/>
  </si>
  <si>
    <t>南投多重性別暴力防治巡迴計畫</t>
    <phoneticPr fontId="2" type="noConversion"/>
  </si>
  <si>
    <t>1.辦理初級預防宣導方案：補助15萬2,000元，補助項目為講座鐘點費(每節最高2,000元；授課時間每節為50分鐘，其連續上課2節者為90分鐘，未滿者減半支給)、差旅費、場地及佈置費(場地清潔費、租金、場地佈置費、場地設施設備租借等項目相關費用)、印刷費、宣導費(單張、海報、活動手冊、短片(含光碟影片)、媒體及網路宣導等)、臨時酬勞費(以勞動部公告適用之每小時基本工資核算)、膳費(每人每餐80元)。
2.辦理支持性網絡服務方案：補助14萬元，補助項目為講座鐘點費(每節最高2,000元；授課時間每節為50分鐘，其連續上課2節者為90分鐘，未滿者減半支給)、差旅費、場地及佈置費(場地清潔費、租金、場地佈置費、場地設施設備租借等項目相關費用)、印刷費、宣導費(單張、海報、活動手冊、短片(含光碟影片)、媒體及網路宣導等)、臨時酬勞費(以勞動部公告適用之每小時基本工資核算)、膳費(每人每餐80元)。
3.專案計畫管理費8,000元。
◎辦理兩項方案所用經費不得相互勻支</t>
    <phoneticPr fontId="2" type="noConversion"/>
  </si>
  <si>
    <t>109/12/31</t>
    <phoneticPr fontId="3" type="noConversion"/>
  </si>
  <si>
    <t>109PH189a</t>
  </si>
  <si>
    <t>南投縣國姓鄉國姓社區發展協會</t>
    <phoneticPr fontId="2" type="noConversion"/>
  </si>
  <si>
    <t>建構成功領航-安老婦幼反暴力幸福社區</t>
    <phoneticPr fontId="2" type="noConversion"/>
  </si>
  <si>
    <t>辦理初級預防宣導方案：補助12萬元，補助項目為講座鐘點費(每節最高2,000元；授課時間每節為50分鐘，其連續上課2節者為90分鐘，未滿者減半支給)、膳費(每人每餐80元)、場地及佈置費(場地清潔費、租金、場地佈置費、場地設施設備租借等項目相關費用)、印刷費、志工服務背心(每件最高補助160元)、宣導費(單張、海報、活動手冊、短片(含光碟影片)、媒體及網路宣導等)、雜支(每案最高6,000元)。</t>
    <phoneticPr fontId="2" type="noConversion"/>
  </si>
  <si>
    <t>109PH190a</t>
  </si>
  <si>
    <t>南投縣草屯鎮敦和社區發展協會</t>
    <phoneticPr fontId="2" type="noConversion"/>
  </si>
  <si>
    <t>「敦」親「和」睦，齊心努力，零暴力!</t>
    <phoneticPr fontId="2" type="noConversion"/>
  </si>
  <si>
    <t>1.辦理初級預防宣導方案：補助10萬元，補助項目為場地及佈置費(場地清潔費、租金、場地佈置費、場地設施設備租借等項目相關費用)、宣導費(單張、海報、活動手冊、短片(含光碟影片)、媒體及網路宣導等)、志工服務背心(每件最高補助160元)、保險費(辦理本計畫活動相關保險)、膳費(每人每餐80元)、臨時酬勞費(以勞動部公告適用之每小時基本工資核算)、雜支。
2.辦理支持性網絡服務方案：補助15萬元，補助項目為專家出席費(每人次最高2,500元)、場地及佈置費(場地清潔費、租金、場地佈置費、場地設施設備租借等項目相關費用)、團體帶領費(帶領者須具社工師或心理師資格；外聘每人每小時最高2,000元，每次2小時為限，未滿1小時減半支給，每團最多6次；內聘者減半支給)、講座鐘點費(每節最高2,000元；授課時間每節為50分鐘，其連續上課2節者為90分鐘，未滿者減半支給)、訪視輔導事務費及交通補助費(輔導人員須具護理、幼教、家政或社工等專業背景)、膳費(每人每餐80元)、印刷費、撰稿費、雜支。
◎兩方案雜支合計最高6,000元。
◎辦理兩項方案所用經費不得相互勻支</t>
    <phoneticPr fontId="2" type="noConversion"/>
  </si>
  <si>
    <t>109PH191a</t>
  </si>
  <si>
    <t>南投縣山合福音生命關懷協會</t>
    <phoneticPr fontId="2" type="noConversion"/>
  </si>
  <si>
    <t>拒絕暴力-紫帶幸福</t>
    <phoneticPr fontId="2" type="noConversion"/>
  </si>
  <si>
    <t>109PH192a</t>
  </si>
  <si>
    <t>南投縣樂活農業發展協會</t>
    <phoneticPr fontId="2" type="noConversion"/>
  </si>
  <si>
    <t>幸福營北feat安居和諧</t>
    <phoneticPr fontId="2" type="noConversion"/>
  </si>
  <si>
    <t>本案不予補助。</t>
    <phoneticPr fontId="2" type="noConversion"/>
  </si>
  <si>
    <t>109PH193a</t>
  </si>
  <si>
    <t>南投縣草屯鎮土城社區發展協會</t>
    <phoneticPr fontId="2" type="noConversion"/>
  </si>
  <si>
    <t>捏除暴力，土城社區為愛啟程</t>
    <phoneticPr fontId="2" type="noConversion"/>
  </si>
  <si>
    <t>1.辦理初級預防宣導方案：補助10萬元，補助項目為講座鐘點費(每節最高2,000元；授課時間每節為50分鐘，其連續上課2節者為90分鐘，未滿者減半支給)、差旅費、宣導費(單張、海報、活動手冊、短片(含光碟影片)、媒體及網路宣導等)、場地及佈置費(場地清潔費、租金、場地佈置費、場地設施設備租借等項目相關費用)、印刷費、志工服務背心(每件最高補助160元)、膳費(每人每餐80元)、保險費(辦理本計畫活動相關保險)。
2.辦理支持性網絡服務方案：補助10萬元，補助項目為講座鐘點費(每節最高2,000元；授課時間每節為50分鐘，其連續上課2節者為90分鐘，未滿者減半支給)、差旅費、場地及佈置費(場地清潔費、租金、場地佈置費、場地設施設備租借等項目相關費用)、臨時酬勞費(以勞動部公告適用之每小時基本工資核算)。
3.專案計畫管理費1萬元。
◎辦理兩項方案所用經費不得相互勻支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</si>
</sst>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 x14ac:knownFonts="1">
    <font>
      <sz val="12"/>
      <color theme="1"/>
      <name val="新細明體"/>
      <family val="2"/>
      <charset val="136"/>
      <scheme val="minor"/>
    </font>
    <font>
      <sz val="20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10"/>
      <color theme="1"/>
      <name val="Times New Roman"/>
      <family val="1"/>
    </font>
    <font>
      <sz val="10"/>
      <color theme="1"/>
      <name val="標楷體"/>
      <family val="4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sz val="12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shrinkToFit="1"/>
    </xf>
    <xf numFmtId="176" fontId="5" fillId="0" borderId="9" xfId="0" applyNumberFormat="1" applyFont="1" applyFill="1" applyBorder="1" applyAlignment="1">
      <alignment horizontal="right" vertical="center" shrinkToFit="1"/>
    </xf>
    <xf numFmtId="176" fontId="5" fillId="0" borderId="9" xfId="0" applyNumberFormat="1" applyFont="1" applyFill="1" applyBorder="1" applyAlignment="1">
      <alignment horizontal="right" vertical="center" wrapText="1"/>
    </xf>
    <xf numFmtId="176" fontId="5" fillId="0" borderId="9" xfId="0" applyNumberFormat="1" applyFont="1" applyBorder="1" applyAlignment="1">
      <alignment horizontal="right" vertical="center" shrinkToFit="1"/>
    </xf>
    <xf numFmtId="49" fontId="6" fillId="0" borderId="9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center" vertical="center" shrinkToFit="1"/>
    </xf>
    <xf numFmtId="9" fontId="5" fillId="0" borderId="9" xfId="0" applyNumberFormat="1" applyFont="1" applyBorder="1" applyAlignment="1">
      <alignment vertical="center" shrinkToFit="1"/>
    </xf>
    <xf numFmtId="0" fontId="6" fillId="0" borderId="0" xfId="0" applyFont="1" applyAlignment="1">
      <alignment vertical="center"/>
    </xf>
    <xf numFmtId="176" fontId="5" fillId="2" borderId="9" xfId="0" applyNumberFormat="1" applyFont="1" applyFill="1" applyBorder="1" applyAlignment="1">
      <alignment horizontal="right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6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shrinkToFit="1"/>
    </xf>
    <xf numFmtId="176" fontId="7" fillId="0" borderId="9" xfId="0" applyNumberFormat="1" applyFont="1" applyFill="1" applyBorder="1" applyAlignment="1">
      <alignment horizontal="right" vertical="center" shrinkToFit="1"/>
    </xf>
    <xf numFmtId="176" fontId="7" fillId="0" borderId="9" xfId="0" applyNumberFormat="1" applyFont="1" applyBorder="1" applyAlignment="1">
      <alignment horizontal="right" vertical="center" shrinkToFit="1"/>
    </xf>
    <xf numFmtId="176" fontId="7" fillId="2" borderId="9" xfId="0" applyNumberFormat="1" applyFont="1" applyFill="1" applyBorder="1" applyAlignment="1">
      <alignment horizontal="right" vertical="center" shrinkToFit="1"/>
    </xf>
    <xf numFmtId="49" fontId="7" fillId="0" borderId="9" xfId="0" applyNumberFormat="1" applyFont="1" applyBorder="1" applyAlignment="1">
      <alignment horizontal="center" vertical="center" shrinkToFit="1"/>
    </xf>
    <xf numFmtId="9" fontId="7" fillId="0" borderId="9" xfId="0" applyNumberFormat="1" applyFont="1" applyBorder="1" applyAlignment="1">
      <alignment vertical="center" shrinkToFit="1"/>
    </xf>
    <xf numFmtId="49" fontId="8" fillId="0" borderId="9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right" vertical="center" shrinkToFit="1"/>
    </xf>
    <xf numFmtId="0" fontId="4" fillId="0" borderId="1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6691/Desktop/0925&#20633;&#20221;/17-&#31038;&#21312;&#21021;&#32026;&#38928;&#38450;&#25512;&#24291;&#35336;&#30059;/109&#24180;/06&#26680;&#23450;/&#24615;&#21029;&#26292;&#21147;&#31038;&#21312;&#21021;&#32026;&#38928;&#38450;&#30003;&#35531;&#35036;&#21161;&#35336;&#30059;&#26680;&#23450;&#34920;10903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會簽編號"/>
      <sheetName val="總表"/>
      <sheetName val="1-4臺北市"/>
      <sheetName val="5-9新北市"/>
      <sheetName val="10-12桃園市"/>
      <sheetName val="13-17臺中市"/>
      <sheetName val="18-21新竹市"/>
      <sheetName val="22-26基隆市"/>
      <sheetName val="27-32臺南市"/>
      <sheetName val="33-40高雄市"/>
      <sheetName val="41-42嘉義市"/>
      <sheetName val="43-48嘉義縣"/>
      <sheetName val="49-55屏東縣"/>
      <sheetName val="56連江縣"/>
      <sheetName val="57-59金門縣"/>
      <sheetName val="60-62澎湖縣"/>
      <sheetName val="63-66花蓮縣"/>
      <sheetName val="67-71臺東縣"/>
      <sheetName val="72-74彰化縣"/>
      <sheetName val="75-80雲林縣"/>
      <sheetName val="81-83宜蘭縣"/>
      <sheetName val="84-93南投縣"/>
      <sheetName val="94-101苗栗縣"/>
      <sheetName val="102-105新竹縣"/>
    </sheetNames>
    <sheetDataSet>
      <sheetData sheetId="0">
        <row r="1">
          <cell r="B1">
            <v>10900001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topLeftCell="A12" workbookViewId="0">
      <selection activeCell="L12" sqref="L12"/>
    </sheetView>
  </sheetViews>
  <sheetFormatPr defaultColWidth="10" defaultRowHeight="16.2" x14ac:dyDescent="0.3"/>
  <cols>
    <col min="1" max="1" width="9.44140625" style="16" customWidth="1"/>
    <col min="2" max="2" width="14.21875" style="1" customWidth="1"/>
    <col min="3" max="3" width="15.77734375" style="1" customWidth="1"/>
    <col min="4" max="10" width="8.109375" style="1" customWidth="1"/>
    <col min="11" max="11" width="8" style="1" customWidth="1"/>
    <col min="12" max="12" width="58.21875" style="1" customWidth="1"/>
    <col min="13" max="13" width="8.21875" style="1" customWidth="1"/>
    <col min="14" max="14" width="5.44140625" style="1" customWidth="1"/>
    <col min="15" max="15" width="11.77734375" style="1" customWidth="1"/>
    <col min="16" max="16" width="12.6640625" style="1" customWidth="1"/>
    <col min="17" max="16384" width="10" style="1"/>
  </cols>
  <sheetData>
    <row r="1" spans="1:16" ht="42" customHeight="1" x14ac:dyDescent="0.3">
      <c r="A1" s="33" t="s">
        <v>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6.5" customHeight="1" x14ac:dyDescent="0.3">
      <c r="A2" s="34" t="s">
        <v>18</v>
      </c>
      <c r="B2" s="34"/>
      <c r="C2" s="34"/>
      <c r="D2" s="35" t="s">
        <v>19</v>
      </c>
      <c r="E2" s="35"/>
      <c r="F2" s="34">
        <f>[1]會簽編號!B1</f>
        <v>10900001</v>
      </c>
      <c r="G2" s="34"/>
      <c r="H2" s="34"/>
      <c r="I2" s="34"/>
      <c r="J2" s="36" t="s">
        <v>20</v>
      </c>
      <c r="K2" s="36"/>
      <c r="L2" s="36"/>
      <c r="M2" s="36"/>
      <c r="N2" s="36"/>
      <c r="O2" s="36"/>
      <c r="P2" s="36"/>
    </row>
    <row r="3" spans="1:16" ht="33" customHeight="1" x14ac:dyDescent="0.3">
      <c r="A3" s="29" t="s">
        <v>0</v>
      </c>
      <c r="B3" s="31" t="s">
        <v>1</v>
      </c>
      <c r="C3" s="31" t="s">
        <v>2</v>
      </c>
      <c r="D3" s="29" t="s">
        <v>3</v>
      </c>
      <c r="E3" s="29" t="s">
        <v>4</v>
      </c>
      <c r="F3" s="38" t="s">
        <v>5</v>
      </c>
      <c r="G3" s="39"/>
      <c r="H3" s="40"/>
      <c r="I3" s="41" t="s">
        <v>6</v>
      </c>
      <c r="J3" s="39"/>
      <c r="K3" s="42"/>
      <c r="L3" s="29" t="s">
        <v>7</v>
      </c>
      <c r="M3" s="29" t="s">
        <v>8</v>
      </c>
      <c r="N3" s="29" t="s">
        <v>9</v>
      </c>
      <c r="O3" s="29" t="s">
        <v>10</v>
      </c>
      <c r="P3" s="31" t="s">
        <v>11</v>
      </c>
    </row>
    <row r="4" spans="1:16" ht="44.25" customHeight="1" x14ac:dyDescent="0.3">
      <c r="A4" s="30"/>
      <c r="B4" s="32"/>
      <c r="C4" s="32"/>
      <c r="D4" s="30"/>
      <c r="E4" s="30"/>
      <c r="F4" s="2" t="s">
        <v>12</v>
      </c>
      <c r="G4" s="2" t="s">
        <v>13</v>
      </c>
      <c r="H4" s="3" t="s">
        <v>14</v>
      </c>
      <c r="I4" s="2" t="s">
        <v>12</v>
      </c>
      <c r="J4" s="2" t="s">
        <v>13</v>
      </c>
      <c r="K4" s="3" t="s">
        <v>14</v>
      </c>
      <c r="L4" s="43"/>
      <c r="M4" s="30"/>
      <c r="N4" s="30"/>
      <c r="O4" s="30"/>
      <c r="P4" s="37"/>
    </row>
    <row r="5" spans="1:16" s="11" customFormat="1" ht="280.8" customHeight="1" x14ac:dyDescent="0.3">
      <c r="A5" s="4" t="s">
        <v>21</v>
      </c>
      <c r="B5" s="18" t="s">
        <v>22</v>
      </c>
      <c r="C5" s="18" t="s">
        <v>23</v>
      </c>
      <c r="D5" s="5">
        <v>880000</v>
      </c>
      <c r="E5" s="6">
        <v>80000</v>
      </c>
      <c r="F5" s="5">
        <v>800000</v>
      </c>
      <c r="G5" s="7">
        <v>0</v>
      </c>
      <c r="H5" s="7">
        <f>F5</f>
        <v>800000</v>
      </c>
      <c r="I5" s="5">
        <v>400000</v>
      </c>
      <c r="J5" s="7">
        <v>0</v>
      </c>
      <c r="K5" s="7">
        <f>I5</f>
        <v>400000</v>
      </c>
      <c r="L5" s="19" t="s">
        <v>24</v>
      </c>
      <c r="M5" s="9" t="s">
        <v>25</v>
      </c>
      <c r="N5" s="10">
        <v>0</v>
      </c>
      <c r="O5" s="7">
        <v>0</v>
      </c>
      <c r="P5" s="8" t="s">
        <v>26</v>
      </c>
    </row>
    <row r="6" spans="1:16" ht="228" customHeight="1" x14ac:dyDescent="0.3">
      <c r="A6" s="4" t="s">
        <v>27</v>
      </c>
      <c r="B6" s="18" t="s">
        <v>28</v>
      </c>
      <c r="C6" s="18" t="s">
        <v>29</v>
      </c>
      <c r="D6" s="5">
        <v>831100</v>
      </c>
      <c r="E6" s="5">
        <v>31100</v>
      </c>
      <c r="F6" s="5">
        <v>800000</v>
      </c>
      <c r="G6" s="7">
        <v>0</v>
      </c>
      <c r="H6" s="7">
        <f t="shared" ref="H6:H14" si="0">F6</f>
        <v>800000</v>
      </c>
      <c r="I6" s="12">
        <v>330000</v>
      </c>
      <c r="J6" s="12">
        <v>0</v>
      </c>
      <c r="K6" s="7">
        <f t="shared" ref="K6:K14" si="1">I6</f>
        <v>330000</v>
      </c>
      <c r="L6" s="19" t="s">
        <v>30</v>
      </c>
      <c r="M6" s="9" t="s">
        <v>31</v>
      </c>
      <c r="N6" s="10">
        <v>0</v>
      </c>
      <c r="O6" s="7">
        <v>0</v>
      </c>
      <c r="P6" s="8" t="s">
        <v>26</v>
      </c>
    </row>
    <row r="7" spans="1:16" ht="101.4" customHeight="1" x14ac:dyDescent="0.3">
      <c r="A7" s="4" t="s">
        <v>32</v>
      </c>
      <c r="B7" s="20" t="s">
        <v>33</v>
      </c>
      <c r="C7" s="18" t="s">
        <v>34</v>
      </c>
      <c r="D7" s="5">
        <v>226000</v>
      </c>
      <c r="E7" s="5">
        <v>0</v>
      </c>
      <c r="F7" s="5">
        <v>226000</v>
      </c>
      <c r="G7" s="7">
        <v>0</v>
      </c>
      <c r="H7" s="7">
        <f t="shared" si="0"/>
        <v>226000</v>
      </c>
      <c r="I7" s="12">
        <v>100000</v>
      </c>
      <c r="J7" s="12">
        <v>0</v>
      </c>
      <c r="K7" s="7">
        <f t="shared" si="1"/>
        <v>100000</v>
      </c>
      <c r="L7" s="19" t="s">
        <v>35</v>
      </c>
      <c r="M7" s="9" t="s">
        <v>31</v>
      </c>
      <c r="N7" s="10">
        <v>0</v>
      </c>
      <c r="O7" s="7">
        <v>0</v>
      </c>
      <c r="P7" s="8" t="s">
        <v>26</v>
      </c>
    </row>
    <row r="8" spans="1:16" s="11" customFormat="1" ht="86.4" customHeight="1" x14ac:dyDescent="0.3">
      <c r="A8" s="4" t="s">
        <v>36</v>
      </c>
      <c r="B8" s="20" t="s">
        <v>37</v>
      </c>
      <c r="C8" s="18" t="s">
        <v>38</v>
      </c>
      <c r="D8" s="5">
        <v>859260</v>
      </c>
      <c r="E8" s="6">
        <v>59260</v>
      </c>
      <c r="F8" s="5">
        <v>800000</v>
      </c>
      <c r="G8" s="7">
        <v>0</v>
      </c>
      <c r="H8" s="7">
        <f t="shared" si="0"/>
        <v>800000</v>
      </c>
      <c r="I8" s="5">
        <v>200000</v>
      </c>
      <c r="J8" s="7">
        <v>0</v>
      </c>
      <c r="K8" s="7">
        <f t="shared" si="1"/>
        <v>200000</v>
      </c>
      <c r="L8" s="19" t="s">
        <v>39</v>
      </c>
      <c r="M8" s="9" t="s">
        <v>31</v>
      </c>
      <c r="N8" s="10">
        <v>0</v>
      </c>
      <c r="O8" s="7">
        <v>0</v>
      </c>
      <c r="P8" s="8" t="s">
        <v>26</v>
      </c>
    </row>
    <row r="9" spans="1:16" ht="226.8" customHeight="1" x14ac:dyDescent="0.3">
      <c r="A9" s="4" t="s">
        <v>40</v>
      </c>
      <c r="B9" s="18" t="s">
        <v>41</v>
      </c>
      <c r="C9" s="18" t="s">
        <v>42</v>
      </c>
      <c r="D9" s="5">
        <v>431560</v>
      </c>
      <c r="E9" s="5">
        <v>0</v>
      </c>
      <c r="F9" s="5">
        <v>431560</v>
      </c>
      <c r="G9" s="7">
        <v>0</v>
      </c>
      <c r="H9" s="7">
        <f t="shared" si="0"/>
        <v>431560</v>
      </c>
      <c r="I9" s="12">
        <v>300000</v>
      </c>
      <c r="J9" s="12">
        <v>0</v>
      </c>
      <c r="K9" s="7">
        <f t="shared" si="1"/>
        <v>300000</v>
      </c>
      <c r="L9" s="19" t="s">
        <v>43</v>
      </c>
      <c r="M9" s="9" t="s">
        <v>44</v>
      </c>
      <c r="N9" s="10">
        <v>0</v>
      </c>
      <c r="O9" s="7">
        <v>0</v>
      </c>
      <c r="P9" s="8" t="s">
        <v>15</v>
      </c>
    </row>
    <row r="10" spans="1:16" ht="105" customHeight="1" x14ac:dyDescent="0.3">
      <c r="A10" s="4" t="s">
        <v>45</v>
      </c>
      <c r="B10" s="20" t="s">
        <v>46</v>
      </c>
      <c r="C10" s="20" t="s">
        <v>47</v>
      </c>
      <c r="D10" s="5">
        <v>471950</v>
      </c>
      <c r="E10" s="5">
        <v>0</v>
      </c>
      <c r="F10" s="5">
        <v>471950</v>
      </c>
      <c r="G10" s="7">
        <v>0</v>
      </c>
      <c r="H10" s="7">
        <f t="shared" si="0"/>
        <v>471950</v>
      </c>
      <c r="I10" s="12">
        <v>120000</v>
      </c>
      <c r="J10" s="12">
        <v>0</v>
      </c>
      <c r="K10" s="7">
        <f t="shared" si="1"/>
        <v>120000</v>
      </c>
      <c r="L10" s="20" t="s">
        <v>48</v>
      </c>
      <c r="M10" s="9" t="s">
        <v>44</v>
      </c>
      <c r="N10" s="10">
        <v>0</v>
      </c>
      <c r="O10" s="7">
        <v>0</v>
      </c>
      <c r="P10" s="8" t="s">
        <v>15</v>
      </c>
    </row>
    <row r="11" spans="1:16" s="11" customFormat="1" ht="246.6" customHeight="1" x14ac:dyDescent="0.3">
      <c r="A11" s="4" t="s">
        <v>49</v>
      </c>
      <c r="B11" s="18" t="s">
        <v>50</v>
      </c>
      <c r="C11" s="18" t="s">
        <v>51</v>
      </c>
      <c r="D11" s="5">
        <v>528358</v>
      </c>
      <c r="E11" s="6">
        <v>108358</v>
      </c>
      <c r="F11" s="5">
        <v>420000</v>
      </c>
      <c r="G11" s="7">
        <v>0</v>
      </c>
      <c r="H11" s="7">
        <f t="shared" si="0"/>
        <v>420000</v>
      </c>
      <c r="I11" s="5">
        <v>250000</v>
      </c>
      <c r="J11" s="7">
        <v>0</v>
      </c>
      <c r="K11" s="7">
        <f t="shared" si="1"/>
        <v>250000</v>
      </c>
      <c r="L11" s="19" t="s">
        <v>52</v>
      </c>
      <c r="M11" s="9" t="s">
        <v>44</v>
      </c>
      <c r="N11" s="10">
        <v>0</v>
      </c>
      <c r="O11" s="7">
        <v>0</v>
      </c>
      <c r="P11" s="8" t="s">
        <v>15</v>
      </c>
    </row>
    <row r="12" spans="1:16" ht="201" customHeight="1" x14ac:dyDescent="0.3">
      <c r="A12" s="4" t="s">
        <v>53</v>
      </c>
      <c r="B12" s="20" t="s">
        <v>54</v>
      </c>
      <c r="C12" s="20" t="s">
        <v>55</v>
      </c>
      <c r="D12" s="5">
        <v>709350</v>
      </c>
      <c r="E12" s="5">
        <v>0</v>
      </c>
      <c r="F12" s="5">
        <v>709350</v>
      </c>
      <c r="G12" s="7">
        <v>0</v>
      </c>
      <c r="H12" s="7">
        <f t="shared" si="0"/>
        <v>709350</v>
      </c>
      <c r="I12" s="12">
        <v>210000</v>
      </c>
      <c r="J12" s="12">
        <v>0</v>
      </c>
      <c r="K12" s="7">
        <f t="shared" si="1"/>
        <v>210000</v>
      </c>
      <c r="L12" s="19" t="s">
        <v>63</v>
      </c>
      <c r="M12" s="9" t="s">
        <v>44</v>
      </c>
      <c r="N12" s="10">
        <v>0</v>
      </c>
      <c r="O12" s="7">
        <v>0</v>
      </c>
      <c r="P12" s="8" t="s">
        <v>15</v>
      </c>
    </row>
    <row r="13" spans="1:16" s="28" customFormat="1" ht="73.8" customHeight="1" x14ac:dyDescent="0.3">
      <c r="A13" s="21" t="s">
        <v>56</v>
      </c>
      <c r="B13" s="20" t="s">
        <v>57</v>
      </c>
      <c r="C13" s="20" t="s">
        <v>58</v>
      </c>
      <c r="D13" s="22">
        <v>247868</v>
      </c>
      <c r="E13" s="22">
        <v>0</v>
      </c>
      <c r="F13" s="22">
        <v>247868</v>
      </c>
      <c r="G13" s="23">
        <v>0</v>
      </c>
      <c r="H13" s="23">
        <f t="shared" si="0"/>
        <v>247868</v>
      </c>
      <c r="I13" s="24">
        <v>0</v>
      </c>
      <c r="J13" s="24">
        <v>0</v>
      </c>
      <c r="K13" s="23">
        <f t="shared" si="1"/>
        <v>0</v>
      </c>
      <c r="L13" s="20" t="s">
        <v>59</v>
      </c>
      <c r="M13" s="25" t="s">
        <v>44</v>
      </c>
      <c r="N13" s="26">
        <v>0</v>
      </c>
      <c r="O13" s="23">
        <v>0</v>
      </c>
      <c r="P13" s="27" t="s">
        <v>15</v>
      </c>
    </row>
    <row r="14" spans="1:16" s="28" customFormat="1" ht="75.599999999999994" customHeight="1" x14ac:dyDescent="0.3">
      <c r="A14" s="21" t="s">
        <v>60</v>
      </c>
      <c r="B14" s="20" t="s">
        <v>61</v>
      </c>
      <c r="C14" s="20" t="s">
        <v>62</v>
      </c>
      <c r="D14" s="22">
        <v>402400</v>
      </c>
      <c r="E14" s="22">
        <v>0</v>
      </c>
      <c r="F14" s="22">
        <v>402400</v>
      </c>
      <c r="G14" s="23">
        <v>0</v>
      </c>
      <c r="H14" s="23">
        <f t="shared" si="0"/>
        <v>402400</v>
      </c>
      <c r="I14" s="24">
        <v>0</v>
      </c>
      <c r="J14" s="24">
        <v>0</v>
      </c>
      <c r="K14" s="23">
        <f t="shared" si="1"/>
        <v>0</v>
      </c>
      <c r="L14" s="20" t="s">
        <v>59</v>
      </c>
      <c r="M14" s="25" t="s">
        <v>44</v>
      </c>
      <c r="N14" s="26">
        <v>0</v>
      </c>
      <c r="O14" s="23">
        <v>0</v>
      </c>
      <c r="P14" s="27" t="s">
        <v>15</v>
      </c>
    </row>
    <row r="15" spans="1:16" ht="16.5" customHeight="1" x14ac:dyDescent="0.3">
      <c r="A15" s="13" t="s">
        <v>16</v>
      </c>
      <c r="B15" s="14"/>
      <c r="C15" s="14"/>
      <c r="D15" s="7">
        <f>SUM(D5:D14)</f>
        <v>5587846</v>
      </c>
      <c r="E15" s="7">
        <f t="shared" ref="E15:J15" si="2">SUM(E5:E14)</f>
        <v>278718</v>
      </c>
      <c r="F15" s="7">
        <f t="shared" si="2"/>
        <v>5309128</v>
      </c>
      <c r="G15" s="7">
        <f t="shared" si="2"/>
        <v>0</v>
      </c>
      <c r="H15" s="7">
        <f t="shared" si="2"/>
        <v>5309128</v>
      </c>
      <c r="I15" s="7">
        <f t="shared" si="2"/>
        <v>1910000</v>
      </c>
      <c r="J15" s="7">
        <f t="shared" si="2"/>
        <v>0</v>
      </c>
      <c r="K15" s="7">
        <f>SUM(K5:K14)</f>
        <v>1910000</v>
      </c>
      <c r="L15" s="14"/>
      <c r="M15" s="9"/>
      <c r="N15" s="10"/>
      <c r="O15" s="7">
        <v>0</v>
      </c>
      <c r="P15" s="15"/>
    </row>
    <row r="17" spans="4:4" ht="16.5" customHeight="1" x14ac:dyDescent="0.3">
      <c r="D17" s="17"/>
    </row>
  </sheetData>
  <mergeCells count="17">
    <mergeCell ref="P3:P4"/>
    <mergeCell ref="F3:H3"/>
    <mergeCell ref="I3:K3"/>
    <mergeCell ref="L3:L4"/>
    <mergeCell ref="M3:M4"/>
    <mergeCell ref="N3:N4"/>
    <mergeCell ref="O3:O4"/>
    <mergeCell ref="A1:P1"/>
    <mergeCell ref="A2:C2"/>
    <mergeCell ref="D2:E2"/>
    <mergeCell ref="F2:I2"/>
    <mergeCell ref="J2:P2"/>
    <mergeCell ref="A3:A4"/>
    <mergeCell ref="B3:B4"/>
    <mergeCell ref="C3:C4"/>
    <mergeCell ref="D3:D4"/>
    <mergeCell ref="E3:E4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保護服務司王悅容</dc:creator>
  <cp:lastModifiedBy>保護服務司王悅容</cp:lastModifiedBy>
  <dcterms:created xsi:type="dcterms:W3CDTF">2019-02-27T01:38:16Z</dcterms:created>
  <dcterms:modified xsi:type="dcterms:W3CDTF">2020-04-21T01:22:17Z</dcterms:modified>
</cp:coreProperties>
</file>