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s77117\Desktop\20-公彩回饋金\1科\109\10_核定作業\2_核定表\"/>
    </mc:Choice>
  </mc:AlternateContent>
  <bookViews>
    <workbookView xWindow="0" yWindow="0" windowWidth="10695" windowHeight="12045"/>
  </bookViews>
  <sheets>
    <sheet name="全國性團體"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56" i="1" l="1"/>
  <c r="H56" i="1"/>
  <c r="G56" i="1"/>
  <c r="F56" i="1"/>
  <c r="I45" i="1"/>
  <c r="H45" i="1"/>
  <c r="G45" i="1"/>
  <c r="F45" i="1"/>
  <c r="I35" i="1"/>
  <c r="H35" i="1"/>
  <c r="G35" i="1"/>
  <c r="F35" i="1"/>
  <c r="I32" i="1"/>
  <c r="H32" i="1"/>
  <c r="G32" i="1"/>
  <c r="F32" i="1"/>
  <c r="I25" i="1"/>
  <c r="H25" i="1"/>
  <c r="G25" i="1"/>
  <c r="F25" i="1"/>
  <c r="I20" i="1"/>
  <c r="H20" i="1"/>
  <c r="G20" i="1"/>
  <c r="F20" i="1"/>
  <c r="I17" i="1"/>
  <c r="H17" i="1"/>
  <c r="G17" i="1"/>
  <c r="F17" i="1"/>
  <c r="I13" i="1"/>
  <c r="H13" i="1"/>
  <c r="G13" i="1"/>
  <c r="F13" i="1"/>
</calcChain>
</file>

<file path=xl/sharedStrings.xml><?xml version="1.0" encoding="utf-8"?>
<sst xmlns="http://schemas.openxmlformats.org/spreadsheetml/2006/main" count="274" uniqueCount="178">
  <si>
    <t>單位：新臺幣元</t>
    <phoneticPr fontId="1" type="noConversion"/>
  </si>
  <si>
    <t>計畫編號</t>
  </si>
  <si>
    <t>彙整單位</t>
  </si>
  <si>
    <t>申請單位</t>
    <phoneticPr fontId="1" type="noConversion"/>
  </si>
  <si>
    <t>1091H1101C</t>
  </si>
  <si>
    <t>全國性</t>
  </si>
  <si>
    <t>社團法人台灣防暴聯盟</t>
  </si>
  <si>
    <t>0800-434-434貓頭鷹防暴申訴監督專線計畫—增列受害類型(老人保護,性剝削等)服務專線</t>
    <phoneticPr fontId="6" type="noConversion"/>
  </si>
  <si>
    <t>109年度</t>
  </si>
  <si>
    <t>1091H1102C</t>
  </si>
  <si>
    <t>性別暴力防治深耕計畫—109年在地培力倡議行動方案-SDGs預防性別暴力之落實x婦幼安全城市總體檢</t>
    <phoneticPr fontId="6" type="noConversion"/>
  </si>
  <si>
    <t>1091H1103C</t>
  </si>
  <si>
    <t>媒體報導案件監督倡議計畫–與新媒體網路世代溝通的全面預防工程</t>
  </si>
  <si>
    <t>1091H1104C</t>
  </si>
  <si>
    <t>性別暴力防治新視野─「創傷知情」趨勢下司法及社工的全面資源連結</t>
  </si>
  <si>
    <t>1091H1105C</t>
  </si>
  <si>
    <t>社團法人臺灣性別平等教育協會</t>
  </si>
  <si>
    <t>「親師生共學共好‧攜手杜絕性別暴力」培力與預防教育宣導中長程計畫</t>
  </si>
  <si>
    <t>本案內容為性別平等教育，非屬本部權責，爰不予補助，建議向教育目的事業主管機關申請補助經費辦理。</t>
  </si>
  <si>
    <t>110年度</t>
    <phoneticPr fontId="1" type="noConversion"/>
  </si>
  <si>
    <t>111年度</t>
    <phoneticPr fontId="1" type="noConversion"/>
  </si>
  <si>
    <t>112年度</t>
    <phoneticPr fontId="1" type="noConversion"/>
  </si>
  <si>
    <t>1091H1106</t>
  </si>
  <si>
    <t>臺灣社會工作專業人員協會</t>
  </si>
  <si>
    <t>全國家庭暴力及性侵害防治業務暑期實習生擴大培訓營隊</t>
  </si>
  <si>
    <t>一、人事費10萬4,748元：含專業服務費1名(社工員以3萬4,916元*3個月*1人核算，並於修正計畫時檢附所聘人員姓名及學經歷證明)。二、業務費66萬9,000元：含講座鐘點費(每節最高補助2,000元)、差旅費(交通費核實報支，但不含計程車資；住宿費檢據核銷最高補助1,000元)、場地及佈置費(含場地清潔、租金、場地佈置費、場地設施設備租借等)、膳費(每人次最高80元)、印刷費、臨時酬勞費(以勞動部公告適用之每小時基本工資核算)。三、甲類專案計畫管理費3萬8,000元(不得超過實際支出之人事費及業務費總額5%)。四、乙類專案計畫1萬5,000元(補助雇主應負擔之勞、健保及提撥勞退準備金費用，每人每月最高5,000元，且不列入甲類百分之五額度計算)。</t>
    <phoneticPr fontId="6" type="noConversion"/>
  </si>
  <si>
    <t>1091H1107C</t>
  </si>
  <si>
    <t>財團法人現代婦女教育基金會</t>
  </si>
  <si>
    <t>打造性別正義及友善環境宣導計畫</t>
  </si>
  <si>
    <t>計畫內容與「同志親密及性別暴力防治多元支持方案（計畫編號：1091H1108C）」性質相似，建請併案辦理，爰本案不予補助。</t>
  </si>
  <si>
    <t>1091H1108C</t>
  </si>
  <si>
    <t>同志親密及性別暴力防治多元支持方案</t>
  </si>
  <si>
    <t>一、人事費52萬5,231元：含專業服務費1名（社工員以3萬8,906元*13.5個月*1人核算，含社工師執業執照加給；修正計畫時應檢附所聘人員姓名、學經歷及加給證明）。二、業務費40萬元：含講座鐘點費（每節最高補助2,000元）、專家學者出席費（每人次最高2,500元，受補助單位人員出席不得支領）、膳費（每人次最高80元）、差旅費（交通費核實報支，但不含計程車資；住宿費檢據核銷最高補助1,000元）、印刷費、個別諮商及心理治療費（內聘者每小時最高1,000元，外聘者每小時最高2,000元）、律師諮詢費（每次最高2,000元）、臨時酬勞費（以勞動部公告適用之每小時基本工資核算）。三、甲類專案計畫管理費4萬元（不得超過實際支出之人事費及業務費總額5%）。四、乙類專案計畫管理費6萬元（補助雇主應負擔之勞、健保及提撥勞退準備金費用，每人每月最高5,000元，且不列入甲類百分之五額度計算）。</t>
    <phoneticPr fontId="6" type="noConversion"/>
  </si>
  <si>
    <t>1091H1201B</t>
    <phoneticPr fontId="6" type="noConversion"/>
  </si>
  <si>
    <t>財團法人勵馨社會福利事業基金會</t>
    <phoneticPr fontId="6" type="noConversion"/>
  </si>
  <si>
    <t>全國性</t>
    <phoneticPr fontId="6" type="noConversion"/>
  </si>
  <si>
    <t>財團法人勵馨社會福利事業基金會</t>
    <phoneticPr fontId="6" type="noConversion"/>
  </si>
  <si>
    <t>110年度</t>
  </si>
  <si>
    <t>全國性</t>
    <phoneticPr fontId="6" type="noConversion"/>
  </si>
  <si>
    <t>111年度</t>
  </si>
  <si>
    <t>1091H1203C</t>
  </si>
  <si>
    <t>社團法人臺灣男性協會</t>
  </si>
  <si>
    <t>男性參與性別暴力防治計畫</t>
  </si>
  <si>
    <t>1091H1204I</t>
  </si>
  <si>
    <t>財團法人勵馨社會福利事業基金會</t>
  </si>
  <si>
    <t>遭受性別暴力之多元性別個案服務方案</t>
  </si>
  <si>
    <t>1091H1205</t>
  </si>
  <si>
    <t>中華民國老人福利推動聯盟</t>
  </si>
  <si>
    <t>109年老人保護推動計畫</t>
  </si>
  <si>
    <t>110年度</t>
    <phoneticPr fontId="6" type="noConversion"/>
  </si>
  <si>
    <t>經濟安全導航～婦女經濟賦權築夢計畫</t>
  </si>
  <si>
    <t>一、人事費49萬8,299元：含專業服務費1名(社工員以3萬6,911元*13.5個月*1人核算，含社工相關系所碩士以上學歷加給)。二、業務費52萬元：講座鐘點費(每節最高補助2,000元)、督導鐘點費(外聘講座每節最高2,000元；內聘講座每節最高1,000元)、講座或督導遠程交通費、專家學者出席費(每次最高2,500元)、膳費、印刷費、訪視交通補助費。三、甲類專案計畫管理費2萬8,000元。四、乙類專案計畫管理費6萬元(補助專業服務費之雇主應負擔之勞、健保及提撥勞退準備金費用，每人每月最高5,000元，且不列入甲類百分之五額度計算)。四、成果報告應包含本計畫工作小組、專家會議、工作坊、種子教師培訓及個案研討次數及受益人數。</t>
    <phoneticPr fontId="1" type="noConversion"/>
  </si>
  <si>
    <t>財團法人現代婦女教育基金會</t>
    <phoneticPr fontId="6" type="noConversion"/>
  </si>
  <si>
    <t>衡酌本案為新計畫，且難以預期實際辦理成效，爰於尚未見成效前不予補助，請俟執行完竣後再行提報110年公益彩券回饋金計畫。</t>
  </si>
  <si>
    <t>1091H1208I</t>
    <phoneticPr fontId="6" type="noConversion"/>
  </si>
  <si>
    <t>台北市彿教觀音線協會</t>
  </si>
  <si>
    <t>家庭暴力心理關懷專線</t>
  </si>
  <si>
    <t>110年度</t>
    <phoneticPr fontId="6" type="noConversion"/>
  </si>
  <si>
    <t>性侵害性騷擾移住被害人整合服務方案</t>
  </si>
  <si>
    <t>1091V1311C</t>
    <phoneticPr fontId="6" type="noConversion"/>
  </si>
  <si>
    <t>台灣展翅協會</t>
  </si>
  <si>
    <t>2020兒少上網安全計劃</t>
  </si>
  <si>
    <t>1091V1312C</t>
    <phoneticPr fontId="6" type="noConversion"/>
  </si>
  <si>
    <t>2020防制網路兒少性虐待圖像散布服務方案</t>
  </si>
  <si>
    <t>一、人事費94萬2,732元：專業服務費2名(3萬4,916元*13.5個月*2人，所聘人員具國內大學院校社會工作、社會學、社會福利、心理、性別、諮商、法律、教育、傳播、資訊及社會人文等相關系所畢業，修正計畫及核銷時應載明人員姓名、學經歷並檢附學歷影本)。二、業務費13萬元：網站管理及維護費(最高補助7萬2,000元)、膳費(每人次最高80元)、印刷費、場地及佈置費、差旅費(教育訓練交通費核實報支，搭乘計程車之費用不得報支；住宿費檢據核銷最高補助1,000元)、講師或專家住宿費(檢據核銷最高補助1,000元)、講師或督導遠程交通費(30公里以上核實報支，搭乘計程車之費用不得報支)。三、甲類專案計畫管理費5萬3,600元(不得超過實際支出之人事費及業務費總額5%)。四、乙類專案計畫管理費12萬元(補助雇主應負擔之勞、健保及提撥勞退準備金費用，每人每月最高5,000元，且不列入甲類百分之五額度計算)。</t>
    <phoneticPr fontId="6" type="noConversion"/>
  </si>
  <si>
    <t>1091V1313F</t>
  </si>
  <si>
    <t>數位時代下的網路兒少性剝削因應策略─從預防到保護</t>
  </si>
  <si>
    <t>一、人事費74萬1,120元：計畫主持人1名(2萬元*12個月*1，應為外聘，內聘不得支領)、專任助理1名(碩士級專任助理3萬7,120元*13.5個月*1人，修正計畫時應載明人員姓名、學經歷並檢附學歷影本)。二、業務費60萬元：專家學者出席費(每人每次最高補助2,500元)、焦點團體出席費(每人每次最高補助2,500元)、講座鐘點費(每節最高補助2,000元)、講師或督導遠程交通費(30公里以上核實報支，搭乘計程車之費用不得報支)、膳費(每人次最高80元)、資料蒐集費、調查訪問費(1案最高補助300元，含施測及受測人員)、資料整理統計費、差旅費(教育訓練交通費核實報支，搭乘計程車之費用不得報支；住宿費檢據核銷最高補助1,000元)、臨時酬勞費(以勞動部公告適用之每小時基本工資核算)、宣導費(不含宣導品、紀念品，依預算法第62條之1規定辦理)、場地及佈置費、印刷費。三、甲類專案計畫管理費5萬8,880元(不得超過實際支出之人事費及業務費總額5%)。四、乙類專案計畫管理費6萬元(補助雇主應負擔之專任助理勞、健保及提撥勞退準備金費用，每人每月最高5,000元，且不列入甲類百分之五額度計算)。五、製作網路安全APP、專業人員研習及兒少性剝削被害人權益宣導等3部分不予補助。六、本案應於109年6月30日及12月31日前，分別報部辦理期中及期末計畫審查，並俟期末計畫審查通過後始得付印(應於封面註明係接受公益彩券回饋金補助)。同時，所研發之專業人員工作手冊於核銷時應一併檢附，並提供給本部及社福團體永久無償使用。</t>
    <phoneticPr fontId="6" type="noConversion"/>
  </si>
  <si>
    <t>台灣關懷社會公益服務協會</t>
  </si>
  <si>
    <t>109年兒少性剝削防制校園巡迴戲劇演出宣導活動</t>
  </si>
  <si>
    <t>考量本案非屬本主軸項目，且計畫內容多涉及性別平等教育，因公彩回饋金經費有限，請向教育部申請補助，爰不予補助。</t>
  </si>
  <si>
    <t>中華白絲帶關懷協會</t>
  </si>
  <si>
    <t>2020關懷白絲帶‧心懷e世代</t>
  </si>
  <si>
    <t>考量本案非屬本主軸項目，辦理網路安全之校園宣導係屬國家通訊傳播委員會、教育部、文化部及經濟部工業局等相關單位權責，因公彩回饋金經費有限，請向該等目的事業主管機關申請補助，爰不予補助。</t>
  </si>
  <si>
    <t>社團法人邊邊女力協會</t>
  </si>
  <si>
    <t>網路性暴力防治─創新研發暨巡迴服務方案</t>
  </si>
  <si>
    <t>考量本案為中長程計畫，惟108年辦理之「網路性暴力防治─創新研發暨巡迴服務方案」（計畫編號：1081H1107C）尚未見執行成效，請貴單位俟執行完竣後再行提報本部110年公益彩券回饋金計畫。</t>
  </si>
  <si>
    <t>1091H1318C</t>
    <phoneticPr fontId="6" type="noConversion"/>
  </si>
  <si>
    <t>1091H1318C</t>
    <phoneticPr fontId="6" type="noConversion"/>
  </si>
  <si>
    <t>111年度</t>
    <phoneticPr fontId="6" type="noConversion"/>
  </si>
  <si>
    <t>1091H1319C</t>
  </si>
  <si>
    <t>社團法人中華民國得勝者教育協會</t>
  </si>
  <si>
    <t>從MeToo到守護校園中的房思琪們：得勝者性別暴力預防教育宣導計畫</t>
  </si>
  <si>
    <t>考量本案計畫內容多涉及性別平等教育，因公彩回饋金經費有限，請向教育部申請補助，爰不予補助。</t>
  </si>
  <si>
    <t>1091H1320C</t>
  </si>
  <si>
    <t>社團法人中華民國教會人權促進聯盟</t>
  </si>
  <si>
    <t>跨宗教之性騷擾、性侵害及家庭暴力防治宣導及倡議方案</t>
  </si>
  <si>
    <t>一、人事費52萬5,231元：專業服務費1名(3萬8,906元*13.5個月*1人核算，含社工師證書加給或社工師執業執照加給，修正計畫時應載明人員姓名、學經歷並檢附學歷及證照影本)。二、業務費5萬4,000元：講座鐘點費(每節最高補助2,000元)、專家學者出席費(每人每次最高補助2,000元，依申請核定)、講師或督導遠程交通費(30公里以上核實報支，搭乘計程車之費用不得報支)。三、甲類專案計畫管理費1萬元(不得超過實際支出之人事費及業務費總額5%)。四、乙類專案計畫管理費6萬元(補助雇主應負擔之勞、健保及提撥勞退準備金費用，每人每月最高5,000元，且不列入甲類百分之五額度計算)。</t>
    <phoneticPr fontId="6" type="noConversion"/>
  </si>
  <si>
    <t>1091H1322C</t>
  </si>
  <si>
    <t>台灣原住民族文化推廣協會</t>
  </si>
  <si>
    <t>109年性侵害防治防身術教學宣導活動</t>
  </si>
  <si>
    <t>1091H1324C</t>
  </si>
  <si>
    <t>Learntogether,Worktogether.弱勢證人司法詢訊問最佳實務倡議計畫</t>
  </si>
  <si>
    <t>考量性侵害犯罪防治法第15條之1專業人士培訓及實務檢核本部109年度已有規劃回流訓練，又相關部會如司法院、法務部及內政部警政署亦有規劃期程辦理相關訓練，因公彩回饋金經費有限，爰不予補助。</t>
  </si>
  <si>
    <t>1091H1326C</t>
  </si>
  <si>
    <t>財團法人婦女新知基金會</t>
  </si>
  <si>
    <t>積極同意模式-法治培力與社會溝通、倡議計畫</t>
  </si>
  <si>
    <t>中華文創藝術公益協會</t>
  </si>
  <si>
    <t>109年性別暴力防治教育宣導活動</t>
  </si>
  <si>
    <t>考量該計畫內容係屬對國小學童辦理校園性騷擾防治宣導，且計畫內容多涉及性別平等教育，請向教育部申請補助，爰不予補助。</t>
  </si>
  <si>
    <t>OnlyYesMeansYes~性別平權大步走、性騷防治齊攜手</t>
  </si>
  <si>
    <t>一、人事費24萬元：含兼任工作人力2名(每人每月10,000元*12個月，修正計畫時應載明人員姓名、學經歷並檢附學歷影本)。二、業務費118萬7,000元：含專家學者出席費(每人次最高2,500元，受補助單位人員出席不得支領)、版權費、宣導費(不含宣導品、紀念品，依預算法第62條之1規定辦理)、印刷費、差旅費、器材租借費、場地及布置費(含場地清潔、租金、場地佈置費、場地設施設備租借等)、臨時酬勞費(以勞動部公告適用之每小時基本工資核算)、膳費(每人次80元)。三、甲類專案計畫管理費3萬2,000元(不得超過實際支出之人事費及業務費總額5%)。四、乙類專案計畫管理費12萬元(補助雇主應負擔之勞、健保及提撥勞退準備金費用，每人每月最高5,000元，且不列入甲類百分之五額度計算)。</t>
    <phoneticPr fontId="6" type="noConversion"/>
  </si>
  <si>
    <t>網路性別暴力防治計畫－跟蹤騷擾立法倡議與實務建構專案</t>
  </si>
  <si>
    <t>考量跟蹤騷擾之立法屬內政部警政署權管，爰不予補助。</t>
  </si>
  <si>
    <t>1091H1339C</t>
    <phoneticPr fontId="6" type="noConversion"/>
  </si>
  <si>
    <t>全國性</t>
    <phoneticPr fontId="6" type="noConversion"/>
  </si>
  <si>
    <t>111年度</t>
    <phoneticPr fontId="6" type="noConversion"/>
  </si>
  <si>
    <t>1091V1401D</t>
  </si>
  <si>
    <t>財團法人中華民國兒童福利聯盟文教基金會</t>
  </si>
  <si>
    <t>做青少年永遠的傾聽者—「踹貢」少年專線服務計畫</t>
  </si>
  <si>
    <t>109年度</t>
    <phoneticPr fontId="1" type="noConversion"/>
  </si>
  <si>
    <t>110年度</t>
    <phoneticPr fontId="1" type="noConversion"/>
  </si>
  <si>
    <t>本案內容為性別平等教育，非屬本部權責，爰不予補助，建議向教育目的事業主管機關申請補助經費辦理。</t>
    <phoneticPr fontId="6" type="noConversion"/>
  </si>
  <si>
    <t>109年度</t>
    <phoneticPr fontId="1" type="noConversion"/>
  </si>
  <si>
    <t>計畫內容與「同志親密及性別暴力防治多元支持方案（計畫編號：1091H1108C）」性質相似，建請併案辦理，爰本案不予補助。</t>
    <phoneticPr fontId="6" type="noConversion"/>
  </si>
  <si>
    <t>110年度</t>
    <phoneticPr fontId="1" type="noConversion"/>
  </si>
  <si>
    <t>1091H1108C</t>
    <phoneticPr fontId="6" type="noConversion"/>
  </si>
  <si>
    <t>財團法人現代婦女教育基金會</t>
    <phoneticPr fontId="6" type="noConversion"/>
  </si>
  <si>
    <t>同志親密及性別暴力防治多元支持方案</t>
    <phoneticPr fontId="6" type="noConversion"/>
  </si>
  <si>
    <t>酌欲辦理之工作項目、預期效益等較109年無明顯變化或成長，難以預期長期補助之效益，爰於尚未見成效前不予補助，請俟執行完竣後再行提報110年公益彩券回饋金計畫。</t>
    <phoneticPr fontId="1" type="noConversion"/>
  </si>
  <si>
    <t>1091H1109C</t>
    <phoneticPr fontId="6" type="noConversion"/>
  </si>
  <si>
    <t>全國性</t>
    <phoneticPr fontId="6" type="noConversion"/>
  </si>
  <si>
    <t>財團法人台北市婦女救援社會福利事業基金會</t>
    <phoneticPr fontId="6" type="noConversion"/>
  </si>
  <si>
    <t>強化社會安全網社區整合培力方案</t>
    <phoneticPr fontId="6" type="noConversion"/>
  </si>
  <si>
    <t>一、人事費47萬1,366元：含專業服務費1名(社工員以3萬4,916元*13.5個月*1人核算，修正計畫時應檢附所聘人員姓名及學經歷證明)。二、業務費40萬元：含專家學者出席費(每人次最高2,500元，受補助單位人員出席不得支領)、講座鐘點費(每節最高補助2,000元)、差旅費(交通費核實報支，但不含計程車資；住宿費檢據核銷最高補助1,000元)、膳費(每人次最高80元)、器材租金、場地及佈置費(含場地清潔、租金、場地佈置費、場地設施設備租借等)、印刷費、臨時酬勞費(以勞動部公告適用之每小時基本工資核算)。三、甲類專案計畫管理費4萬元(不得超過實際支出之人事費及業務費總額5%)。四、乙類專案計畫管理費6萬元(補助雇主應負擔之勞、健保及提撥勞退準備金費用，每人每月最高5,000元，且不列入甲類百分之五額度計算)。</t>
    <phoneticPr fontId="6" type="noConversion"/>
  </si>
  <si>
    <t>109年度受暴婦女就業服務三年計畫</t>
    <phoneticPr fontId="6" type="noConversion"/>
  </si>
  <si>
    <t>一、人事費141萬4,098元：含專業服務費3名(社工員以3萬4,916元*13.5個月*3人核算。)二、業務費6萬元：團體輔導領導費(外聘者每小時最高2,000元；內聘者每小時最高1,000元)、督導鐘點費(外聘者每小時最高2,000元；內聘者每小時最高1,000元)、臨時酬勞費、遠程交通費、講座鐘點費(每節最高補助2,000元)。三、乙類專案計畫管理費18萬元(補助雇主應負擔之勞、健保及提撥勞退準備金費用，每人每月最高5,000元)。四、成果報告應包含團體、專業訓練、督導次數。</t>
    <phoneticPr fontId="6" type="noConversion"/>
  </si>
  <si>
    <t>一、人事費141萬4,098元：含專業服務費3名（社工員以3萬4,916元*13.5個月*3人核算。）二、業務費6萬元：團體輔導領導費（外聘者每小時最高2,000元；內聘者每小時最高1,000元）、督導鐘點費（外聘者每小時最高2,000元；內聘者每小時最高1,000元）、臨時酬勞費、遠程交通費、講座鐘點費(每節最高補助2,000元)。三、乙類專案計畫管理費18萬元（補助雇主應負擔之勞、健保及提撥勞退準備金費用，每人每月最高5,000元）。四、成果報告應包含團體、專業訓練、督導次數。</t>
    <phoneticPr fontId="1" type="noConversion"/>
  </si>
  <si>
    <t>一、人事費47萬1,366元：專業服務費1名(社工員1名，以每月3萬4,916元*13.5個月*1人核算，修正計畫時應載明人員姓名及學經歷，核銷時需檢附學經歷)。二、業務費37萬1,000元：團體輔導帶領者或協同帶領者鐘點費(外聘主要帶領者新臺幣2,000元/小時，協同帶領者新臺幣1,000元/小時，內聘者對半支給)、講座鐘點費(每節最高補助2,000元)、專家學者出席費(每人次最高2,500元，受補助單位人員不得支領出席費)、講座或督導遠程交通費(30公里以上)、場地及佈置費(以公有場地為優先)、膳費(每人次最高80元)、印刷費、臨時酬勞費(以勞動部公告適用之每小時基本工資核算)。三、甲類專案計畫管理費2萬元(不得超過實際支出之人事費及業務費總額5%)。四、請與縣市建立個案轉介合作機制，個案來源並納入成果報告分析。</t>
    <phoneticPr fontId="1" type="noConversion"/>
  </si>
  <si>
    <t>一、人事費99萬6,598元：專業服務費2名(社工員以3萬6,911元*13.5個月*2人核算，含執行高度風險業務加給(限辦理直接服務之人員支領)，修正計畫時應載明人員姓名及學經歷，核銷時需檢附學經歷)。二、業務費37萬5,000元：專家學者出席費(每人次最高2,500元，受補助單位人員不得支領出席費)、講座鐘點費(每節最高補助2,000元)、團體輔導帶領者鐘點費(外聘帶領者新臺幣2,000元/小時，內聘者對半支給)、講座或督導遠程交通費(30公里以上)、諮商及心理治療費、場地及佈置費(以公有場地為優先)、膳費(每人次最高80元)、印刷費、臨時酬勞費(以勞動部公告適用之每小時基本工資核算)。三、甲類專案計畫管理費4,000元(不得超過實際支出之人事費及業務費總額5%)。四、乙類專案計畫管理費12萬元(補助專業服務費之雇主應負擔之勞、健保及提撥勞退準備金費用，每人每月最高5,000元，且不列入甲類百分之五額度計算)。五、請與縣市建立個案轉介合作機制，個案來源並納入成果報告分析。</t>
    <phoneticPr fontId="1" type="noConversion"/>
  </si>
  <si>
    <t>109年度</t>
    <phoneticPr fontId="6" type="noConversion"/>
  </si>
  <si>
    <t>一、人事費49萬8,299元：專業服務費1名(社工員以每月3萬6,911元*13.5個月核算，含1年年資及社工相關系所碩士以上學歷加給；修正計畫時應載明人員姓名及學經歷，核銷時須檢附學經歷)。二、業務費42萬元：專家學者出席費(每人次最高2,500元，受補助單位人員不得支領出席費)、講座鐘點費(每節最高補助2,000元)、差旅費、場地及佈置費(以公有場地為優先)、膳費(每人次最高80元)、印刷費、翻譯費、宣導費(含單張、海報、活動手冊、短片、媒體及網路宣導等，並依預算法第62之1條規定辦理)。三、甲類專案計畫管理費4萬4,000元(不得超過實際支出之人事費及業務費總額5%)。四、影片製作內容應為照服員如何避免提供不當照顧及機構對於照顧負荷之覺察及給予訓練、支持等等，且工作小組成員建議照護專長者占二分之一。</t>
    <phoneticPr fontId="6" type="noConversion"/>
  </si>
  <si>
    <t>109年度</t>
    <phoneticPr fontId="6" type="noConversion"/>
  </si>
  <si>
    <t>1091H1207B</t>
    <phoneticPr fontId="6" type="noConversion"/>
  </si>
  <si>
    <t>111年度</t>
    <phoneticPr fontId="6" type="noConversion"/>
  </si>
  <si>
    <t>1091H1208I</t>
    <phoneticPr fontId="6" type="noConversion"/>
  </si>
  <si>
    <t>1091H1307A</t>
    <phoneticPr fontId="6" type="noConversion"/>
  </si>
  <si>
    <t>考量本案計畫內容屬勞動部及內政部移民署權管項目，且本案合作之直轄市、縣(市)本部多有補助專業人力，為免重複補助，爰不予補助。</t>
    <phoneticPr fontId="6" type="noConversion"/>
  </si>
  <si>
    <t>一、人事費94萬2,732元：專業服務費2名(3萬4,916元*13.5個月*2人，所聘人員具國內大學院校社會工作、社會學、社會福利、心理、性別、諮商、法律、教育、傳播、資訊等相關系所畢業，修正計畫及核銷時應載明人員姓名、學經歷並檢附學歷影本)。二、業務費99萬7,000元：網站管理及維護費、臨時酬勞費(以勞動部公告適用之每小時基本工資核算)、專家學者出席費(每人每次最高補助2,500元)、媒體素材製作費、資料蒐集費、撰稿費(每千字最高680元)、講師或督導遠程交通費(30公里以上核實報支，搭乘計程車之費用不得報支)、差旅費(交通費核實報支，搭乘計程車之費用不得報支；住宿費檢據核銷最高補助1,000元)、講師或專家住宿費(檢據核銷最高補助1,000元)、翻譯費(每千字最高1,220元)、場地及佈置費、講座鐘點費(每節最高補助2,000元)、器材租金、設計費、膳費(每人次最高80元)。三、甲類專案計畫管理費6萬5,000元(不得超過實際支出之人事費及業務費總額5%)。四、乙類專案計畫管理費12萬元(補助雇主應負擔之勞、健保及提撥勞退準備金費用，每人每月最高5,000元，且不列入甲類百分之五額度計算)。</t>
    <phoneticPr fontId="6" type="noConversion"/>
  </si>
  <si>
    <t>1091V1315F</t>
    <phoneticPr fontId="6" type="noConversion"/>
  </si>
  <si>
    <t>1091V1316F</t>
    <phoneticPr fontId="6" type="noConversion"/>
  </si>
  <si>
    <t>109年度</t>
    <phoneticPr fontId="6" type="noConversion"/>
  </si>
  <si>
    <t>1091H1318C</t>
    <phoneticPr fontId="6" type="noConversion"/>
  </si>
  <si>
    <t>109年度</t>
    <phoneticPr fontId="6" type="noConversion"/>
  </si>
  <si>
    <t>考量本案為中長程計畫，惟108年辦理之「網路性暴力防治─創新研發暨巡迴服務方案」（計畫編號：1081H1107C）尚未見執行成效，請貴單位俟執行完竣後再行提報本部110年公益彩券回饋金計畫。</t>
    <phoneticPr fontId="6" type="noConversion"/>
  </si>
  <si>
    <t>考量本案非屬本主軸項目，且計畫內容多涉及性別平等教育，因公彩回饋金經費有限，請向教育部申請補助，爰不予補助。</t>
    <phoneticPr fontId="6" type="noConversion"/>
  </si>
  <si>
    <t>一、人事費47萬1,366元：專業服務費1名(3萬4,916元*13.5個月*1人，所聘人員具國內大學院校社會工作、社會學、社會福利、心理、諮商、法律、教育、公共行政管理等相關系所畢業，修正計畫時應載明人員姓名、學經歷並檢附學歷影本)。二、業務費32萬1,000元：專家學者出席費(每人每次最高補助2,500元)、講座鐘點費(每節最高補助2,000元)、講師或督導遠程交通費(30公里以上核實報支，搭乘計程車之費用不得報支)、差旅費(交通費核實報支，搭乘計程車之費用不得報支；住宿費檢據核銷最高補助1,000元)、膳費(每人次最高80元)、印刷費、場地及佈置費、宣導費(不含宣導品、紀念品，依預算法第62條之1規定辦理)、臨時酬勞費(以勞動部公告適用之每小時基本工資核算)。三、甲類專案計畫管理費8,000元(不得超過實際支出之人事費及業務費總額5%)。四、乙類專案計畫管理費6萬元(補助雇主應負擔之勞、健保及提撥勞退準備金費用，每人每月最高5,000元，且不列入甲類百分之五額度計算)。</t>
    <phoneticPr fontId="6" type="noConversion"/>
  </si>
  <si>
    <t>1091H1337C</t>
    <phoneticPr fontId="6" type="noConversion"/>
  </si>
  <si>
    <t>全國性</t>
    <phoneticPr fontId="6" type="noConversion"/>
  </si>
  <si>
    <t>1091H1338C</t>
    <phoneticPr fontId="6" type="noConversion"/>
  </si>
  <si>
    <t>考量跟蹤騷擾之立法屬內政部警政署權管，爰不予補助。</t>
    <phoneticPr fontId="6" type="noConversion"/>
  </si>
  <si>
    <t>業務費26萬元：電話月租及電話費、講座鐘點費(每節2,000元)、膳費(每人每餐80元次)、印刷費。</t>
    <phoneticPr fontId="1" type="noConversion"/>
  </si>
  <si>
    <t>申請補助
計畫名稱</t>
    <phoneticPr fontId="1" type="noConversion"/>
  </si>
  <si>
    <t>年度</t>
    <phoneticPr fontId="1" type="noConversion"/>
  </si>
  <si>
    <t>申請總經費</t>
    <phoneticPr fontId="1" type="noConversion"/>
  </si>
  <si>
    <t>審核結果</t>
    <phoneticPr fontId="1" type="noConversion"/>
  </si>
  <si>
    <t>核定內容</t>
    <phoneticPr fontId="1" type="noConversion"/>
  </si>
  <si>
    <t>核定經常門</t>
    <phoneticPr fontId="1" type="noConversion"/>
  </si>
  <si>
    <t>核定資本門</t>
    <phoneticPr fontId="1" type="noConversion"/>
  </si>
  <si>
    <t>核定總金額</t>
    <phoneticPr fontId="1" type="noConversion"/>
  </si>
  <si>
    <t>財團法人現代婦女教育基金會</t>
    <phoneticPr fontId="6" type="noConversion"/>
  </si>
  <si>
    <t>全國性團體申請109年公益彩券回饋金補助案件審核結果一覽表</t>
    <phoneticPr fontId="1" type="noConversion"/>
  </si>
  <si>
    <t>合計</t>
    <phoneticPr fontId="6" type="noConversion"/>
  </si>
  <si>
    <t>合計</t>
    <phoneticPr fontId="6" type="noConversion"/>
  </si>
  <si>
    <t>財團法人現代婦女教育基金會</t>
    <phoneticPr fontId="6" type="noConversion"/>
  </si>
  <si>
    <t>財團法人勵馨社會福利事業基金會</t>
    <phoneticPr fontId="6" type="noConversion"/>
  </si>
  <si>
    <t>全國性</t>
    <phoneticPr fontId="6" type="noConversion"/>
  </si>
  <si>
    <t>合計</t>
    <phoneticPr fontId="6" type="noConversion"/>
  </si>
  <si>
    <t>全國性</t>
    <phoneticPr fontId="6" type="noConversion"/>
  </si>
  <si>
    <t>1091H1207B</t>
    <phoneticPr fontId="6" type="noConversion"/>
  </si>
  <si>
    <t>考量該計畫成立新專線，與目前本部成立之113及男性關懷專線，有服務重疊之處，為避免混淆民眾求助管道及資源重疊，爰不予補助。</t>
    <phoneticPr fontId="6" type="noConversion"/>
  </si>
  <si>
    <t>考量該計畫成立新專線，與目前本部成立之113及男性關懷專線，有服務重疊之處，為避免混淆民眾求助管道及資源重疊，爰不予補助。</t>
    <phoneticPr fontId="6" type="noConversion"/>
  </si>
  <si>
    <t>合計</t>
    <phoneticPr fontId="6" type="noConversion"/>
  </si>
  <si>
    <t>1091H1339C</t>
    <phoneticPr fontId="6" type="noConversion"/>
  </si>
  <si>
    <t>一、人事費94萬2,732元：含專業服務費2名(社工員以3萬4,916元*13.5個月*2人核算，修正計畫時應檢附所聘人員姓名及學經歷證明)。二、業務費96萬9,000元：含辦公室租金(每月最高2萬元，請款時應檢附租賃契約)、0800專線電話費(2,500元*12個月)、宣導費(含單張、海報、活動手冊、短片、媒體及網路宣導等，並依預算法第62之1條規定辦理)、講座鐘點費(每節最高補助2,000元)、專家學者出席費(每人次最高2,500元，受補助單位人員出席不得支領)、律師諮詢費(每次最高2,000元)、差旅費(交通費核實報支，但不含計程車資；住宿費檢據核銷最高補助1,000元)、膳費(每人次最高80元)、撰稿費(每千字680元)、印刷費、場地及佈置費(含場地清潔、租金、場地佈置費、場地設施設備租借等)、臨時酬勞費(以勞動部公告適用之每小時基本工資核算)。三、甲類專案計畫管理費4萬元(不得超過實際支出之人事費及業務費總額5%)。四、乙類專案計畫管理費12萬元(補助雇主應負擔之勞、健保及提撥勞退準備金費用，每人每月最高5,000元，且不列入甲類百分之五額度計算)。</t>
    <phoneticPr fontId="1" type="noConversion"/>
  </si>
  <si>
    <t>一、人事費47萬1,366元：含專業服務費1名(社工員以3萬4,916元*13.5個月*1人核算，修正計畫時應檢附所聘人員姓名及學經歷證明)。二、業務費67萬2,000元：含講座鐘點費(每節最高補助2,000元)、專家學者出席費(每人次最高2,500元，受補助單位人員出席不得支領)、差旅費(交通費核實報支，但不含計程車資；住宿費檢據核銷最高補助1,000元)、膳費(每人次最高80元)、撰稿費(每千字680元)、印刷費、場地及佈置費(含場地清潔、租金、場地佈置費、場地設施設備租借等)、臨時酬勞費(以勞動部公告適用之每小時基本工資核算)。三、甲類專案計畫管理費4萬元(不得超過實際支出之人事費及業務費總額5%)。四、乙類專案計畫管理費6萬元(補助雇主應負擔之勞、健保及提撥勞退準備金費用，每人每月最高5,000元，且不列入甲類百分之五額度計算)。</t>
    <phoneticPr fontId="6" type="noConversion"/>
  </si>
  <si>
    <r>
      <t>一、人事費102萬3,529元：含專業服務費2名(以3萬4,916元*13.5個月*1人核算，所聘人員應具社工、教育、心理等大學院校學歷；</t>
    </r>
    <r>
      <rPr>
        <sz val="12"/>
        <color rgb="FFFF0000"/>
        <rFont val="新細明體"/>
        <family val="1"/>
        <charset val="136"/>
        <scheme val="major"/>
      </rPr>
      <t>專案</t>
    </r>
    <r>
      <rPr>
        <sz val="12"/>
        <rFont val="新細明體"/>
        <family val="1"/>
        <charset val="136"/>
        <scheme val="major"/>
      </rPr>
      <t>督導以4萬901元*13.5個月*1人核算，</t>
    </r>
    <r>
      <rPr>
        <sz val="12"/>
        <color rgb="FFFF0000"/>
        <rFont val="新細明體"/>
        <family val="1"/>
        <charset val="136"/>
        <scheme val="major"/>
      </rPr>
      <t>所聘人員應具社工、教育、心理、法律等大學院校學歷</t>
    </r>
    <r>
      <rPr>
        <sz val="12"/>
        <rFont val="新細明體"/>
        <family val="1"/>
        <charset val="136"/>
        <scheme val="major"/>
      </rPr>
      <t>；修正計畫時應檢附所聘人員姓名及學經歷證明)。二、業務費38萬800元：含講座鐘點費(每節最高補助2,000元)、專家學者出席費(每人次最高2,500元，受補助單位人員出席不得支領)、差旅費(交通費核實報支，但不含計程車資；住宿費檢據核銷最高補助1,000元)、膳費(每人次最高80元)、撰稿費(每千字680元)、印刷費、場地及佈置費(含場地清潔、租金、場地佈置費、場地設施設備租借等)、臨時酬勞費(以勞動部公告適用之每小時基本工資核算)。三、甲類專案計畫管理費1萬元(不得超過實際支出之人事費及業務費總額5%)。四、乙類專案計畫管理費12萬元(補助雇主應負擔之勞、健保及提撥勞退準備金費用，每人每月最高5,000元，且不列入甲類百分之五額度計算)。</t>
    </r>
    <phoneticPr fontId="6" type="noConversion"/>
  </si>
  <si>
    <t>一、人事費47萬1,366元：專業服務費1名(以3萬4,916元*13.5個月*1人，所聘人員應具社工、法律等大學院校學歷，修正計畫時應檢附所聘人員姓名及學經歷證明)。二、業務費81萬：講座鐘點費(每節最高補助2,000元)、專家學者出席費(每人次最高2,500元，受補助單位人員出席不得支領)、差旅費(交通費核實報支，但不含計程車資；住宿費檢據核銷最高補助1,000元)、翻譯費、膳費(每人次最高80元)、撰稿費(每千字680元)、印刷費、場地及佈置費(含場地清潔、租金、場地佈置費、場地設施設備租借等)、器材租金、臨時酬勞費(以勞動部公告適用之每小時基本工資核算)、邀請國外專家學者來臺之機票及講座鐘點費(依「各機關聘請國外顧問、專家及學者來臺工作期間支付費用最高標準表」之規定辦理)。三、甲類專案計畫管理費4萬元(不得超過實際支出之人事費及業務費總額5%)。四、乙類專案計畫管理費6萬元(補助雇主應負擔之勞、健保及提撥勞退準備金費用，每人每月最高5,000元，且不列入甲類百分之五額度計算)。</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</si>
</sst>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 "/>
    <numFmt numFmtId="177" formatCode="#,##0_);[Red]\(#,##0\)"/>
  </numFmts>
  <fonts count="10" x14ac:knownFonts="1">
    <font>
      <sz val="12"/>
      <color theme="1"/>
      <name val="新細明體"/>
      <family val="2"/>
      <charset val="136"/>
      <scheme val="minor"/>
    </font>
    <font>
      <sz val="9"/>
      <name val="新細明體"/>
      <family val="1"/>
      <charset val="136"/>
    </font>
    <font>
      <sz val="12"/>
      <name val="新細明體"/>
      <family val="1"/>
      <charset val="136"/>
      <scheme val="minor"/>
    </font>
    <font>
      <b/>
      <sz val="12"/>
      <name val="新細明體"/>
      <family val="1"/>
      <charset val="136"/>
      <scheme val="minor"/>
    </font>
    <font>
      <b/>
      <sz val="12"/>
      <name val="新細明體"/>
      <family val="1"/>
      <charset val="136"/>
      <scheme val="major"/>
    </font>
    <font>
      <sz val="12"/>
      <name val="新細明體"/>
      <family val="1"/>
      <charset val="136"/>
      <scheme val="major"/>
    </font>
    <font>
      <sz val="9"/>
      <name val="新細明體"/>
      <family val="1"/>
      <charset val="136"/>
      <scheme val="minor"/>
    </font>
    <font>
      <b/>
      <sz val="20"/>
      <name val="新細明體"/>
      <family val="1"/>
      <charset val="136"/>
      <scheme val="major"/>
    </font>
    <font>
      <sz val="20"/>
      <color theme="1"/>
      <name val="新細明體"/>
      <family val="1"/>
      <charset val="136"/>
      <scheme val="minor"/>
    </font>
    <font>
      <sz val="12"/>
      <color rgb="FFFF0000"/>
      <name val="新細明體"/>
      <family val="1"/>
      <charset val="136"/>
      <scheme val="major"/>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s>
  <cellStyleXfs count="2">
    <xf numFmtId="0" fontId="0" fillId="0" borderId="0">
      <alignment vertical="center"/>
    </xf>
    <xf numFmtId="0" fontId="2" fillId="0" borderId="0"/>
  </cellStyleXfs>
  <cellXfs count="48">
    <xf numFmtId="0" fontId="0" fillId="0" borderId="0" xfId="0">
      <alignment vertical="center"/>
    </xf>
    <xf numFmtId="0" fontId="2" fillId="0" borderId="0" xfId="0" applyFont="1" applyFill="1">
      <alignment vertical="center"/>
    </xf>
    <xf numFmtId="0" fontId="0" fillId="0" borderId="0" xfId="0" applyFont="1">
      <alignment vertical="center"/>
    </xf>
    <xf numFmtId="0" fontId="4" fillId="0" borderId="3" xfId="0" applyFont="1" applyFill="1" applyBorder="1" applyAlignment="1">
      <alignment horizontal="center" vertical="center"/>
    </xf>
    <xf numFmtId="0" fontId="3" fillId="0" borderId="0" xfId="0" applyFont="1" applyFill="1" applyAlignment="1">
      <alignment horizontal="center" vertical="center"/>
    </xf>
    <xf numFmtId="0" fontId="5" fillId="0" borderId="3" xfId="0" applyFont="1" applyFill="1" applyBorder="1" applyAlignment="1">
      <alignment horizontal="center" vertical="center"/>
    </xf>
    <xf numFmtId="0" fontId="5" fillId="0" borderId="3" xfId="0" applyFont="1" applyFill="1" applyBorder="1" applyAlignment="1">
      <alignment vertical="center" wrapText="1"/>
    </xf>
    <xf numFmtId="176" fontId="5" fillId="0" borderId="3" xfId="0" applyNumberFormat="1" applyFont="1" applyFill="1" applyBorder="1">
      <alignment vertical="center"/>
    </xf>
    <xf numFmtId="0" fontId="5" fillId="0" borderId="2" xfId="0" applyFont="1" applyFill="1" applyBorder="1" applyAlignment="1">
      <alignment horizontal="center" vertical="center"/>
    </xf>
    <xf numFmtId="0" fontId="5" fillId="0" borderId="2" xfId="0" applyFont="1" applyFill="1" applyBorder="1" applyAlignment="1">
      <alignment vertical="center" wrapText="1"/>
    </xf>
    <xf numFmtId="177" fontId="5" fillId="0" borderId="3" xfId="1" applyNumberFormat="1" applyFont="1" applyFill="1" applyBorder="1" applyAlignment="1">
      <alignment horizontal="right" vertical="center" shrinkToFit="1"/>
    </xf>
    <xf numFmtId="177" fontId="5" fillId="0" borderId="3" xfId="1" applyNumberFormat="1" applyFont="1" applyFill="1" applyBorder="1" applyAlignment="1">
      <alignment horizontal="center" vertical="center" shrinkToFit="1"/>
    </xf>
    <xf numFmtId="0" fontId="5" fillId="0" borderId="3" xfId="1" applyNumberFormat="1" applyFont="1" applyFill="1" applyBorder="1" applyAlignment="1">
      <alignment horizontal="left" vertical="center" wrapText="1"/>
    </xf>
    <xf numFmtId="0" fontId="5" fillId="0" borderId="3" xfId="1" applyNumberFormat="1" applyFont="1" applyFill="1" applyBorder="1" applyAlignment="1">
      <alignment horizontal="center" vertical="center" shrinkToFit="1"/>
    </xf>
    <xf numFmtId="0" fontId="5" fillId="0" borderId="3" xfId="1" applyNumberFormat="1" applyFont="1" applyFill="1" applyBorder="1" applyAlignment="1">
      <alignment horizontal="center" vertical="center" wrapText="1"/>
    </xf>
    <xf numFmtId="0" fontId="5" fillId="0" borderId="2" xfId="1" applyNumberFormat="1" applyFont="1" applyFill="1" applyBorder="1" applyAlignment="1">
      <alignment horizontal="center" vertical="center" shrinkToFit="1"/>
    </xf>
    <xf numFmtId="0" fontId="5" fillId="0" borderId="2" xfId="1" applyNumberFormat="1" applyFont="1" applyFill="1" applyBorder="1" applyAlignment="1">
      <alignment horizontal="left" vertical="center" wrapText="1"/>
    </xf>
    <xf numFmtId="176" fontId="5" fillId="0" borderId="3" xfId="0" applyNumberFormat="1" applyFont="1" applyFill="1" applyBorder="1" applyAlignment="1">
      <alignment horizontal="right" vertical="center"/>
    </xf>
    <xf numFmtId="0" fontId="0" fillId="0" borderId="0" xfId="0" applyFont="1" applyFill="1">
      <alignment vertical="center"/>
    </xf>
    <xf numFmtId="0" fontId="0" fillId="0" borderId="0" xfId="0" applyFill="1">
      <alignment vertical="center"/>
    </xf>
    <xf numFmtId="0" fontId="0" fillId="0" borderId="0" xfId="0" applyFont="1" applyAlignment="1">
      <alignment horizontal="center" vertical="center"/>
    </xf>
    <xf numFmtId="0" fontId="5" fillId="0" borderId="3" xfId="0" applyFont="1" applyFill="1" applyBorder="1" applyAlignment="1">
      <alignment horizontal="center" vertical="center"/>
    </xf>
    <xf numFmtId="0" fontId="5" fillId="0" borderId="2" xfId="1" applyNumberFormat="1" applyFont="1" applyFill="1" applyBorder="1" applyAlignment="1">
      <alignment horizontal="left" vertical="center" wrapText="1"/>
    </xf>
    <xf numFmtId="0" fontId="0" fillId="0" borderId="10" xfId="0" applyBorder="1" applyAlignment="1">
      <alignment vertical="center" wrapText="1"/>
    </xf>
    <xf numFmtId="0" fontId="0" fillId="0" borderId="4" xfId="0" applyBorder="1" applyAlignment="1">
      <alignment vertical="center" wrapText="1"/>
    </xf>
    <xf numFmtId="0" fontId="5" fillId="0" borderId="2" xfId="1" applyNumberFormat="1" applyFont="1" applyFill="1" applyBorder="1" applyAlignment="1">
      <alignment horizontal="center" vertical="center" wrapText="1"/>
    </xf>
    <xf numFmtId="0" fontId="0" fillId="0" borderId="10" xfId="0" applyBorder="1" applyAlignment="1">
      <alignment horizontal="center" vertical="center" wrapText="1"/>
    </xf>
    <xf numFmtId="0" fontId="0" fillId="0" borderId="4" xfId="0" applyBorder="1" applyAlignment="1">
      <alignment horizontal="center" vertical="center" wrapText="1"/>
    </xf>
    <xf numFmtId="0" fontId="0" fillId="0" borderId="10" xfId="0" applyBorder="1" applyAlignment="1">
      <alignment horizontal="left" vertical="center" wrapText="1"/>
    </xf>
    <xf numFmtId="0" fontId="0" fillId="0" borderId="4" xfId="0" applyBorder="1" applyAlignment="1">
      <alignment horizontal="left" vertical="center" wrapText="1"/>
    </xf>
    <xf numFmtId="0" fontId="5" fillId="0" borderId="2" xfId="0" applyFont="1" applyFill="1" applyBorder="1" applyAlignment="1">
      <alignment vertical="center" wrapText="1"/>
    </xf>
    <xf numFmtId="0" fontId="5" fillId="0" borderId="2" xfId="0" applyFont="1" applyFill="1" applyBorder="1" applyAlignment="1">
      <alignment horizontal="center" vertical="center" wrapText="1"/>
    </xf>
    <xf numFmtId="0" fontId="5" fillId="0" borderId="2" xfId="0" applyFont="1" applyFill="1" applyBorder="1" applyAlignment="1">
      <alignment horizontal="center" vertical="center"/>
    </xf>
    <xf numFmtId="0" fontId="0" fillId="0" borderId="10" xfId="0" applyBorder="1" applyAlignment="1">
      <alignment horizontal="center" vertical="center"/>
    </xf>
    <xf numFmtId="0" fontId="0" fillId="0" borderId="4" xfId="0" applyBorder="1" applyAlignment="1">
      <alignment horizontal="center" vertical="center"/>
    </xf>
    <xf numFmtId="0" fontId="7" fillId="0" borderId="7" xfId="0" applyFont="1" applyFill="1" applyBorder="1" applyAlignment="1">
      <alignment horizontal="center" vertical="center"/>
    </xf>
    <xf numFmtId="0" fontId="8" fillId="0" borderId="8" xfId="0" applyFont="1" applyBorder="1" applyAlignment="1">
      <alignment horizontal="center" vertical="center"/>
    </xf>
    <xf numFmtId="0" fontId="8" fillId="0" borderId="9" xfId="0" applyFont="1" applyBorder="1" applyAlignment="1">
      <alignment horizontal="center" vertical="center"/>
    </xf>
    <xf numFmtId="0" fontId="5" fillId="0" borderId="5" xfId="0" applyFont="1" applyFill="1" applyBorder="1" applyAlignment="1">
      <alignment horizontal="right" vertical="center"/>
    </xf>
    <xf numFmtId="0" fontId="0" fillId="0" borderId="1" xfId="0" applyBorder="1" applyAlignment="1">
      <alignment horizontal="right" vertical="center"/>
    </xf>
    <xf numFmtId="0" fontId="0" fillId="0" borderId="6" xfId="0" applyBorder="1" applyAlignment="1">
      <alignment horizontal="right" vertical="center"/>
    </xf>
    <xf numFmtId="0" fontId="4" fillId="0" borderId="2"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4" xfId="0" applyFont="1" applyFill="1" applyBorder="1" applyAlignment="1">
      <alignment vertical="center"/>
    </xf>
    <xf numFmtId="0" fontId="4" fillId="0" borderId="3" xfId="0" applyFont="1" applyFill="1" applyBorder="1" applyAlignment="1">
      <alignment horizontal="center" vertical="center" wrapText="1"/>
    </xf>
    <xf numFmtId="0" fontId="5" fillId="0" borderId="3" xfId="0" applyFont="1" applyFill="1" applyBorder="1" applyAlignment="1">
      <alignment vertical="center"/>
    </xf>
    <xf numFmtId="0" fontId="5" fillId="0" borderId="3" xfId="0" applyFont="1" applyFill="1" applyBorder="1" applyAlignment="1">
      <alignment horizontal="center" vertical="center"/>
    </xf>
    <xf numFmtId="0" fontId="4" fillId="0" borderId="3" xfId="0" applyFont="1" applyFill="1" applyBorder="1" applyAlignment="1">
      <alignment horizontal="center" vertical="center"/>
    </xf>
  </cellXfs>
  <cellStyles count="2">
    <cellStyle name="一般" xfId="0" builtinId="0"/>
    <cellStyle name="一般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7"/>
  <sheetViews>
    <sheetView tabSelected="1" view="pageBreakPreview" zoomScale="70" zoomScaleNormal="100" zoomScaleSheetLayoutView="70" workbookViewId="0">
      <pane ySplit="4" topLeftCell="A5" activePane="bottomLeft" state="frozen"/>
      <selection pane="bottomLeft" activeCell="J5" sqref="J5"/>
    </sheetView>
  </sheetViews>
  <sheetFormatPr defaultRowHeight="16.5" x14ac:dyDescent="0.25"/>
  <cols>
    <col min="1" max="2" width="14.375" style="20" bestFit="1" customWidth="1"/>
    <col min="3" max="3" width="22.75" style="2" bestFit="1" customWidth="1"/>
    <col min="4" max="4" width="29.375" style="2" bestFit="1" customWidth="1"/>
    <col min="5" max="5" width="10.25" style="20" bestFit="1" customWidth="1"/>
    <col min="6" max="6" width="16.75" style="2" bestFit="1" customWidth="1"/>
    <col min="7" max="9" width="12.625" style="2" bestFit="1" customWidth="1"/>
    <col min="10" max="10" width="87.875" style="2" customWidth="1"/>
    <col min="11" max="16384" width="9" style="19"/>
  </cols>
  <sheetData>
    <row r="1" spans="1:10" s="1" customFormat="1" ht="27.75" x14ac:dyDescent="0.25">
      <c r="A1" s="35" t="s">
        <v>161</v>
      </c>
      <c r="B1" s="36"/>
      <c r="C1" s="36"/>
      <c r="D1" s="36"/>
      <c r="E1" s="36"/>
      <c r="F1" s="36"/>
      <c r="G1" s="36"/>
      <c r="H1" s="36"/>
      <c r="I1" s="36"/>
      <c r="J1" s="37"/>
    </row>
    <row r="2" spans="1:10" s="1" customFormat="1" x14ac:dyDescent="0.25">
      <c r="A2" s="38" t="s">
        <v>0</v>
      </c>
      <c r="B2" s="39"/>
      <c r="C2" s="39"/>
      <c r="D2" s="39"/>
      <c r="E2" s="39"/>
      <c r="F2" s="39"/>
      <c r="G2" s="39"/>
      <c r="H2" s="39"/>
      <c r="I2" s="39"/>
      <c r="J2" s="40"/>
    </row>
    <row r="3" spans="1:10" s="18" customFormat="1" ht="25.5" customHeight="1" x14ac:dyDescent="0.25">
      <c r="A3" s="41" t="s">
        <v>1</v>
      </c>
      <c r="B3" s="41" t="s">
        <v>2</v>
      </c>
      <c r="C3" s="41" t="s">
        <v>3</v>
      </c>
      <c r="D3" s="44" t="s">
        <v>152</v>
      </c>
      <c r="E3" s="44" t="s">
        <v>153</v>
      </c>
      <c r="F3" s="41" t="s">
        <v>154</v>
      </c>
      <c r="G3" s="47" t="s">
        <v>155</v>
      </c>
      <c r="H3" s="47"/>
      <c r="I3" s="47"/>
      <c r="J3" s="41" t="s">
        <v>156</v>
      </c>
    </row>
    <row r="4" spans="1:10" s="4" customFormat="1" ht="25.5" customHeight="1" x14ac:dyDescent="0.25">
      <c r="A4" s="42"/>
      <c r="B4" s="42"/>
      <c r="C4" s="43"/>
      <c r="D4" s="45"/>
      <c r="E4" s="46"/>
      <c r="F4" s="43"/>
      <c r="G4" s="3" t="s">
        <v>157</v>
      </c>
      <c r="H4" s="3" t="s">
        <v>158</v>
      </c>
      <c r="I4" s="3" t="s">
        <v>159</v>
      </c>
      <c r="J4" s="43"/>
    </row>
    <row r="5" spans="1:10" s="18" customFormat="1" ht="281.25" customHeight="1" x14ac:dyDescent="0.25">
      <c r="A5" s="5" t="s">
        <v>4</v>
      </c>
      <c r="B5" s="5" t="s">
        <v>5</v>
      </c>
      <c r="C5" s="6" t="s">
        <v>6</v>
      </c>
      <c r="D5" s="6" t="s">
        <v>7</v>
      </c>
      <c r="E5" s="5" t="s">
        <v>8</v>
      </c>
      <c r="F5" s="7">
        <v>2060000</v>
      </c>
      <c r="G5" s="7">
        <v>2071732</v>
      </c>
      <c r="H5" s="7">
        <v>0</v>
      </c>
      <c r="I5" s="7">
        <v>2071732</v>
      </c>
      <c r="J5" s="6" t="s">
        <v>174</v>
      </c>
    </row>
    <row r="6" spans="1:10" s="18" customFormat="1" ht="239.25" customHeight="1" x14ac:dyDescent="0.25">
      <c r="A6" s="5" t="s">
        <v>9</v>
      </c>
      <c r="B6" s="5" t="s">
        <v>5</v>
      </c>
      <c r="C6" s="6" t="s">
        <v>6</v>
      </c>
      <c r="D6" s="6" t="s">
        <v>10</v>
      </c>
      <c r="E6" s="5" t="s">
        <v>8</v>
      </c>
      <c r="F6" s="7">
        <v>1411000</v>
      </c>
      <c r="G6" s="7">
        <v>1243366</v>
      </c>
      <c r="H6" s="7">
        <v>0</v>
      </c>
      <c r="I6" s="7">
        <v>1243366</v>
      </c>
      <c r="J6" s="6" t="s">
        <v>175</v>
      </c>
    </row>
    <row r="7" spans="1:10" s="18" customFormat="1" ht="238.5" customHeight="1" x14ac:dyDescent="0.25">
      <c r="A7" s="8" t="s">
        <v>11</v>
      </c>
      <c r="B7" s="8" t="s">
        <v>5</v>
      </c>
      <c r="C7" s="9" t="s">
        <v>6</v>
      </c>
      <c r="D7" s="9" t="s">
        <v>12</v>
      </c>
      <c r="E7" s="5" t="s">
        <v>8</v>
      </c>
      <c r="F7" s="10">
        <v>1431900</v>
      </c>
      <c r="G7" s="10">
        <v>1534330</v>
      </c>
      <c r="H7" s="11">
        <v>0</v>
      </c>
      <c r="I7" s="10">
        <v>1534330</v>
      </c>
      <c r="J7" s="6" t="s">
        <v>176</v>
      </c>
    </row>
    <row r="8" spans="1:10" s="18" customFormat="1" ht="252" customHeight="1" x14ac:dyDescent="0.25">
      <c r="A8" s="8" t="s">
        <v>13</v>
      </c>
      <c r="B8" s="8" t="s">
        <v>5</v>
      </c>
      <c r="C8" s="9" t="s">
        <v>6</v>
      </c>
      <c r="D8" s="9" t="s">
        <v>14</v>
      </c>
      <c r="E8" s="5" t="s">
        <v>110</v>
      </c>
      <c r="F8" s="10">
        <v>1484080</v>
      </c>
      <c r="G8" s="10">
        <v>1381366</v>
      </c>
      <c r="H8" s="11">
        <v>0</v>
      </c>
      <c r="I8" s="10">
        <v>1381366</v>
      </c>
      <c r="J8" s="6" t="s">
        <v>177</v>
      </c>
    </row>
    <row r="9" spans="1:10" s="18" customFormat="1" ht="68.25" customHeight="1" x14ac:dyDescent="0.25">
      <c r="A9" s="32" t="s">
        <v>15</v>
      </c>
      <c r="B9" s="32" t="s">
        <v>5</v>
      </c>
      <c r="C9" s="30" t="s">
        <v>16</v>
      </c>
      <c r="D9" s="30" t="s">
        <v>17</v>
      </c>
      <c r="E9" s="5" t="s">
        <v>110</v>
      </c>
      <c r="F9" s="10">
        <v>1072320</v>
      </c>
      <c r="G9" s="10">
        <v>0</v>
      </c>
      <c r="H9" s="11">
        <v>0</v>
      </c>
      <c r="I9" s="10">
        <v>0</v>
      </c>
      <c r="J9" s="6" t="s">
        <v>18</v>
      </c>
    </row>
    <row r="10" spans="1:10" s="18" customFormat="1" ht="44.25" customHeight="1" x14ac:dyDescent="0.25">
      <c r="A10" s="33" t="s">
        <v>15</v>
      </c>
      <c r="B10" s="33"/>
      <c r="C10" s="23" t="s">
        <v>16</v>
      </c>
      <c r="D10" s="23"/>
      <c r="E10" s="5" t="s">
        <v>111</v>
      </c>
      <c r="F10" s="10">
        <v>934160</v>
      </c>
      <c r="G10" s="10">
        <v>0</v>
      </c>
      <c r="H10" s="11">
        <v>0</v>
      </c>
      <c r="I10" s="10">
        <v>0</v>
      </c>
      <c r="J10" s="6" t="s">
        <v>18</v>
      </c>
    </row>
    <row r="11" spans="1:10" s="18" customFormat="1" ht="44.25" customHeight="1" x14ac:dyDescent="0.25">
      <c r="A11" s="33" t="s">
        <v>15</v>
      </c>
      <c r="B11" s="33"/>
      <c r="C11" s="23" t="s">
        <v>16</v>
      </c>
      <c r="D11" s="23"/>
      <c r="E11" s="5" t="s">
        <v>20</v>
      </c>
      <c r="F11" s="7">
        <v>918160</v>
      </c>
      <c r="G11" s="7">
        <v>0</v>
      </c>
      <c r="H11" s="7">
        <v>0</v>
      </c>
      <c r="I11" s="7">
        <v>0</v>
      </c>
      <c r="J11" s="6" t="s">
        <v>112</v>
      </c>
    </row>
    <row r="12" spans="1:10" s="18" customFormat="1" ht="44.25" customHeight="1" x14ac:dyDescent="0.25">
      <c r="A12" s="33" t="s">
        <v>15</v>
      </c>
      <c r="B12" s="33"/>
      <c r="C12" s="23" t="s">
        <v>16</v>
      </c>
      <c r="D12" s="23"/>
      <c r="E12" s="5" t="s">
        <v>21</v>
      </c>
      <c r="F12" s="10">
        <v>839240</v>
      </c>
      <c r="G12" s="10">
        <v>0</v>
      </c>
      <c r="H12" s="11">
        <v>0</v>
      </c>
      <c r="I12" s="10">
        <v>0</v>
      </c>
      <c r="J12" s="12" t="s">
        <v>18</v>
      </c>
    </row>
    <row r="13" spans="1:10" s="18" customFormat="1" ht="44.25" customHeight="1" x14ac:dyDescent="0.25">
      <c r="A13" s="34"/>
      <c r="B13" s="34"/>
      <c r="C13" s="24"/>
      <c r="D13" s="24"/>
      <c r="E13" s="21" t="s">
        <v>162</v>
      </c>
      <c r="F13" s="10">
        <f>F9+F11+F12</f>
        <v>2829720</v>
      </c>
      <c r="G13" s="10">
        <f t="shared" ref="G13:I13" si="0">G9+G11+G12</f>
        <v>0</v>
      </c>
      <c r="H13" s="11">
        <f t="shared" si="0"/>
        <v>0</v>
      </c>
      <c r="I13" s="10">
        <f t="shared" si="0"/>
        <v>0</v>
      </c>
      <c r="J13" s="12"/>
    </row>
    <row r="14" spans="1:10" s="18" customFormat="1" ht="185.25" customHeight="1" x14ac:dyDescent="0.25">
      <c r="A14" s="8" t="s">
        <v>22</v>
      </c>
      <c r="B14" s="8" t="s">
        <v>5</v>
      </c>
      <c r="C14" s="9" t="s">
        <v>23</v>
      </c>
      <c r="D14" s="9" t="s">
        <v>24</v>
      </c>
      <c r="E14" s="5" t="s">
        <v>113</v>
      </c>
      <c r="F14" s="10">
        <v>812000</v>
      </c>
      <c r="G14" s="10">
        <v>826748</v>
      </c>
      <c r="H14" s="11">
        <v>0</v>
      </c>
      <c r="I14" s="10">
        <v>826748</v>
      </c>
      <c r="J14" s="12" t="s">
        <v>25</v>
      </c>
    </row>
    <row r="15" spans="1:10" s="18" customFormat="1" ht="50.25" customHeight="1" x14ac:dyDescent="0.25">
      <c r="A15" s="32" t="s">
        <v>26</v>
      </c>
      <c r="B15" s="32" t="s">
        <v>5</v>
      </c>
      <c r="C15" s="30" t="s">
        <v>27</v>
      </c>
      <c r="D15" s="30" t="s">
        <v>28</v>
      </c>
      <c r="E15" s="5" t="s">
        <v>8</v>
      </c>
      <c r="F15" s="10">
        <v>1302240</v>
      </c>
      <c r="G15" s="10">
        <v>0</v>
      </c>
      <c r="H15" s="11">
        <v>0</v>
      </c>
      <c r="I15" s="10">
        <v>0</v>
      </c>
      <c r="J15" s="12" t="s">
        <v>114</v>
      </c>
    </row>
    <row r="16" spans="1:10" s="18" customFormat="1" ht="46.5" customHeight="1" x14ac:dyDescent="0.25">
      <c r="A16" s="33" t="s">
        <v>26</v>
      </c>
      <c r="B16" s="33"/>
      <c r="C16" s="23" t="s">
        <v>27</v>
      </c>
      <c r="D16" s="23"/>
      <c r="E16" s="5" t="s">
        <v>115</v>
      </c>
      <c r="F16" s="10">
        <v>1316415</v>
      </c>
      <c r="G16" s="10">
        <v>0</v>
      </c>
      <c r="H16" s="11">
        <v>0</v>
      </c>
      <c r="I16" s="10">
        <v>0</v>
      </c>
      <c r="J16" s="12" t="s">
        <v>29</v>
      </c>
    </row>
    <row r="17" spans="1:10" s="18" customFormat="1" ht="33.75" customHeight="1" x14ac:dyDescent="0.25">
      <c r="A17" s="34"/>
      <c r="B17" s="34"/>
      <c r="C17" s="24"/>
      <c r="D17" s="24"/>
      <c r="E17" s="21" t="s">
        <v>163</v>
      </c>
      <c r="F17" s="10">
        <f>F15+F16</f>
        <v>2618655</v>
      </c>
      <c r="G17" s="10">
        <f t="shared" ref="G17:I17" si="1">G15+G16</f>
        <v>0</v>
      </c>
      <c r="H17" s="11">
        <f t="shared" si="1"/>
        <v>0</v>
      </c>
      <c r="I17" s="10">
        <f t="shared" si="1"/>
        <v>0</v>
      </c>
      <c r="J17" s="12"/>
    </row>
    <row r="18" spans="1:10" s="18" customFormat="1" ht="180.75" customHeight="1" x14ac:dyDescent="0.25">
      <c r="A18" s="32" t="s">
        <v>30</v>
      </c>
      <c r="B18" s="32" t="s">
        <v>5</v>
      </c>
      <c r="C18" s="30" t="s">
        <v>27</v>
      </c>
      <c r="D18" s="30" t="s">
        <v>31</v>
      </c>
      <c r="E18" s="5" t="s">
        <v>8</v>
      </c>
      <c r="F18" s="7">
        <v>1065403</v>
      </c>
      <c r="G18" s="7">
        <v>1025231</v>
      </c>
      <c r="H18" s="7">
        <v>0</v>
      </c>
      <c r="I18" s="7">
        <v>1025231</v>
      </c>
      <c r="J18" s="6" t="s">
        <v>32</v>
      </c>
    </row>
    <row r="19" spans="1:10" s="18" customFormat="1" ht="59.25" customHeight="1" x14ac:dyDescent="0.25">
      <c r="A19" s="33" t="s">
        <v>116</v>
      </c>
      <c r="B19" s="33" t="s">
        <v>35</v>
      </c>
      <c r="C19" s="23" t="s">
        <v>164</v>
      </c>
      <c r="D19" s="23" t="s">
        <v>118</v>
      </c>
      <c r="E19" s="14" t="s">
        <v>19</v>
      </c>
      <c r="F19" s="10">
        <v>1112503</v>
      </c>
      <c r="G19" s="7">
        <v>0</v>
      </c>
      <c r="H19" s="7">
        <v>0</v>
      </c>
      <c r="I19" s="7">
        <v>0</v>
      </c>
      <c r="J19" s="6" t="s">
        <v>119</v>
      </c>
    </row>
    <row r="20" spans="1:10" s="18" customFormat="1" ht="41.25" customHeight="1" x14ac:dyDescent="0.25">
      <c r="A20" s="34"/>
      <c r="B20" s="34"/>
      <c r="C20" s="24"/>
      <c r="D20" s="24"/>
      <c r="E20" s="14" t="s">
        <v>163</v>
      </c>
      <c r="F20" s="10">
        <f>F18+F19</f>
        <v>2177906</v>
      </c>
      <c r="G20" s="7">
        <f t="shared" ref="G20:I20" si="2">G18+G19</f>
        <v>1025231</v>
      </c>
      <c r="H20" s="7">
        <f t="shared" si="2"/>
        <v>0</v>
      </c>
      <c r="I20" s="7">
        <f t="shared" si="2"/>
        <v>1025231</v>
      </c>
      <c r="J20" s="6"/>
    </row>
    <row r="21" spans="1:10" s="18" customFormat="1" ht="215.25" customHeight="1" x14ac:dyDescent="0.25">
      <c r="A21" s="13" t="s">
        <v>120</v>
      </c>
      <c r="B21" s="13" t="s">
        <v>121</v>
      </c>
      <c r="C21" s="12" t="s">
        <v>122</v>
      </c>
      <c r="D21" s="12" t="s">
        <v>123</v>
      </c>
      <c r="E21" s="14" t="s">
        <v>8</v>
      </c>
      <c r="F21" s="10">
        <v>1064190</v>
      </c>
      <c r="G21" s="10">
        <v>971366</v>
      </c>
      <c r="H21" s="11">
        <v>0</v>
      </c>
      <c r="I21" s="10">
        <v>971366</v>
      </c>
      <c r="J21" s="12" t="s">
        <v>124</v>
      </c>
    </row>
    <row r="22" spans="1:10" s="18" customFormat="1" ht="130.5" customHeight="1" x14ac:dyDescent="0.25">
      <c r="A22" s="25" t="s">
        <v>33</v>
      </c>
      <c r="B22" s="25" t="s">
        <v>166</v>
      </c>
      <c r="C22" s="22" t="s">
        <v>165</v>
      </c>
      <c r="D22" s="22" t="s">
        <v>125</v>
      </c>
      <c r="E22" s="14" t="s">
        <v>8</v>
      </c>
      <c r="F22" s="10">
        <v>1609250</v>
      </c>
      <c r="G22" s="10">
        <v>1654098</v>
      </c>
      <c r="H22" s="11">
        <v>0</v>
      </c>
      <c r="I22" s="10">
        <v>1654098</v>
      </c>
      <c r="J22" s="12" t="s">
        <v>126</v>
      </c>
    </row>
    <row r="23" spans="1:10" s="18" customFormat="1" ht="130.5" customHeight="1" x14ac:dyDescent="0.25">
      <c r="A23" s="26" t="s">
        <v>33</v>
      </c>
      <c r="B23" s="26" t="s">
        <v>35</v>
      </c>
      <c r="C23" s="23" t="s">
        <v>36</v>
      </c>
      <c r="D23" s="23"/>
      <c r="E23" s="5" t="s">
        <v>37</v>
      </c>
      <c r="F23" s="7">
        <v>1609250</v>
      </c>
      <c r="G23" s="7">
        <v>1654098</v>
      </c>
      <c r="H23" s="7">
        <v>0</v>
      </c>
      <c r="I23" s="7">
        <v>1654098</v>
      </c>
      <c r="J23" s="6" t="s">
        <v>127</v>
      </c>
    </row>
    <row r="24" spans="1:10" s="18" customFormat="1" ht="130.5" customHeight="1" x14ac:dyDescent="0.25">
      <c r="A24" s="26" t="s">
        <v>33</v>
      </c>
      <c r="B24" s="26" t="s">
        <v>166</v>
      </c>
      <c r="C24" s="23" t="s">
        <v>34</v>
      </c>
      <c r="D24" s="23"/>
      <c r="E24" s="5" t="s">
        <v>39</v>
      </c>
      <c r="F24" s="7">
        <v>1609250</v>
      </c>
      <c r="G24" s="7">
        <v>1654098</v>
      </c>
      <c r="H24" s="7">
        <v>0</v>
      </c>
      <c r="I24" s="7">
        <v>1654098</v>
      </c>
      <c r="J24" s="6" t="s">
        <v>127</v>
      </c>
    </row>
    <row r="25" spans="1:10" s="18" customFormat="1" ht="42.75" customHeight="1" x14ac:dyDescent="0.25">
      <c r="A25" s="27"/>
      <c r="B25" s="27"/>
      <c r="C25" s="24"/>
      <c r="D25" s="24"/>
      <c r="E25" s="21" t="s">
        <v>163</v>
      </c>
      <c r="F25" s="7">
        <f>F22+F23+F24</f>
        <v>4827750</v>
      </c>
      <c r="G25" s="7">
        <f t="shared" ref="G25:I25" si="3">G22+G23+G24</f>
        <v>4962294</v>
      </c>
      <c r="H25" s="7">
        <f t="shared" si="3"/>
        <v>0</v>
      </c>
      <c r="I25" s="7">
        <f t="shared" si="3"/>
        <v>4962294</v>
      </c>
      <c r="J25" s="6"/>
    </row>
    <row r="26" spans="1:10" s="18" customFormat="1" ht="235.5" customHeight="1" x14ac:dyDescent="0.25">
      <c r="A26" s="5" t="s">
        <v>40</v>
      </c>
      <c r="B26" s="5" t="s">
        <v>5</v>
      </c>
      <c r="C26" s="6" t="s">
        <v>41</v>
      </c>
      <c r="D26" s="6" t="s">
        <v>42</v>
      </c>
      <c r="E26" s="5" t="s">
        <v>8</v>
      </c>
      <c r="F26" s="7">
        <v>1623700</v>
      </c>
      <c r="G26" s="7">
        <v>862366</v>
      </c>
      <c r="H26" s="7">
        <v>0</v>
      </c>
      <c r="I26" s="7">
        <v>862366</v>
      </c>
      <c r="J26" s="6" t="s">
        <v>128</v>
      </c>
    </row>
    <row r="27" spans="1:10" s="18" customFormat="1" ht="233.25" customHeight="1" x14ac:dyDescent="0.25">
      <c r="A27" s="15" t="s">
        <v>43</v>
      </c>
      <c r="B27" s="15" t="s">
        <v>5</v>
      </c>
      <c r="C27" s="16" t="s">
        <v>44</v>
      </c>
      <c r="D27" s="16" t="s">
        <v>45</v>
      </c>
      <c r="E27" s="14" t="s">
        <v>8</v>
      </c>
      <c r="F27" s="10">
        <v>2514776</v>
      </c>
      <c r="G27" s="7">
        <v>1495598</v>
      </c>
      <c r="H27" s="7">
        <v>0</v>
      </c>
      <c r="I27" s="7">
        <v>1495598</v>
      </c>
      <c r="J27" s="6" t="s">
        <v>129</v>
      </c>
    </row>
    <row r="28" spans="1:10" s="18" customFormat="1" ht="221.25" customHeight="1" x14ac:dyDescent="0.25">
      <c r="A28" s="15" t="s">
        <v>46</v>
      </c>
      <c r="B28" s="15" t="s">
        <v>5</v>
      </c>
      <c r="C28" s="16" t="s">
        <v>47</v>
      </c>
      <c r="D28" s="16" t="s">
        <v>48</v>
      </c>
      <c r="E28" s="14" t="s">
        <v>130</v>
      </c>
      <c r="F28" s="10">
        <v>1053000</v>
      </c>
      <c r="G28" s="10">
        <v>962299</v>
      </c>
      <c r="H28" s="11">
        <v>0</v>
      </c>
      <c r="I28" s="10">
        <v>962299</v>
      </c>
      <c r="J28" s="12" t="s">
        <v>131</v>
      </c>
    </row>
    <row r="29" spans="1:10" s="18" customFormat="1" ht="141.75" customHeight="1" x14ac:dyDescent="0.25">
      <c r="A29" s="25" t="s">
        <v>133</v>
      </c>
      <c r="B29" s="25" t="s">
        <v>168</v>
      </c>
      <c r="C29" s="22" t="s">
        <v>117</v>
      </c>
      <c r="D29" s="22" t="s">
        <v>50</v>
      </c>
      <c r="E29" s="14" t="s">
        <v>132</v>
      </c>
      <c r="F29" s="10">
        <v>1336577</v>
      </c>
      <c r="G29" s="10">
        <v>1106299</v>
      </c>
      <c r="H29" s="10">
        <v>0</v>
      </c>
      <c r="I29" s="10">
        <v>1106299</v>
      </c>
      <c r="J29" s="12" t="s">
        <v>51</v>
      </c>
    </row>
    <row r="30" spans="1:10" s="18" customFormat="1" ht="88.5" customHeight="1" x14ac:dyDescent="0.25">
      <c r="A30" s="26" t="s">
        <v>169</v>
      </c>
      <c r="B30" s="26" t="s">
        <v>35</v>
      </c>
      <c r="C30" s="28" t="s">
        <v>52</v>
      </c>
      <c r="D30" s="28"/>
      <c r="E30" s="14" t="s">
        <v>49</v>
      </c>
      <c r="F30" s="10">
        <v>1621795</v>
      </c>
      <c r="G30" s="7">
        <v>0</v>
      </c>
      <c r="H30" s="17">
        <v>0</v>
      </c>
      <c r="I30" s="7">
        <v>0</v>
      </c>
      <c r="J30" s="6" t="s">
        <v>53</v>
      </c>
    </row>
    <row r="31" spans="1:10" s="18" customFormat="1" ht="88.5" customHeight="1" x14ac:dyDescent="0.25">
      <c r="A31" s="26" t="s">
        <v>169</v>
      </c>
      <c r="B31" s="26" t="s">
        <v>168</v>
      </c>
      <c r="C31" s="28" t="s">
        <v>160</v>
      </c>
      <c r="D31" s="28"/>
      <c r="E31" s="14" t="s">
        <v>134</v>
      </c>
      <c r="F31" s="10">
        <v>1962159</v>
      </c>
      <c r="G31" s="10">
        <v>0</v>
      </c>
      <c r="H31" s="10">
        <v>0</v>
      </c>
      <c r="I31" s="10">
        <v>0</v>
      </c>
      <c r="J31" s="12" t="s">
        <v>53</v>
      </c>
    </row>
    <row r="32" spans="1:10" s="18" customFormat="1" ht="37.5" customHeight="1" x14ac:dyDescent="0.25">
      <c r="A32" s="27"/>
      <c r="B32" s="27"/>
      <c r="C32" s="29"/>
      <c r="D32" s="29"/>
      <c r="E32" s="14" t="s">
        <v>167</v>
      </c>
      <c r="F32" s="10">
        <f>F29+F30+F31</f>
        <v>4920531</v>
      </c>
      <c r="G32" s="10">
        <f t="shared" ref="G32:I32" si="4">G29+G30+G31</f>
        <v>1106299</v>
      </c>
      <c r="H32" s="10">
        <f t="shared" si="4"/>
        <v>0</v>
      </c>
      <c r="I32" s="10">
        <f t="shared" si="4"/>
        <v>1106299</v>
      </c>
      <c r="J32" s="12"/>
    </row>
    <row r="33" spans="1:10" s="18" customFormat="1" ht="60.75" customHeight="1" x14ac:dyDescent="0.25">
      <c r="A33" s="31" t="s">
        <v>54</v>
      </c>
      <c r="B33" s="31" t="s">
        <v>5</v>
      </c>
      <c r="C33" s="30" t="s">
        <v>55</v>
      </c>
      <c r="D33" s="30" t="s">
        <v>56</v>
      </c>
      <c r="E33" s="5" t="s">
        <v>8</v>
      </c>
      <c r="F33" s="7">
        <v>3250000</v>
      </c>
      <c r="G33" s="7">
        <v>0</v>
      </c>
      <c r="H33" s="7">
        <v>0</v>
      </c>
      <c r="I33" s="7">
        <v>0</v>
      </c>
      <c r="J33" s="6" t="s">
        <v>170</v>
      </c>
    </row>
    <row r="34" spans="1:10" s="18" customFormat="1" ht="60.75" customHeight="1" x14ac:dyDescent="0.25">
      <c r="A34" s="26" t="s">
        <v>135</v>
      </c>
      <c r="B34" s="26" t="s">
        <v>5</v>
      </c>
      <c r="C34" s="23" t="s">
        <v>55</v>
      </c>
      <c r="D34" s="23"/>
      <c r="E34" s="5" t="s">
        <v>57</v>
      </c>
      <c r="F34" s="7">
        <v>4560000</v>
      </c>
      <c r="G34" s="7">
        <v>0</v>
      </c>
      <c r="H34" s="7">
        <v>0</v>
      </c>
      <c r="I34" s="7">
        <v>0</v>
      </c>
      <c r="J34" s="6" t="s">
        <v>171</v>
      </c>
    </row>
    <row r="35" spans="1:10" s="18" customFormat="1" ht="40.5" customHeight="1" x14ac:dyDescent="0.25">
      <c r="A35" s="27"/>
      <c r="B35" s="27"/>
      <c r="C35" s="24"/>
      <c r="D35" s="24"/>
      <c r="E35" s="21" t="s">
        <v>163</v>
      </c>
      <c r="F35" s="7">
        <f>F33+F34</f>
        <v>7810000</v>
      </c>
      <c r="G35" s="7">
        <f t="shared" ref="G35:I35" si="5">G33+G34</f>
        <v>0</v>
      </c>
      <c r="H35" s="7">
        <f t="shared" si="5"/>
        <v>0</v>
      </c>
      <c r="I35" s="7">
        <f t="shared" si="5"/>
        <v>0</v>
      </c>
      <c r="J35" s="6"/>
    </row>
    <row r="36" spans="1:10" s="18" customFormat="1" ht="100.5" customHeight="1" x14ac:dyDescent="0.25">
      <c r="A36" s="8" t="s">
        <v>136</v>
      </c>
      <c r="B36" s="8" t="s">
        <v>5</v>
      </c>
      <c r="C36" s="9" t="s">
        <v>44</v>
      </c>
      <c r="D36" s="9" t="s">
        <v>58</v>
      </c>
      <c r="E36" s="5" t="s">
        <v>8</v>
      </c>
      <c r="F36" s="7">
        <v>3145333</v>
      </c>
      <c r="G36" s="7">
        <v>0</v>
      </c>
      <c r="H36" s="7">
        <v>0</v>
      </c>
      <c r="I36" s="7">
        <v>0</v>
      </c>
      <c r="J36" s="6" t="s">
        <v>137</v>
      </c>
    </row>
    <row r="37" spans="1:10" s="18" customFormat="1" ht="210.75" customHeight="1" x14ac:dyDescent="0.25">
      <c r="A37" s="8" t="s">
        <v>59</v>
      </c>
      <c r="B37" s="8" t="s">
        <v>5</v>
      </c>
      <c r="C37" s="9" t="s">
        <v>60</v>
      </c>
      <c r="D37" s="9" t="s">
        <v>61</v>
      </c>
      <c r="E37" s="5" t="s">
        <v>8</v>
      </c>
      <c r="F37" s="7">
        <v>2487407</v>
      </c>
      <c r="G37" s="7">
        <v>2124732</v>
      </c>
      <c r="H37" s="7">
        <v>0</v>
      </c>
      <c r="I37" s="7">
        <v>2124732</v>
      </c>
      <c r="J37" s="6" t="s">
        <v>138</v>
      </c>
    </row>
    <row r="38" spans="1:10" s="18" customFormat="1" ht="188.25" customHeight="1" x14ac:dyDescent="0.25">
      <c r="A38" s="5" t="s">
        <v>62</v>
      </c>
      <c r="B38" s="5" t="s">
        <v>5</v>
      </c>
      <c r="C38" s="6" t="s">
        <v>60</v>
      </c>
      <c r="D38" s="6" t="s">
        <v>63</v>
      </c>
      <c r="E38" s="5" t="s">
        <v>8</v>
      </c>
      <c r="F38" s="7">
        <v>1320978</v>
      </c>
      <c r="G38" s="7">
        <v>1246332</v>
      </c>
      <c r="H38" s="7">
        <v>0</v>
      </c>
      <c r="I38" s="7">
        <v>1246332</v>
      </c>
      <c r="J38" s="6" t="s">
        <v>64</v>
      </c>
    </row>
    <row r="39" spans="1:10" s="18" customFormat="1" ht="260.25" customHeight="1" x14ac:dyDescent="0.25">
      <c r="A39" s="5" t="s">
        <v>65</v>
      </c>
      <c r="B39" s="5" t="s">
        <v>5</v>
      </c>
      <c r="C39" s="6" t="s">
        <v>60</v>
      </c>
      <c r="D39" s="6" t="s">
        <v>66</v>
      </c>
      <c r="E39" s="5" t="s">
        <v>8</v>
      </c>
      <c r="F39" s="7">
        <v>3711000</v>
      </c>
      <c r="G39" s="7">
        <v>1460000</v>
      </c>
      <c r="H39" s="7">
        <v>0</v>
      </c>
      <c r="I39" s="7">
        <v>1460000</v>
      </c>
      <c r="J39" s="6" t="s">
        <v>67</v>
      </c>
    </row>
    <row r="40" spans="1:10" s="18" customFormat="1" ht="74.25" customHeight="1" x14ac:dyDescent="0.25">
      <c r="A40" s="13" t="s">
        <v>139</v>
      </c>
      <c r="B40" s="13" t="s">
        <v>5</v>
      </c>
      <c r="C40" s="12" t="s">
        <v>68</v>
      </c>
      <c r="D40" s="12" t="s">
        <v>69</v>
      </c>
      <c r="E40" s="14" t="s">
        <v>8</v>
      </c>
      <c r="F40" s="10">
        <v>80400</v>
      </c>
      <c r="G40" s="10">
        <v>0</v>
      </c>
      <c r="H40" s="11">
        <v>0</v>
      </c>
      <c r="I40" s="10">
        <v>0</v>
      </c>
      <c r="J40" s="12" t="s">
        <v>70</v>
      </c>
    </row>
    <row r="41" spans="1:10" s="18" customFormat="1" ht="81.75" customHeight="1" x14ac:dyDescent="0.25">
      <c r="A41" s="13" t="s">
        <v>140</v>
      </c>
      <c r="B41" s="13" t="s">
        <v>5</v>
      </c>
      <c r="C41" s="12" t="s">
        <v>71</v>
      </c>
      <c r="D41" s="12" t="s">
        <v>72</v>
      </c>
      <c r="E41" s="14" t="s">
        <v>141</v>
      </c>
      <c r="F41" s="10">
        <v>1522815</v>
      </c>
      <c r="G41" s="10">
        <v>0</v>
      </c>
      <c r="H41" s="11">
        <v>0</v>
      </c>
      <c r="I41" s="10">
        <v>0</v>
      </c>
      <c r="J41" s="12" t="s">
        <v>73</v>
      </c>
    </row>
    <row r="42" spans="1:10" s="18" customFormat="1" ht="69.75" customHeight="1" x14ac:dyDescent="0.25">
      <c r="A42" s="25" t="s">
        <v>142</v>
      </c>
      <c r="B42" s="25" t="s">
        <v>5</v>
      </c>
      <c r="C42" s="22" t="s">
        <v>74</v>
      </c>
      <c r="D42" s="22" t="s">
        <v>75</v>
      </c>
      <c r="E42" s="14" t="s">
        <v>143</v>
      </c>
      <c r="F42" s="10">
        <v>906842</v>
      </c>
      <c r="G42" s="10">
        <v>0</v>
      </c>
      <c r="H42" s="11">
        <v>0</v>
      </c>
      <c r="I42" s="10">
        <v>0</v>
      </c>
      <c r="J42" s="12" t="s">
        <v>76</v>
      </c>
    </row>
    <row r="43" spans="1:10" s="18" customFormat="1" ht="69.75" customHeight="1" x14ac:dyDescent="0.25">
      <c r="A43" s="26" t="s">
        <v>77</v>
      </c>
      <c r="B43" s="26" t="s">
        <v>5</v>
      </c>
      <c r="C43" s="23" t="s">
        <v>74</v>
      </c>
      <c r="D43" s="23"/>
      <c r="E43" s="5" t="s">
        <v>49</v>
      </c>
      <c r="F43" s="7">
        <v>803580</v>
      </c>
      <c r="G43" s="7">
        <v>0</v>
      </c>
      <c r="H43" s="7">
        <v>0</v>
      </c>
      <c r="I43" s="7">
        <v>0</v>
      </c>
      <c r="J43" s="6" t="s">
        <v>76</v>
      </c>
    </row>
    <row r="44" spans="1:10" s="18" customFormat="1" ht="69.75" customHeight="1" x14ac:dyDescent="0.25">
      <c r="A44" s="26" t="s">
        <v>78</v>
      </c>
      <c r="B44" s="26" t="s">
        <v>5</v>
      </c>
      <c r="C44" s="23" t="s">
        <v>74</v>
      </c>
      <c r="D44" s="23"/>
      <c r="E44" s="5" t="s">
        <v>79</v>
      </c>
      <c r="F44" s="7">
        <v>906842</v>
      </c>
      <c r="G44" s="7">
        <v>0</v>
      </c>
      <c r="H44" s="7">
        <v>0</v>
      </c>
      <c r="I44" s="7">
        <v>0</v>
      </c>
      <c r="J44" s="6" t="s">
        <v>144</v>
      </c>
    </row>
    <row r="45" spans="1:10" s="18" customFormat="1" ht="36.75" customHeight="1" x14ac:dyDescent="0.25">
      <c r="A45" s="27"/>
      <c r="B45" s="27"/>
      <c r="C45" s="24"/>
      <c r="D45" s="24"/>
      <c r="E45" s="21" t="s">
        <v>167</v>
      </c>
      <c r="F45" s="7">
        <f>F42+F43+F44</f>
        <v>2617264</v>
      </c>
      <c r="G45" s="7">
        <f t="shared" ref="G45:I45" si="6">G42+G43+G44</f>
        <v>0</v>
      </c>
      <c r="H45" s="7">
        <f t="shared" si="6"/>
        <v>0</v>
      </c>
      <c r="I45" s="7">
        <f t="shared" si="6"/>
        <v>0</v>
      </c>
      <c r="J45" s="6"/>
    </row>
    <row r="46" spans="1:10" s="18" customFormat="1" ht="94.5" customHeight="1" x14ac:dyDescent="0.25">
      <c r="A46" s="8" t="s">
        <v>80</v>
      </c>
      <c r="B46" s="8" t="s">
        <v>5</v>
      </c>
      <c r="C46" s="9" t="s">
        <v>81</v>
      </c>
      <c r="D46" s="9" t="s">
        <v>82</v>
      </c>
      <c r="E46" s="5" t="s">
        <v>8</v>
      </c>
      <c r="F46" s="7">
        <v>1300000</v>
      </c>
      <c r="G46" s="7">
        <v>0</v>
      </c>
      <c r="H46" s="7">
        <v>0</v>
      </c>
      <c r="I46" s="7">
        <v>0</v>
      </c>
      <c r="J46" s="6" t="s">
        <v>83</v>
      </c>
    </row>
    <row r="47" spans="1:10" s="18" customFormat="1" ht="171" customHeight="1" x14ac:dyDescent="0.25">
      <c r="A47" s="8" t="s">
        <v>84</v>
      </c>
      <c r="B47" s="8" t="s">
        <v>5</v>
      </c>
      <c r="C47" s="9" t="s">
        <v>85</v>
      </c>
      <c r="D47" s="9" t="s">
        <v>86</v>
      </c>
      <c r="E47" s="5" t="s">
        <v>8</v>
      </c>
      <c r="F47" s="7">
        <v>999500</v>
      </c>
      <c r="G47" s="7">
        <v>649231</v>
      </c>
      <c r="H47" s="7">
        <v>0</v>
      </c>
      <c r="I47" s="7">
        <v>649231</v>
      </c>
      <c r="J47" s="6" t="s">
        <v>87</v>
      </c>
    </row>
    <row r="48" spans="1:10" s="18" customFormat="1" ht="68.25" customHeight="1" x14ac:dyDescent="0.25">
      <c r="A48" s="8" t="s">
        <v>88</v>
      </c>
      <c r="B48" s="8" t="s">
        <v>5</v>
      </c>
      <c r="C48" s="9" t="s">
        <v>89</v>
      </c>
      <c r="D48" s="9" t="s">
        <v>90</v>
      </c>
      <c r="E48" s="5" t="s">
        <v>8</v>
      </c>
      <c r="F48" s="7">
        <v>112900</v>
      </c>
      <c r="G48" s="7">
        <v>0</v>
      </c>
      <c r="H48" s="7">
        <v>0</v>
      </c>
      <c r="I48" s="7">
        <v>0</v>
      </c>
      <c r="J48" s="6" t="s">
        <v>145</v>
      </c>
    </row>
    <row r="49" spans="1:10" s="18" customFormat="1" ht="88.5" customHeight="1" x14ac:dyDescent="0.25">
      <c r="A49" s="8" t="s">
        <v>91</v>
      </c>
      <c r="B49" s="8" t="s">
        <v>5</v>
      </c>
      <c r="C49" s="9" t="s">
        <v>27</v>
      </c>
      <c r="D49" s="9" t="s">
        <v>92</v>
      </c>
      <c r="E49" s="5" t="s">
        <v>8</v>
      </c>
      <c r="F49" s="7">
        <v>2885400</v>
      </c>
      <c r="G49" s="7">
        <v>0</v>
      </c>
      <c r="H49" s="7">
        <v>0</v>
      </c>
      <c r="I49" s="7">
        <v>0</v>
      </c>
      <c r="J49" s="6" t="s">
        <v>93</v>
      </c>
    </row>
    <row r="50" spans="1:10" s="18" customFormat="1" ht="184.5" customHeight="1" x14ac:dyDescent="0.25">
      <c r="A50" s="5" t="s">
        <v>94</v>
      </c>
      <c r="B50" s="5" t="s">
        <v>5</v>
      </c>
      <c r="C50" s="6" t="s">
        <v>95</v>
      </c>
      <c r="D50" s="6" t="s">
        <v>96</v>
      </c>
      <c r="E50" s="5" t="s">
        <v>8</v>
      </c>
      <c r="F50" s="7">
        <v>1030400</v>
      </c>
      <c r="G50" s="7">
        <v>860366</v>
      </c>
      <c r="H50" s="7">
        <v>0</v>
      </c>
      <c r="I50" s="7">
        <v>860366</v>
      </c>
      <c r="J50" s="6" t="s">
        <v>146</v>
      </c>
    </row>
    <row r="51" spans="1:10" s="18" customFormat="1" ht="72" customHeight="1" x14ac:dyDescent="0.25">
      <c r="A51" s="15" t="s">
        <v>147</v>
      </c>
      <c r="B51" s="15" t="s">
        <v>148</v>
      </c>
      <c r="C51" s="16" t="s">
        <v>97</v>
      </c>
      <c r="D51" s="16" t="s">
        <v>98</v>
      </c>
      <c r="E51" s="14" t="s">
        <v>8</v>
      </c>
      <c r="F51" s="10">
        <v>100000</v>
      </c>
      <c r="G51" s="10">
        <v>0</v>
      </c>
      <c r="H51" s="11">
        <v>0</v>
      </c>
      <c r="I51" s="10">
        <v>0</v>
      </c>
      <c r="J51" s="12" t="s">
        <v>99</v>
      </c>
    </row>
    <row r="52" spans="1:10" s="18" customFormat="1" ht="153.75" customHeight="1" x14ac:dyDescent="0.25">
      <c r="A52" s="15" t="s">
        <v>149</v>
      </c>
      <c r="B52" s="15" t="s">
        <v>121</v>
      </c>
      <c r="C52" s="16" t="s">
        <v>27</v>
      </c>
      <c r="D52" s="16" t="s">
        <v>100</v>
      </c>
      <c r="E52" s="14" t="s">
        <v>130</v>
      </c>
      <c r="F52" s="10">
        <v>1765500</v>
      </c>
      <c r="G52" s="10">
        <v>1579000</v>
      </c>
      <c r="H52" s="11">
        <v>0</v>
      </c>
      <c r="I52" s="10">
        <v>1579000</v>
      </c>
      <c r="J52" s="12" t="s">
        <v>101</v>
      </c>
    </row>
    <row r="53" spans="1:10" s="18" customFormat="1" ht="42" customHeight="1" x14ac:dyDescent="0.25">
      <c r="A53" s="25" t="s">
        <v>104</v>
      </c>
      <c r="B53" s="25" t="s">
        <v>121</v>
      </c>
      <c r="C53" s="22" t="s">
        <v>27</v>
      </c>
      <c r="D53" s="22" t="s">
        <v>102</v>
      </c>
      <c r="E53" s="14" t="s">
        <v>141</v>
      </c>
      <c r="F53" s="10">
        <v>1569360</v>
      </c>
      <c r="G53" s="10">
        <v>0</v>
      </c>
      <c r="H53" s="11">
        <v>0</v>
      </c>
      <c r="I53" s="10">
        <v>0</v>
      </c>
      <c r="J53" s="12" t="s">
        <v>103</v>
      </c>
    </row>
    <row r="54" spans="1:10" s="18" customFormat="1" ht="42" customHeight="1" x14ac:dyDescent="0.25">
      <c r="A54" s="26" t="s">
        <v>104</v>
      </c>
      <c r="B54" s="26" t="s">
        <v>105</v>
      </c>
      <c r="C54" s="23" t="s">
        <v>27</v>
      </c>
      <c r="D54" s="23"/>
      <c r="E54" s="5" t="s">
        <v>49</v>
      </c>
      <c r="F54" s="7">
        <v>1873335</v>
      </c>
      <c r="G54" s="7">
        <v>0</v>
      </c>
      <c r="H54" s="7">
        <v>0</v>
      </c>
      <c r="I54" s="7">
        <v>0</v>
      </c>
      <c r="J54" s="6" t="s">
        <v>103</v>
      </c>
    </row>
    <row r="55" spans="1:10" s="18" customFormat="1" ht="42" customHeight="1" x14ac:dyDescent="0.25">
      <c r="A55" s="26" t="s">
        <v>173</v>
      </c>
      <c r="B55" s="26" t="s">
        <v>38</v>
      </c>
      <c r="C55" s="23" t="s">
        <v>27</v>
      </c>
      <c r="D55" s="23"/>
      <c r="E55" s="5" t="s">
        <v>106</v>
      </c>
      <c r="F55" s="7">
        <v>1485360</v>
      </c>
      <c r="G55" s="7">
        <v>0</v>
      </c>
      <c r="H55" s="7">
        <v>0</v>
      </c>
      <c r="I55" s="7">
        <v>0</v>
      </c>
      <c r="J55" s="6" t="s">
        <v>150</v>
      </c>
    </row>
    <row r="56" spans="1:10" s="18" customFormat="1" ht="33" customHeight="1" x14ac:dyDescent="0.25">
      <c r="A56" s="27"/>
      <c r="B56" s="27"/>
      <c r="C56" s="24"/>
      <c r="D56" s="24"/>
      <c r="E56" s="21" t="s">
        <v>172</v>
      </c>
      <c r="F56" s="7">
        <f>F53+F54+F55</f>
        <v>4928055</v>
      </c>
      <c r="G56" s="7">
        <f t="shared" ref="G56:I56" si="7">G53+G54+G55</f>
        <v>0</v>
      </c>
      <c r="H56" s="7">
        <f t="shared" si="7"/>
        <v>0</v>
      </c>
      <c r="I56" s="7">
        <f t="shared" si="7"/>
        <v>0</v>
      </c>
      <c r="J56" s="6"/>
    </row>
    <row r="57" spans="1:10" s="18" customFormat="1" ht="75" customHeight="1" x14ac:dyDescent="0.25">
      <c r="A57" s="8" t="s">
        <v>107</v>
      </c>
      <c r="B57" s="8" t="s">
        <v>5</v>
      </c>
      <c r="C57" s="9" t="s">
        <v>108</v>
      </c>
      <c r="D57" s="9" t="s">
        <v>109</v>
      </c>
      <c r="E57" s="5" t="s">
        <v>8</v>
      </c>
      <c r="F57" s="7">
        <v>291620</v>
      </c>
      <c r="G57" s="7">
        <v>260000</v>
      </c>
      <c r="H57" s="7">
        <v>0</v>
      </c>
      <c r="I57" s="7">
        <v>260000</v>
      </c>
      <c r="J57" s="6" t="s">
        <v>151</v>
      </c>
    </row>
  </sheetData>
  <mergeCells count="42">
    <mergeCell ref="A1:J1"/>
    <mergeCell ref="A2:J2"/>
    <mergeCell ref="A3:A4"/>
    <mergeCell ref="B3:B4"/>
    <mergeCell ref="C3:C4"/>
    <mergeCell ref="D3:D4"/>
    <mergeCell ref="E3:E4"/>
    <mergeCell ref="F3:F4"/>
    <mergeCell ref="G3:I3"/>
    <mergeCell ref="J3:J4"/>
    <mergeCell ref="D9:D13"/>
    <mergeCell ref="C9:C13"/>
    <mergeCell ref="B9:B13"/>
    <mergeCell ref="A9:A13"/>
    <mergeCell ref="D15:D17"/>
    <mergeCell ref="C15:C17"/>
    <mergeCell ref="B15:B17"/>
    <mergeCell ref="A15:A17"/>
    <mergeCell ref="D22:D25"/>
    <mergeCell ref="C22:C25"/>
    <mergeCell ref="B22:B25"/>
    <mergeCell ref="A22:A25"/>
    <mergeCell ref="D18:D20"/>
    <mergeCell ref="C18:C20"/>
    <mergeCell ref="B18:B20"/>
    <mergeCell ref="A18:A20"/>
    <mergeCell ref="D29:D32"/>
    <mergeCell ref="C29:C32"/>
    <mergeCell ref="B29:B32"/>
    <mergeCell ref="A29:A32"/>
    <mergeCell ref="D33:D35"/>
    <mergeCell ref="C33:C35"/>
    <mergeCell ref="B33:B35"/>
    <mergeCell ref="A33:A35"/>
    <mergeCell ref="D42:D45"/>
    <mergeCell ref="C42:C45"/>
    <mergeCell ref="B42:B45"/>
    <mergeCell ref="A42:A45"/>
    <mergeCell ref="D53:D56"/>
    <mergeCell ref="C53:C56"/>
    <mergeCell ref="B53:B56"/>
    <mergeCell ref="A53:A56"/>
  </mergeCells>
  <phoneticPr fontId="6" type="noConversion"/>
  <pageMargins left="0.7" right="0.7" top="0.75" bottom="0.75" header="0.3" footer="0.3"/>
  <pageSetup paperSize="9" scale="56" orientation="landscape" r:id="rId1"/>
  <rowBreaks count="1" manualBreakCount="1">
    <brk id="2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全國性團體</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dcterms:created xsi:type="dcterms:W3CDTF">2019-11-29T06:49:38Z</dcterms:created>
  <dcterms:modified xsi:type="dcterms:W3CDTF">2020-02-10T03:58:05Z</dcterms:modified>
</cp:coreProperties>
</file>