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第一科\(新)106年後一科資料彙整區\20-公彩回饋金\1科\108\10_核定作業\第2次核定\4_核定表\"/>
    </mc:Choice>
  </mc:AlternateContent>
  <bookViews>
    <workbookView xWindow="0" yWindow="0" windowWidth="28800" windowHeight="12390"/>
  </bookViews>
  <sheets>
    <sheet name="雲林縣" sheetId="2" r:id="rId1"/>
  </sheets>
  <definedNames>
    <definedName name="_xlnm._FilterDatabase" localSheetId="0" hidden="1">雲林縣!$A$3:$J$10</definedName>
    <definedName name="_xlnm.Print_Area" localSheetId="0">雲林縣!$A$1:$J$10</definedName>
    <definedName name="_xlnm.Print_Titles" localSheetId="0">雲林縣!$1:$5</definedName>
  </definedNames>
  <calcPr calcId="152511"/>
</workbook>
</file>

<file path=xl/calcChain.xml><?xml version="1.0" encoding="utf-8"?>
<calcChain xmlns="http://schemas.openxmlformats.org/spreadsheetml/2006/main">
  <c r="F10" i="2" l="1"/>
  <c r="I10" i="2"/>
  <c r="H10" i="2"/>
  <c r="G10" i="2"/>
  <c r="E10" i="2"/>
</calcChain>
</file>

<file path=xl/sharedStrings.xml><?xml version="1.0" encoding="utf-8"?>
<sst xmlns="http://schemas.openxmlformats.org/spreadsheetml/2006/main" count="34" uniqueCount="30">
  <si>
    <t>財團法人勵馨社會福利事業基金會</t>
  </si>
  <si>
    <t>1081HI252G</t>
  </si>
  <si>
    <t>雲林縣</t>
  </si>
  <si>
    <t>雲林縣政府</t>
  </si>
  <si>
    <t>108年度充實雲林縣政府保護服務及兒少高風險家庭集中受理通報與派案中心辦公環境計畫</t>
  </si>
  <si>
    <t>1081HI304A</t>
  </si>
  <si>
    <t>雲林縣兒童及少年性侵害被害人家庭多元處遇服務</t>
  </si>
  <si>
    <t>1081HI321A</t>
  </si>
  <si>
    <t>雲林縣108年建構性騷擾防治服務系統競爭型計畫</t>
  </si>
  <si>
    <t>1081VI410D</t>
  </si>
  <si>
    <t>雲林縣108年度精進兒少保護專業服務量能計畫—SDM安全與風險評估及督導計畫</t>
  </si>
  <si>
    <t>核定經常門</t>
    <phoneticPr fontId="18" type="noConversion"/>
  </si>
  <si>
    <t>核定資本門</t>
    <phoneticPr fontId="18" type="noConversion"/>
  </si>
  <si>
    <t>核定總金額</t>
    <phoneticPr fontId="18" type="noConversion"/>
  </si>
  <si>
    <t>申請補助計畫名稱</t>
    <phoneticPr fontId="18" type="noConversion"/>
  </si>
  <si>
    <t>申請單位</t>
    <phoneticPr fontId="18" type="noConversion"/>
  </si>
  <si>
    <t>單位：新臺幣元</t>
    <phoneticPr fontId="18" type="noConversion"/>
  </si>
  <si>
    <t>設施設備費65萬元(資本門)：含數位話機13部、電腦含螢幕13組、辦公桌椅13組、網路及電話主機1組。</t>
  </si>
  <si>
    <t>業務費26萬1,000元：含講座鐘點費(主要講師每小時2,000元，內聘折半支給；助理講師每小時1,000元，內聘折半支給)、講座交通費(30公里以上交通費核實報支，不含計程車資)、印刷費、膳費(每人每餐80元)、雜支(6,000元)。</t>
  </si>
  <si>
    <t>核定內容</t>
    <phoneticPr fontId="18" type="noConversion"/>
  </si>
  <si>
    <t>申請總經費</t>
    <phoneticPr fontId="18" type="noConversion"/>
  </si>
  <si>
    <t>審核結果</t>
    <phoneticPr fontId="22" type="noConversion"/>
  </si>
  <si>
    <t>彙整單位</t>
    <phoneticPr fontId="18" type="noConversion"/>
  </si>
  <si>
    <t>計畫編號</t>
    <phoneticPr fontId="18" type="noConversion"/>
  </si>
  <si>
    <t>原核定總額</t>
    <phoneticPr fontId="22" type="noConversion"/>
  </si>
  <si>
    <r>
      <t>一、人事費48萬6,000元：專業服務費1名(每人每月3萬6,000元*13.5個月，具社會工作師專業證照每月增加補助2,000元，依實際聘用人員資格予以給付，修正計畫時應載明人員姓名及學經歷，並檢附學歷與證照影本)。二、業務費3萬9,000元：含講座鐘點費(內聘每節補助1,000元，外聘每節補助2,000元，未滿者減半支給)、交通費(核實報支，不含計程車資)、場地及佈置費、印刷費、膳費(每人次最高補助80元)、雜支(最高補助6,000元)。</t>
    </r>
    <r>
      <rPr>
        <sz val="12"/>
        <color rgb="FFFF0000"/>
        <rFont val="新細明體"/>
        <family val="1"/>
        <charset val="136"/>
        <scheme val="minor"/>
      </rPr>
      <t>三、乙類專案計畫管理費1萬2,000元(補助雇主應負擔之勞、健保及提撥勞退準備金費用，每人每月最高1,000元)。</t>
    </r>
    <phoneticPr fontId="22" type="noConversion"/>
  </si>
  <si>
    <t>調整乙類專案計畫管理費</t>
    <phoneticPr fontId="22" type="noConversion"/>
  </si>
  <si>
    <r>
      <t>一、人事費45萬9,000元：專業服務費1名(3萬4,000元*13.5個月*1人，修正計畫時應載明人員姓名及學經歷，並檢附學歷影本)。二、業務費7萬9,000元：專家學者出席費(每人每次最高補助2,500元)、印刷費、交通費(實報時銷，搭乘計程車之費用不得報支)、講座鐘點費(內聘每節補助1,000元，外聘每節補助2,000元)、場地及佈置費。三、</t>
    </r>
    <r>
      <rPr>
        <sz val="12"/>
        <color rgb="FFFF0000"/>
        <rFont val="新細明體"/>
        <family val="1"/>
        <charset val="136"/>
        <scheme val="minor"/>
      </rPr>
      <t>甲類</t>
    </r>
    <r>
      <rPr>
        <sz val="12"/>
        <rFont val="新細明體"/>
        <family val="1"/>
        <charset val="136"/>
        <scheme val="minor"/>
      </rPr>
      <t>專案計畫管理費1萬2,000元(</t>
    </r>
    <r>
      <rPr>
        <sz val="12"/>
        <color rgb="FFFF0000"/>
        <rFont val="新細明體"/>
        <family val="1"/>
        <charset val="136"/>
        <scheme val="minor"/>
      </rPr>
      <t>不得超過實際支出之人事費及業務費總額5%</t>
    </r>
    <r>
      <rPr>
        <sz val="12"/>
        <rFont val="新細明體"/>
        <family val="1"/>
        <charset val="136"/>
        <scheme val="minor"/>
      </rPr>
      <t>)。</t>
    </r>
    <r>
      <rPr>
        <sz val="12"/>
        <color rgb="FFFF0000"/>
        <rFont val="新細明體"/>
        <family val="1"/>
        <charset val="136"/>
        <scheme val="minor"/>
      </rPr>
      <t>四、乙類專案計畫管理費1萬2,000元(補助雇主應負擔之勞、健保及提撥勞退準備金費用，每人每月最高1,000元，且不列入甲類百分之五額度計算)。</t>
    </r>
    <phoneticPr fontId="22" type="noConversion"/>
  </si>
  <si>
    <t>雲林縣</t>
    <phoneticPr fontId="18" type="noConversion"/>
  </si>
  <si>
    <t>雲林縣政府、機構或團體申請108年公益彩券回饋金補助案件審核結果一覽表</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</si>
</sst>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4">
    <font>
      <sz val="12"/>
      <name val="新細明體"/>
      <family val="1"/>
      <charset val="136"/>
      <scheme val="minor"/>
    </font>
    <font>
      <sz val="12"/>
      <color theme="1"/>
      <name val="新細明體"/>
      <family val="2"/>
      <charset val="136"/>
      <scheme val="minor"/>
    </font>
    <font>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9"/>
      <name val="新細明體"/>
      <family val="1"/>
      <charset val="136"/>
    </font>
    <font>
      <sz val="12"/>
      <name val="新細明體"/>
      <family val="1"/>
      <charset val="136"/>
      <scheme val="minor"/>
    </font>
    <font>
      <b/>
      <sz val="12"/>
      <name val="新細明體"/>
      <family val="1"/>
      <charset val="136"/>
      <scheme val="minor"/>
    </font>
    <font>
      <b/>
      <sz val="20"/>
      <name val="新細明體"/>
      <family val="1"/>
      <charset val="136"/>
      <scheme val="minor"/>
    </font>
    <font>
      <sz val="9"/>
      <name val="新細明體"/>
      <family val="1"/>
      <charset val="136"/>
      <scheme val="minor"/>
    </font>
    <font>
      <sz val="12"/>
      <color rgb="FFFF0000"/>
      <name val="新細明體"/>
      <family val="1"/>
      <charset val="136"/>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5">
    <xf numFmtId="0" fontId="19" fillId="0" borderId="0" xfId="0" applyFont="1">
      <alignment vertical="center"/>
    </xf>
    <xf numFmtId="0" fontId="19" fillId="0" borderId="0" xfId="0" applyFont="1" applyFill="1">
      <alignment vertical="center"/>
    </xf>
    <xf numFmtId="0" fontId="0" fillId="0" borderId="10" xfId="0" applyFont="1" applyFill="1" applyBorder="1" applyAlignment="1">
      <alignment vertical="center" wrapText="1"/>
    </xf>
    <xf numFmtId="0" fontId="19" fillId="0" borderId="0" xfId="0" applyFont="1" applyFill="1" applyAlignment="1">
      <alignment horizontal="center" vertical="center"/>
    </xf>
    <xf numFmtId="0" fontId="0" fillId="0" borderId="10" xfId="0" applyFont="1" applyFill="1" applyBorder="1" applyAlignment="1">
      <alignment horizontal="center" vertical="center"/>
    </xf>
    <xf numFmtId="0" fontId="20" fillId="0" borderId="10" xfId="0" applyFont="1" applyFill="1" applyBorder="1" applyAlignment="1">
      <alignment horizontal="center" vertical="center"/>
    </xf>
    <xf numFmtId="176" fontId="0" fillId="0" borderId="10" xfId="0" applyNumberFormat="1" applyFont="1" applyFill="1" applyBorder="1" applyAlignment="1">
      <alignment vertical="center"/>
    </xf>
    <xf numFmtId="176" fontId="19" fillId="0" borderId="0" xfId="0" applyNumberFormat="1" applyFont="1" applyFill="1" applyAlignment="1">
      <alignment vertical="center"/>
    </xf>
    <xf numFmtId="0" fontId="19" fillId="0" borderId="0" xfId="0" applyFont="1" applyFill="1" applyAlignment="1">
      <alignment vertical="center"/>
    </xf>
    <xf numFmtId="176" fontId="23" fillId="0" borderId="10" xfId="0" applyNumberFormat="1" applyFont="1" applyFill="1" applyBorder="1" applyAlignment="1">
      <alignment vertical="center"/>
    </xf>
    <xf numFmtId="0" fontId="21" fillId="0" borderId="0" xfId="0" applyFont="1" applyFill="1" applyAlignment="1">
      <alignment horizontal="center" vertical="center"/>
    </xf>
    <xf numFmtId="0" fontId="19" fillId="0" borderId="0" xfId="0" applyFont="1" applyAlignment="1">
      <alignment horizontal="center" vertical="center"/>
    </xf>
    <xf numFmtId="0" fontId="20" fillId="0" borderId="16" xfId="0" applyFont="1" applyFill="1" applyBorder="1" applyAlignment="1">
      <alignment horizontal="right" vertical="center"/>
    </xf>
    <xf numFmtId="0" fontId="19" fillId="0" borderId="16" xfId="0" applyFont="1" applyBorder="1" applyAlignment="1">
      <alignment vertical="center"/>
    </xf>
    <xf numFmtId="0" fontId="20" fillId="0" borderId="10" xfId="0" applyFont="1" applyFill="1" applyBorder="1" applyAlignment="1">
      <alignment horizontal="center" vertical="center"/>
    </xf>
    <xf numFmtId="0" fontId="19" fillId="0" borderId="10" xfId="0" applyFont="1" applyBorder="1" applyAlignment="1">
      <alignment horizontal="center" vertical="center"/>
    </xf>
    <xf numFmtId="0" fontId="20" fillId="0" borderId="14" xfId="0" applyFont="1" applyFill="1" applyBorder="1" applyAlignment="1">
      <alignment horizontal="center" vertical="center"/>
    </xf>
    <xf numFmtId="0" fontId="19" fillId="0" borderId="17" xfId="0" applyFont="1" applyBorder="1" applyAlignment="1">
      <alignment horizontal="center" vertical="center"/>
    </xf>
    <xf numFmtId="0" fontId="19" fillId="0" borderId="15"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cellXfs>
  <cellStyles count="42">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view="pageBreakPreview" zoomScaleNormal="100" zoomScaleSheetLayoutView="100" workbookViewId="0">
      <pane ySplit="5" topLeftCell="A6" activePane="bottomLeft" state="frozen"/>
      <selection activeCell="B1" sqref="B1"/>
      <selection pane="bottomLeft" activeCell="C6" sqref="C6"/>
    </sheetView>
  </sheetViews>
  <sheetFormatPr defaultRowHeight="16.5"/>
  <cols>
    <col min="1" max="1" width="12.625" style="3" customWidth="1"/>
    <col min="2" max="2" width="11.625" style="3" bestFit="1" customWidth="1"/>
    <col min="3" max="3" width="18.5" style="1" customWidth="1"/>
    <col min="4" max="4" width="22.375" style="1" customWidth="1"/>
    <col min="5" max="5" width="12.875" style="8" bestFit="1" customWidth="1"/>
    <col min="6" max="6" width="12.875" style="8" customWidth="1"/>
    <col min="7" max="8" width="14" style="8" bestFit="1" customWidth="1"/>
    <col min="9" max="9" width="12.375" style="8" customWidth="1"/>
    <col min="10" max="10" width="95.875" style="1" customWidth="1"/>
    <col min="11" max="16384" width="9" style="1"/>
  </cols>
  <sheetData>
    <row r="1" spans="1:10" ht="27.75">
      <c r="A1" s="10" t="s">
        <v>29</v>
      </c>
      <c r="B1" s="11"/>
      <c r="C1" s="11"/>
      <c r="D1" s="11"/>
      <c r="E1" s="11"/>
      <c r="F1" s="11"/>
      <c r="G1" s="11"/>
      <c r="H1" s="11"/>
      <c r="I1" s="11"/>
      <c r="J1" s="11"/>
    </row>
    <row r="2" spans="1:10">
      <c r="A2" s="12" t="s">
        <v>16</v>
      </c>
      <c r="B2" s="13"/>
      <c r="C2" s="13"/>
      <c r="D2" s="13"/>
      <c r="E2" s="13"/>
      <c r="F2" s="13"/>
      <c r="G2" s="13"/>
      <c r="H2" s="13"/>
      <c r="I2" s="13"/>
      <c r="J2" s="13"/>
    </row>
    <row r="3" spans="1:10">
      <c r="A3" s="14" t="s">
        <v>23</v>
      </c>
      <c r="B3" s="14" t="s">
        <v>22</v>
      </c>
      <c r="C3" s="14" t="s">
        <v>15</v>
      </c>
      <c r="D3" s="14" t="s">
        <v>14</v>
      </c>
      <c r="E3" s="14" t="s">
        <v>20</v>
      </c>
      <c r="F3" s="20" t="s">
        <v>21</v>
      </c>
      <c r="G3" s="21"/>
      <c r="H3" s="21"/>
      <c r="I3" s="22"/>
      <c r="J3" s="16" t="s">
        <v>19</v>
      </c>
    </row>
    <row r="4" spans="1:10" ht="16.5" customHeight="1">
      <c r="A4" s="15"/>
      <c r="B4" s="15"/>
      <c r="C4" s="15"/>
      <c r="D4" s="15"/>
      <c r="E4" s="15"/>
      <c r="F4" s="23" t="s">
        <v>24</v>
      </c>
      <c r="G4" s="19" t="s">
        <v>26</v>
      </c>
      <c r="H4" s="15"/>
      <c r="I4" s="15"/>
      <c r="J4" s="17"/>
    </row>
    <row r="5" spans="1:10" ht="25.5" customHeight="1">
      <c r="A5" s="15"/>
      <c r="B5" s="15"/>
      <c r="C5" s="15"/>
      <c r="D5" s="15"/>
      <c r="E5" s="15"/>
      <c r="F5" s="24"/>
      <c r="G5" s="5" t="s">
        <v>11</v>
      </c>
      <c r="H5" s="5" t="s">
        <v>12</v>
      </c>
      <c r="I5" s="5" t="s">
        <v>13</v>
      </c>
      <c r="J5" s="18"/>
    </row>
    <row r="6" spans="1:10" ht="90" customHeight="1">
      <c r="A6" s="4" t="s">
        <v>1</v>
      </c>
      <c r="B6" s="4" t="s">
        <v>28</v>
      </c>
      <c r="C6" s="2" t="s">
        <v>3</v>
      </c>
      <c r="D6" s="2" t="s">
        <v>4</v>
      </c>
      <c r="E6" s="6">
        <v>996000</v>
      </c>
      <c r="F6" s="6">
        <v>650000</v>
      </c>
      <c r="G6" s="6">
        <v>0</v>
      </c>
      <c r="H6" s="6">
        <v>650000</v>
      </c>
      <c r="I6" s="6">
        <v>650000</v>
      </c>
      <c r="J6" s="2" t="s">
        <v>17</v>
      </c>
    </row>
    <row r="7" spans="1:10" ht="120.75" customHeight="1">
      <c r="A7" s="4" t="s">
        <v>5</v>
      </c>
      <c r="B7" s="4" t="s">
        <v>2</v>
      </c>
      <c r="C7" s="2" t="s">
        <v>0</v>
      </c>
      <c r="D7" s="2" t="s">
        <v>6</v>
      </c>
      <c r="E7" s="6">
        <v>642000</v>
      </c>
      <c r="F7" s="6">
        <v>550000</v>
      </c>
      <c r="G7" s="9">
        <v>562000</v>
      </c>
      <c r="H7" s="6">
        <v>0</v>
      </c>
      <c r="I7" s="9">
        <v>562000</v>
      </c>
      <c r="J7" s="2" t="s">
        <v>27</v>
      </c>
    </row>
    <row r="8" spans="1:10" ht="123" customHeight="1">
      <c r="A8" s="4" t="s">
        <v>7</v>
      </c>
      <c r="B8" s="4" t="s">
        <v>2</v>
      </c>
      <c r="C8" s="2" t="s">
        <v>3</v>
      </c>
      <c r="D8" s="2" t="s">
        <v>8</v>
      </c>
      <c r="E8" s="6">
        <v>525000</v>
      </c>
      <c r="F8" s="6">
        <v>525000</v>
      </c>
      <c r="G8" s="9">
        <v>537000</v>
      </c>
      <c r="H8" s="6">
        <v>0</v>
      </c>
      <c r="I8" s="9">
        <v>537000</v>
      </c>
      <c r="J8" s="2" t="s">
        <v>25</v>
      </c>
    </row>
    <row r="9" spans="1:10" ht="90" customHeight="1">
      <c r="A9" s="4" t="s">
        <v>9</v>
      </c>
      <c r="B9" s="4" t="s">
        <v>2</v>
      </c>
      <c r="C9" s="2" t="s">
        <v>3</v>
      </c>
      <c r="D9" s="2" t="s">
        <v>10</v>
      </c>
      <c r="E9" s="6">
        <v>268680</v>
      </c>
      <c r="F9" s="6">
        <v>261000</v>
      </c>
      <c r="G9" s="6">
        <v>261000</v>
      </c>
      <c r="H9" s="6">
        <v>0</v>
      </c>
      <c r="I9" s="6">
        <v>261000</v>
      </c>
      <c r="J9" s="2" t="s">
        <v>18</v>
      </c>
    </row>
    <row r="10" spans="1:10" ht="22.5" customHeight="1">
      <c r="E10" s="7">
        <f>SUM(E6:E9)</f>
        <v>2431680</v>
      </c>
      <c r="F10" s="7">
        <f>SUM(F6:F9)</f>
        <v>1986000</v>
      </c>
      <c r="G10" s="7">
        <f>SUM(G6:G9)</f>
        <v>1360000</v>
      </c>
      <c r="H10" s="7">
        <f>SUM(H6:H9)</f>
        <v>650000</v>
      </c>
      <c r="I10" s="7">
        <f>SUM(I6:I9)</f>
        <v>2010000</v>
      </c>
    </row>
    <row r="11" spans="1:10">
      <c r="F11" s="7"/>
      <c r="I11" s="7"/>
    </row>
    <row r="12" spans="1:10">
      <c r="I12" s="7"/>
    </row>
  </sheetData>
  <autoFilter ref="A3:J10">
    <filterColumn colId="5" showButton="0"/>
    <filterColumn colId="6" showButton="0"/>
    <filterColumn colId="7" showButton="0"/>
  </autoFilter>
  <mergeCells count="11">
    <mergeCell ref="A1:J1"/>
    <mergeCell ref="A2:J2"/>
    <mergeCell ref="A3:A5"/>
    <mergeCell ref="E3:E5"/>
    <mergeCell ref="J3:J5"/>
    <mergeCell ref="G4:I4"/>
    <mergeCell ref="F3:I3"/>
    <mergeCell ref="F4:F5"/>
    <mergeCell ref="B3:B5"/>
    <mergeCell ref="D3:D5"/>
    <mergeCell ref="C3:C5"/>
  </mergeCells>
  <phoneticPr fontId="18" type="noConversion"/>
  <pageMargins left="0.70866141732283472" right="0.70866141732283472" top="0.74803149606299213" bottom="0.74803149606299213" header="0.31496062992125984" footer="0.31496062992125984"/>
  <pageSetup paperSize="9" scale="57"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雲林縣</vt:lpstr>
      <vt:lpstr>雲林縣!Print_Area</vt:lpstr>
      <vt:lpstr>雲林縣!Print_Titles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保護服務司林久儷</dc:creator>
  <cp:lastModifiedBy>保護服務司林久儷</cp:lastModifiedBy>
  <cp:lastPrinted>2019-03-29T06:35:45Z</cp:lastPrinted>
  <dcterms:created xsi:type="dcterms:W3CDTF">2019-01-25T06:25:36Z</dcterms:created>
  <dcterms:modified xsi:type="dcterms:W3CDTF">2019-04-03T08:11:24Z</dcterms:modified>
</cp:coreProperties>
</file>