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B123" i="1" l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38" i="1"/>
  <c r="B36" i="1"/>
  <c r="B35" i="1"/>
  <c r="B34" i="1"/>
  <c r="B33" i="1"/>
  <c r="B32" i="1"/>
  <c r="B31" i="1"/>
  <c r="B30" i="1"/>
  <c r="S29" i="1"/>
  <c r="R29" i="1"/>
  <c r="B29" i="1"/>
  <c r="R28" i="1"/>
  <c r="B28" i="1"/>
  <c r="S27" i="1"/>
  <c r="R27" i="1"/>
  <c r="B27" i="1"/>
  <c r="R26" i="1"/>
  <c r="B26" i="1"/>
  <c r="R25" i="1"/>
  <c r="S25" i="1" s="1"/>
  <c r="B25" i="1"/>
  <c r="R24" i="1"/>
  <c r="B24" i="1"/>
  <c r="R23" i="1"/>
  <c r="S23" i="1" s="1"/>
  <c r="B23" i="1"/>
  <c r="R22" i="1"/>
  <c r="B22" i="1"/>
  <c r="S21" i="1"/>
  <c r="R21" i="1"/>
  <c r="B21" i="1"/>
  <c r="R20" i="1"/>
  <c r="B20" i="1"/>
  <c r="R19" i="1"/>
  <c r="S19" i="1" s="1"/>
  <c r="B19" i="1"/>
  <c r="R18" i="1"/>
  <c r="B18" i="1"/>
  <c r="R17" i="1"/>
  <c r="S17" i="1" s="1"/>
  <c r="B17" i="1"/>
  <c r="R16" i="1"/>
  <c r="B16" i="1"/>
  <c r="R15" i="1"/>
  <c r="S15" i="1" s="1"/>
  <c r="B15" i="1"/>
  <c r="R14" i="1"/>
  <c r="R13" i="1"/>
  <c r="S13" i="1" s="1"/>
  <c r="B13" i="1"/>
  <c r="R12" i="1"/>
  <c r="B12" i="1"/>
  <c r="S11" i="1"/>
  <c r="R11" i="1"/>
  <c r="B11" i="1"/>
  <c r="R10" i="1"/>
  <c r="S9" i="1"/>
  <c r="R9" i="1"/>
  <c r="B9" i="1"/>
  <c r="R8" i="1"/>
  <c r="B8" i="1"/>
  <c r="R7" i="1"/>
  <c r="S7" i="1" s="1"/>
  <c r="B7" i="1"/>
  <c r="R6" i="1"/>
  <c r="B6" i="1"/>
  <c r="S5" i="1"/>
  <c r="R5" i="1"/>
  <c r="B5" i="1"/>
  <c r="R4" i="1"/>
  <c r="B4" i="1"/>
  <c r="B3" i="1" s="1"/>
</calcChain>
</file>

<file path=xl/sharedStrings.xml><?xml version="1.0" encoding="utf-8"?>
<sst xmlns="http://schemas.openxmlformats.org/spreadsheetml/2006/main" count="167" uniqueCount="157">
  <si>
    <t>製表日期：108/01/03</t>
    <phoneticPr fontId="3" type="noConversion"/>
  </si>
  <si>
    <t>貨物名稱</t>
  </si>
  <si>
    <t>進口量總計(公斤)</t>
  </si>
  <si>
    <t>107年1月
進口量(公斤)</t>
    <phoneticPr fontId="3" type="noConversion"/>
  </si>
  <si>
    <t>107年2月
進口量(公斤)</t>
    <phoneticPr fontId="3" type="noConversion"/>
  </si>
  <si>
    <t>107年3月
進口量(公斤)</t>
    <phoneticPr fontId="3" type="noConversion"/>
  </si>
  <si>
    <t>107年4月
進口量(公斤)</t>
    <phoneticPr fontId="3" type="noConversion"/>
  </si>
  <si>
    <t>107年5月
進口量(公斤)</t>
    <phoneticPr fontId="3" type="noConversion"/>
  </si>
  <si>
    <t>107年6月
進口量(公斤)</t>
    <phoneticPr fontId="3" type="noConversion"/>
  </si>
  <si>
    <t>107年7月
進口量(公斤)</t>
    <phoneticPr fontId="3" type="noConversion"/>
  </si>
  <si>
    <t>107年8月
進口量(公斤)</t>
    <phoneticPr fontId="3" type="noConversion"/>
  </si>
  <si>
    <t>107年9月
進口量(公斤)</t>
    <phoneticPr fontId="3" type="noConversion"/>
  </si>
  <si>
    <t>107年10月
進口量(公斤)</t>
    <phoneticPr fontId="3" type="noConversion"/>
  </si>
  <si>
    <t>107年11月
進口量(公斤)</t>
    <phoneticPr fontId="3" type="noConversion"/>
  </si>
  <si>
    <t>107年12月
進口量(公斤)</t>
    <phoneticPr fontId="3" type="noConversion"/>
  </si>
  <si>
    <t>期間</t>
  </si>
  <si>
    <t>進口量(公噸)/百分比%</t>
    <phoneticPr fontId="3" type="noConversion"/>
  </si>
  <si>
    <t>合計</t>
  </si>
  <si>
    <t>CN大陸
(含香港)</t>
  </si>
  <si>
    <t>其他國家</t>
  </si>
  <si>
    <t>蛤蚧</t>
  </si>
  <si>
    <t>107年1月</t>
    <phoneticPr fontId="3" type="noConversion"/>
  </si>
  <si>
    <t>海龍</t>
  </si>
  <si>
    <t>百分比</t>
    <phoneticPr fontId="3" type="noConversion"/>
  </si>
  <si>
    <t>海馬</t>
  </si>
  <si>
    <t>107年2月</t>
    <phoneticPr fontId="3" type="noConversion"/>
  </si>
  <si>
    <t>虎骨</t>
  </si>
  <si>
    <t>百分比</t>
    <phoneticPr fontId="3" type="noConversion"/>
  </si>
  <si>
    <t>熊骨</t>
  </si>
  <si>
    <t>107年3月</t>
    <phoneticPr fontId="3" type="noConversion"/>
  </si>
  <si>
    <t>豹骨</t>
  </si>
  <si>
    <t>犀角</t>
    <phoneticPr fontId="3" type="noConversion"/>
  </si>
  <si>
    <t>107年4月</t>
    <phoneticPr fontId="3" type="noConversion"/>
  </si>
  <si>
    <t>鱉甲</t>
    <phoneticPr fontId="3" type="noConversion"/>
  </si>
  <si>
    <t>龜殼|龜板</t>
    <phoneticPr fontId="3" type="noConversion"/>
  </si>
  <si>
    <t>107年5月</t>
    <phoneticPr fontId="3" type="noConversion"/>
  </si>
  <si>
    <t>乾鹿茸</t>
  </si>
  <si>
    <t>百分比</t>
    <phoneticPr fontId="3" type="noConversion"/>
  </si>
  <si>
    <t>鹿角(含鹿角霜、鹿角碎、鹿角膠)</t>
    <phoneticPr fontId="3" type="noConversion"/>
  </si>
  <si>
    <t>107年6月</t>
    <phoneticPr fontId="3" type="noConversion"/>
  </si>
  <si>
    <t>羚羊角</t>
  </si>
  <si>
    <t>穿山甲片</t>
  </si>
  <si>
    <t>107年7月</t>
  </si>
  <si>
    <t>龍涎香</t>
  </si>
  <si>
    <t>麝香粒、麝香枝</t>
    <phoneticPr fontId="3" type="noConversion"/>
  </si>
  <si>
    <t>107年8月</t>
  </si>
  <si>
    <t>黃藥|牛黃|猴棗</t>
  </si>
  <si>
    <t>全蠍</t>
  </si>
  <si>
    <t>107年9月</t>
  </si>
  <si>
    <t>九香蟲</t>
  </si>
  <si>
    <t>五穀蟲|五穀蛆</t>
  </si>
  <si>
    <t>107年10月</t>
  </si>
  <si>
    <t>其他節肢動物類藥材</t>
    <phoneticPr fontId="3" type="noConversion"/>
  </si>
  <si>
    <t>水蛭</t>
  </si>
  <si>
    <t>107年11月</t>
  </si>
  <si>
    <t>地龍</t>
    <phoneticPr fontId="3" type="noConversion"/>
  </si>
  <si>
    <t>珍珠</t>
  </si>
  <si>
    <t>107年12月</t>
  </si>
  <si>
    <t>其他無脊椎動物類藥材</t>
    <phoneticPr fontId="3" type="noConversion"/>
  </si>
  <si>
    <t>其他脊椎動物類藥材</t>
    <phoneticPr fontId="3" type="noConversion"/>
  </si>
  <si>
    <t>殭蠶</t>
  </si>
  <si>
    <t>葛根</t>
  </si>
  <si>
    <t>蓮藕</t>
  </si>
  <si>
    <t>苦扁桃仁</t>
  </si>
  <si>
    <t>白果|銀杏果</t>
  </si>
  <si>
    <t>紅棗|大棗</t>
    <phoneticPr fontId="3" type="noConversion"/>
  </si>
  <si>
    <t>廣橘皮|陳皮</t>
  </si>
  <si>
    <t>錫蘭肉桂</t>
    <phoneticPr fontId="3" type="noConversion"/>
  </si>
  <si>
    <t>肉桂|肉桂花|桂枝</t>
    <phoneticPr fontId="3" type="noConversion"/>
  </si>
  <si>
    <t>丁香</t>
  </si>
  <si>
    <t>大茴香子</t>
  </si>
  <si>
    <t>乾薑|炮薑|煨薑</t>
    <phoneticPr fontId="3" type="noConversion"/>
  </si>
  <si>
    <t>番紅花</t>
    <phoneticPr fontId="3" type="noConversion"/>
  </si>
  <si>
    <t>薑黃</t>
    <phoneticPr fontId="3" type="noConversion"/>
  </si>
  <si>
    <t>蓖麻子</t>
  </si>
  <si>
    <t>芥子</t>
  </si>
  <si>
    <t>火麻仁</t>
    <phoneticPr fontId="3" type="noConversion"/>
  </si>
  <si>
    <t>吉林人參</t>
    <phoneticPr fontId="3" type="noConversion"/>
  </si>
  <si>
    <t>高麗紅參、高麗紅參</t>
    <phoneticPr fontId="3" type="noConversion"/>
  </si>
  <si>
    <t>東洋紅參、白參</t>
    <phoneticPr fontId="3" type="noConversion"/>
  </si>
  <si>
    <t>西洋參</t>
    <phoneticPr fontId="3" type="noConversion"/>
  </si>
  <si>
    <t>三七</t>
    <phoneticPr fontId="3" type="noConversion"/>
  </si>
  <si>
    <t>其他人參根</t>
    <phoneticPr fontId="3" type="noConversion"/>
  </si>
  <si>
    <t>古柯葉</t>
  </si>
  <si>
    <t>罌粟草</t>
  </si>
  <si>
    <t>麻黃</t>
  </si>
  <si>
    <t>檀香</t>
  </si>
  <si>
    <t>沉香</t>
    <phoneticPr fontId="3" type="noConversion"/>
  </si>
  <si>
    <t>杜仲</t>
  </si>
  <si>
    <t>朴筒</t>
  </si>
  <si>
    <t>朴根|朴花</t>
  </si>
  <si>
    <t>番瀉葉</t>
    <phoneticPr fontId="3" type="noConversion"/>
  </si>
  <si>
    <t>排草</t>
  </si>
  <si>
    <t>土茯苓</t>
    <phoneticPr fontId="3" type="noConversion"/>
  </si>
  <si>
    <t>大黃</t>
  </si>
  <si>
    <t>黃連</t>
    <phoneticPr fontId="3" type="noConversion"/>
  </si>
  <si>
    <t>川芎|芎藭</t>
  </si>
  <si>
    <t>淅貝母|貝母</t>
  </si>
  <si>
    <t>白朮</t>
  </si>
  <si>
    <t>天雄</t>
    <phoneticPr fontId="3" type="noConversion"/>
  </si>
  <si>
    <t>莪朮</t>
  </si>
  <si>
    <t>高良薑</t>
  </si>
  <si>
    <t>胡黃連</t>
  </si>
  <si>
    <t>半夏</t>
  </si>
  <si>
    <t>天麻</t>
  </si>
  <si>
    <t>知母</t>
  </si>
  <si>
    <t>牛膝|懷牛膝|淮牛膝</t>
  </si>
  <si>
    <t>川牛膝|杜牛膝</t>
    <phoneticPr fontId="3" type="noConversion"/>
  </si>
  <si>
    <t>銀柴胡</t>
  </si>
  <si>
    <t>柴胡</t>
  </si>
  <si>
    <t>白芍|白芍藥|亳芍</t>
    <phoneticPr fontId="3" type="noConversion"/>
  </si>
  <si>
    <t>赤芍|赤芍藥</t>
  </si>
  <si>
    <t>大戟</t>
  </si>
  <si>
    <t>黃芩</t>
  </si>
  <si>
    <t>丹參</t>
    <phoneticPr fontId="3" type="noConversion"/>
  </si>
  <si>
    <t>玄參|元參</t>
  </si>
  <si>
    <t>地黃</t>
  </si>
  <si>
    <t>黃耆|紅耆</t>
    <phoneticPr fontId="3" type="noConversion"/>
  </si>
  <si>
    <t>一條根</t>
  </si>
  <si>
    <t>防風</t>
  </si>
  <si>
    <t>北沙參|南沙參|</t>
    <phoneticPr fontId="3" type="noConversion"/>
  </si>
  <si>
    <t>當歸</t>
  </si>
  <si>
    <t>黨參</t>
  </si>
  <si>
    <t>木香</t>
    <phoneticPr fontId="3" type="noConversion"/>
  </si>
  <si>
    <t>雞冠花</t>
  </si>
  <si>
    <t>辛夷</t>
  </si>
  <si>
    <t>酸棗仁</t>
  </si>
  <si>
    <t>兒茶</t>
  </si>
  <si>
    <t>羅漢果</t>
  </si>
  <si>
    <t>大腹皮|檳榔皮</t>
  </si>
  <si>
    <t>乾榔樁|大腹子|檳榔子</t>
  </si>
  <si>
    <t>甘草</t>
    <phoneticPr fontId="3" type="noConversion"/>
  </si>
  <si>
    <t>厚朴|厚朴根|厚朴花</t>
    <phoneticPr fontId="3" type="noConversion"/>
  </si>
  <si>
    <t>茯苓</t>
    <phoneticPr fontId="3" type="noConversion"/>
  </si>
  <si>
    <t>茯神</t>
  </si>
  <si>
    <t>川貝母</t>
    <phoneticPr fontId="3" type="noConversion"/>
  </si>
  <si>
    <t>黑附片|白附片烏頭|川烏|草烏|焙附片|附子|烏頭|炮附子</t>
    <phoneticPr fontId="3" type="noConversion"/>
  </si>
  <si>
    <t>韭菜子|萊菔子|蘿蔔子|菟絲子|地膚子|牛蒡子|決明子|車前子|冬瓜子</t>
  </si>
  <si>
    <t>其他乾燥藥用植物</t>
    <phoneticPr fontId="3" type="noConversion"/>
  </si>
  <si>
    <t>苦杏仁|苦杏核及仁</t>
  </si>
  <si>
    <t>郁李仁|桃仁</t>
  </si>
  <si>
    <t>沒藥</t>
  </si>
  <si>
    <t>乳香</t>
  </si>
  <si>
    <t>安息香膠</t>
  </si>
  <si>
    <t>阿魏</t>
  </si>
  <si>
    <t>血竭</t>
  </si>
  <si>
    <t>神麴</t>
  </si>
  <si>
    <t>天然硫化砷|石黃|雄黃|琥珀|雄黃|石黃</t>
  </si>
  <si>
    <t>未列名粗製礦物質藥材</t>
    <phoneticPr fontId="3" type="noConversion"/>
  </si>
  <si>
    <t>辰砂|硃砂</t>
  </si>
  <si>
    <t>龍腦|冰片|薄荷腦</t>
  </si>
  <si>
    <t>水獺肝</t>
  </si>
  <si>
    <t>熊膽</t>
  </si>
  <si>
    <t>紫河車</t>
  </si>
  <si>
    <t>阿膠</t>
  </si>
  <si>
    <t>107年中藥材進口統計</t>
    <phoneticPr fontId="3" type="noConversion"/>
  </si>
  <si>
    <t>進口量總計(公噸)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</si>
</sst>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_ "/>
    <numFmt numFmtId="177" formatCode="0.0_ "/>
    <numFmt numFmtId="178" formatCode="0_ "/>
    <numFmt numFmtId="179" formatCode="0_);[Red]\(0\)"/>
  </numFmts>
  <fonts count="10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0"/>
      <color rgb="FF8C45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新細明體"/>
      <family val="2"/>
      <charset val="136"/>
      <scheme val="minor"/>
    </font>
    <font>
      <b/>
      <sz val="12"/>
      <color rgb="FFFFFFFF"/>
      <name val="新細明體"/>
      <family val="2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0"/>
      <color rgb="FFFF0000"/>
      <name val="新細明體"/>
      <family val="2"/>
      <charset val="136"/>
      <scheme val="minor"/>
    </font>
    <font>
      <sz val="12"/>
      <color rgb="FF8C4510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7DEE8"/>
        <bgColor rgb="FFB7DEE8"/>
      </patternFill>
    </fill>
    <fill>
      <patternFill patternType="solid">
        <fgColor rgb="FFF2DCDB"/>
        <bgColor rgb="FFF2DCDB"/>
      </patternFill>
    </fill>
    <fill>
      <patternFill patternType="solid">
        <fgColor rgb="FFCCCCFF"/>
        <bgColor rgb="FFFF99CC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rgb="FFFFFF99"/>
      </patternFill>
    </fill>
    <fill>
      <patternFill patternType="solid">
        <fgColor rgb="FF99FFCC"/>
        <bgColor rgb="FF99FFCC"/>
      </patternFill>
    </fill>
    <fill>
      <patternFill patternType="solid">
        <fgColor rgb="FFFFF7E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rgb="FFB7DEE8"/>
      </patternFill>
    </fill>
    <fill>
      <patternFill patternType="solid">
        <fgColor theme="9" tint="0.79998168889431442"/>
        <bgColor rgb="FFB7DEE8"/>
      </patternFill>
    </fill>
    <fill>
      <patternFill patternType="solid">
        <fgColor rgb="FFCCCCFF"/>
        <bgColor indexed="64"/>
      </patternFill>
    </fill>
  </fills>
  <borders count="6">
    <border>
      <left/>
      <right/>
      <top/>
      <bottom/>
      <diagonal/>
    </border>
    <border>
      <left style="thin">
        <color rgb="FFDEBA84"/>
      </left>
      <right style="thin">
        <color rgb="FFDEBA84"/>
      </right>
      <top style="thin">
        <color rgb="FFDEBA84"/>
      </top>
      <bottom style="thin">
        <color rgb="FFDEBA84"/>
      </bottom>
      <diagonal/>
    </border>
    <border>
      <left/>
      <right/>
      <top/>
      <bottom style="thin">
        <color indexed="64"/>
      </bottom>
      <diagonal/>
    </border>
    <border>
      <left style="thin">
        <color rgb="FFDEBA84"/>
      </left>
      <right style="thin">
        <color rgb="FFDEBA84"/>
      </right>
      <top/>
      <bottom/>
      <diagonal/>
    </border>
    <border>
      <left style="thin">
        <color rgb="FFDEBA84"/>
      </left>
      <right style="thin">
        <color rgb="FFDEBA84"/>
      </right>
      <top/>
      <bottom style="thin">
        <color rgb="FFDEBA8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vertical="center" wrapText="1"/>
    </xf>
    <xf numFmtId="0" fontId="5" fillId="3" borderId="0" xfId="0" applyFont="1" applyFill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176" fontId="7" fillId="8" borderId="1" xfId="0" applyNumberFormat="1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 wrapText="1"/>
    </xf>
    <xf numFmtId="176" fontId="2" fillId="12" borderId="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8" fillId="11" borderId="0" xfId="0" applyFont="1" applyFill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176" fontId="0" fillId="2" borderId="5" xfId="0" applyNumberFormat="1" applyFill="1" applyBorder="1">
      <alignment vertical="center"/>
    </xf>
    <xf numFmtId="0" fontId="0" fillId="13" borderId="5" xfId="0" applyFill="1" applyBorder="1" applyAlignment="1">
      <alignment horizontal="center" vertical="center"/>
    </xf>
    <xf numFmtId="177" fontId="0" fillId="2" borderId="5" xfId="0" applyNumberFormat="1" applyFill="1" applyBorder="1">
      <alignment vertical="center"/>
    </xf>
    <xf numFmtId="178" fontId="9" fillId="2" borderId="5" xfId="0" applyNumberFormat="1" applyFont="1" applyFill="1" applyBorder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176" fontId="0" fillId="4" borderId="5" xfId="0" applyNumberFormat="1" applyFill="1" applyBorder="1">
      <alignment vertical="center"/>
    </xf>
    <xf numFmtId="0" fontId="0" fillId="14" borderId="5" xfId="0" applyFill="1" applyBorder="1" applyAlignment="1">
      <alignment horizontal="center" vertical="center"/>
    </xf>
    <xf numFmtId="177" fontId="0" fillId="4" borderId="5" xfId="0" applyNumberFormat="1" applyFill="1" applyBorder="1">
      <alignment vertical="center"/>
    </xf>
    <xf numFmtId="178" fontId="9" fillId="4" borderId="5" xfId="0" applyNumberFormat="1" applyFont="1" applyFill="1" applyBorder="1">
      <alignment vertical="center"/>
    </xf>
    <xf numFmtId="178" fontId="0" fillId="2" borderId="5" xfId="0" applyNumberFormat="1" applyFill="1" applyBorder="1">
      <alignment vertical="center"/>
    </xf>
    <xf numFmtId="178" fontId="0" fillId="4" borderId="5" xfId="0" applyNumberFormat="1" applyFill="1" applyBorder="1">
      <alignment vertical="center"/>
    </xf>
    <xf numFmtId="179" fontId="0" fillId="2" borderId="5" xfId="0" applyNumberFormat="1" applyFill="1" applyBorder="1">
      <alignment vertical="center"/>
    </xf>
    <xf numFmtId="176" fontId="2" fillId="12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4" borderId="0" xfId="0" applyFont="1" applyFill="1" applyBorder="1" applyAlignment="1">
      <alignment vertical="center" wrapText="1"/>
    </xf>
    <xf numFmtId="179" fontId="0" fillId="4" borderId="5" xfId="0" applyNumberFormat="1" applyFill="1" applyBorder="1">
      <alignment vertical="center"/>
    </xf>
    <xf numFmtId="0" fontId="4" fillId="15" borderId="5" xfId="0" applyFont="1" applyFill="1" applyBorder="1" applyAlignment="1">
      <alignment horizontal="center" vertical="center" wrapText="1"/>
    </xf>
    <xf numFmtId="176" fontId="0" fillId="15" borderId="5" xfId="0" applyNumberFormat="1" applyFill="1" applyBorder="1">
      <alignment vertical="center"/>
    </xf>
    <xf numFmtId="0" fontId="0" fillId="15" borderId="5" xfId="0" applyFill="1" applyBorder="1" applyAlignment="1">
      <alignment horizontal="center" vertical="center"/>
    </xf>
    <xf numFmtId="177" fontId="0" fillId="15" borderId="5" xfId="0" applyNumberFormat="1" applyFill="1" applyBorder="1">
      <alignment vertical="center"/>
    </xf>
    <xf numFmtId="179" fontId="0" fillId="15" borderId="5" xfId="0" applyNumberFormat="1" applyFill="1" applyBorder="1">
      <alignment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"/>
  <sheetViews>
    <sheetView tabSelected="1" workbookViewId="0">
      <selection activeCell="P29" sqref="P29"/>
    </sheetView>
  </sheetViews>
  <sheetFormatPr defaultRowHeight="16.5" x14ac:dyDescent="0.25"/>
  <cols>
    <col min="1" max="1" width="27.625" customWidth="1"/>
    <col min="2" max="2" width="11.5" customWidth="1"/>
    <col min="3" max="14" width="11.625" customWidth="1"/>
    <col min="15" max="15" width="2.25" customWidth="1"/>
    <col min="17" max="17" width="10.625" customWidth="1"/>
    <col min="18" max="18" width="9.75" customWidth="1"/>
  </cols>
  <sheetData>
    <row r="1" spans="1:19" x14ac:dyDescent="0.25">
      <c r="A1" s="33" t="s">
        <v>155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 t="s">
        <v>0</v>
      </c>
      <c r="N1" s="34"/>
      <c r="O1" s="2"/>
      <c r="P1" s="2"/>
      <c r="Q1" s="2"/>
      <c r="R1" s="2"/>
      <c r="S1" s="2"/>
    </row>
    <row r="2" spans="1:19" ht="28.5" x14ac:dyDescent="0.25">
      <c r="A2" s="35" t="s">
        <v>1</v>
      </c>
      <c r="B2" s="3" t="s">
        <v>2</v>
      </c>
      <c r="C2" s="37" t="s">
        <v>3</v>
      </c>
      <c r="D2" s="38" t="s">
        <v>4</v>
      </c>
      <c r="E2" s="37" t="s">
        <v>5</v>
      </c>
      <c r="F2" s="38" t="s">
        <v>6</v>
      </c>
      <c r="G2" s="37" t="s">
        <v>7</v>
      </c>
      <c r="H2" s="38" t="s">
        <v>8</v>
      </c>
      <c r="I2" s="37" t="s">
        <v>9</v>
      </c>
      <c r="J2" s="38" t="s">
        <v>10</v>
      </c>
      <c r="K2" s="37" t="s">
        <v>11</v>
      </c>
      <c r="L2" s="38" t="s">
        <v>12</v>
      </c>
      <c r="M2" s="37" t="s">
        <v>13</v>
      </c>
      <c r="N2" s="38" t="s">
        <v>14</v>
      </c>
      <c r="O2" s="2"/>
      <c r="P2" s="42" t="s">
        <v>15</v>
      </c>
      <c r="Q2" s="40" t="s">
        <v>16</v>
      </c>
      <c r="R2" s="40"/>
      <c r="S2" s="41" t="s">
        <v>17</v>
      </c>
    </row>
    <row r="3" spans="1:19" ht="33" x14ac:dyDescent="0.25">
      <c r="A3" s="36"/>
      <c r="B3" s="4">
        <f>SUM(B4:B123)</f>
        <v>29240285.100000001</v>
      </c>
      <c r="C3" s="36"/>
      <c r="D3" s="39"/>
      <c r="E3" s="36"/>
      <c r="F3" s="39"/>
      <c r="G3" s="36"/>
      <c r="H3" s="39"/>
      <c r="I3" s="36"/>
      <c r="J3" s="39"/>
      <c r="K3" s="36"/>
      <c r="L3" s="39"/>
      <c r="M3" s="36"/>
      <c r="N3" s="39"/>
      <c r="O3" s="2"/>
      <c r="P3" s="42"/>
      <c r="Q3" s="5" t="s">
        <v>18</v>
      </c>
      <c r="R3" s="6" t="s">
        <v>19</v>
      </c>
      <c r="S3" s="41"/>
    </row>
    <row r="4" spans="1:19" x14ac:dyDescent="0.25">
      <c r="A4" s="7" t="s">
        <v>20</v>
      </c>
      <c r="B4" s="8">
        <f t="shared" ref="B4:B9" si="0">SUM(C4,D4,E4,F4,G4,H4,I4,J4,K4,L4,M4,N4)</f>
        <v>19839.5</v>
      </c>
      <c r="C4" s="1">
        <v>0</v>
      </c>
      <c r="D4" s="9">
        <v>20</v>
      </c>
      <c r="E4" s="1">
        <v>100</v>
      </c>
      <c r="F4" s="9">
        <v>336.5</v>
      </c>
      <c r="G4" s="1">
        <v>4101.5</v>
      </c>
      <c r="H4" s="9">
        <v>7842</v>
      </c>
      <c r="I4" s="1">
        <v>4978.5</v>
      </c>
      <c r="J4" s="9">
        <v>0</v>
      </c>
      <c r="K4" s="1">
        <v>2455</v>
      </c>
      <c r="L4" s="9">
        <v>0</v>
      </c>
      <c r="M4" s="1">
        <v>0</v>
      </c>
      <c r="N4" s="9">
        <v>6</v>
      </c>
      <c r="O4" s="10"/>
      <c r="P4" s="11" t="s">
        <v>21</v>
      </c>
      <c r="Q4" s="12">
        <v>3008.0588999999995</v>
      </c>
      <c r="R4" s="12">
        <f>S4-Q4</f>
        <v>377.14540000000079</v>
      </c>
      <c r="S4" s="12">
        <v>3385.2043000000003</v>
      </c>
    </row>
    <row r="5" spans="1:19" x14ac:dyDescent="0.25">
      <c r="A5" s="7" t="s">
        <v>22</v>
      </c>
      <c r="B5" s="8">
        <f t="shared" si="0"/>
        <v>893.30000000000007</v>
      </c>
      <c r="C5" s="1">
        <v>21.9</v>
      </c>
      <c r="D5" s="9">
        <v>50</v>
      </c>
      <c r="E5" s="1">
        <v>0</v>
      </c>
      <c r="F5" s="9">
        <v>0</v>
      </c>
      <c r="G5" s="1">
        <v>175.8</v>
      </c>
      <c r="H5" s="9">
        <v>0</v>
      </c>
      <c r="I5" s="1">
        <v>0</v>
      </c>
      <c r="J5" s="9">
        <v>540</v>
      </c>
      <c r="K5" s="1">
        <v>0</v>
      </c>
      <c r="L5" s="9">
        <v>0</v>
      </c>
      <c r="M5" s="1">
        <v>105.6</v>
      </c>
      <c r="N5" s="9">
        <v>0</v>
      </c>
      <c r="O5" s="10"/>
      <c r="P5" s="13" t="s">
        <v>23</v>
      </c>
      <c r="Q5" s="14">
        <v>88.859006234867394</v>
      </c>
      <c r="R5" s="14">
        <f>100-Q5</f>
        <v>11.140993765132606</v>
      </c>
      <c r="S5" s="15">
        <f>SUM(Q5:R5)</f>
        <v>100</v>
      </c>
    </row>
    <row r="6" spans="1:19" x14ac:dyDescent="0.25">
      <c r="A6" s="7" t="s">
        <v>24</v>
      </c>
      <c r="B6" s="8">
        <f t="shared" si="0"/>
        <v>0</v>
      </c>
      <c r="C6" s="1">
        <v>0</v>
      </c>
      <c r="D6" s="9">
        <v>0</v>
      </c>
      <c r="E6" s="1">
        <v>0</v>
      </c>
      <c r="F6" s="9">
        <v>0</v>
      </c>
      <c r="G6" s="1">
        <v>0</v>
      </c>
      <c r="H6" s="9">
        <v>0</v>
      </c>
      <c r="I6" s="1">
        <v>0</v>
      </c>
      <c r="J6" s="9">
        <v>0</v>
      </c>
      <c r="K6" s="1">
        <v>0</v>
      </c>
      <c r="L6" s="9">
        <v>0</v>
      </c>
      <c r="M6" s="1">
        <v>0</v>
      </c>
      <c r="N6" s="9">
        <v>0</v>
      </c>
      <c r="O6" s="10"/>
      <c r="P6" s="16" t="s">
        <v>25</v>
      </c>
      <c r="Q6" s="17">
        <v>1216.8053</v>
      </c>
      <c r="R6" s="17">
        <f t="shared" ref="R6" si="1">S6-Q6</f>
        <v>243.85669999999982</v>
      </c>
      <c r="S6" s="17">
        <v>1460.6619999999998</v>
      </c>
    </row>
    <row r="7" spans="1:19" x14ac:dyDescent="0.25">
      <c r="A7" s="7" t="s">
        <v>26</v>
      </c>
      <c r="B7" s="8">
        <f t="shared" si="0"/>
        <v>0</v>
      </c>
      <c r="C7" s="1">
        <v>0</v>
      </c>
      <c r="D7" s="9">
        <v>0</v>
      </c>
      <c r="E7" s="1">
        <v>0</v>
      </c>
      <c r="F7" s="9">
        <v>0</v>
      </c>
      <c r="G7" s="1">
        <v>0</v>
      </c>
      <c r="H7" s="9">
        <v>0</v>
      </c>
      <c r="I7" s="1">
        <v>0</v>
      </c>
      <c r="J7" s="9">
        <v>0</v>
      </c>
      <c r="K7" s="1">
        <v>0</v>
      </c>
      <c r="L7" s="9">
        <v>0</v>
      </c>
      <c r="M7" s="1">
        <v>0</v>
      </c>
      <c r="N7" s="9">
        <v>0</v>
      </c>
      <c r="O7" s="10"/>
      <c r="P7" s="18" t="s">
        <v>27</v>
      </c>
      <c r="Q7" s="19">
        <v>83.305056200544698</v>
      </c>
      <c r="R7" s="19">
        <f t="shared" ref="R7" si="2">100-Q7</f>
        <v>16.694943799455302</v>
      </c>
      <c r="S7" s="20">
        <f>SUM(Q7:R7)</f>
        <v>100</v>
      </c>
    </row>
    <row r="8" spans="1:19" x14ac:dyDescent="0.25">
      <c r="A8" s="7" t="s">
        <v>28</v>
      </c>
      <c r="B8" s="8">
        <f t="shared" si="0"/>
        <v>0</v>
      </c>
      <c r="C8" s="1">
        <v>0</v>
      </c>
      <c r="D8" s="9">
        <v>0</v>
      </c>
      <c r="E8" s="1">
        <v>0</v>
      </c>
      <c r="F8" s="9">
        <v>0</v>
      </c>
      <c r="G8" s="1">
        <v>0</v>
      </c>
      <c r="H8" s="9">
        <v>0</v>
      </c>
      <c r="I8" s="1">
        <v>0</v>
      </c>
      <c r="J8" s="9">
        <v>0</v>
      </c>
      <c r="K8" s="1">
        <v>0</v>
      </c>
      <c r="L8" s="9">
        <v>0</v>
      </c>
      <c r="M8" s="1">
        <v>0</v>
      </c>
      <c r="N8" s="9">
        <v>0</v>
      </c>
      <c r="O8" s="10"/>
      <c r="P8" s="11" t="s">
        <v>29</v>
      </c>
      <c r="Q8" s="12">
        <v>2352.4848999999999</v>
      </c>
      <c r="R8" s="12">
        <f t="shared" ref="R8" si="3">S8-Q8</f>
        <v>517.66130000000021</v>
      </c>
      <c r="S8" s="12">
        <v>2870.1462000000001</v>
      </c>
    </row>
    <row r="9" spans="1:19" x14ac:dyDescent="0.25">
      <c r="A9" s="7" t="s">
        <v>30</v>
      </c>
      <c r="B9" s="8">
        <f t="shared" si="0"/>
        <v>0</v>
      </c>
      <c r="C9" s="1">
        <v>0</v>
      </c>
      <c r="D9" s="9">
        <v>0</v>
      </c>
      <c r="E9" s="1">
        <v>0</v>
      </c>
      <c r="F9" s="9">
        <v>0</v>
      </c>
      <c r="G9" s="1">
        <v>0</v>
      </c>
      <c r="H9" s="9">
        <v>0</v>
      </c>
      <c r="I9" s="1">
        <v>0</v>
      </c>
      <c r="J9" s="9">
        <v>0</v>
      </c>
      <c r="K9" s="1">
        <v>0</v>
      </c>
      <c r="L9" s="9">
        <v>0</v>
      </c>
      <c r="M9" s="1">
        <v>0</v>
      </c>
      <c r="N9" s="9">
        <v>0</v>
      </c>
      <c r="O9" s="10"/>
      <c r="P9" s="13" t="s">
        <v>27</v>
      </c>
      <c r="Q9" s="14">
        <v>81.963939676661752</v>
      </c>
      <c r="R9" s="14">
        <f t="shared" ref="R9" si="4">100-Q9</f>
        <v>18.036060323338248</v>
      </c>
      <c r="S9" s="21">
        <f>SUM(Q9:R9)</f>
        <v>100</v>
      </c>
    </row>
    <row r="10" spans="1:19" x14ac:dyDescent="0.25">
      <c r="A10" s="7" t="s">
        <v>31</v>
      </c>
      <c r="B10" s="8">
        <v>0</v>
      </c>
      <c r="C10" s="1">
        <v>0</v>
      </c>
      <c r="D10" s="9">
        <v>0</v>
      </c>
      <c r="E10" s="1">
        <v>0</v>
      </c>
      <c r="F10" s="9">
        <v>0</v>
      </c>
      <c r="G10" s="1">
        <v>0</v>
      </c>
      <c r="H10" s="9">
        <v>0</v>
      </c>
      <c r="I10" s="1">
        <v>0</v>
      </c>
      <c r="J10" s="9">
        <v>0</v>
      </c>
      <c r="K10" s="1">
        <v>0</v>
      </c>
      <c r="L10" s="9">
        <v>0</v>
      </c>
      <c r="M10" s="1">
        <v>0</v>
      </c>
      <c r="N10" s="9">
        <v>0</v>
      </c>
      <c r="O10" s="10"/>
      <c r="P10" s="16" t="s">
        <v>32</v>
      </c>
      <c r="Q10" s="17">
        <v>2498.5729000000006</v>
      </c>
      <c r="R10" s="17">
        <f t="shared" ref="R10" si="5">S10-Q10</f>
        <v>187.50969999999961</v>
      </c>
      <c r="S10" s="17">
        <v>2686.0826000000002</v>
      </c>
    </row>
    <row r="11" spans="1:19" x14ac:dyDescent="0.25">
      <c r="A11" s="7" t="s">
        <v>33</v>
      </c>
      <c r="B11" s="8">
        <f>SUM(C11,D11,E11,F11,G11,H11,I11,J11,K11,L11,M11,N11)</f>
        <v>9689.4</v>
      </c>
      <c r="C11" s="1">
        <v>570</v>
      </c>
      <c r="D11" s="9">
        <v>0</v>
      </c>
      <c r="E11" s="1">
        <v>0</v>
      </c>
      <c r="F11" s="9">
        <v>0</v>
      </c>
      <c r="G11" s="1">
        <v>1649.4</v>
      </c>
      <c r="H11" s="9">
        <v>2760</v>
      </c>
      <c r="I11" s="1">
        <v>175</v>
      </c>
      <c r="J11" s="9">
        <v>275</v>
      </c>
      <c r="K11" s="1">
        <v>1140</v>
      </c>
      <c r="L11" s="9">
        <v>1800</v>
      </c>
      <c r="M11" s="1">
        <v>300</v>
      </c>
      <c r="N11" s="9">
        <v>1020</v>
      </c>
      <c r="O11" s="10"/>
      <c r="P11" s="18" t="s">
        <v>27</v>
      </c>
      <c r="Q11" s="19">
        <v>93.019213184285547</v>
      </c>
      <c r="R11" s="19">
        <f t="shared" ref="R11" si="6">100-Q11</f>
        <v>6.9807868157144526</v>
      </c>
      <c r="S11" s="22">
        <f>SUM(Q11:R11)</f>
        <v>100</v>
      </c>
    </row>
    <row r="12" spans="1:19" x14ac:dyDescent="0.25">
      <c r="A12" s="7" t="s">
        <v>34</v>
      </c>
      <c r="B12" s="8">
        <f>SUM(C12,D12,E12,F12,G12,H12,I12,J12,K12,L12,M12,N12)</f>
        <v>364442.9</v>
      </c>
      <c r="C12" s="1">
        <v>51570.6</v>
      </c>
      <c r="D12" s="9">
        <v>16140</v>
      </c>
      <c r="E12" s="1">
        <v>20010</v>
      </c>
      <c r="F12" s="9">
        <v>22200</v>
      </c>
      <c r="G12" s="1">
        <v>13979.3</v>
      </c>
      <c r="H12" s="9">
        <v>43174.5</v>
      </c>
      <c r="I12" s="1">
        <v>57833</v>
      </c>
      <c r="J12" s="9">
        <v>30106</v>
      </c>
      <c r="K12" s="1">
        <v>4345.5</v>
      </c>
      <c r="L12" s="9">
        <v>56109</v>
      </c>
      <c r="M12" s="1">
        <v>16149</v>
      </c>
      <c r="N12" s="9">
        <v>32826</v>
      </c>
      <c r="O12" s="10"/>
      <c r="P12" s="11" t="s">
        <v>35</v>
      </c>
      <c r="Q12" s="12">
        <v>2194.6318000000001</v>
      </c>
      <c r="R12" s="12">
        <f t="shared" ref="R12" si="7">S12-Q12</f>
        <v>373.56349999999975</v>
      </c>
      <c r="S12" s="12">
        <v>2568.1952999999999</v>
      </c>
    </row>
    <row r="13" spans="1:19" x14ac:dyDescent="0.25">
      <c r="A13" s="7" t="s">
        <v>36</v>
      </c>
      <c r="B13" s="8">
        <f>SUM(C13,D13,E13,F13,G13,H13,I13,J13,K13,L13,M13,N13)</f>
        <v>231.8</v>
      </c>
      <c r="C13" s="1">
        <v>175.3</v>
      </c>
      <c r="D13" s="9">
        <v>0</v>
      </c>
      <c r="E13" s="1">
        <v>8.6999999999999993</v>
      </c>
      <c r="F13" s="9">
        <v>0</v>
      </c>
      <c r="G13" s="1">
        <v>0</v>
      </c>
      <c r="H13" s="9">
        <v>0</v>
      </c>
      <c r="I13" s="1">
        <v>5</v>
      </c>
      <c r="J13" s="9">
        <v>0</v>
      </c>
      <c r="K13" s="1">
        <v>42.8</v>
      </c>
      <c r="L13" s="9">
        <v>0</v>
      </c>
      <c r="M13" s="1">
        <v>0</v>
      </c>
      <c r="N13" s="9">
        <v>0</v>
      </c>
      <c r="O13" s="10"/>
      <c r="P13" s="13" t="s">
        <v>37</v>
      </c>
      <c r="Q13" s="14">
        <v>85.454240960568711</v>
      </c>
      <c r="R13" s="14">
        <f t="shared" ref="R13" si="8">100-Q13</f>
        <v>14.545759039431289</v>
      </c>
      <c r="S13" s="23">
        <f>SUM(Q13:R13)</f>
        <v>100</v>
      </c>
    </row>
    <row r="14" spans="1:19" x14ac:dyDescent="0.25">
      <c r="A14" s="7" t="s">
        <v>38</v>
      </c>
      <c r="B14" s="24">
        <v>1147328</v>
      </c>
      <c r="C14" s="25">
        <v>122759.6</v>
      </c>
      <c r="D14" s="26">
        <v>32789.599999999999</v>
      </c>
      <c r="E14" s="25">
        <v>120749</v>
      </c>
      <c r="F14" s="26">
        <v>35463.300000000003</v>
      </c>
      <c r="G14" s="25">
        <v>165011.20000000001</v>
      </c>
      <c r="H14" s="26">
        <v>126143.6</v>
      </c>
      <c r="I14" s="25">
        <v>113650.9</v>
      </c>
      <c r="J14" s="26">
        <v>118206</v>
      </c>
      <c r="K14" s="25">
        <v>82585.3</v>
      </c>
      <c r="L14" s="26">
        <v>166594.9</v>
      </c>
      <c r="M14" s="25">
        <v>33723.199999999997</v>
      </c>
      <c r="N14" s="26">
        <v>29651.4</v>
      </c>
      <c r="O14" s="10"/>
      <c r="P14" s="16" t="s">
        <v>39</v>
      </c>
      <c r="Q14" s="17">
        <v>2090.4475000000007</v>
      </c>
      <c r="R14" s="17">
        <f t="shared" ref="R14" si="9">S14-Q14</f>
        <v>476.77629999999999</v>
      </c>
      <c r="S14" s="17">
        <v>2567.2238000000007</v>
      </c>
    </row>
    <row r="15" spans="1:19" x14ac:dyDescent="0.25">
      <c r="A15" s="7" t="s">
        <v>40</v>
      </c>
      <c r="B15" s="8">
        <f t="shared" ref="B15:B36" si="10">SUM(C15,D15,E15,F15,G15,H15,I15,J15,K15,L15,M15,N15)</f>
        <v>0</v>
      </c>
      <c r="C15" s="1">
        <v>0</v>
      </c>
      <c r="D15" s="9">
        <v>0</v>
      </c>
      <c r="E15" s="1">
        <v>0</v>
      </c>
      <c r="F15" s="9">
        <v>0</v>
      </c>
      <c r="G15" s="1">
        <v>0</v>
      </c>
      <c r="H15" s="9">
        <v>0</v>
      </c>
      <c r="I15" s="1">
        <v>0</v>
      </c>
      <c r="J15" s="9">
        <v>0</v>
      </c>
      <c r="K15" s="1">
        <v>0</v>
      </c>
      <c r="L15" s="9">
        <v>0</v>
      </c>
      <c r="M15" s="1">
        <v>0</v>
      </c>
      <c r="N15" s="9">
        <v>0</v>
      </c>
      <c r="O15" s="10"/>
      <c r="P15" s="18" t="s">
        <v>37</v>
      </c>
      <c r="Q15" s="19">
        <v>81.428331258069505</v>
      </c>
      <c r="R15" s="19">
        <f t="shared" ref="R15" si="11">100-Q15</f>
        <v>18.571668741930495</v>
      </c>
      <c r="S15" s="27">
        <f>SUM(Q15:R15)</f>
        <v>100</v>
      </c>
    </row>
    <row r="16" spans="1:19" x14ac:dyDescent="0.25">
      <c r="A16" s="7" t="s">
        <v>41</v>
      </c>
      <c r="B16" s="8">
        <f t="shared" si="10"/>
        <v>0</v>
      </c>
      <c r="C16" s="1">
        <v>0</v>
      </c>
      <c r="D16" s="9">
        <v>0</v>
      </c>
      <c r="E16" s="1">
        <v>0</v>
      </c>
      <c r="F16" s="9">
        <v>0</v>
      </c>
      <c r="G16" s="1">
        <v>0</v>
      </c>
      <c r="H16" s="9">
        <v>0</v>
      </c>
      <c r="I16" s="1">
        <v>0</v>
      </c>
      <c r="J16" s="9">
        <v>0</v>
      </c>
      <c r="K16" s="1">
        <v>0</v>
      </c>
      <c r="L16" s="9">
        <v>0</v>
      </c>
      <c r="M16" s="1">
        <v>0</v>
      </c>
      <c r="N16" s="9">
        <v>0</v>
      </c>
      <c r="O16" s="10"/>
      <c r="P16" s="11" t="s">
        <v>42</v>
      </c>
      <c r="Q16" s="12">
        <v>2009.5847999999999</v>
      </c>
      <c r="R16" s="12">
        <f t="shared" ref="R16" si="12">S16-Q16</f>
        <v>228.60699999999974</v>
      </c>
      <c r="S16" s="12">
        <v>2238.1917999999996</v>
      </c>
    </row>
    <row r="17" spans="1:19" x14ac:dyDescent="0.25">
      <c r="A17" s="7" t="s">
        <v>43</v>
      </c>
      <c r="B17" s="8">
        <f t="shared" si="10"/>
        <v>2</v>
      </c>
      <c r="C17" s="1">
        <v>0</v>
      </c>
      <c r="D17" s="9">
        <v>0</v>
      </c>
      <c r="E17" s="1">
        <v>0</v>
      </c>
      <c r="F17" s="9">
        <v>0</v>
      </c>
      <c r="G17" s="1">
        <v>0</v>
      </c>
      <c r="H17" s="9">
        <v>0</v>
      </c>
      <c r="I17" s="1">
        <v>0.9</v>
      </c>
      <c r="J17" s="9">
        <v>0</v>
      </c>
      <c r="K17" s="1">
        <v>0</v>
      </c>
      <c r="L17" s="9">
        <v>0</v>
      </c>
      <c r="M17" s="1">
        <v>0</v>
      </c>
      <c r="N17" s="9">
        <v>1.1000000000000001</v>
      </c>
      <c r="O17" s="10"/>
      <c r="P17" s="13" t="s">
        <v>37</v>
      </c>
      <c r="Q17" s="14">
        <v>89.786085356938585</v>
      </c>
      <c r="R17" s="14">
        <f t="shared" ref="R17" si="13">100-Q17</f>
        <v>10.213914643061415</v>
      </c>
      <c r="S17" s="23">
        <f>SUM(Q17:R17)</f>
        <v>100</v>
      </c>
    </row>
    <row r="18" spans="1:19" x14ac:dyDescent="0.25">
      <c r="A18" s="7" t="s">
        <v>44</v>
      </c>
      <c r="B18" s="8">
        <f t="shared" si="10"/>
        <v>0</v>
      </c>
      <c r="C18" s="1">
        <v>0</v>
      </c>
      <c r="D18" s="9">
        <v>0</v>
      </c>
      <c r="E18" s="1">
        <v>0</v>
      </c>
      <c r="F18" s="9">
        <v>0</v>
      </c>
      <c r="G18" s="1">
        <v>0</v>
      </c>
      <c r="H18" s="9">
        <v>0</v>
      </c>
      <c r="I18" s="1">
        <v>0</v>
      </c>
      <c r="J18" s="9">
        <v>0</v>
      </c>
      <c r="K18" s="1">
        <v>0</v>
      </c>
      <c r="L18" s="9">
        <v>0</v>
      </c>
      <c r="M18" s="1">
        <v>0</v>
      </c>
      <c r="N18" s="9">
        <v>0</v>
      </c>
      <c r="O18" s="10"/>
      <c r="P18" s="16" t="s">
        <v>45</v>
      </c>
      <c r="Q18" s="17">
        <v>1855.9954000000007</v>
      </c>
      <c r="R18" s="17">
        <f t="shared" ref="R18" si="14">S18-Q18</f>
        <v>327.21619999999984</v>
      </c>
      <c r="S18" s="17">
        <v>2183.2116000000005</v>
      </c>
    </row>
    <row r="19" spans="1:19" x14ac:dyDescent="0.25">
      <c r="A19" s="7" t="s">
        <v>46</v>
      </c>
      <c r="B19" s="8">
        <f t="shared" si="10"/>
        <v>0</v>
      </c>
      <c r="C19" s="1">
        <v>0</v>
      </c>
      <c r="D19" s="9">
        <v>0</v>
      </c>
      <c r="E19" s="1">
        <v>0</v>
      </c>
      <c r="F19" s="9">
        <v>0</v>
      </c>
      <c r="G19" s="1">
        <v>0</v>
      </c>
      <c r="H19" s="9">
        <v>0</v>
      </c>
      <c r="I19" s="1">
        <v>0</v>
      </c>
      <c r="J19" s="9">
        <v>0</v>
      </c>
      <c r="K19" s="1">
        <v>0</v>
      </c>
      <c r="L19" s="9">
        <v>0</v>
      </c>
      <c r="M19" s="1">
        <v>0</v>
      </c>
      <c r="N19" s="9">
        <v>0</v>
      </c>
      <c r="O19" s="10"/>
      <c r="P19" s="18" t="s">
        <v>37</v>
      </c>
      <c r="Q19" s="19">
        <v>85.012162815551179</v>
      </c>
      <c r="R19" s="19">
        <f t="shared" ref="R19" si="15">100-Q19</f>
        <v>14.987837184448821</v>
      </c>
      <c r="S19" s="27">
        <f>SUM(Q19:R19)</f>
        <v>100</v>
      </c>
    </row>
    <row r="20" spans="1:19" x14ac:dyDescent="0.25">
      <c r="A20" s="7" t="s">
        <v>47</v>
      </c>
      <c r="B20" s="8">
        <f t="shared" si="10"/>
        <v>1323.4</v>
      </c>
      <c r="C20" s="1">
        <v>220</v>
      </c>
      <c r="D20" s="9">
        <v>0</v>
      </c>
      <c r="E20" s="1">
        <v>0</v>
      </c>
      <c r="F20" s="9">
        <v>100</v>
      </c>
      <c r="G20" s="1">
        <v>0</v>
      </c>
      <c r="H20" s="9">
        <v>487</v>
      </c>
      <c r="I20" s="1">
        <v>28</v>
      </c>
      <c r="J20" s="9">
        <v>22.5</v>
      </c>
      <c r="K20" s="1">
        <v>165.9</v>
      </c>
      <c r="L20" s="9">
        <v>200</v>
      </c>
      <c r="M20" s="1">
        <v>100</v>
      </c>
      <c r="N20" s="9">
        <v>0</v>
      </c>
      <c r="O20" s="10"/>
      <c r="P20" s="11" t="s">
        <v>48</v>
      </c>
      <c r="Q20" s="12">
        <v>1800.6739999999998</v>
      </c>
      <c r="R20" s="12">
        <f t="shared" ref="R20" si="16">S20-Q20</f>
        <v>196.71069999999986</v>
      </c>
      <c r="S20" s="12">
        <v>1997.3846999999996</v>
      </c>
    </row>
    <row r="21" spans="1:19" x14ac:dyDescent="0.25">
      <c r="A21" s="7" t="s">
        <v>49</v>
      </c>
      <c r="B21" s="8">
        <f t="shared" si="10"/>
        <v>0</v>
      </c>
      <c r="C21" s="1">
        <v>0</v>
      </c>
      <c r="D21" s="9">
        <v>0</v>
      </c>
      <c r="E21" s="1">
        <v>0</v>
      </c>
      <c r="F21" s="9">
        <v>0</v>
      </c>
      <c r="G21" s="1">
        <v>0</v>
      </c>
      <c r="H21" s="9">
        <v>0</v>
      </c>
      <c r="I21" s="1">
        <v>0</v>
      </c>
      <c r="J21" s="9">
        <v>0</v>
      </c>
      <c r="K21" s="1">
        <v>0</v>
      </c>
      <c r="L21" s="9">
        <v>0</v>
      </c>
      <c r="M21" s="1">
        <v>0</v>
      </c>
      <c r="N21" s="9">
        <v>0</v>
      </c>
      <c r="O21" s="10"/>
      <c r="P21" s="13" t="s">
        <v>37</v>
      </c>
      <c r="Q21" s="14">
        <v>90.151586722377516</v>
      </c>
      <c r="R21" s="14">
        <f t="shared" ref="R21" si="17">100-Q21</f>
        <v>9.848413277622484</v>
      </c>
      <c r="S21" s="23">
        <f>SUM(Q21:R21)</f>
        <v>100</v>
      </c>
    </row>
    <row r="22" spans="1:19" x14ac:dyDescent="0.25">
      <c r="A22" s="7" t="s">
        <v>50</v>
      </c>
      <c r="B22" s="8">
        <f t="shared" si="10"/>
        <v>0</v>
      </c>
      <c r="C22" s="1">
        <v>0</v>
      </c>
      <c r="D22" s="9">
        <v>0</v>
      </c>
      <c r="E22" s="1">
        <v>0</v>
      </c>
      <c r="F22" s="9">
        <v>0</v>
      </c>
      <c r="G22" s="1">
        <v>0</v>
      </c>
      <c r="H22" s="9">
        <v>0</v>
      </c>
      <c r="I22" s="1">
        <v>0</v>
      </c>
      <c r="J22" s="9">
        <v>0</v>
      </c>
      <c r="K22" s="1">
        <v>0</v>
      </c>
      <c r="L22" s="9">
        <v>0</v>
      </c>
      <c r="M22" s="1">
        <v>0</v>
      </c>
      <c r="N22" s="9">
        <v>0</v>
      </c>
      <c r="O22" s="10"/>
      <c r="P22" s="16" t="s">
        <v>51</v>
      </c>
      <c r="Q22" s="17">
        <v>2253.9130999999998</v>
      </c>
      <c r="R22" s="17">
        <f t="shared" ref="R22" si="18">S22-Q22</f>
        <v>485.94830000000047</v>
      </c>
      <c r="S22" s="17">
        <v>2739.8614000000002</v>
      </c>
    </row>
    <row r="23" spans="1:19" x14ac:dyDescent="0.25">
      <c r="A23" s="7" t="s">
        <v>52</v>
      </c>
      <c r="B23" s="8">
        <f t="shared" si="10"/>
        <v>22928.800000000003</v>
      </c>
      <c r="C23" s="1">
        <v>2540</v>
      </c>
      <c r="D23" s="9">
        <v>482.1</v>
      </c>
      <c r="E23" s="1">
        <v>1519.2</v>
      </c>
      <c r="F23" s="9">
        <v>3433.4</v>
      </c>
      <c r="G23" s="1">
        <v>1640.3</v>
      </c>
      <c r="H23" s="9">
        <v>3265.4</v>
      </c>
      <c r="I23" s="1">
        <v>1783</v>
      </c>
      <c r="J23" s="9">
        <v>1891.5</v>
      </c>
      <c r="K23" s="1">
        <v>1230.5</v>
      </c>
      <c r="L23" s="9">
        <v>1117</v>
      </c>
      <c r="M23" s="1">
        <v>1271.9000000000001</v>
      </c>
      <c r="N23" s="9">
        <v>2754.5</v>
      </c>
      <c r="O23" s="10"/>
      <c r="P23" s="18" t="s">
        <v>37</v>
      </c>
      <c r="Q23" s="19">
        <v>82.263763415185863</v>
      </c>
      <c r="R23" s="19">
        <f t="shared" ref="R23" si="19">100-Q23</f>
        <v>17.736236584814137</v>
      </c>
      <c r="S23" s="27">
        <f>SUM(Q23:R23)</f>
        <v>100</v>
      </c>
    </row>
    <row r="24" spans="1:19" x14ac:dyDescent="0.25">
      <c r="A24" s="7" t="s">
        <v>53</v>
      </c>
      <c r="B24" s="8">
        <f t="shared" si="10"/>
        <v>2975.6</v>
      </c>
      <c r="C24" s="1">
        <v>0</v>
      </c>
      <c r="D24" s="9">
        <v>0</v>
      </c>
      <c r="E24" s="1">
        <v>0</v>
      </c>
      <c r="F24" s="9">
        <v>360</v>
      </c>
      <c r="G24" s="1">
        <v>632</v>
      </c>
      <c r="H24" s="9">
        <v>150</v>
      </c>
      <c r="I24" s="1">
        <v>444</v>
      </c>
      <c r="J24" s="9">
        <v>17.2</v>
      </c>
      <c r="K24" s="1">
        <v>0</v>
      </c>
      <c r="L24" s="9">
        <v>125</v>
      </c>
      <c r="M24" s="1">
        <v>340.4</v>
      </c>
      <c r="N24" s="9">
        <v>907</v>
      </c>
      <c r="O24" s="10"/>
      <c r="P24" s="11" t="s">
        <v>54</v>
      </c>
      <c r="Q24" s="12">
        <v>1853.0256999999997</v>
      </c>
      <c r="R24" s="12">
        <f t="shared" ref="R24" si="20">S24-Q24</f>
        <v>361.88110000000006</v>
      </c>
      <c r="S24" s="12">
        <v>2214.9067999999997</v>
      </c>
    </row>
    <row r="25" spans="1:19" x14ac:dyDescent="0.25">
      <c r="A25" s="7" t="s">
        <v>55</v>
      </c>
      <c r="B25" s="8">
        <f t="shared" si="10"/>
        <v>26271.200000000001</v>
      </c>
      <c r="C25" s="1">
        <v>640</v>
      </c>
      <c r="D25" s="9">
        <v>0</v>
      </c>
      <c r="E25" s="1">
        <v>952</v>
      </c>
      <c r="F25" s="9">
        <v>0</v>
      </c>
      <c r="G25" s="1">
        <v>2190</v>
      </c>
      <c r="H25" s="9">
        <v>0</v>
      </c>
      <c r="I25" s="1">
        <v>700</v>
      </c>
      <c r="J25" s="9">
        <v>218.9</v>
      </c>
      <c r="K25" s="1">
        <v>0</v>
      </c>
      <c r="L25" s="9">
        <v>3600</v>
      </c>
      <c r="M25" s="1">
        <v>6900.3</v>
      </c>
      <c r="N25" s="9">
        <v>11070</v>
      </c>
      <c r="O25" s="10"/>
      <c r="P25" s="13" t="s">
        <v>37</v>
      </c>
      <c r="Q25" s="14">
        <v>83.661565353449632</v>
      </c>
      <c r="R25" s="14">
        <f t="shared" ref="R25" si="21">100-Q25</f>
        <v>16.338434646550368</v>
      </c>
      <c r="S25" s="23">
        <f>SUM(Q25:R25)</f>
        <v>100</v>
      </c>
    </row>
    <row r="26" spans="1:19" x14ac:dyDescent="0.25">
      <c r="A26" s="7" t="s">
        <v>56</v>
      </c>
      <c r="B26" s="8">
        <f t="shared" si="10"/>
        <v>11260.5</v>
      </c>
      <c r="C26" s="1">
        <v>0</v>
      </c>
      <c r="D26" s="9">
        <v>1961</v>
      </c>
      <c r="E26" s="1">
        <v>0</v>
      </c>
      <c r="F26" s="9">
        <v>1096</v>
      </c>
      <c r="G26" s="1">
        <v>234</v>
      </c>
      <c r="H26" s="9">
        <v>37</v>
      </c>
      <c r="I26" s="1">
        <v>1020</v>
      </c>
      <c r="J26" s="9">
        <v>4965</v>
      </c>
      <c r="K26" s="1">
        <v>1599.5</v>
      </c>
      <c r="L26" s="9">
        <v>0</v>
      </c>
      <c r="M26" s="1">
        <v>248</v>
      </c>
      <c r="N26" s="9">
        <v>100</v>
      </c>
      <c r="O26" s="10"/>
      <c r="P26" s="16" t="s">
        <v>57</v>
      </c>
      <c r="Q26" s="17">
        <v>2142.1112999999996</v>
      </c>
      <c r="R26" s="17">
        <f t="shared" ref="R26" si="22">S26-Q26</f>
        <v>391.41820000000007</v>
      </c>
      <c r="S26" s="17">
        <v>2533.5294999999996</v>
      </c>
    </row>
    <row r="27" spans="1:19" x14ac:dyDescent="0.25">
      <c r="A27" s="7" t="s">
        <v>58</v>
      </c>
      <c r="B27" s="8">
        <f t="shared" si="10"/>
        <v>113874.9</v>
      </c>
      <c r="C27" s="1">
        <v>8085</v>
      </c>
      <c r="D27" s="9">
        <v>8490</v>
      </c>
      <c r="E27" s="1">
        <v>8466</v>
      </c>
      <c r="F27" s="9">
        <v>10430.799999999999</v>
      </c>
      <c r="G27" s="1">
        <v>14494.4</v>
      </c>
      <c r="H27" s="9">
        <v>7520</v>
      </c>
      <c r="I27" s="1">
        <v>6385.6</v>
      </c>
      <c r="J27" s="9">
        <v>7270</v>
      </c>
      <c r="K27" s="1">
        <v>10577.9</v>
      </c>
      <c r="L27" s="9">
        <v>13638</v>
      </c>
      <c r="M27" s="1">
        <v>9175.2000000000007</v>
      </c>
      <c r="N27" s="9">
        <v>9342</v>
      </c>
      <c r="O27" s="10"/>
      <c r="P27" s="18" t="s">
        <v>37</v>
      </c>
      <c r="Q27" s="19">
        <v>84.550477900494144</v>
      </c>
      <c r="R27" s="19">
        <f t="shared" ref="R27" si="23">100-Q27</f>
        <v>15.449522099505856</v>
      </c>
      <c r="S27" s="27">
        <f>SUM(Q27:R27)</f>
        <v>100</v>
      </c>
    </row>
    <row r="28" spans="1:19" ht="28.5" x14ac:dyDescent="0.25">
      <c r="A28" s="7" t="s">
        <v>59</v>
      </c>
      <c r="B28" s="8">
        <f t="shared" si="10"/>
        <v>2006.4</v>
      </c>
      <c r="C28" s="1">
        <v>250.8</v>
      </c>
      <c r="D28" s="9">
        <v>37</v>
      </c>
      <c r="E28" s="1">
        <v>0</v>
      </c>
      <c r="F28" s="9">
        <v>0</v>
      </c>
      <c r="G28" s="1">
        <v>1160.7</v>
      </c>
      <c r="H28" s="9">
        <v>410</v>
      </c>
      <c r="I28" s="1">
        <v>0</v>
      </c>
      <c r="J28" s="9">
        <v>22</v>
      </c>
      <c r="K28" s="1">
        <v>0</v>
      </c>
      <c r="L28" s="9">
        <v>0</v>
      </c>
      <c r="M28" s="1">
        <v>50</v>
      </c>
      <c r="N28" s="9">
        <v>75.900000000000006</v>
      </c>
      <c r="O28" s="10"/>
      <c r="P28" s="28" t="s">
        <v>156</v>
      </c>
      <c r="Q28" s="29">
        <v>25276.305599999996</v>
      </c>
      <c r="R28" s="29">
        <f t="shared" ref="R28" si="24">S28-Q28</f>
        <v>4168.2943999999989</v>
      </c>
      <c r="S28" s="29">
        <v>29444.599999999995</v>
      </c>
    </row>
    <row r="29" spans="1:19" x14ac:dyDescent="0.25">
      <c r="A29" s="7" t="s">
        <v>60</v>
      </c>
      <c r="B29" s="8">
        <f t="shared" si="10"/>
        <v>11791.499999999998</v>
      </c>
      <c r="C29" s="1">
        <v>0</v>
      </c>
      <c r="D29" s="9">
        <v>0</v>
      </c>
      <c r="E29" s="1">
        <v>240</v>
      </c>
      <c r="F29" s="9">
        <v>1988.3</v>
      </c>
      <c r="G29" s="1">
        <v>978.6</v>
      </c>
      <c r="H29" s="9">
        <v>933</v>
      </c>
      <c r="I29" s="1">
        <v>1520.2</v>
      </c>
      <c r="J29" s="9">
        <v>1000</v>
      </c>
      <c r="K29" s="1">
        <v>1327</v>
      </c>
      <c r="L29" s="9">
        <v>2280</v>
      </c>
      <c r="M29" s="1">
        <v>1524.4</v>
      </c>
      <c r="N29" s="9">
        <v>0</v>
      </c>
      <c r="O29" s="10"/>
      <c r="P29" s="30" t="s">
        <v>27</v>
      </c>
      <c r="Q29" s="31">
        <v>85.84360324134137</v>
      </c>
      <c r="R29" s="31">
        <f t="shared" ref="R29" si="25">100-Q29</f>
        <v>14.15639675865863</v>
      </c>
      <c r="S29" s="32">
        <f>SUM(Q29:R29)</f>
        <v>100</v>
      </c>
    </row>
    <row r="30" spans="1:19" x14ac:dyDescent="0.25">
      <c r="A30" s="7" t="s">
        <v>61</v>
      </c>
      <c r="B30" s="8">
        <f t="shared" si="10"/>
        <v>156529.69999999998</v>
      </c>
      <c r="C30" s="1">
        <v>11537.3</v>
      </c>
      <c r="D30" s="9">
        <v>3958</v>
      </c>
      <c r="E30" s="1">
        <v>13410.8</v>
      </c>
      <c r="F30" s="9">
        <v>27424.6</v>
      </c>
      <c r="G30" s="1">
        <v>15615.5</v>
      </c>
      <c r="H30" s="9">
        <v>20707.599999999999</v>
      </c>
      <c r="I30" s="1">
        <v>14190</v>
      </c>
      <c r="J30" s="9">
        <v>9780</v>
      </c>
      <c r="K30" s="1">
        <v>6955.2</v>
      </c>
      <c r="L30" s="9">
        <v>6929.4</v>
      </c>
      <c r="M30" s="1">
        <v>10000.799999999999</v>
      </c>
      <c r="N30" s="9">
        <v>16020.5</v>
      </c>
      <c r="O30" s="10"/>
      <c r="P30" s="10"/>
      <c r="Q30" s="10"/>
      <c r="R30" s="10"/>
      <c r="S30" s="10"/>
    </row>
    <row r="31" spans="1:19" x14ac:dyDescent="0.25">
      <c r="A31" s="7" t="s">
        <v>62</v>
      </c>
      <c r="B31" s="8">
        <f t="shared" si="10"/>
        <v>22402.7</v>
      </c>
      <c r="C31" s="1">
        <v>3415</v>
      </c>
      <c r="D31" s="9">
        <v>488</v>
      </c>
      <c r="E31" s="1">
        <v>1980</v>
      </c>
      <c r="F31" s="9">
        <v>2429.6999999999998</v>
      </c>
      <c r="G31" s="1">
        <v>0</v>
      </c>
      <c r="H31" s="9">
        <v>4450</v>
      </c>
      <c r="I31" s="1">
        <v>0</v>
      </c>
      <c r="J31" s="9">
        <v>540</v>
      </c>
      <c r="K31" s="1">
        <v>0</v>
      </c>
      <c r="L31" s="9">
        <v>0</v>
      </c>
      <c r="M31" s="1">
        <v>7090</v>
      </c>
      <c r="N31" s="9">
        <v>2010</v>
      </c>
      <c r="O31" s="10"/>
      <c r="P31" s="10"/>
      <c r="Q31" s="10"/>
      <c r="R31" s="10"/>
      <c r="S31" s="10"/>
    </row>
    <row r="32" spans="1:19" x14ac:dyDescent="0.25">
      <c r="A32" s="7" t="s">
        <v>63</v>
      </c>
      <c r="B32" s="8">
        <f t="shared" si="10"/>
        <v>6449</v>
      </c>
      <c r="C32" s="1">
        <v>600</v>
      </c>
      <c r="D32" s="9">
        <v>232.2</v>
      </c>
      <c r="E32" s="1">
        <v>0</v>
      </c>
      <c r="F32" s="9">
        <v>0</v>
      </c>
      <c r="G32" s="1">
        <v>560.4</v>
      </c>
      <c r="H32" s="9">
        <v>0.6</v>
      </c>
      <c r="I32" s="1">
        <v>2005.4</v>
      </c>
      <c r="J32" s="9">
        <v>0</v>
      </c>
      <c r="K32" s="1">
        <v>3050.4</v>
      </c>
      <c r="L32" s="9">
        <v>0</v>
      </c>
      <c r="M32" s="1">
        <v>0</v>
      </c>
      <c r="N32" s="9">
        <v>0</v>
      </c>
      <c r="O32" s="10"/>
      <c r="P32" s="10"/>
      <c r="Q32" s="10"/>
      <c r="R32" s="10"/>
      <c r="S32" s="10"/>
    </row>
    <row r="33" spans="1:19" x14ac:dyDescent="0.25">
      <c r="A33" s="7" t="s">
        <v>64</v>
      </c>
      <c r="B33" s="8">
        <f t="shared" si="10"/>
        <v>70509.599999999991</v>
      </c>
      <c r="C33" s="1">
        <v>5840</v>
      </c>
      <c r="D33" s="9">
        <v>2034</v>
      </c>
      <c r="E33" s="1">
        <v>9422.4</v>
      </c>
      <c r="F33" s="9">
        <v>1964.6</v>
      </c>
      <c r="G33" s="1">
        <v>1280.4000000000001</v>
      </c>
      <c r="H33" s="9">
        <v>11934</v>
      </c>
      <c r="I33" s="1">
        <v>859.2</v>
      </c>
      <c r="J33" s="9">
        <v>14615</v>
      </c>
      <c r="K33" s="1">
        <v>1188</v>
      </c>
      <c r="L33" s="9">
        <v>5020.2</v>
      </c>
      <c r="M33" s="1">
        <v>7140</v>
      </c>
      <c r="N33" s="9">
        <v>9211.7999999999993</v>
      </c>
      <c r="O33" s="10"/>
      <c r="P33" s="10"/>
      <c r="Q33" s="10"/>
      <c r="R33" s="10"/>
      <c r="S33" s="10"/>
    </row>
    <row r="34" spans="1:19" x14ac:dyDescent="0.25">
      <c r="A34" s="7" t="s">
        <v>65</v>
      </c>
      <c r="B34" s="8">
        <f t="shared" si="10"/>
        <v>2397675.6999999997</v>
      </c>
      <c r="C34" s="1">
        <v>348127.2</v>
      </c>
      <c r="D34" s="9">
        <v>189205.6</v>
      </c>
      <c r="E34" s="1">
        <v>239097</v>
      </c>
      <c r="F34" s="9">
        <v>168566.2</v>
      </c>
      <c r="G34" s="1">
        <v>160285.79999999999</v>
      </c>
      <c r="H34" s="9">
        <v>119072.2</v>
      </c>
      <c r="I34" s="1">
        <v>128709</v>
      </c>
      <c r="J34" s="9">
        <v>111232.6</v>
      </c>
      <c r="K34" s="1">
        <v>120610.4</v>
      </c>
      <c r="L34" s="9">
        <v>274156.40000000002</v>
      </c>
      <c r="M34" s="1">
        <v>124897.5</v>
      </c>
      <c r="N34" s="9">
        <v>413715.8</v>
      </c>
      <c r="O34" s="10"/>
      <c r="P34" s="10"/>
      <c r="Q34" s="10"/>
      <c r="R34" s="10"/>
      <c r="S34" s="10"/>
    </row>
    <row r="35" spans="1:19" x14ac:dyDescent="0.25">
      <c r="A35" s="7" t="s">
        <v>66</v>
      </c>
      <c r="B35" s="8">
        <f t="shared" si="10"/>
        <v>342138.3</v>
      </c>
      <c r="C35" s="1">
        <v>55652.800000000003</v>
      </c>
      <c r="D35" s="9">
        <v>8563</v>
      </c>
      <c r="E35" s="1">
        <v>16390.2</v>
      </c>
      <c r="F35" s="9">
        <v>68275.7</v>
      </c>
      <c r="G35" s="1">
        <v>26127.4</v>
      </c>
      <c r="H35" s="9">
        <v>25823.5</v>
      </c>
      <c r="I35" s="1">
        <v>45056.2</v>
      </c>
      <c r="J35" s="9">
        <v>4091</v>
      </c>
      <c r="K35" s="1">
        <v>9707</v>
      </c>
      <c r="L35" s="9">
        <v>11079.5</v>
      </c>
      <c r="M35" s="1">
        <v>31690.6</v>
      </c>
      <c r="N35" s="9">
        <v>39681.4</v>
      </c>
      <c r="O35" s="10"/>
      <c r="P35" s="10"/>
      <c r="Q35" s="10"/>
      <c r="R35" s="10"/>
      <c r="S35" s="10"/>
    </row>
    <row r="36" spans="1:19" x14ac:dyDescent="0.25">
      <c r="A36" s="7" t="s">
        <v>67</v>
      </c>
      <c r="B36" s="8">
        <f t="shared" si="10"/>
        <v>0</v>
      </c>
      <c r="C36" s="1">
        <v>0</v>
      </c>
      <c r="D36" s="9">
        <v>0</v>
      </c>
      <c r="E36" s="1">
        <v>0</v>
      </c>
      <c r="F36" s="9">
        <v>0</v>
      </c>
      <c r="G36" s="1">
        <v>0</v>
      </c>
      <c r="H36" s="9">
        <v>0</v>
      </c>
      <c r="I36" s="1">
        <v>0</v>
      </c>
      <c r="J36" s="9">
        <v>0</v>
      </c>
      <c r="K36" s="1">
        <v>0</v>
      </c>
      <c r="L36" s="9">
        <v>0</v>
      </c>
      <c r="M36" s="1">
        <v>0</v>
      </c>
      <c r="N36" s="9">
        <v>0</v>
      </c>
      <c r="O36" s="10"/>
      <c r="P36" s="10"/>
      <c r="Q36" s="10"/>
      <c r="R36" s="10"/>
      <c r="S36" s="10"/>
    </row>
    <row r="37" spans="1:19" x14ac:dyDescent="0.25">
      <c r="A37" s="7" t="s">
        <v>68</v>
      </c>
      <c r="B37" s="8">
        <v>1179782.8</v>
      </c>
      <c r="C37" s="1">
        <v>126457.8</v>
      </c>
      <c r="D37" s="9">
        <v>67298.899999999994</v>
      </c>
      <c r="E37" s="1">
        <v>107101</v>
      </c>
      <c r="F37" s="9">
        <v>109244.2</v>
      </c>
      <c r="G37" s="1">
        <v>135341.70000000001</v>
      </c>
      <c r="H37" s="9">
        <v>112099.1</v>
      </c>
      <c r="I37" s="1">
        <v>69024.600000000006</v>
      </c>
      <c r="J37" s="9">
        <v>82420.3</v>
      </c>
      <c r="K37" s="1">
        <v>61484.6</v>
      </c>
      <c r="L37" s="9">
        <v>129119.7</v>
      </c>
      <c r="M37" s="1">
        <v>71098.899999999994</v>
      </c>
      <c r="N37" s="9">
        <v>109092</v>
      </c>
      <c r="O37" s="10"/>
      <c r="P37" s="10"/>
      <c r="Q37" s="10"/>
      <c r="R37" s="10"/>
      <c r="S37" s="10"/>
    </row>
    <row r="38" spans="1:19" x14ac:dyDescent="0.25">
      <c r="A38" s="7" t="s">
        <v>69</v>
      </c>
      <c r="B38" s="8">
        <f>SUM(C38,D38,E38,F38,G38,H38,I38,J38,K38,L38,M38,N38)</f>
        <v>117193.5</v>
      </c>
      <c r="C38" s="1">
        <v>4525</v>
      </c>
      <c r="D38" s="9">
        <v>6360.8</v>
      </c>
      <c r="E38" s="1">
        <v>11993.8</v>
      </c>
      <c r="F38" s="9">
        <v>16079</v>
      </c>
      <c r="G38" s="1">
        <v>8571</v>
      </c>
      <c r="H38" s="9">
        <v>5418.4</v>
      </c>
      <c r="I38" s="1">
        <v>9120.5</v>
      </c>
      <c r="J38" s="9">
        <v>6771.7</v>
      </c>
      <c r="K38" s="1">
        <v>9553</v>
      </c>
      <c r="L38" s="9">
        <v>8650</v>
      </c>
      <c r="M38" s="1">
        <v>12721.6</v>
      </c>
      <c r="N38" s="9">
        <v>17428.7</v>
      </c>
      <c r="O38" s="10"/>
      <c r="P38" s="10"/>
      <c r="Q38" s="10"/>
      <c r="R38" s="10"/>
      <c r="S38" s="10"/>
    </row>
    <row r="39" spans="1:19" x14ac:dyDescent="0.25">
      <c r="A39" s="7" t="s">
        <v>70</v>
      </c>
      <c r="B39" s="8">
        <v>176737.4</v>
      </c>
      <c r="C39" s="1">
        <v>12524.8</v>
      </c>
      <c r="D39" s="9">
        <v>16076.4</v>
      </c>
      <c r="E39" s="1">
        <v>30212</v>
      </c>
      <c r="F39" s="9">
        <v>18461.5</v>
      </c>
      <c r="G39" s="1">
        <v>4621.1000000000004</v>
      </c>
      <c r="H39" s="9">
        <v>14103</v>
      </c>
      <c r="I39" s="1">
        <v>12464</v>
      </c>
      <c r="J39" s="9">
        <v>2280</v>
      </c>
      <c r="K39" s="1">
        <v>23679.8</v>
      </c>
      <c r="L39" s="9">
        <v>4436.8</v>
      </c>
      <c r="M39" s="1">
        <v>21678</v>
      </c>
      <c r="N39" s="9">
        <v>16200</v>
      </c>
      <c r="O39" s="10"/>
      <c r="P39" s="10"/>
      <c r="Q39" s="10"/>
      <c r="R39" s="10"/>
      <c r="S39" s="10"/>
    </row>
    <row r="40" spans="1:19" x14ac:dyDescent="0.25">
      <c r="A40" s="7" t="s">
        <v>71</v>
      </c>
      <c r="B40" s="8">
        <v>221574.6</v>
      </c>
      <c r="C40" s="1">
        <v>33243.199999999997</v>
      </c>
      <c r="D40" s="9">
        <v>7787</v>
      </c>
      <c r="E40" s="1">
        <v>21073</v>
      </c>
      <c r="F40" s="9">
        <v>30792</v>
      </c>
      <c r="G40" s="1">
        <v>13341</v>
      </c>
      <c r="H40" s="9">
        <v>15948.4</v>
      </c>
      <c r="I40" s="1">
        <v>4292.8999999999996</v>
      </c>
      <c r="J40" s="9">
        <v>19548.8</v>
      </c>
      <c r="K40" s="1">
        <v>25113</v>
      </c>
      <c r="L40" s="9">
        <v>7752.2</v>
      </c>
      <c r="M40" s="1">
        <v>10716.1</v>
      </c>
      <c r="N40" s="9">
        <v>31967</v>
      </c>
      <c r="O40" s="10"/>
      <c r="P40" s="10"/>
      <c r="Q40" s="10"/>
      <c r="R40" s="10"/>
      <c r="S40" s="10"/>
    </row>
    <row r="41" spans="1:19" x14ac:dyDescent="0.25">
      <c r="A41" s="7" t="s">
        <v>72</v>
      </c>
      <c r="B41" s="8">
        <f t="shared" ref="B41:B72" si="26">SUM(C41,D41,E41,F41,G41,H41,I41,J41,K41,L41,M41,N41)</f>
        <v>8491.2000000000007</v>
      </c>
      <c r="C41" s="1">
        <v>225.3</v>
      </c>
      <c r="D41" s="9">
        <v>201.2</v>
      </c>
      <c r="E41" s="1">
        <v>572.29999999999995</v>
      </c>
      <c r="F41" s="9">
        <v>196.9</v>
      </c>
      <c r="G41" s="1">
        <v>599.20000000000005</v>
      </c>
      <c r="H41" s="9">
        <v>754.7</v>
      </c>
      <c r="I41" s="1">
        <v>890.2</v>
      </c>
      <c r="J41" s="9">
        <v>684.7</v>
      </c>
      <c r="K41" s="1">
        <v>678.9</v>
      </c>
      <c r="L41" s="9">
        <v>1005</v>
      </c>
      <c r="M41" s="1">
        <v>1384.8</v>
      </c>
      <c r="N41" s="9">
        <v>1298</v>
      </c>
      <c r="O41" s="10"/>
      <c r="P41" s="10"/>
      <c r="Q41" s="10"/>
      <c r="R41" s="10"/>
      <c r="S41" s="10"/>
    </row>
    <row r="42" spans="1:19" x14ac:dyDescent="0.25">
      <c r="A42" s="7" t="s">
        <v>73</v>
      </c>
      <c r="B42" s="8">
        <f t="shared" si="26"/>
        <v>157628.6</v>
      </c>
      <c r="C42" s="1">
        <v>9518.9</v>
      </c>
      <c r="D42" s="9">
        <v>3368.4</v>
      </c>
      <c r="E42" s="1">
        <v>19057.8</v>
      </c>
      <c r="F42" s="9">
        <v>13993.4</v>
      </c>
      <c r="G42" s="1">
        <v>28104.9</v>
      </c>
      <c r="H42" s="9">
        <v>27716.5</v>
      </c>
      <c r="I42" s="1">
        <v>4242.5</v>
      </c>
      <c r="J42" s="9">
        <v>16537.099999999999</v>
      </c>
      <c r="K42" s="1">
        <v>3991</v>
      </c>
      <c r="L42" s="9">
        <v>6977.4</v>
      </c>
      <c r="M42" s="1">
        <v>8232.7000000000007</v>
      </c>
      <c r="N42" s="9">
        <v>15888</v>
      </c>
      <c r="O42" s="10"/>
      <c r="P42" s="10"/>
      <c r="Q42" s="10"/>
      <c r="R42" s="10"/>
      <c r="S42" s="10"/>
    </row>
    <row r="43" spans="1:19" x14ac:dyDescent="0.25">
      <c r="A43" s="7" t="s">
        <v>74</v>
      </c>
      <c r="B43" s="8">
        <f t="shared" si="26"/>
        <v>0</v>
      </c>
      <c r="C43" s="1">
        <v>0</v>
      </c>
      <c r="D43" s="9">
        <v>0</v>
      </c>
      <c r="E43" s="1">
        <v>0</v>
      </c>
      <c r="F43" s="9">
        <v>0</v>
      </c>
      <c r="G43" s="1">
        <v>0</v>
      </c>
      <c r="H43" s="9">
        <v>0</v>
      </c>
      <c r="I43" s="1">
        <v>0</v>
      </c>
      <c r="J43" s="9">
        <v>0</v>
      </c>
      <c r="K43" s="1">
        <v>0</v>
      </c>
      <c r="L43" s="9">
        <v>0</v>
      </c>
      <c r="M43" s="1">
        <v>0</v>
      </c>
      <c r="N43" s="9">
        <v>0</v>
      </c>
      <c r="O43" s="10"/>
      <c r="P43" s="10"/>
      <c r="Q43" s="10"/>
      <c r="R43" s="10"/>
      <c r="S43" s="10"/>
    </row>
    <row r="44" spans="1:19" x14ac:dyDescent="0.25">
      <c r="A44" s="7" t="s">
        <v>75</v>
      </c>
      <c r="B44" s="8">
        <f t="shared" si="26"/>
        <v>8870.8000000000011</v>
      </c>
      <c r="C44" s="1">
        <v>3319.6</v>
      </c>
      <c r="D44" s="9">
        <v>0</v>
      </c>
      <c r="E44" s="1">
        <v>280</v>
      </c>
      <c r="F44" s="9">
        <v>2000</v>
      </c>
      <c r="G44" s="1">
        <v>0</v>
      </c>
      <c r="H44" s="9">
        <v>1240</v>
      </c>
      <c r="I44" s="1">
        <v>495</v>
      </c>
      <c r="J44" s="9">
        <v>0</v>
      </c>
      <c r="K44" s="1">
        <v>1234.7</v>
      </c>
      <c r="L44" s="9">
        <v>0</v>
      </c>
      <c r="M44" s="1">
        <v>0</v>
      </c>
      <c r="N44" s="9">
        <v>301.5</v>
      </c>
      <c r="O44" s="10"/>
      <c r="P44" s="10"/>
      <c r="Q44" s="10"/>
      <c r="R44" s="10"/>
      <c r="S44" s="10"/>
    </row>
    <row r="45" spans="1:19" x14ac:dyDescent="0.25">
      <c r="A45" s="7" t="s">
        <v>76</v>
      </c>
      <c r="B45" s="8">
        <f t="shared" si="26"/>
        <v>97686.5</v>
      </c>
      <c r="C45" s="1">
        <v>0</v>
      </c>
      <c r="D45" s="9">
        <v>0</v>
      </c>
      <c r="E45" s="1">
        <v>82350</v>
      </c>
      <c r="F45" s="9">
        <v>0</v>
      </c>
      <c r="G45" s="1">
        <v>0</v>
      </c>
      <c r="H45" s="9">
        <v>0</v>
      </c>
      <c r="I45" s="1">
        <v>0</v>
      </c>
      <c r="J45" s="9">
        <v>0</v>
      </c>
      <c r="K45" s="1">
        <v>15336.5</v>
      </c>
      <c r="L45" s="9">
        <v>0</v>
      </c>
      <c r="M45" s="1">
        <v>0</v>
      </c>
      <c r="N45" s="9">
        <v>0</v>
      </c>
      <c r="O45" s="10"/>
      <c r="P45" s="10"/>
      <c r="Q45" s="10"/>
      <c r="R45" s="10"/>
      <c r="S45" s="10"/>
    </row>
    <row r="46" spans="1:19" x14ac:dyDescent="0.25">
      <c r="A46" s="7" t="s">
        <v>77</v>
      </c>
      <c r="B46" s="8">
        <f t="shared" si="26"/>
        <v>542608</v>
      </c>
      <c r="C46" s="1">
        <v>169485.8</v>
      </c>
      <c r="D46" s="9">
        <v>36171.699999999997</v>
      </c>
      <c r="E46" s="1">
        <v>49207.199999999997</v>
      </c>
      <c r="F46" s="9">
        <v>44973.5</v>
      </c>
      <c r="G46" s="1">
        <v>40036.300000000003</v>
      </c>
      <c r="H46" s="9">
        <v>40816.400000000001</v>
      </c>
      <c r="I46" s="1">
        <v>14334.1</v>
      </c>
      <c r="J46" s="9">
        <v>16958.5</v>
      </c>
      <c r="K46" s="1">
        <v>17832.8</v>
      </c>
      <c r="L46" s="9">
        <v>27677.5</v>
      </c>
      <c r="M46" s="1">
        <v>24291.4</v>
      </c>
      <c r="N46" s="9">
        <v>60822.8</v>
      </c>
      <c r="O46" s="10"/>
      <c r="P46" s="10"/>
      <c r="Q46" s="10"/>
      <c r="R46" s="10"/>
      <c r="S46" s="10"/>
    </row>
    <row r="47" spans="1:19" x14ac:dyDescent="0.25">
      <c r="A47" s="7" t="s">
        <v>78</v>
      </c>
      <c r="B47" s="8">
        <f t="shared" si="26"/>
        <v>45762.200000000004</v>
      </c>
      <c r="C47" s="1">
        <v>3907.5</v>
      </c>
      <c r="D47" s="9">
        <v>773.1</v>
      </c>
      <c r="E47" s="1">
        <v>8889.7999999999993</v>
      </c>
      <c r="F47" s="9">
        <v>0</v>
      </c>
      <c r="G47" s="1">
        <v>11238.1</v>
      </c>
      <c r="H47" s="9">
        <v>1490</v>
      </c>
      <c r="I47" s="1">
        <v>1137.9000000000001</v>
      </c>
      <c r="J47" s="9">
        <v>7487</v>
      </c>
      <c r="K47" s="1">
        <v>3971.8</v>
      </c>
      <c r="L47" s="9">
        <v>2471.4</v>
      </c>
      <c r="M47" s="1">
        <v>1016</v>
      </c>
      <c r="N47" s="9">
        <v>3379.6</v>
      </c>
      <c r="O47" s="10"/>
      <c r="P47" s="10"/>
      <c r="Q47" s="10"/>
      <c r="R47" s="10"/>
      <c r="S47" s="10"/>
    </row>
    <row r="48" spans="1:19" x14ac:dyDescent="0.25">
      <c r="A48" s="7" t="s">
        <v>79</v>
      </c>
      <c r="B48" s="8">
        <f t="shared" si="26"/>
        <v>0</v>
      </c>
      <c r="C48" s="1">
        <v>0</v>
      </c>
      <c r="D48" s="9">
        <v>0</v>
      </c>
      <c r="E48" s="1">
        <v>0</v>
      </c>
      <c r="F48" s="9">
        <v>0</v>
      </c>
      <c r="G48" s="1">
        <v>0</v>
      </c>
      <c r="H48" s="9">
        <v>0</v>
      </c>
      <c r="I48" s="1">
        <v>0</v>
      </c>
      <c r="J48" s="9">
        <v>0</v>
      </c>
      <c r="K48" s="1">
        <v>0</v>
      </c>
      <c r="L48" s="9">
        <v>0</v>
      </c>
      <c r="M48" s="1">
        <v>0</v>
      </c>
      <c r="N48" s="9">
        <v>0</v>
      </c>
      <c r="O48" s="10"/>
      <c r="P48" s="10"/>
      <c r="Q48" s="10"/>
      <c r="R48" s="10"/>
      <c r="S48" s="10"/>
    </row>
    <row r="49" spans="1:19" x14ac:dyDescent="0.25">
      <c r="A49" s="7" t="s">
        <v>80</v>
      </c>
      <c r="B49" s="8">
        <f t="shared" si="26"/>
        <v>120102.99999999999</v>
      </c>
      <c r="C49" s="1">
        <v>36861.5</v>
      </c>
      <c r="D49" s="9">
        <v>8211.7000000000007</v>
      </c>
      <c r="E49" s="1">
        <v>4240.3999999999996</v>
      </c>
      <c r="F49" s="9">
        <v>26556.3</v>
      </c>
      <c r="G49" s="1">
        <v>13200.5</v>
      </c>
      <c r="H49" s="9">
        <v>2160.4</v>
      </c>
      <c r="I49" s="1">
        <v>11248.6</v>
      </c>
      <c r="J49" s="9">
        <v>4231.5</v>
      </c>
      <c r="K49" s="1">
        <v>520</v>
      </c>
      <c r="L49" s="9">
        <v>3338.4</v>
      </c>
      <c r="M49" s="1">
        <v>6013.3</v>
      </c>
      <c r="N49" s="9">
        <v>3520.4</v>
      </c>
      <c r="O49" s="10"/>
      <c r="P49" s="10"/>
      <c r="Q49" s="10"/>
      <c r="R49" s="10"/>
      <c r="S49" s="10"/>
    </row>
    <row r="50" spans="1:19" x14ac:dyDescent="0.25">
      <c r="A50" s="7" t="s">
        <v>81</v>
      </c>
      <c r="B50" s="8">
        <f t="shared" si="26"/>
        <v>121305.3</v>
      </c>
      <c r="C50" s="1">
        <v>17280.900000000001</v>
      </c>
      <c r="D50" s="9">
        <v>7647.9</v>
      </c>
      <c r="E50" s="1">
        <v>14929.9</v>
      </c>
      <c r="F50" s="9">
        <v>14039.5</v>
      </c>
      <c r="G50" s="1">
        <v>16716.5</v>
      </c>
      <c r="H50" s="9">
        <v>8815</v>
      </c>
      <c r="I50" s="1">
        <v>4907</v>
      </c>
      <c r="J50" s="9">
        <v>9006.7999999999993</v>
      </c>
      <c r="K50" s="1">
        <v>6116.5</v>
      </c>
      <c r="L50" s="9">
        <v>6317.4</v>
      </c>
      <c r="M50" s="1">
        <v>5110</v>
      </c>
      <c r="N50" s="9">
        <v>10417.9</v>
      </c>
      <c r="O50" s="10"/>
      <c r="P50" s="10"/>
      <c r="Q50" s="10"/>
      <c r="R50" s="10"/>
      <c r="S50" s="10"/>
    </row>
    <row r="51" spans="1:19" x14ac:dyDescent="0.25">
      <c r="A51" s="7" t="s">
        <v>82</v>
      </c>
      <c r="B51" s="8">
        <f t="shared" si="26"/>
        <v>600</v>
      </c>
      <c r="C51" s="1">
        <v>0</v>
      </c>
      <c r="D51" s="9">
        <v>0</v>
      </c>
      <c r="E51" s="1">
        <v>0</v>
      </c>
      <c r="F51" s="9">
        <v>600</v>
      </c>
      <c r="G51" s="1">
        <v>0</v>
      </c>
      <c r="H51" s="9">
        <v>0</v>
      </c>
      <c r="I51" s="1">
        <v>0</v>
      </c>
      <c r="J51" s="9">
        <v>0</v>
      </c>
      <c r="K51" s="1">
        <v>0</v>
      </c>
      <c r="L51" s="9">
        <v>0</v>
      </c>
      <c r="M51" s="1">
        <v>0</v>
      </c>
      <c r="N51" s="9">
        <v>0</v>
      </c>
      <c r="O51" s="10"/>
      <c r="P51" s="10"/>
      <c r="Q51" s="10"/>
      <c r="R51" s="10"/>
      <c r="S51" s="10"/>
    </row>
    <row r="52" spans="1:19" x14ac:dyDescent="0.25">
      <c r="A52" s="7" t="s">
        <v>83</v>
      </c>
      <c r="B52" s="8">
        <f t="shared" si="26"/>
        <v>0</v>
      </c>
      <c r="C52" s="1">
        <v>0</v>
      </c>
      <c r="D52" s="9">
        <v>0</v>
      </c>
      <c r="E52" s="1">
        <v>0</v>
      </c>
      <c r="F52" s="9">
        <v>0</v>
      </c>
      <c r="G52" s="1">
        <v>0</v>
      </c>
      <c r="H52" s="9">
        <v>0</v>
      </c>
      <c r="I52" s="1">
        <v>0</v>
      </c>
      <c r="J52" s="9">
        <v>0</v>
      </c>
      <c r="K52" s="1">
        <v>0</v>
      </c>
      <c r="L52" s="9">
        <v>0</v>
      </c>
      <c r="M52" s="1">
        <v>0</v>
      </c>
      <c r="N52" s="9">
        <v>0</v>
      </c>
      <c r="O52" s="10"/>
      <c r="P52" s="10"/>
      <c r="Q52" s="10"/>
      <c r="R52" s="10"/>
      <c r="S52" s="10"/>
    </row>
    <row r="53" spans="1:19" x14ac:dyDescent="0.25">
      <c r="A53" s="7" t="s">
        <v>84</v>
      </c>
      <c r="B53" s="8">
        <f t="shared" si="26"/>
        <v>0</v>
      </c>
      <c r="C53" s="1">
        <v>0</v>
      </c>
      <c r="D53" s="9">
        <v>0</v>
      </c>
      <c r="E53" s="1">
        <v>0</v>
      </c>
      <c r="F53" s="9">
        <v>0</v>
      </c>
      <c r="G53" s="1">
        <v>0</v>
      </c>
      <c r="H53" s="9">
        <v>0</v>
      </c>
      <c r="I53" s="1">
        <v>0</v>
      </c>
      <c r="J53" s="9">
        <v>0</v>
      </c>
      <c r="K53" s="1">
        <v>0</v>
      </c>
      <c r="L53" s="9">
        <v>0</v>
      </c>
      <c r="M53" s="1">
        <v>0</v>
      </c>
      <c r="N53" s="9">
        <v>0</v>
      </c>
      <c r="O53" s="10"/>
      <c r="P53" s="10"/>
      <c r="Q53" s="10"/>
      <c r="R53" s="10"/>
      <c r="S53" s="10"/>
    </row>
    <row r="54" spans="1:19" x14ac:dyDescent="0.25">
      <c r="A54" s="7" t="s">
        <v>85</v>
      </c>
      <c r="B54" s="8">
        <f t="shared" si="26"/>
        <v>237003.1</v>
      </c>
      <c r="C54" s="1">
        <v>615</v>
      </c>
      <c r="D54" s="9">
        <v>0</v>
      </c>
      <c r="E54" s="1">
        <v>19625</v>
      </c>
      <c r="F54" s="9">
        <v>6850</v>
      </c>
      <c r="G54" s="1">
        <v>27504.6</v>
      </c>
      <c r="H54" s="9">
        <v>17843</v>
      </c>
      <c r="I54" s="1">
        <v>18324</v>
      </c>
      <c r="J54" s="9">
        <v>20198.5</v>
      </c>
      <c r="K54" s="1">
        <v>52338.5</v>
      </c>
      <c r="L54" s="9">
        <v>51844.5</v>
      </c>
      <c r="M54" s="1">
        <v>21860</v>
      </c>
      <c r="N54" s="9">
        <v>0</v>
      </c>
      <c r="O54" s="10"/>
      <c r="P54" s="10"/>
      <c r="Q54" s="10"/>
      <c r="R54" s="10"/>
      <c r="S54" s="10"/>
    </row>
    <row r="55" spans="1:19" x14ac:dyDescent="0.25">
      <c r="A55" s="7" t="s">
        <v>86</v>
      </c>
      <c r="B55" s="8">
        <f t="shared" si="26"/>
        <v>0.2</v>
      </c>
      <c r="C55" s="1">
        <v>0</v>
      </c>
      <c r="D55" s="9">
        <v>0</v>
      </c>
      <c r="E55" s="1">
        <v>0</v>
      </c>
      <c r="F55" s="9">
        <v>0</v>
      </c>
      <c r="G55" s="1">
        <v>0</v>
      </c>
      <c r="H55" s="9">
        <v>0.2</v>
      </c>
      <c r="I55" s="1">
        <v>0</v>
      </c>
      <c r="J55" s="9">
        <v>0</v>
      </c>
      <c r="K55" s="1">
        <v>0</v>
      </c>
      <c r="L55" s="9">
        <v>0</v>
      </c>
      <c r="M55" s="1">
        <v>0</v>
      </c>
      <c r="N55" s="9">
        <v>0</v>
      </c>
      <c r="O55" s="10"/>
      <c r="P55" s="10"/>
      <c r="Q55" s="10"/>
      <c r="R55" s="10"/>
      <c r="S55" s="10"/>
    </row>
    <row r="56" spans="1:19" x14ac:dyDescent="0.25">
      <c r="A56" s="7" t="s">
        <v>87</v>
      </c>
      <c r="B56" s="8">
        <f t="shared" si="26"/>
        <v>796.8</v>
      </c>
      <c r="C56" s="1">
        <v>25</v>
      </c>
      <c r="D56" s="9">
        <v>0</v>
      </c>
      <c r="E56" s="1">
        <v>445</v>
      </c>
      <c r="F56" s="9">
        <v>0</v>
      </c>
      <c r="G56" s="1">
        <v>0</v>
      </c>
      <c r="H56" s="9">
        <v>226.8</v>
      </c>
      <c r="I56" s="1">
        <v>0</v>
      </c>
      <c r="J56" s="9">
        <v>0</v>
      </c>
      <c r="K56" s="1">
        <v>50</v>
      </c>
      <c r="L56" s="9">
        <v>0</v>
      </c>
      <c r="M56" s="1">
        <v>50</v>
      </c>
      <c r="N56" s="9">
        <v>0</v>
      </c>
      <c r="O56" s="10"/>
      <c r="P56" s="10"/>
      <c r="Q56" s="10"/>
      <c r="R56" s="10"/>
      <c r="S56" s="10"/>
    </row>
    <row r="57" spans="1:19" x14ac:dyDescent="0.25">
      <c r="A57" s="7" t="s">
        <v>88</v>
      </c>
      <c r="B57" s="8">
        <f t="shared" si="26"/>
        <v>281103.90000000002</v>
      </c>
      <c r="C57" s="1">
        <v>34234.1</v>
      </c>
      <c r="D57" s="9">
        <v>20694.2</v>
      </c>
      <c r="E57" s="1">
        <v>15481.4</v>
      </c>
      <c r="F57" s="9">
        <v>16787.5</v>
      </c>
      <c r="G57" s="1">
        <v>31258.3</v>
      </c>
      <c r="H57" s="9">
        <v>13659.2</v>
      </c>
      <c r="I57" s="1">
        <v>19996</v>
      </c>
      <c r="J57" s="9">
        <v>29375.4</v>
      </c>
      <c r="K57" s="1">
        <v>16933</v>
      </c>
      <c r="L57" s="9">
        <v>34767.5</v>
      </c>
      <c r="M57" s="1">
        <v>25844.3</v>
      </c>
      <c r="N57" s="9">
        <v>22073</v>
      </c>
      <c r="O57" s="10"/>
      <c r="P57" s="10"/>
      <c r="Q57" s="10"/>
      <c r="R57" s="10"/>
      <c r="S57" s="10"/>
    </row>
    <row r="58" spans="1:19" x14ac:dyDescent="0.25">
      <c r="A58" s="7" t="s">
        <v>89</v>
      </c>
      <c r="B58" s="8">
        <f t="shared" si="26"/>
        <v>0</v>
      </c>
      <c r="C58" s="1">
        <v>0</v>
      </c>
      <c r="D58" s="9">
        <v>0</v>
      </c>
      <c r="E58" s="1">
        <v>0</v>
      </c>
      <c r="F58" s="9">
        <v>0</v>
      </c>
      <c r="G58" s="1">
        <v>0</v>
      </c>
      <c r="H58" s="9">
        <v>0</v>
      </c>
      <c r="I58" s="1">
        <v>0</v>
      </c>
      <c r="J58" s="9">
        <v>0</v>
      </c>
      <c r="K58" s="1">
        <v>0</v>
      </c>
      <c r="L58" s="9">
        <v>0</v>
      </c>
      <c r="M58" s="1">
        <v>0</v>
      </c>
      <c r="N58" s="9">
        <v>0</v>
      </c>
      <c r="O58" s="10"/>
      <c r="P58" s="10"/>
      <c r="Q58" s="10"/>
      <c r="R58" s="10"/>
      <c r="S58" s="10"/>
    </row>
    <row r="59" spans="1:19" x14ac:dyDescent="0.25">
      <c r="A59" s="7" t="s">
        <v>90</v>
      </c>
      <c r="B59" s="8">
        <f t="shared" si="26"/>
        <v>0</v>
      </c>
      <c r="C59" s="1">
        <v>0</v>
      </c>
      <c r="D59" s="9">
        <v>0</v>
      </c>
      <c r="E59" s="1">
        <v>0</v>
      </c>
      <c r="F59" s="9">
        <v>0</v>
      </c>
      <c r="G59" s="1">
        <v>0</v>
      </c>
      <c r="H59" s="9">
        <v>0</v>
      </c>
      <c r="I59" s="1">
        <v>0</v>
      </c>
      <c r="J59" s="9">
        <v>0</v>
      </c>
      <c r="K59" s="1">
        <v>0</v>
      </c>
      <c r="L59" s="9">
        <v>0</v>
      </c>
      <c r="M59" s="1">
        <v>0</v>
      </c>
      <c r="N59" s="9">
        <v>0</v>
      </c>
      <c r="O59" s="10"/>
      <c r="P59" s="10"/>
      <c r="Q59" s="10"/>
      <c r="R59" s="10"/>
      <c r="S59" s="10"/>
    </row>
    <row r="60" spans="1:19" x14ac:dyDescent="0.25">
      <c r="A60" s="7" t="s">
        <v>91</v>
      </c>
      <c r="B60" s="8">
        <f t="shared" si="26"/>
        <v>33225.300000000003</v>
      </c>
      <c r="C60" s="1">
        <v>0</v>
      </c>
      <c r="D60" s="9">
        <v>4111</v>
      </c>
      <c r="E60" s="1">
        <v>510</v>
      </c>
      <c r="F60" s="9">
        <v>618.4</v>
      </c>
      <c r="G60" s="1">
        <v>4124</v>
      </c>
      <c r="H60" s="9">
        <v>612</v>
      </c>
      <c r="I60" s="1">
        <v>141</v>
      </c>
      <c r="J60" s="9">
        <v>12108.9</v>
      </c>
      <c r="K60" s="1">
        <v>0</v>
      </c>
      <c r="L60" s="9">
        <v>10000</v>
      </c>
      <c r="M60" s="1">
        <v>500</v>
      </c>
      <c r="N60" s="9">
        <v>500</v>
      </c>
      <c r="O60" s="10"/>
      <c r="P60" s="10"/>
      <c r="Q60" s="10"/>
      <c r="R60" s="10"/>
      <c r="S60" s="10"/>
    </row>
    <row r="61" spans="1:19" x14ac:dyDescent="0.25">
      <c r="A61" s="7" t="s">
        <v>92</v>
      </c>
      <c r="B61" s="8">
        <f t="shared" si="26"/>
        <v>5159.3999999999996</v>
      </c>
      <c r="C61" s="1">
        <v>0</v>
      </c>
      <c r="D61" s="9">
        <v>424</v>
      </c>
      <c r="E61" s="1">
        <v>1495</v>
      </c>
      <c r="F61" s="9">
        <v>837.4</v>
      </c>
      <c r="G61" s="1">
        <v>0</v>
      </c>
      <c r="H61" s="9">
        <v>544</v>
      </c>
      <c r="I61" s="1">
        <v>480</v>
      </c>
      <c r="J61" s="9">
        <v>911</v>
      </c>
      <c r="K61" s="1">
        <v>0</v>
      </c>
      <c r="L61" s="9">
        <v>0</v>
      </c>
      <c r="M61" s="1">
        <v>132</v>
      </c>
      <c r="N61" s="9">
        <v>336</v>
      </c>
      <c r="O61" s="10"/>
      <c r="P61" s="10"/>
      <c r="Q61" s="10"/>
      <c r="R61" s="10"/>
      <c r="S61" s="10"/>
    </row>
    <row r="62" spans="1:19" x14ac:dyDescent="0.25">
      <c r="A62" s="7" t="s">
        <v>93</v>
      </c>
      <c r="B62" s="8">
        <f t="shared" si="26"/>
        <v>22961.100000000002</v>
      </c>
      <c r="C62" s="1">
        <v>6208.4</v>
      </c>
      <c r="D62" s="9">
        <v>3166</v>
      </c>
      <c r="E62" s="1">
        <v>897.6</v>
      </c>
      <c r="F62" s="9">
        <v>1915</v>
      </c>
      <c r="G62" s="1">
        <v>1393.2</v>
      </c>
      <c r="H62" s="9">
        <v>0</v>
      </c>
      <c r="I62" s="1">
        <v>3725</v>
      </c>
      <c r="J62" s="9">
        <v>387</v>
      </c>
      <c r="K62" s="1">
        <v>2010</v>
      </c>
      <c r="L62" s="9">
        <v>1100</v>
      </c>
      <c r="M62" s="1">
        <v>345.9</v>
      </c>
      <c r="N62" s="9">
        <v>1813</v>
      </c>
      <c r="O62" s="10"/>
      <c r="P62" s="10"/>
      <c r="Q62" s="10"/>
      <c r="R62" s="10"/>
      <c r="S62" s="10"/>
    </row>
    <row r="63" spans="1:19" x14ac:dyDescent="0.25">
      <c r="A63" s="7" t="s">
        <v>94</v>
      </c>
      <c r="B63" s="8">
        <f t="shared" si="26"/>
        <v>172989.6</v>
      </c>
      <c r="C63" s="1">
        <v>4438.8</v>
      </c>
      <c r="D63" s="9">
        <v>9739</v>
      </c>
      <c r="E63" s="1">
        <v>17214.099999999999</v>
      </c>
      <c r="F63" s="9">
        <v>19614</v>
      </c>
      <c r="G63" s="1">
        <v>11193.2</v>
      </c>
      <c r="H63" s="9">
        <v>22031.8</v>
      </c>
      <c r="I63" s="1">
        <v>22112.799999999999</v>
      </c>
      <c r="J63" s="9">
        <v>15028.7</v>
      </c>
      <c r="K63" s="1">
        <v>11500</v>
      </c>
      <c r="L63" s="9">
        <v>13838.7</v>
      </c>
      <c r="M63" s="1">
        <v>16308.5</v>
      </c>
      <c r="N63" s="9">
        <v>9970</v>
      </c>
      <c r="O63" s="10"/>
      <c r="P63" s="10"/>
      <c r="Q63" s="10"/>
      <c r="R63" s="10"/>
      <c r="S63" s="10"/>
    </row>
    <row r="64" spans="1:19" x14ac:dyDescent="0.25">
      <c r="A64" s="7" t="s">
        <v>95</v>
      </c>
      <c r="B64" s="8">
        <f t="shared" si="26"/>
        <v>119002.80000000002</v>
      </c>
      <c r="C64" s="1">
        <v>11537</v>
      </c>
      <c r="D64" s="9">
        <v>5849.2</v>
      </c>
      <c r="E64" s="1">
        <v>19380.099999999999</v>
      </c>
      <c r="F64" s="9">
        <v>7845.4</v>
      </c>
      <c r="G64" s="1">
        <v>7492</v>
      </c>
      <c r="H64" s="9">
        <v>10699.2</v>
      </c>
      <c r="I64" s="1">
        <v>9210.7999999999993</v>
      </c>
      <c r="J64" s="9">
        <v>9367.7999999999993</v>
      </c>
      <c r="K64" s="1">
        <v>10756</v>
      </c>
      <c r="L64" s="9">
        <v>15153.8</v>
      </c>
      <c r="M64" s="1">
        <v>4371.5</v>
      </c>
      <c r="N64" s="9">
        <v>7340</v>
      </c>
      <c r="O64" s="10"/>
      <c r="P64" s="10"/>
      <c r="Q64" s="10"/>
      <c r="R64" s="10"/>
      <c r="S64" s="10"/>
    </row>
    <row r="65" spans="1:19" x14ac:dyDescent="0.25">
      <c r="A65" s="7" t="s">
        <v>96</v>
      </c>
      <c r="B65" s="8">
        <f t="shared" si="26"/>
        <v>716477.4</v>
      </c>
      <c r="C65" s="1">
        <v>100155.1</v>
      </c>
      <c r="D65" s="9">
        <v>26133</v>
      </c>
      <c r="E65" s="1">
        <v>71374.5</v>
      </c>
      <c r="F65" s="9">
        <v>76358.3</v>
      </c>
      <c r="G65" s="1">
        <v>21300</v>
      </c>
      <c r="H65" s="9">
        <v>55275.3</v>
      </c>
      <c r="I65" s="1">
        <v>85511.9</v>
      </c>
      <c r="J65" s="9">
        <v>60723.4</v>
      </c>
      <c r="K65" s="1">
        <v>44877.7</v>
      </c>
      <c r="L65" s="9">
        <v>45096.3</v>
      </c>
      <c r="M65" s="1">
        <v>57512.1</v>
      </c>
      <c r="N65" s="9">
        <v>72159.8</v>
      </c>
      <c r="O65" s="10"/>
      <c r="P65" s="10"/>
      <c r="Q65" s="10"/>
      <c r="R65" s="10"/>
      <c r="S65" s="10"/>
    </row>
    <row r="66" spans="1:19" x14ac:dyDescent="0.25">
      <c r="A66" s="7" t="s">
        <v>97</v>
      </c>
      <c r="B66" s="8">
        <f t="shared" si="26"/>
        <v>77429</v>
      </c>
      <c r="C66" s="1">
        <v>8928.5</v>
      </c>
      <c r="D66" s="9">
        <v>4775.8999999999996</v>
      </c>
      <c r="E66" s="1">
        <v>3836.5</v>
      </c>
      <c r="F66" s="9">
        <v>9365.2000000000007</v>
      </c>
      <c r="G66" s="1">
        <v>3140.5</v>
      </c>
      <c r="H66" s="9">
        <v>8926.1</v>
      </c>
      <c r="I66" s="1">
        <v>8056.7</v>
      </c>
      <c r="J66" s="9">
        <v>3396</v>
      </c>
      <c r="K66" s="1">
        <v>7059.9</v>
      </c>
      <c r="L66" s="9">
        <v>7432.1</v>
      </c>
      <c r="M66" s="1">
        <v>7775.5</v>
      </c>
      <c r="N66" s="9">
        <v>4736.1000000000004</v>
      </c>
      <c r="O66" s="10"/>
      <c r="P66" s="10"/>
      <c r="Q66" s="10"/>
      <c r="R66" s="10"/>
      <c r="S66" s="10"/>
    </row>
    <row r="67" spans="1:19" x14ac:dyDescent="0.25">
      <c r="A67" s="7" t="s">
        <v>98</v>
      </c>
      <c r="B67" s="8">
        <f t="shared" si="26"/>
        <v>366801.89999999991</v>
      </c>
      <c r="C67" s="1">
        <v>41646.800000000003</v>
      </c>
      <c r="D67" s="9">
        <v>27542.799999999999</v>
      </c>
      <c r="E67" s="1">
        <v>35099</v>
      </c>
      <c r="F67" s="9">
        <v>23399.7</v>
      </c>
      <c r="G67" s="1">
        <v>23186</v>
      </c>
      <c r="H67" s="9">
        <v>39164.800000000003</v>
      </c>
      <c r="I67" s="1">
        <v>35709.699999999997</v>
      </c>
      <c r="J67" s="9">
        <v>19897.900000000001</v>
      </c>
      <c r="K67" s="1">
        <v>33663</v>
      </c>
      <c r="L67" s="9">
        <v>17170.8</v>
      </c>
      <c r="M67" s="1">
        <v>33257.599999999999</v>
      </c>
      <c r="N67" s="9">
        <v>37063.800000000003</v>
      </c>
      <c r="O67" s="10"/>
      <c r="P67" s="10"/>
      <c r="Q67" s="10"/>
      <c r="R67" s="10"/>
      <c r="S67" s="10"/>
    </row>
    <row r="68" spans="1:19" x14ac:dyDescent="0.25">
      <c r="A68" s="7" t="s">
        <v>99</v>
      </c>
      <c r="B68" s="8">
        <f t="shared" si="26"/>
        <v>0</v>
      </c>
      <c r="C68" s="1">
        <v>0</v>
      </c>
      <c r="D68" s="9">
        <v>0</v>
      </c>
      <c r="E68" s="1">
        <v>0</v>
      </c>
      <c r="F68" s="9">
        <v>0</v>
      </c>
      <c r="G68" s="1">
        <v>0</v>
      </c>
      <c r="H68" s="9">
        <v>0</v>
      </c>
      <c r="I68" s="1">
        <v>0</v>
      </c>
      <c r="J68" s="9">
        <v>0</v>
      </c>
      <c r="K68" s="1">
        <v>0</v>
      </c>
      <c r="L68" s="9">
        <v>0</v>
      </c>
      <c r="M68" s="1">
        <v>0</v>
      </c>
      <c r="N68" s="9">
        <v>0</v>
      </c>
      <c r="O68" s="10"/>
      <c r="P68" s="10"/>
      <c r="Q68" s="10"/>
      <c r="R68" s="10"/>
      <c r="S68" s="10"/>
    </row>
    <row r="69" spans="1:19" x14ac:dyDescent="0.25">
      <c r="A69" s="7" t="s">
        <v>100</v>
      </c>
      <c r="B69" s="8">
        <f t="shared" si="26"/>
        <v>38007.199999999997</v>
      </c>
      <c r="C69" s="1">
        <v>3517</v>
      </c>
      <c r="D69" s="9">
        <v>268.5</v>
      </c>
      <c r="E69" s="1">
        <v>2906</v>
      </c>
      <c r="F69" s="9">
        <v>3392.4</v>
      </c>
      <c r="G69" s="1">
        <v>6096.8</v>
      </c>
      <c r="H69" s="9">
        <v>2635</v>
      </c>
      <c r="I69" s="1">
        <v>1700.9</v>
      </c>
      <c r="J69" s="9">
        <v>8095.5</v>
      </c>
      <c r="K69" s="1">
        <v>824.1</v>
      </c>
      <c r="L69" s="9">
        <v>4103</v>
      </c>
      <c r="M69" s="1">
        <v>1306.8</v>
      </c>
      <c r="N69" s="9">
        <v>3161.2</v>
      </c>
      <c r="O69" s="10"/>
      <c r="P69" s="10"/>
      <c r="Q69" s="10"/>
      <c r="R69" s="10"/>
      <c r="S69" s="10"/>
    </row>
    <row r="70" spans="1:19" x14ac:dyDescent="0.25">
      <c r="A70" s="7" t="s">
        <v>101</v>
      </c>
      <c r="B70" s="8">
        <f t="shared" si="26"/>
        <v>43721.4</v>
      </c>
      <c r="C70" s="1">
        <v>7860</v>
      </c>
      <c r="D70" s="9">
        <v>2543.4</v>
      </c>
      <c r="E70" s="1">
        <v>5282.5</v>
      </c>
      <c r="F70" s="9">
        <v>2056.6</v>
      </c>
      <c r="G70" s="1">
        <v>1522</v>
      </c>
      <c r="H70" s="9">
        <v>754</v>
      </c>
      <c r="I70" s="1">
        <v>3538.8</v>
      </c>
      <c r="J70" s="9">
        <v>496</v>
      </c>
      <c r="K70" s="1">
        <v>9440</v>
      </c>
      <c r="L70" s="9">
        <v>4995.5</v>
      </c>
      <c r="M70" s="1">
        <v>4744.1000000000004</v>
      </c>
      <c r="N70" s="9">
        <v>488.5</v>
      </c>
      <c r="O70" s="10"/>
      <c r="P70" s="10"/>
      <c r="Q70" s="10"/>
      <c r="R70" s="10"/>
      <c r="S70" s="10"/>
    </row>
    <row r="71" spans="1:19" x14ac:dyDescent="0.25">
      <c r="A71" s="7" t="s">
        <v>102</v>
      </c>
      <c r="B71" s="8">
        <f t="shared" si="26"/>
        <v>97.5</v>
      </c>
      <c r="C71" s="1">
        <v>97.5</v>
      </c>
      <c r="D71" s="9">
        <v>0</v>
      </c>
      <c r="E71" s="1">
        <v>0</v>
      </c>
      <c r="F71" s="9">
        <v>0</v>
      </c>
      <c r="G71" s="1">
        <v>0</v>
      </c>
      <c r="H71" s="9">
        <v>0</v>
      </c>
      <c r="I71" s="1">
        <v>0</v>
      </c>
      <c r="J71" s="9">
        <v>0</v>
      </c>
      <c r="K71" s="1">
        <v>0</v>
      </c>
      <c r="L71" s="9">
        <v>0</v>
      </c>
      <c r="M71" s="1">
        <v>0</v>
      </c>
      <c r="N71" s="9">
        <v>0</v>
      </c>
      <c r="O71" s="10"/>
      <c r="P71" s="10"/>
      <c r="Q71" s="10"/>
      <c r="R71" s="10"/>
      <c r="S71" s="10"/>
    </row>
    <row r="72" spans="1:19" x14ac:dyDescent="0.25">
      <c r="A72" s="7" t="s">
        <v>103</v>
      </c>
      <c r="B72" s="8">
        <f t="shared" si="26"/>
        <v>205319.59999999998</v>
      </c>
      <c r="C72" s="1">
        <v>39494.9</v>
      </c>
      <c r="D72" s="9">
        <v>8932.2999999999993</v>
      </c>
      <c r="E72" s="1">
        <v>13739.3</v>
      </c>
      <c r="F72" s="9">
        <v>10692</v>
      </c>
      <c r="G72" s="1">
        <v>9828.6</v>
      </c>
      <c r="H72" s="9">
        <v>14217.7</v>
      </c>
      <c r="I72" s="1">
        <v>27756.799999999999</v>
      </c>
      <c r="J72" s="9">
        <v>4079.8</v>
      </c>
      <c r="K72" s="1">
        <v>15151.6</v>
      </c>
      <c r="L72" s="9">
        <v>18211.599999999999</v>
      </c>
      <c r="M72" s="1">
        <v>7476.8</v>
      </c>
      <c r="N72" s="9">
        <v>35738.199999999997</v>
      </c>
      <c r="O72" s="10"/>
      <c r="P72" s="10"/>
      <c r="Q72" s="10"/>
      <c r="R72" s="10"/>
      <c r="S72" s="10"/>
    </row>
    <row r="73" spans="1:19" x14ac:dyDescent="0.25">
      <c r="A73" s="7" t="s">
        <v>104</v>
      </c>
      <c r="B73" s="8">
        <f t="shared" ref="B73:B104" si="27">SUM(C73,D73,E73,F73,G73,H73,I73,J73,K73,L73,M73,N73)</f>
        <v>46061</v>
      </c>
      <c r="C73" s="1">
        <v>0</v>
      </c>
      <c r="D73" s="9">
        <v>3600</v>
      </c>
      <c r="E73" s="1">
        <v>1600</v>
      </c>
      <c r="F73" s="9">
        <v>2284</v>
      </c>
      <c r="G73" s="1">
        <v>3000</v>
      </c>
      <c r="H73" s="9">
        <v>4100</v>
      </c>
      <c r="I73" s="1">
        <v>8020.4</v>
      </c>
      <c r="J73" s="9">
        <v>1041</v>
      </c>
      <c r="K73" s="1">
        <v>6508</v>
      </c>
      <c r="L73" s="9">
        <v>7649.6</v>
      </c>
      <c r="M73" s="1">
        <v>3000</v>
      </c>
      <c r="N73" s="9">
        <v>5258</v>
      </c>
      <c r="O73" s="10"/>
      <c r="P73" s="10"/>
      <c r="Q73" s="10"/>
      <c r="R73" s="10"/>
      <c r="S73" s="10"/>
    </row>
    <row r="74" spans="1:19" x14ac:dyDescent="0.25">
      <c r="A74" s="7" t="s">
        <v>105</v>
      </c>
      <c r="B74" s="8">
        <f t="shared" si="27"/>
        <v>71060.3</v>
      </c>
      <c r="C74" s="1">
        <v>2268.1999999999998</v>
      </c>
      <c r="D74" s="9">
        <v>4107.5</v>
      </c>
      <c r="E74" s="1">
        <v>4961.8</v>
      </c>
      <c r="F74" s="9">
        <v>11178.4</v>
      </c>
      <c r="G74" s="1">
        <v>7181.2</v>
      </c>
      <c r="H74" s="9">
        <v>4571</v>
      </c>
      <c r="I74" s="1">
        <v>1879.2</v>
      </c>
      <c r="J74" s="9">
        <v>7294.6</v>
      </c>
      <c r="K74" s="1">
        <v>9306.2999999999993</v>
      </c>
      <c r="L74" s="9">
        <v>5773.5</v>
      </c>
      <c r="M74" s="1">
        <v>7512.1</v>
      </c>
      <c r="N74" s="9">
        <v>5026.5</v>
      </c>
      <c r="O74" s="10"/>
      <c r="P74" s="10"/>
      <c r="Q74" s="10"/>
      <c r="R74" s="10"/>
      <c r="S74" s="10"/>
    </row>
    <row r="75" spans="1:19" x14ac:dyDescent="0.25">
      <c r="A75" s="7" t="s">
        <v>106</v>
      </c>
      <c r="B75" s="8">
        <f t="shared" si="27"/>
        <v>44352.200000000004</v>
      </c>
      <c r="C75" s="1">
        <v>5432.7</v>
      </c>
      <c r="D75" s="9">
        <v>6172</v>
      </c>
      <c r="E75" s="1">
        <v>2806</v>
      </c>
      <c r="F75" s="9">
        <v>2769.5</v>
      </c>
      <c r="G75" s="1">
        <v>6088</v>
      </c>
      <c r="H75" s="9">
        <v>6887.5</v>
      </c>
      <c r="I75" s="1">
        <v>4565.8999999999996</v>
      </c>
      <c r="J75" s="9">
        <v>1798.8</v>
      </c>
      <c r="K75" s="1">
        <v>1977.8</v>
      </c>
      <c r="L75" s="9">
        <v>2487</v>
      </c>
      <c r="M75" s="1">
        <v>1107</v>
      </c>
      <c r="N75" s="9">
        <v>2260</v>
      </c>
      <c r="O75" s="10"/>
      <c r="P75" s="10"/>
      <c r="Q75" s="10"/>
      <c r="R75" s="10"/>
      <c r="S75" s="10"/>
    </row>
    <row r="76" spans="1:19" x14ac:dyDescent="0.25">
      <c r="A76" s="7" t="s">
        <v>107</v>
      </c>
      <c r="B76" s="8">
        <f t="shared" si="27"/>
        <v>37696.100000000006</v>
      </c>
      <c r="C76" s="1">
        <v>5293</v>
      </c>
      <c r="D76" s="9">
        <v>3897</v>
      </c>
      <c r="E76" s="1">
        <v>355.2</v>
      </c>
      <c r="F76" s="9">
        <v>3543.8</v>
      </c>
      <c r="G76" s="1">
        <v>2977.9</v>
      </c>
      <c r="H76" s="9">
        <v>2075</v>
      </c>
      <c r="I76" s="1">
        <v>855</v>
      </c>
      <c r="J76" s="9">
        <v>546.5</v>
      </c>
      <c r="K76" s="1">
        <v>5043.8</v>
      </c>
      <c r="L76" s="9">
        <v>1875.5</v>
      </c>
      <c r="M76" s="1">
        <v>6877.6</v>
      </c>
      <c r="N76" s="9">
        <v>4355.8</v>
      </c>
      <c r="O76" s="10"/>
      <c r="P76" s="10"/>
      <c r="Q76" s="10"/>
      <c r="R76" s="10"/>
      <c r="S76" s="10"/>
    </row>
    <row r="77" spans="1:19" x14ac:dyDescent="0.25">
      <c r="A77" s="7" t="s">
        <v>108</v>
      </c>
      <c r="B77" s="8">
        <f t="shared" si="27"/>
        <v>854.9</v>
      </c>
      <c r="C77" s="1">
        <v>0</v>
      </c>
      <c r="D77" s="9">
        <v>0</v>
      </c>
      <c r="E77" s="1">
        <v>189</v>
      </c>
      <c r="F77" s="9">
        <v>91.7</v>
      </c>
      <c r="G77" s="1">
        <v>0</v>
      </c>
      <c r="H77" s="9">
        <v>0</v>
      </c>
      <c r="I77" s="1">
        <v>120</v>
      </c>
      <c r="J77" s="9">
        <v>412.2</v>
      </c>
      <c r="K77" s="1">
        <v>0</v>
      </c>
      <c r="L77" s="9">
        <v>0</v>
      </c>
      <c r="M77" s="1">
        <v>42</v>
      </c>
      <c r="N77" s="9">
        <v>0</v>
      </c>
      <c r="O77" s="10"/>
      <c r="P77" s="10"/>
      <c r="Q77" s="10"/>
      <c r="R77" s="10"/>
      <c r="S77" s="10"/>
    </row>
    <row r="78" spans="1:19" x14ac:dyDescent="0.25">
      <c r="A78" s="7" t="s">
        <v>109</v>
      </c>
      <c r="B78" s="8">
        <f t="shared" si="27"/>
        <v>300839.90000000002</v>
      </c>
      <c r="C78" s="1">
        <v>20600.900000000001</v>
      </c>
      <c r="D78" s="9">
        <v>14238.5</v>
      </c>
      <c r="E78" s="1">
        <v>30474.2</v>
      </c>
      <c r="F78" s="9">
        <v>41388.6</v>
      </c>
      <c r="G78" s="1">
        <v>37890.699999999997</v>
      </c>
      <c r="H78" s="9">
        <v>38128.800000000003</v>
      </c>
      <c r="I78" s="1">
        <v>13239.6</v>
      </c>
      <c r="J78" s="9">
        <v>26625.5</v>
      </c>
      <c r="K78" s="1">
        <v>24067</v>
      </c>
      <c r="L78" s="9">
        <v>28620.799999999999</v>
      </c>
      <c r="M78" s="1">
        <v>16625.2</v>
      </c>
      <c r="N78" s="9">
        <v>8940.1</v>
      </c>
      <c r="O78" s="10"/>
      <c r="P78" s="10"/>
      <c r="Q78" s="10"/>
      <c r="R78" s="10"/>
      <c r="S78" s="10"/>
    </row>
    <row r="79" spans="1:19" x14ac:dyDescent="0.25">
      <c r="A79" s="7" t="s">
        <v>110</v>
      </c>
      <c r="B79" s="8">
        <f t="shared" si="27"/>
        <v>558729.70000000007</v>
      </c>
      <c r="C79" s="1">
        <v>72361.899999999994</v>
      </c>
      <c r="D79" s="9">
        <v>13729.1</v>
      </c>
      <c r="E79" s="1">
        <v>68114.399999999994</v>
      </c>
      <c r="F79" s="9">
        <v>38843.4</v>
      </c>
      <c r="G79" s="1">
        <v>47109.2</v>
      </c>
      <c r="H79" s="9">
        <v>33729.9</v>
      </c>
      <c r="I79" s="1">
        <v>48783.4</v>
      </c>
      <c r="J79" s="9">
        <v>43878</v>
      </c>
      <c r="K79" s="1">
        <v>45349.4</v>
      </c>
      <c r="L79" s="9">
        <v>46980.9</v>
      </c>
      <c r="M79" s="1">
        <v>69244.5</v>
      </c>
      <c r="N79" s="9">
        <v>30605.599999999999</v>
      </c>
      <c r="O79" s="10"/>
      <c r="P79" s="10"/>
      <c r="Q79" s="10"/>
      <c r="R79" s="10"/>
      <c r="S79" s="10"/>
    </row>
    <row r="80" spans="1:19" x14ac:dyDescent="0.25">
      <c r="A80" s="7" t="s">
        <v>111</v>
      </c>
      <c r="B80" s="8">
        <f t="shared" si="27"/>
        <v>126635.20000000001</v>
      </c>
      <c r="C80" s="1">
        <v>9519.9</v>
      </c>
      <c r="D80" s="9">
        <v>3424.3</v>
      </c>
      <c r="E80" s="1">
        <v>12974.2</v>
      </c>
      <c r="F80" s="9">
        <v>12190.1</v>
      </c>
      <c r="G80" s="1">
        <v>7853.4</v>
      </c>
      <c r="H80" s="9">
        <v>11564.6</v>
      </c>
      <c r="I80" s="1">
        <v>12142.1</v>
      </c>
      <c r="J80" s="9">
        <v>13221.9</v>
      </c>
      <c r="K80" s="1">
        <v>15307.8</v>
      </c>
      <c r="L80" s="9">
        <v>5865.6</v>
      </c>
      <c r="M80" s="1">
        <v>10427.200000000001</v>
      </c>
      <c r="N80" s="9">
        <v>12144.1</v>
      </c>
      <c r="O80" s="10"/>
      <c r="P80" s="10"/>
      <c r="Q80" s="10"/>
      <c r="R80" s="10"/>
      <c r="S80" s="10"/>
    </row>
    <row r="81" spans="1:19" x14ac:dyDescent="0.25">
      <c r="A81" s="7" t="s">
        <v>112</v>
      </c>
      <c r="B81" s="8">
        <f t="shared" si="27"/>
        <v>0</v>
      </c>
      <c r="C81" s="1">
        <v>0</v>
      </c>
      <c r="D81" s="9">
        <v>0</v>
      </c>
      <c r="E81" s="1">
        <v>0</v>
      </c>
      <c r="F81" s="9">
        <v>0</v>
      </c>
      <c r="G81" s="1">
        <v>0</v>
      </c>
      <c r="H81" s="9">
        <v>0</v>
      </c>
      <c r="I81" s="1">
        <v>0</v>
      </c>
      <c r="J81" s="9">
        <v>0</v>
      </c>
      <c r="K81" s="1">
        <v>0</v>
      </c>
      <c r="L81" s="9">
        <v>0</v>
      </c>
      <c r="M81" s="1">
        <v>0</v>
      </c>
      <c r="N81" s="9">
        <v>0</v>
      </c>
      <c r="O81" s="10"/>
      <c r="P81" s="10"/>
      <c r="Q81" s="10"/>
      <c r="R81" s="10"/>
      <c r="S81" s="10"/>
    </row>
    <row r="82" spans="1:19" x14ac:dyDescent="0.25">
      <c r="A82" s="7" t="s">
        <v>113</v>
      </c>
      <c r="B82" s="8">
        <f t="shared" si="27"/>
        <v>278997.60000000003</v>
      </c>
      <c r="C82" s="1">
        <v>13699.4</v>
      </c>
      <c r="D82" s="9">
        <v>15391.9</v>
      </c>
      <c r="E82" s="1">
        <v>25396</v>
      </c>
      <c r="F82" s="9">
        <v>30958.400000000001</v>
      </c>
      <c r="G82" s="1">
        <v>25466.1</v>
      </c>
      <c r="H82" s="9">
        <v>30767.9</v>
      </c>
      <c r="I82" s="1">
        <v>25493.7</v>
      </c>
      <c r="J82" s="9">
        <v>22409.5</v>
      </c>
      <c r="K82" s="1">
        <v>33321.9</v>
      </c>
      <c r="L82" s="9">
        <v>23147.8</v>
      </c>
      <c r="M82" s="1">
        <v>13517.6</v>
      </c>
      <c r="N82" s="9">
        <v>19427.400000000001</v>
      </c>
      <c r="O82" s="10"/>
      <c r="P82" s="10"/>
      <c r="Q82" s="10"/>
      <c r="R82" s="10"/>
      <c r="S82" s="10"/>
    </row>
    <row r="83" spans="1:19" x14ac:dyDescent="0.25">
      <c r="A83" s="7" t="s">
        <v>114</v>
      </c>
      <c r="B83" s="8">
        <f t="shared" si="27"/>
        <v>146289.4</v>
      </c>
      <c r="C83" s="1">
        <v>13385.7</v>
      </c>
      <c r="D83" s="9">
        <v>1532.5</v>
      </c>
      <c r="E83" s="1">
        <v>5224</v>
      </c>
      <c r="F83" s="9">
        <v>13268</v>
      </c>
      <c r="G83" s="1">
        <v>13446.2</v>
      </c>
      <c r="H83" s="9">
        <v>18659.400000000001</v>
      </c>
      <c r="I83" s="1">
        <v>16821.7</v>
      </c>
      <c r="J83" s="9">
        <v>6694.8</v>
      </c>
      <c r="K83" s="1">
        <v>18435.599999999999</v>
      </c>
      <c r="L83" s="9">
        <v>9422.1</v>
      </c>
      <c r="M83" s="1">
        <v>20293.900000000001</v>
      </c>
      <c r="N83" s="9">
        <v>9105.5</v>
      </c>
      <c r="O83" s="10"/>
      <c r="P83" s="10"/>
      <c r="Q83" s="10"/>
      <c r="R83" s="10"/>
      <c r="S83" s="10"/>
    </row>
    <row r="84" spans="1:19" x14ac:dyDescent="0.25">
      <c r="A84" s="7" t="s">
        <v>115</v>
      </c>
      <c r="B84" s="8">
        <f t="shared" si="27"/>
        <v>87933.400000000009</v>
      </c>
      <c r="C84" s="1">
        <v>11918</v>
      </c>
      <c r="D84" s="9">
        <v>4490</v>
      </c>
      <c r="E84" s="1">
        <v>7226</v>
      </c>
      <c r="F84" s="9">
        <v>8814.4</v>
      </c>
      <c r="G84" s="1">
        <v>9650.7000000000007</v>
      </c>
      <c r="H84" s="9">
        <v>4902.3999999999996</v>
      </c>
      <c r="I84" s="1">
        <v>8945.2999999999993</v>
      </c>
      <c r="J84" s="9">
        <v>9437.1</v>
      </c>
      <c r="K84" s="1">
        <v>6477.6</v>
      </c>
      <c r="L84" s="9">
        <v>7444.1</v>
      </c>
      <c r="M84" s="1">
        <v>7754.6</v>
      </c>
      <c r="N84" s="9">
        <v>873.2</v>
      </c>
      <c r="O84" s="10"/>
      <c r="P84" s="10"/>
      <c r="Q84" s="10"/>
      <c r="R84" s="10"/>
      <c r="S84" s="10"/>
    </row>
    <row r="85" spans="1:19" x14ac:dyDescent="0.25">
      <c r="A85" s="7" t="s">
        <v>116</v>
      </c>
      <c r="B85" s="8">
        <f t="shared" si="27"/>
        <v>835602.60000000009</v>
      </c>
      <c r="C85" s="1">
        <v>104575.1</v>
      </c>
      <c r="D85" s="9">
        <v>41011</v>
      </c>
      <c r="E85" s="1">
        <v>38444.400000000001</v>
      </c>
      <c r="F85" s="9">
        <v>109305.4</v>
      </c>
      <c r="G85" s="1">
        <v>96126.6</v>
      </c>
      <c r="H85" s="9">
        <v>94861</v>
      </c>
      <c r="I85" s="1">
        <v>47872.4</v>
      </c>
      <c r="J85" s="9">
        <v>41500</v>
      </c>
      <c r="K85" s="1">
        <v>72271.3</v>
      </c>
      <c r="L85" s="9">
        <v>94256.6</v>
      </c>
      <c r="M85" s="1">
        <v>55382.8</v>
      </c>
      <c r="N85" s="9">
        <v>39996</v>
      </c>
      <c r="O85" s="10"/>
      <c r="P85" s="10"/>
      <c r="Q85" s="10"/>
      <c r="R85" s="10"/>
      <c r="S85" s="10"/>
    </row>
    <row r="86" spans="1:19" x14ac:dyDescent="0.25">
      <c r="A86" s="7" t="s">
        <v>117</v>
      </c>
      <c r="B86" s="8">
        <f t="shared" si="27"/>
        <v>1769253.5</v>
      </c>
      <c r="C86" s="1">
        <v>239704.6</v>
      </c>
      <c r="D86" s="9">
        <v>20549.5</v>
      </c>
      <c r="E86" s="1">
        <v>143773.9</v>
      </c>
      <c r="F86" s="9">
        <v>177600.9</v>
      </c>
      <c r="G86" s="1">
        <v>194557.6</v>
      </c>
      <c r="H86" s="9">
        <v>126383.4</v>
      </c>
      <c r="I86" s="1">
        <v>165467.5</v>
      </c>
      <c r="J86" s="9">
        <v>158357</v>
      </c>
      <c r="K86" s="1">
        <v>128136.8</v>
      </c>
      <c r="L86" s="9">
        <v>153594.79999999999</v>
      </c>
      <c r="M86" s="1">
        <v>115614</v>
      </c>
      <c r="N86" s="9">
        <v>145513.5</v>
      </c>
      <c r="O86" s="10"/>
      <c r="P86" s="10"/>
      <c r="Q86" s="10"/>
      <c r="R86" s="10"/>
      <c r="S86" s="10"/>
    </row>
    <row r="87" spans="1:19" x14ac:dyDescent="0.25">
      <c r="A87" s="7" t="s">
        <v>118</v>
      </c>
      <c r="B87" s="8">
        <f t="shared" si="27"/>
        <v>51284.3</v>
      </c>
      <c r="C87" s="1">
        <v>5377.4</v>
      </c>
      <c r="D87" s="9">
        <v>624</v>
      </c>
      <c r="E87" s="1">
        <v>12097.1</v>
      </c>
      <c r="F87" s="9">
        <v>3887.4</v>
      </c>
      <c r="G87" s="1">
        <v>7326</v>
      </c>
      <c r="H87" s="9">
        <v>2350</v>
      </c>
      <c r="I87" s="1">
        <v>3326.3</v>
      </c>
      <c r="J87" s="9">
        <v>6683.6</v>
      </c>
      <c r="K87" s="1">
        <v>1969.4</v>
      </c>
      <c r="L87" s="9">
        <v>1855.6</v>
      </c>
      <c r="M87" s="1">
        <v>4370.5</v>
      </c>
      <c r="N87" s="9">
        <v>1417</v>
      </c>
      <c r="O87" s="10"/>
      <c r="P87" s="10"/>
      <c r="Q87" s="10"/>
      <c r="R87" s="10"/>
      <c r="S87" s="10"/>
    </row>
    <row r="88" spans="1:19" x14ac:dyDescent="0.25">
      <c r="A88" s="7" t="s">
        <v>119</v>
      </c>
      <c r="B88" s="8">
        <f t="shared" si="27"/>
        <v>162156.4</v>
      </c>
      <c r="C88" s="1">
        <v>23784.1</v>
      </c>
      <c r="D88" s="9">
        <v>13432</v>
      </c>
      <c r="E88" s="1">
        <v>15697.8</v>
      </c>
      <c r="F88" s="9">
        <v>19396.8</v>
      </c>
      <c r="G88" s="1">
        <v>20598.900000000001</v>
      </c>
      <c r="H88" s="9">
        <v>19523.900000000001</v>
      </c>
      <c r="I88" s="1">
        <v>11369.3</v>
      </c>
      <c r="J88" s="9">
        <v>4386</v>
      </c>
      <c r="K88" s="1">
        <v>6789.8</v>
      </c>
      <c r="L88" s="9">
        <v>12053.9</v>
      </c>
      <c r="M88" s="1">
        <v>12029.4</v>
      </c>
      <c r="N88" s="9">
        <v>3094.5</v>
      </c>
      <c r="O88" s="10"/>
      <c r="P88" s="10"/>
      <c r="Q88" s="10"/>
      <c r="R88" s="10"/>
      <c r="S88" s="10"/>
    </row>
    <row r="89" spans="1:19" x14ac:dyDescent="0.25">
      <c r="A89" s="7" t="s">
        <v>120</v>
      </c>
      <c r="B89" s="8">
        <f t="shared" si="27"/>
        <v>35839.100000000006</v>
      </c>
      <c r="C89" s="1">
        <v>3589</v>
      </c>
      <c r="D89" s="9">
        <v>400</v>
      </c>
      <c r="E89" s="1">
        <v>3155</v>
      </c>
      <c r="F89" s="9">
        <v>7162.5</v>
      </c>
      <c r="G89" s="1">
        <v>3259.4</v>
      </c>
      <c r="H89" s="9">
        <v>3321.8</v>
      </c>
      <c r="I89" s="1">
        <v>3019</v>
      </c>
      <c r="J89" s="9">
        <v>1910</v>
      </c>
      <c r="K89" s="1">
        <v>980.4</v>
      </c>
      <c r="L89" s="9">
        <v>3442</v>
      </c>
      <c r="M89" s="1">
        <v>2205</v>
      </c>
      <c r="N89" s="9">
        <v>3395</v>
      </c>
      <c r="O89" s="10"/>
      <c r="P89" s="10"/>
      <c r="Q89" s="10"/>
      <c r="R89" s="10"/>
      <c r="S89" s="10"/>
    </row>
    <row r="90" spans="1:19" x14ac:dyDescent="0.25">
      <c r="A90" s="7" t="s">
        <v>121</v>
      </c>
      <c r="B90" s="8">
        <f t="shared" si="27"/>
        <v>1166376.3999999999</v>
      </c>
      <c r="C90" s="1">
        <v>116042</v>
      </c>
      <c r="D90" s="9">
        <v>21645.8</v>
      </c>
      <c r="E90" s="1">
        <v>58939.199999999997</v>
      </c>
      <c r="F90" s="9">
        <v>185592.7</v>
      </c>
      <c r="G90" s="1">
        <v>121186.9</v>
      </c>
      <c r="H90" s="9">
        <v>93213.2</v>
      </c>
      <c r="I90" s="1">
        <v>95674.5</v>
      </c>
      <c r="J90" s="9">
        <v>74504</v>
      </c>
      <c r="K90" s="1">
        <v>81285.2</v>
      </c>
      <c r="L90" s="9">
        <v>119975.2</v>
      </c>
      <c r="M90" s="1">
        <v>118678.1</v>
      </c>
      <c r="N90" s="9">
        <v>79639.600000000006</v>
      </c>
      <c r="O90" s="10"/>
      <c r="P90" s="10"/>
      <c r="Q90" s="10"/>
      <c r="R90" s="10"/>
      <c r="S90" s="10"/>
    </row>
    <row r="91" spans="1:19" x14ac:dyDescent="0.25">
      <c r="A91" s="7" t="s">
        <v>122</v>
      </c>
      <c r="B91" s="8">
        <f t="shared" si="27"/>
        <v>457019.2</v>
      </c>
      <c r="C91" s="1">
        <v>104611.9</v>
      </c>
      <c r="D91" s="9">
        <v>42777.5</v>
      </c>
      <c r="E91" s="1">
        <v>40706.6</v>
      </c>
      <c r="F91" s="9">
        <v>19432.3</v>
      </c>
      <c r="G91" s="1">
        <v>38794.300000000003</v>
      </c>
      <c r="H91" s="9">
        <v>11743.1</v>
      </c>
      <c r="I91" s="1">
        <v>35442.699999999997</v>
      </c>
      <c r="J91" s="9">
        <v>19919.400000000001</v>
      </c>
      <c r="K91" s="1">
        <v>21411.7</v>
      </c>
      <c r="L91" s="9">
        <v>27119.200000000001</v>
      </c>
      <c r="M91" s="1">
        <v>46212.6</v>
      </c>
      <c r="N91" s="9">
        <v>48847.9</v>
      </c>
      <c r="O91" s="10"/>
      <c r="P91" s="10"/>
      <c r="Q91" s="10"/>
      <c r="R91" s="10"/>
      <c r="S91" s="10"/>
    </row>
    <row r="92" spans="1:19" x14ac:dyDescent="0.25">
      <c r="A92" s="7" t="s">
        <v>123</v>
      </c>
      <c r="B92" s="8">
        <f t="shared" si="27"/>
        <v>6442.5</v>
      </c>
      <c r="C92" s="1">
        <v>0</v>
      </c>
      <c r="D92" s="9">
        <v>0</v>
      </c>
      <c r="E92" s="1">
        <v>0</v>
      </c>
      <c r="F92" s="9">
        <v>0</v>
      </c>
      <c r="G92" s="1">
        <v>0</v>
      </c>
      <c r="H92" s="9">
        <v>200</v>
      </c>
      <c r="I92" s="1">
        <v>0</v>
      </c>
      <c r="J92" s="9">
        <v>3808.5</v>
      </c>
      <c r="K92" s="1">
        <v>350</v>
      </c>
      <c r="L92" s="9">
        <v>0</v>
      </c>
      <c r="M92" s="1">
        <v>1500</v>
      </c>
      <c r="N92" s="9">
        <v>584</v>
      </c>
      <c r="O92" s="10"/>
      <c r="P92" s="10"/>
      <c r="Q92" s="10"/>
      <c r="R92" s="10"/>
      <c r="S92" s="10"/>
    </row>
    <row r="93" spans="1:19" x14ac:dyDescent="0.25">
      <c r="A93" s="7" t="s">
        <v>124</v>
      </c>
      <c r="B93" s="8">
        <f t="shared" si="27"/>
        <v>926.3</v>
      </c>
      <c r="C93" s="1">
        <v>0</v>
      </c>
      <c r="D93" s="9">
        <v>0</v>
      </c>
      <c r="E93" s="1">
        <v>0</v>
      </c>
      <c r="F93" s="9">
        <v>500</v>
      </c>
      <c r="G93" s="1">
        <v>0</v>
      </c>
      <c r="H93" s="9">
        <v>426.3</v>
      </c>
      <c r="I93" s="1">
        <v>0</v>
      </c>
      <c r="J93" s="9">
        <v>0</v>
      </c>
      <c r="K93" s="1">
        <v>0</v>
      </c>
      <c r="L93" s="9">
        <v>0</v>
      </c>
      <c r="M93" s="1">
        <v>0</v>
      </c>
      <c r="N93" s="9">
        <v>0</v>
      </c>
      <c r="O93" s="10"/>
      <c r="P93" s="10"/>
      <c r="Q93" s="10"/>
      <c r="R93" s="10"/>
      <c r="S93" s="10"/>
    </row>
    <row r="94" spans="1:19" x14ac:dyDescent="0.25">
      <c r="A94" s="7" t="s">
        <v>125</v>
      </c>
      <c r="B94" s="8">
        <f t="shared" si="27"/>
        <v>48217.2</v>
      </c>
      <c r="C94" s="1">
        <v>4701.5</v>
      </c>
      <c r="D94" s="9">
        <v>2340</v>
      </c>
      <c r="E94" s="1">
        <v>3572.5</v>
      </c>
      <c r="F94" s="9">
        <v>7919.2</v>
      </c>
      <c r="G94" s="1">
        <v>5674.8</v>
      </c>
      <c r="H94" s="9">
        <v>4389.5</v>
      </c>
      <c r="I94" s="1">
        <v>2400</v>
      </c>
      <c r="J94" s="9">
        <v>600</v>
      </c>
      <c r="K94" s="1">
        <v>5024</v>
      </c>
      <c r="L94" s="9">
        <v>4013.5</v>
      </c>
      <c r="M94" s="1">
        <v>870</v>
      </c>
      <c r="N94" s="9">
        <v>6712.2</v>
      </c>
      <c r="O94" s="10"/>
      <c r="P94" s="10"/>
      <c r="Q94" s="10"/>
      <c r="R94" s="10"/>
      <c r="S94" s="10"/>
    </row>
    <row r="95" spans="1:19" x14ac:dyDescent="0.25">
      <c r="A95" s="7" t="s">
        <v>126</v>
      </c>
      <c r="B95" s="8">
        <f t="shared" si="27"/>
        <v>87830.900000000009</v>
      </c>
      <c r="C95" s="1">
        <v>9516.2000000000007</v>
      </c>
      <c r="D95" s="9">
        <v>3586.8</v>
      </c>
      <c r="E95" s="1">
        <v>9645.9</v>
      </c>
      <c r="F95" s="9">
        <v>10769.2</v>
      </c>
      <c r="G95" s="1">
        <v>12486</v>
      </c>
      <c r="H95" s="9">
        <v>7056.1</v>
      </c>
      <c r="I95" s="1">
        <v>5597</v>
      </c>
      <c r="J95" s="9">
        <v>4985</v>
      </c>
      <c r="K95" s="1">
        <v>137.5</v>
      </c>
      <c r="L95" s="9">
        <v>8380.2000000000007</v>
      </c>
      <c r="M95" s="1">
        <v>3678</v>
      </c>
      <c r="N95" s="9">
        <v>11993</v>
      </c>
      <c r="O95" s="10"/>
      <c r="P95" s="10"/>
      <c r="Q95" s="10"/>
      <c r="R95" s="10"/>
      <c r="S95" s="10"/>
    </row>
    <row r="96" spans="1:19" x14ac:dyDescent="0.25">
      <c r="A96" s="7" t="s">
        <v>127</v>
      </c>
      <c r="B96" s="8">
        <f t="shared" si="27"/>
        <v>21070.2</v>
      </c>
      <c r="C96" s="1">
        <v>2080</v>
      </c>
      <c r="D96" s="9">
        <v>0</v>
      </c>
      <c r="E96" s="1">
        <v>0.2</v>
      </c>
      <c r="F96" s="9">
        <v>0</v>
      </c>
      <c r="G96" s="1">
        <v>0</v>
      </c>
      <c r="H96" s="9">
        <v>0</v>
      </c>
      <c r="I96" s="1">
        <v>0</v>
      </c>
      <c r="J96" s="9">
        <v>15000</v>
      </c>
      <c r="K96" s="1">
        <v>0</v>
      </c>
      <c r="L96" s="9">
        <v>0</v>
      </c>
      <c r="M96" s="1">
        <v>0</v>
      </c>
      <c r="N96" s="9">
        <v>3990</v>
      </c>
      <c r="O96" s="10"/>
      <c r="P96" s="10"/>
      <c r="Q96" s="10"/>
      <c r="R96" s="10"/>
      <c r="S96" s="10"/>
    </row>
    <row r="97" spans="1:19" x14ac:dyDescent="0.25">
      <c r="A97" s="7" t="s">
        <v>128</v>
      </c>
      <c r="B97" s="8">
        <f t="shared" si="27"/>
        <v>74100</v>
      </c>
      <c r="C97" s="1">
        <v>10376</v>
      </c>
      <c r="D97" s="9">
        <v>2404</v>
      </c>
      <c r="E97" s="1">
        <v>5359.3</v>
      </c>
      <c r="F97" s="9">
        <v>10814</v>
      </c>
      <c r="G97" s="1">
        <v>3666</v>
      </c>
      <c r="H97" s="9">
        <v>7876.5</v>
      </c>
      <c r="I97" s="1">
        <v>8590.4</v>
      </c>
      <c r="J97" s="9">
        <v>4885.5</v>
      </c>
      <c r="K97" s="1">
        <v>6773</v>
      </c>
      <c r="L97" s="9">
        <v>4707.3999999999996</v>
      </c>
      <c r="M97" s="1">
        <v>4209</v>
      </c>
      <c r="N97" s="9">
        <v>4438.8999999999996</v>
      </c>
      <c r="O97" s="10"/>
      <c r="P97" s="10"/>
      <c r="Q97" s="10"/>
      <c r="R97" s="10"/>
      <c r="S97" s="10"/>
    </row>
    <row r="98" spans="1:19" x14ac:dyDescent="0.25">
      <c r="A98" s="7" t="s">
        <v>129</v>
      </c>
      <c r="B98" s="8">
        <f t="shared" si="27"/>
        <v>18325.3</v>
      </c>
      <c r="C98" s="1">
        <v>210</v>
      </c>
      <c r="D98" s="9">
        <v>2001.4</v>
      </c>
      <c r="E98" s="1">
        <v>3229</v>
      </c>
      <c r="F98" s="9">
        <v>1480</v>
      </c>
      <c r="G98" s="1">
        <v>2409</v>
      </c>
      <c r="H98" s="9">
        <v>525</v>
      </c>
      <c r="I98" s="1">
        <v>2144</v>
      </c>
      <c r="J98" s="9">
        <v>1427.7</v>
      </c>
      <c r="K98" s="1">
        <v>2081.1999999999998</v>
      </c>
      <c r="L98" s="9">
        <v>830</v>
      </c>
      <c r="M98" s="1">
        <v>1988</v>
      </c>
      <c r="N98" s="9">
        <v>0</v>
      </c>
      <c r="O98" s="10"/>
      <c r="P98" s="10"/>
      <c r="Q98" s="10"/>
      <c r="R98" s="10"/>
      <c r="S98" s="10"/>
    </row>
    <row r="99" spans="1:19" x14ac:dyDescent="0.25">
      <c r="A99" s="7" t="s">
        <v>130</v>
      </c>
      <c r="B99" s="8">
        <f t="shared" si="27"/>
        <v>11856.7</v>
      </c>
      <c r="C99" s="1">
        <v>3112.5</v>
      </c>
      <c r="D99" s="9">
        <v>0</v>
      </c>
      <c r="E99" s="1">
        <v>0</v>
      </c>
      <c r="F99" s="9">
        <v>0</v>
      </c>
      <c r="G99" s="1">
        <v>4078.2</v>
      </c>
      <c r="H99" s="9">
        <v>336</v>
      </c>
      <c r="I99" s="1">
        <v>0</v>
      </c>
      <c r="J99" s="9">
        <v>0</v>
      </c>
      <c r="K99" s="1">
        <v>2010</v>
      </c>
      <c r="L99" s="9">
        <v>600</v>
      </c>
      <c r="M99" s="1">
        <v>720</v>
      </c>
      <c r="N99" s="9">
        <v>1000</v>
      </c>
      <c r="O99" s="10"/>
      <c r="P99" s="10"/>
      <c r="Q99" s="10"/>
      <c r="R99" s="10"/>
      <c r="S99" s="10"/>
    </row>
    <row r="100" spans="1:19" x14ac:dyDescent="0.25">
      <c r="A100" s="7" t="s">
        <v>131</v>
      </c>
      <c r="B100" s="8">
        <f t="shared" si="27"/>
        <v>1401770.2000000002</v>
      </c>
      <c r="C100" s="1">
        <v>80540.600000000006</v>
      </c>
      <c r="D100" s="9">
        <v>105911.9</v>
      </c>
      <c r="E100" s="1">
        <v>107014.9</v>
      </c>
      <c r="F100" s="9">
        <v>129815.9</v>
      </c>
      <c r="G100" s="1">
        <v>153619</v>
      </c>
      <c r="H100" s="9">
        <v>133258.6</v>
      </c>
      <c r="I100" s="1">
        <v>67926.399999999994</v>
      </c>
      <c r="J100" s="9">
        <v>158580</v>
      </c>
      <c r="K100" s="1">
        <v>104930.9</v>
      </c>
      <c r="L100" s="9">
        <v>98941.5</v>
      </c>
      <c r="M100" s="1">
        <v>116090.3</v>
      </c>
      <c r="N100" s="9">
        <v>145140.20000000001</v>
      </c>
      <c r="O100" s="10"/>
      <c r="P100" s="10"/>
      <c r="Q100" s="10"/>
      <c r="R100" s="10"/>
      <c r="S100" s="10"/>
    </row>
    <row r="101" spans="1:19" x14ac:dyDescent="0.25">
      <c r="A101" s="7" t="s">
        <v>132</v>
      </c>
      <c r="B101" s="8">
        <f t="shared" si="27"/>
        <v>88995.599999999991</v>
      </c>
      <c r="C101" s="1">
        <v>6921.4</v>
      </c>
      <c r="D101" s="9">
        <v>5911.1</v>
      </c>
      <c r="E101" s="1">
        <v>8699.9</v>
      </c>
      <c r="F101" s="9">
        <v>10258.1</v>
      </c>
      <c r="G101" s="1">
        <v>4946</v>
      </c>
      <c r="H101" s="9">
        <v>15880</v>
      </c>
      <c r="I101" s="1">
        <v>4232.2</v>
      </c>
      <c r="J101" s="9">
        <v>3336</v>
      </c>
      <c r="K101" s="1">
        <v>891.6</v>
      </c>
      <c r="L101" s="9">
        <v>5088</v>
      </c>
      <c r="M101" s="1">
        <v>5691.3</v>
      </c>
      <c r="N101" s="9">
        <v>17140</v>
      </c>
      <c r="O101" s="10"/>
      <c r="P101" s="10"/>
      <c r="Q101" s="10"/>
      <c r="R101" s="10"/>
      <c r="S101" s="10"/>
    </row>
    <row r="102" spans="1:19" x14ac:dyDescent="0.25">
      <c r="A102" s="7" t="s">
        <v>133</v>
      </c>
      <c r="B102" s="8">
        <f t="shared" si="27"/>
        <v>737305.09999999986</v>
      </c>
      <c r="C102" s="1">
        <v>82297.399999999994</v>
      </c>
      <c r="D102" s="9">
        <v>27715.4</v>
      </c>
      <c r="E102" s="1">
        <v>78914</v>
      </c>
      <c r="F102" s="9">
        <v>79758.399999999994</v>
      </c>
      <c r="G102" s="1">
        <v>54110.5</v>
      </c>
      <c r="H102" s="9">
        <v>49351.4</v>
      </c>
      <c r="I102" s="1">
        <v>30969.4</v>
      </c>
      <c r="J102" s="9">
        <v>56430</v>
      </c>
      <c r="K102" s="1">
        <v>49550</v>
      </c>
      <c r="L102" s="9">
        <v>104892.7</v>
      </c>
      <c r="M102" s="1">
        <v>51827.7</v>
      </c>
      <c r="N102" s="9">
        <v>71488.2</v>
      </c>
      <c r="O102" s="10"/>
      <c r="P102" s="10"/>
      <c r="Q102" s="10"/>
      <c r="R102" s="10"/>
      <c r="S102" s="10"/>
    </row>
    <row r="103" spans="1:19" x14ac:dyDescent="0.25">
      <c r="A103" s="7" t="s">
        <v>134</v>
      </c>
      <c r="B103" s="8">
        <f t="shared" si="27"/>
        <v>16620.800000000003</v>
      </c>
      <c r="C103" s="1">
        <v>0</v>
      </c>
      <c r="D103" s="9">
        <v>540</v>
      </c>
      <c r="E103" s="1">
        <v>0</v>
      </c>
      <c r="F103" s="9">
        <v>5115.2</v>
      </c>
      <c r="G103" s="1">
        <v>0</v>
      </c>
      <c r="H103" s="9">
        <v>810</v>
      </c>
      <c r="I103" s="1">
        <v>323</v>
      </c>
      <c r="J103" s="9">
        <v>0</v>
      </c>
      <c r="K103" s="1">
        <v>1933</v>
      </c>
      <c r="L103" s="9">
        <v>1877.2</v>
      </c>
      <c r="M103" s="1">
        <v>3782.4</v>
      </c>
      <c r="N103" s="9">
        <v>2240</v>
      </c>
      <c r="O103" s="10"/>
      <c r="P103" s="10"/>
      <c r="Q103" s="10"/>
      <c r="R103" s="10"/>
      <c r="S103" s="10"/>
    </row>
    <row r="104" spans="1:19" x14ac:dyDescent="0.25">
      <c r="A104" s="7" t="s">
        <v>135</v>
      </c>
      <c r="B104" s="8">
        <f t="shared" si="27"/>
        <v>56571.100000000006</v>
      </c>
      <c r="C104" s="1">
        <v>2696.5</v>
      </c>
      <c r="D104" s="9">
        <v>4590</v>
      </c>
      <c r="E104" s="1">
        <v>9242.7000000000007</v>
      </c>
      <c r="F104" s="9">
        <v>4275</v>
      </c>
      <c r="G104" s="1">
        <v>3425</v>
      </c>
      <c r="H104" s="9">
        <v>2202.4</v>
      </c>
      <c r="I104" s="1">
        <v>4270</v>
      </c>
      <c r="J104" s="9">
        <v>12857.6</v>
      </c>
      <c r="K104" s="1">
        <v>5634</v>
      </c>
      <c r="L104" s="9">
        <v>4337.8999999999996</v>
      </c>
      <c r="M104" s="1">
        <v>2476</v>
      </c>
      <c r="N104" s="9">
        <v>564</v>
      </c>
      <c r="O104" s="10"/>
      <c r="P104" s="10"/>
      <c r="Q104" s="10"/>
      <c r="R104" s="10"/>
      <c r="S104" s="10"/>
    </row>
    <row r="105" spans="1:19" ht="28.5" x14ac:dyDescent="0.25">
      <c r="A105" s="7" t="s">
        <v>136</v>
      </c>
      <c r="B105" s="8">
        <f t="shared" ref="B105:B123" si="28">SUM(C105,D105,E105,F105,G105,H105,I105,J105,K105,L105,M105,N105)</f>
        <v>95515.1</v>
      </c>
      <c r="C105" s="1">
        <v>4612</v>
      </c>
      <c r="D105" s="9">
        <v>9288.1</v>
      </c>
      <c r="E105" s="1">
        <v>8314</v>
      </c>
      <c r="F105" s="9">
        <v>4602.8</v>
      </c>
      <c r="G105" s="1">
        <v>10090.299999999999</v>
      </c>
      <c r="H105" s="9">
        <v>8487.5</v>
      </c>
      <c r="I105" s="1">
        <v>4046.8</v>
      </c>
      <c r="J105" s="9">
        <v>7049</v>
      </c>
      <c r="K105" s="1">
        <v>7560.6</v>
      </c>
      <c r="L105" s="9">
        <v>4327.5</v>
      </c>
      <c r="M105" s="1">
        <v>8553.5</v>
      </c>
      <c r="N105" s="9">
        <v>18583</v>
      </c>
      <c r="O105" s="10"/>
      <c r="P105" s="10"/>
      <c r="Q105" s="10"/>
      <c r="R105" s="10"/>
      <c r="S105" s="10"/>
    </row>
    <row r="106" spans="1:19" ht="28.5" x14ac:dyDescent="0.25">
      <c r="A106" s="7" t="s">
        <v>137</v>
      </c>
      <c r="B106" s="8">
        <f t="shared" si="28"/>
        <v>1028137.2</v>
      </c>
      <c r="C106" s="1">
        <v>137335.79999999999</v>
      </c>
      <c r="D106" s="9">
        <v>132060.1</v>
      </c>
      <c r="E106" s="1">
        <v>266980.59999999998</v>
      </c>
      <c r="F106" s="9">
        <v>4743.5</v>
      </c>
      <c r="G106" s="1">
        <v>13412.4</v>
      </c>
      <c r="H106" s="9">
        <v>23077.3</v>
      </c>
      <c r="I106" s="1">
        <v>23639.7</v>
      </c>
      <c r="J106" s="9">
        <v>14420.9</v>
      </c>
      <c r="K106" s="1">
        <v>6466</v>
      </c>
      <c r="L106" s="9">
        <v>133136.6</v>
      </c>
      <c r="M106" s="1">
        <v>135629.1</v>
      </c>
      <c r="N106" s="9">
        <v>137235.20000000001</v>
      </c>
      <c r="O106" s="10"/>
      <c r="P106" s="10"/>
      <c r="Q106" s="10"/>
      <c r="R106" s="10"/>
      <c r="S106" s="10"/>
    </row>
    <row r="107" spans="1:19" x14ac:dyDescent="0.25">
      <c r="A107" s="7" t="s">
        <v>138</v>
      </c>
      <c r="B107" s="8">
        <f t="shared" si="28"/>
        <v>8783615.9000000004</v>
      </c>
      <c r="C107" s="1">
        <v>928946.9</v>
      </c>
      <c r="D107" s="9">
        <v>388233.6</v>
      </c>
      <c r="E107" s="1">
        <v>795805.5</v>
      </c>
      <c r="F107" s="9">
        <v>870683.1</v>
      </c>
      <c r="G107" s="1">
        <v>755043.7</v>
      </c>
      <c r="H107" s="9">
        <v>945689.3</v>
      </c>
      <c r="I107" s="1">
        <v>796894.4</v>
      </c>
      <c r="J107" s="9">
        <v>712254.3</v>
      </c>
      <c r="K107" s="1">
        <v>564075</v>
      </c>
      <c r="L107" s="9">
        <v>748050.8</v>
      </c>
      <c r="M107" s="1">
        <v>658546</v>
      </c>
      <c r="N107" s="9">
        <v>619393.30000000005</v>
      </c>
      <c r="O107" s="10"/>
      <c r="P107" s="10"/>
      <c r="Q107" s="10"/>
      <c r="R107" s="10"/>
      <c r="S107" s="10"/>
    </row>
    <row r="108" spans="1:19" x14ac:dyDescent="0.25">
      <c r="A108" s="7" t="s">
        <v>139</v>
      </c>
      <c r="B108" s="8">
        <f t="shared" si="28"/>
        <v>370983.2</v>
      </c>
      <c r="C108" s="1">
        <v>6216.5</v>
      </c>
      <c r="D108" s="9">
        <v>3973</v>
      </c>
      <c r="E108" s="1">
        <v>30346.2</v>
      </c>
      <c r="F108" s="9">
        <v>19598.7</v>
      </c>
      <c r="G108" s="1">
        <v>41000.800000000003</v>
      </c>
      <c r="H108" s="9">
        <v>22871</v>
      </c>
      <c r="I108" s="1">
        <v>1905.5</v>
      </c>
      <c r="J108" s="9">
        <v>58377.5</v>
      </c>
      <c r="K108" s="1">
        <v>92562.5</v>
      </c>
      <c r="L108" s="9">
        <v>33942</v>
      </c>
      <c r="M108" s="1">
        <v>58591.5</v>
      </c>
      <c r="N108" s="9">
        <v>1598</v>
      </c>
      <c r="O108" s="10"/>
      <c r="P108" s="10"/>
      <c r="Q108" s="10"/>
      <c r="R108" s="10"/>
      <c r="S108" s="10"/>
    </row>
    <row r="109" spans="1:19" x14ac:dyDescent="0.25">
      <c r="A109" s="7" t="s">
        <v>140</v>
      </c>
      <c r="B109" s="8">
        <f t="shared" si="28"/>
        <v>101159</v>
      </c>
      <c r="C109" s="1">
        <v>14349</v>
      </c>
      <c r="D109" s="9">
        <v>1157.8</v>
      </c>
      <c r="E109" s="1">
        <v>4695.6000000000004</v>
      </c>
      <c r="F109" s="9">
        <v>3380</v>
      </c>
      <c r="G109" s="1">
        <v>10409.299999999999</v>
      </c>
      <c r="H109" s="9">
        <v>12380</v>
      </c>
      <c r="I109" s="1">
        <v>15867</v>
      </c>
      <c r="J109" s="9">
        <v>9506.6</v>
      </c>
      <c r="K109" s="1">
        <v>5795</v>
      </c>
      <c r="L109" s="9">
        <v>8502.7999999999993</v>
      </c>
      <c r="M109" s="1">
        <v>8143.9</v>
      </c>
      <c r="N109" s="9">
        <v>6972</v>
      </c>
      <c r="O109" s="10"/>
      <c r="P109" s="10"/>
      <c r="Q109" s="10"/>
      <c r="R109" s="10"/>
      <c r="S109" s="10"/>
    </row>
    <row r="110" spans="1:19" x14ac:dyDescent="0.25">
      <c r="A110" s="7" t="s">
        <v>141</v>
      </c>
      <c r="B110" s="8">
        <f t="shared" si="28"/>
        <v>41145.199999999997</v>
      </c>
      <c r="C110" s="1">
        <v>3060.8</v>
      </c>
      <c r="D110" s="9">
        <v>2570</v>
      </c>
      <c r="E110" s="1">
        <v>3084</v>
      </c>
      <c r="F110" s="9">
        <v>2070</v>
      </c>
      <c r="G110" s="1">
        <v>1520.6</v>
      </c>
      <c r="H110" s="9">
        <v>3110.3</v>
      </c>
      <c r="I110" s="1">
        <v>700</v>
      </c>
      <c r="J110" s="9">
        <v>0</v>
      </c>
      <c r="K110" s="1">
        <v>3153.5</v>
      </c>
      <c r="L110" s="9">
        <v>17840</v>
      </c>
      <c r="M110" s="1">
        <v>2670</v>
      </c>
      <c r="N110" s="9">
        <v>1366</v>
      </c>
      <c r="O110" s="10"/>
      <c r="P110" s="10"/>
      <c r="Q110" s="10"/>
      <c r="R110" s="10"/>
      <c r="S110" s="10"/>
    </row>
    <row r="111" spans="1:19" x14ac:dyDescent="0.25">
      <c r="A111" s="7" t="s">
        <v>142</v>
      </c>
      <c r="B111" s="8">
        <f t="shared" si="28"/>
        <v>63061.5</v>
      </c>
      <c r="C111" s="1">
        <v>8668.2999999999993</v>
      </c>
      <c r="D111" s="9">
        <v>1200</v>
      </c>
      <c r="E111" s="1">
        <v>0</v>
      </c>
      <c r="F111" s="9">
        <v>4610</v>
      </c>
      <c r="G111" s="1">
        <v>1074</v>
      </c>
      <c r="H111" s="9">
        <v>5594.2</v>
      </c>
      <c r="I111" s="1">
        <v>3453.2</v>
      </c>
      <c r="J111" s="9">
        <v>9385.5</v>
      </c>
      <c r="K111" s="1">
        <v>7350</v>
      </c>
      <c r="L111" s="9">
        <v>4862.8</v>
      </c>
      <c r="M111" s="1">
        <v>8833.5</v>
      </c>
      <c r="N111" s="9">
        <v>8030</v>
      </c>
      <c r="O111" s="10"/>
      <c r="P111" s="10"/>
      <c r="Q111" s="10"/>
      <c r="R111" s="10"/>
      <c r="S111" s="10"/>
    </row>
    <row r="112" spans="1:19" x14ac:dyDescent="0.25">
      <c r="A112" s="7" t="s">
        <v>143</v>
      </c>
      <c r="B112" s="8">
        <f t="shared" si="28"/>
        <v>400</v>
      </c>
      <c r="C112" s="1">
        <v>0</v>
      </c>
      <c r="D112" s="9">
        <v>100</v>
      </c>
      <c r="E112" s="1">
        <v>0</v>
      </c>
      <c r="F112" s="9">
        <v>0</v>
      </c>
      <c r="G112" s="1">
        <v>0</v>
      </c>
      <c r="H112" s="9">
        <v>300</v>
      </c>
      <c r="I112" s="1">
        <v>0</v>
      </c>
      <c r="J112" s="9">
        <v>0</v>
      </c>
      <c r="K112" s="1">
        <v>0</v>
      </c>
      <c r="L112" s="9">
        <v>0</v>
      </c>
      <c r="M112" s="1">
        <v>0</v>
      </c>
      <c r="N112" s="9">
        <v>0</v>
      </c>
      <c r="O112" s="10"/>
      <c r="P112" s="10"/>
      <c r="Q112" s="10"/>
      <c r="R112" s="10"/>
      <c r="S112" s="10"/>
    </row>
    <row r="113" spans="1:19" x14ac:dyDescent="0.25">
      <c r="A113" s="7" t="s">
        <v>144</v>
      </c>
      <c r="B113" s="8">
        <f t="shared" si="28"/>
        <v>1092</v>
      </c>
      <c r="C113" s="1">
        <v>0</v>
      </c>
      <c r="D113" s="9">
        <v>0</v>
      </c>
      <c r="E113" s="1">
        <v>0</v>
      </c>
      <c r="F113" s="9">
        <v>0</v>
      </c>
      <c r="G113" s="1">
        <v>0</v>
      </c>
      <c r="H113" s="9">
        <v>0</v>
      </c>
      <c r="I113" s="1">
        <v>0</v>
      </c>
      <c r="J113" s="9">
        <v>0</v>
      </c>
      <c r="K113" s="1">
        <v>0</v>
      </c>
      <c r="L113" s="9">
        <v>0</v>
      </c>
      <c r="M113" s="1">
        <v>1092</v>
      </c>
      <c r="N113" s="9">
        <v>0</v>
      </c>
      <c r="O113" s="10"/>
      <c r="P113" s="10"/>
      <c r="Q113" s="10"/>
      <c r="R113" s="10"/>
      <c r="S113" s="10"/>
    </row>
    <row r="114" spans="1:19" x14ac:dyDescent="0.25">
      <c r="A114" s="7" t="s">
        <v>145</v>
      </c>
      <c r="B114" s="8">
        <f t="shared" si="28"/>
        <v>3680.8</v>
      </c>
      <c r="C114" s="1">
        <v>300</v>
      </c>
      <c r="D114" s="9">
        <v>504</v>
      </c>
      <c r="E114" s="1">
        <v>100</v>
      </c>
      <c r="F114" s="9">
        <v>1460</v>
      </c>
      <c r="G114" s="1">
        <v>1.8</v>
      </c>
      <c r="H114" s="9">
        <v>445</v>
      </c>
      <c r="I114" s="1">
        <v>500</v>
      </c>
      <c r="J114" s="9">
        <v>300</v>
      </c>
      <c r="K114" s="1">
        <v>70</v>
      </c>
      <c r="L114" s="9">
        <v>0</v>
      </c>
      <c r="M114" s="1">
        <v>0</v>
      </c>
      <c r="N114" s="9">
        <v>0</v>
      </c>
      <c r="O114" s="10"/>
      <c r="P114" s="10"/>
      <c r="Q114" s="10"/>
      <c r="R114" s="10"/>
      <c r="S114" s="10"/>
    </row>
    <row r="115" spans="1:19" x14ac:dyDescent="0.25">
      <c r="A115" s="7" t="s">
        <v>146</v>
      </c>
      <c r="B115" s="8">
        <f t="shared" si="28"/>
        <v>13222</v>
      </c>
      <c r="C115" s="1">
        <v>300</v>
      </c>
      <c r="D115" s="9">
        <v>1287</v>
      </c>
      <c r="E115" s="1">
        <v>0</v>
      </c>
      <c r="F115" s="9">
        <v>2720</v>
      </c>
      <c r="G115" s="1">
        <v>600</v>
      </c>
      <c r="H115" s="9">
        <v>1305</v>
      </c>
      <c r="I115" s="1">
        <v>500</v>
      </c>
      <c r="J115" s="9">
        <v>702</v>
      </c>
      <c r="K115" s="1">
        <v>860</v>
      </c>
      <c r="L115" s="9">
        <v>4300</v>
      </c>
      <c r="M115" s="1">
        <v>648</v>
      </c>
      <c r="N115" s="9">
        <v>0</v>
      </c>
      <c r="O115" s="10"/>
      <c r="P115" s="10"/>
      <c r="Q115" s="10"/>
      <c r="R115" s="10"/>
      <c r="S115" s="10"/>
    </row>
    <row r="116" spans="1:19" x14ac:dyDescent="0.25">
      <c r="A116" s="7" t="s">
        <v>147</v>
      </c>
      <c r="B116" s="8">
        <f t="shared" si="28"/>
        <v>5873</v>
      </c>
      <c r="C116" s="1">
        <v>0</v>
      </c>
      <c r="D116" s="9">
        <v>0</v>
      </c>
      <c r="E116" s="1">
        <v>665</v>
      </c>
      <c r="F116" s="9">
        <v>2532</v>
      </c>
      <c r="G116" s="1">
        <v>0</v>
      </c>
      <c r="H116" s="9">
        <v>96</v>
      </c>
      <c r="I116" s="1">
        <v>2376</v>
      </c>
      <c r="J116" s="9">
        <v>108</v>
      </c>
      <c r="K116" s="1">
        <v>0</v>
      </c>
      <c r="L116" s="9">
        <v>36</v>
      </c>
      <c r="M116" s="1">
        <v>60</v>
      </c>
      <c r="N116" s="9">
        <v>0</v>
      </c>
      <c r="O116" s="10"/>
      <c r="P116" s="10"/>
      <c r="Q116" s="10"/>
      <c r="R116" s="10"/>
      <c r="S116" s="10"/>
    </row>
    <row r="117" spans="1:19" x14ac:dyDescent="0.25">
      <c r="A117" s="7" t="s">
        <v>148</v>
      </c>
      <c r="B117" s="8">
        <f t="shared" si="28"/>
        <v>82119.8</v>
      </c>
      <c r="C117" s="1">
        <v>13787</v>
      </c>
      <c r="D117" s="9">
        <v>2220</v>
      </c>
      <c r="E117" s="1">
        <v>5339.8</v>
      </c>
      <c r="F117" s="9">
        <v>13823</v>
      </c>
      <c r="G117" s="1">
        <v>2231.6</v>
      </c>
      <c r="H117" s="9">
        <v>16304.6</v>
      </c>
      <c r="I117" s="1">
        <v>4268</v>
      </c>
      <c r="J117" s="9">
        <v>8202.6</v>
      </c>
      <c r="K117" s="1">
        <v>990</v>
      </c>
      <c r="L117" s="9">
        <v>7805</v>
      </c>
      <c r="M117" s="1">
        <v>3638.2</v>
      </c>
      <c r="N117" s="9">
        <v>3510</v>
      </c>
      <c r="O117" s="10"/>
      <c r="P117" s="10"/>
      <c r="Q117" s="10"/>
      <c r="R117" s="10"/>
      <c r="S117" s="10"/>
    </row>
    <row r="118" spans="1:19" x14ac:dyDescent="0.25">
      <c r="A118" s="7" t="s">
        <v>149</v>
      </c>
      <c r="B118" s="8">
        <f t="shared" si="28"/>
        <v>0</v>
      </c>
      <c r="C118" s="1">
        <v>0</v>
      </c>
      <c r="D118" s="9">
        <v>0</v>
      </c>
      <c r="E118" s="1">
        <v>0</v>
      </c>
      <c r="F118" s="9">
        <v>0</v>
      </c>
      <c r="G118" s="1">
        <v>0</v>
      </c>
      <c r="H118" s="9">
        <v>0</v>
      </c>
      <c r="I118" s="1">
        <v>0</v>
      </c>
      <c r="J118" s="9">
        <v>0</v>
      </c>
      <c r="K118" s="1">
        <v>0</v>
      </c>
      <c r="L118" s="9">
        <v>0</v>
      </c>
      <c r="M118" s="1">
        <v>0</v>
      </c>
      <c r="N118" s="9">
        <v>0</v>
      </c>
      <c r="O118" s="10"/>
      <c r="P118" s="10"/>
      <c r="Q118" s="10"/>
      <c r="R118" s="10"/>
      <c r="S118" s="10"/>
    </row>
    <row r="119" spans="1:19" x14ac:dyDescent="0.25">
      <c r="A119" s="7" t="s">
        <v>150</v>
      </c>
      <c r="B119" s="8">
        <f t="shared" si="28"/>
        <v>17162.199999999997</v>
      </c>
      <c r="C119" s="1">
        <v>372</v>
      </c>
      <c r="D119" s="9">
        <v>433.3</v>
      </c>
      <c r="E119" s="1">
        <v>0</v>
      </c>
      <c r="F119" s="9">
        <v>1152</v>
      </c>
      <c r="G119" s="1">
        <v>192</v>
      </c>
      <c r="H119" s="9">
        <v>1443</v>
      </c>
      <c r="I119" s="1">
        <v>1000</v>
      </c>
      <c r="J119" s="9">
        <v>3652</v>
      </c>
      <c r="K119" s="1">
        <v>1000</v>
      </c>
      <c r="L119" s="9">
        <v>217.9</v>
      </c>
      <c r="M119" s="1">
        <v>1000</v>
      </c>
      <c r="N119" s="9">
        <v>6700</v>
      </c>
      <c r="O119" s="10"/>
      <c r="P119" s="10"/>
      <c r="Q119" s="10"/>
      <c r="R119" s="10"/>
      <c r="S119" s="10"/>
    </row>
    <row r="120" spans="1:19" x14ac:dyDescent="0.25">
      <c r="A120" s="7" t="s">
        <v>151</v>
      </c>
      <c r="B120" s="8">
        <f t="shared" si="28"/>
        <v>0</v>
      </c>
      <c r="C120" s="1">
        <v>0</v>
      </c>
      <c r="D120" s="9">
        <v>0</v>
      </c>
      <c r="E120" s="1">
        <v>0</v>
      </c>
      <c r="F120" s="9">
        <v>0</v>
      </c>
      <c r="G120" s="1">
        <v>0</v>
      </c>
      <c r="H120" s="9">
        <v>0</v>
      </c>
      <c r="I120" s="1">
        <v>0</v>
      </c>
      <c r="J120" s="9">
        <v>0</v>
      </c>
      <c r="K120" s="1">
        <v>0</v>
      </c>
      <c r="L120" s="9">
        <v>0</v>
      </c>
      <c r="M120" s="1">
        <v>0</v>
      </c>
      <c r="N120" s="9">
        <v>0</v>
      </c>
      <c r="O120" s="10"/>
      <c r="P120" s="10"/>
      <c r="Q120" s="10"/>
      <c r="R120" s="10"/>
      <c r="S120" s="10"/>
    </row>
    <row r="121" spans="1:19" x14ac:dyDescent="0.25">
      <c r="A121" s="7" t="s">
        <v>152</v>
      </c>
      <c r="B121" s="8">
        <f t="shared" si="28"/>
        <v>0</v>
      </c>
      <c r="C121" s="1">
        <v>0</v>
      </c>
      <c r="D121" s="9">
        <v>0</v>
      </c>
      <c r="E121" s="1">
        <v>0</v>
      </c>
      <c r="F121" s="9">
        <v>0</v>
      </c>
      <c r="G121" s="1">
        <v>0</v>
      </c>
      <c r="H121" s="9">
        <v>0</v>
      </c>
      <c r="I121" s="1">
        <v>0</v>
      </c>
      <c r="J121" s="9">
        <v>0</v>
      </c>
      <c r="K121" s="1">
        <v>0</v>
      </c>
      <c r="L121" s="9">
        <v>0</v>
      </c>
      <c r="M121" s="1">
        <v>0</v>
      </c>
      <c r="N121" s="9">
        <v>0</v>
      </c>
      <c r="O121" s="10"/>
      <c r="P121" s="10"/>
      <c r="Q121" s="10"/>
      <c r="R121" s="10"/>
      <c r="S121" s="10"/>
    </row>
    <row r="122" spans="1:19" x14ac:dyDescent="0.25">
      <c r="A122" s="7" t="s">
        <v>153</v>
      </c>
      <c r="B122" s="8">
        <f t="shared" si="28"/>
        <v>383.8</v>
      </c>
      <c r="C122" s="1">
        <v>0</v>
      </c>
      <c r="D122" s="9">
        <v>0</v>
      </c>
      <c r="E122" s="1">
        <v>0</v>
      </c>
      <c r="F122" s="9">
        <v>140</v>
      </c>
      <c r="G122" s="1">
        <v>50</v>
      </c>
      <c r="H122" s="9">
        <v>101.8</v>
      </c>
      <c r="I122" s="1">
        <v>0</v>
      </c>
      <c r="J122" s="9">
        <v>0</v>
      </c>
      <c r="K122" s="1">
        <v>0</v>
      </c>
      <c r="L122" s="9">
        <v>92</v>
      </c>
      <c r="M122" s="1">
        <v>0</v>
      </c>
      <c r="N122" s="9">
        <v>0</v>
      </c>
      <c r="O122" s="10"/>
      <c r="P122" s="10"/>
      <c r="Q122" s="10"/>
      <c r="R122" s="10"/>
      <c r="S122" s="10"/>
    </row>
    <row r="123" spans="1:19" x14ac:dyDescent="0.25">
      <c r="A123" s="7" t="s">
        <v>154</v>
      </c>
      <c r="B123" s="8">
        <f t="shared" si="28"/>
        <v>36717</v>
      </c>
      <c r="C123" s="1">
        <v>6526.2</v>
      </c>
      <c r="D123" s="9">
        <v>1000</v>
      </c>
      <c r="E123" s="1">
        <v>200</v>
      </c>
      <c r="F123" s="9">
        <v>4425</v>
      </c>
      <c r="G123" s="1">
        <v>2440</v>
      </c>
      <c r="H123" s="9">
        <v>5062.5</v>
      </c>
      <c r="I123" s="1">
        <v>5785.3</v>
      </c>
      <c r="J123" s="9">
        <v>1605</v>
      </c>
      <c r="K123" s="1">
        <v>600</v>
      </c>
      <c r="L123" s="9">
        <v>2790</v>
      </c>
      <c r="M123" s="1">
        <v>3569.5</v>
      </c>
      <c r="N123" s="9">
        <v>2713.5</v>
      </c>
      <c r="O123" s="10"/>
      <c r="P123" s="10"/>
      <c r="Q123" s="10"/>
      <c r="R123" s="10"/>
      <c r="S123" s="10"/>
    </row>
  </sheetData>
  <mergeCells count="18">
    <mergeCell ref="Q2:R2"/>
    <mergeCell ref="S2:S3"/>
    <mergeCell ref="J2:J3"/>
    <mergeCell ref="K2:K3"/>
    <mergeCell ref="L2:L3"/>
    <mergeCell ref="M2:M3"/>
    <mergeCell ref="N2:N3"/>
    <mergeCell ref="P2:P3"/>
    <mergeCell ref="A1:L1"/>
    <mergeCell ref="M1:N1"/>
    <mergeCell ref="A2:A3"/>
    <mergeCell ref="C2:C3"/>
    <mergeCell ref="D2:D3"/>
    <mergeCell ref="E2:E3"/>
    <mergeCell ref="F2:F3"/>
    <mergeCell ref="G2:G3"/>
    <mergeCell ref="H2:H3"/>
    <mergeCell ref="I2:I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中醫藥司黃彥豪</dc:creator>
  <cp:lastModifiedBy>中醫藥司黃彥豪</cp:lastModifiedBy>
  <dcterms:created xsi:type="dcterms:W3CDTF">2019-01-03T04:21:25Z</dcterms:created>
  <dcterms:modified xsi:type="dcterms:W3CDTF">2019-01-03T06:45:19Z</dcterms:modified>
</cp:coreProperties>
</file>