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槽檔案\性別統計指標\亭禎交接_1150102\性別統計業務_亭禎1150102\1.本部_性別統計專區\2.上傳資料\115\1150523\"/>
    </mc:Choice>
  </mc:AlternateContent>
  <xr:revisionPtr revIDLastSave="0" documentId="13_ncr:1_{A99FF59D-35E1-4CE8-80D7-7DFE7A4B4893}" xr6:coauthVersionLast="47" xr6:coauthVersionMax="47" xr10:uidLastSave="{00000000-0000-0000-0000-000000000000}"/>
  <bookViews>
    <workbookView xWindow="-108" yWindow="-108" windowWidth="23256" windowHeight="12456" tabRatio="839" xr2:uid="{00000000-000D-0000-FFFF-FFFF00000000}"/>
  </bookViews>
  <sheets>
    <sheet name="114" sheetId="21" r:id="rId1"/>
    <sheet name="113" sheetId="20" r:id="rId2"/>
    <sheet name="112" sheetId="19" r:id="rId3"/>
    <sheet name="111" sheetId="18" r:id="rId4"/>
    <sheet name="110" sheetId="16" r:id="rId5"/>
    <sheet name="109" sheetId="13" r:id="rId6"/>
    <sheet name="108" sheetId="12" r:id="rId7"/>
    <sheet name="107" sheetId="11" r:id="rId8"/>
    <sheet name="106" sheetId="10" r:id="rId9"/>
    <sheet name="105" sheetId="9" r:id="rId10"/>
    <sheet name="104" sheetId="8" r:id="rId11"/>
    <sheet name="103" sheetId="7" r:id="rId12"/>
    <sheet name="102" sheetId="2" r:id="rId13"/>
    <sheet name="101" sheetId="4" r:id="rId14"/>
    <sheet name="96-100" sheetId="6" r:id="rId15"/>
  </sheets>
  <definedNames>
    <definedName name="_xlnm.Print_Area" localSheetId="13">'101'!$A$1:$J$23</definedName>
    <definedName name="_xlnm.Print_Area" localSheetId="14">'96-100'!$A$1:$P$25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21" l="1"/>
  <c r="D4" i="21"/>
  <c r="D3" i="21"/>
  <c r="C10" i="21"/>
  <c r="B10" i="21"/>
  <c r="D9" i="21"/>
  <c r="D8" i="21"/>
  <c r="D7" i="21"/>
  <c r="D6" i="21"/>
  <c r="D5" i="21"/>
  <c r="C11" i="20"/>
  <c r="B11" i="20"/>
  <c r="D10" i="20"/>
  <c r="D9" i="20"/>
  <c r="D8" i="20"/>
  <c r="D7" i="20"/>
  <c r="D6" i="20"/>
  <c r="D5" i="20"/>
  <c r="D4" i="20"/>
  <c r="D3" i="20"/>
  <c r="D11" i="20" l="1"/>
  <c r="C11" i="19"/>
  <c r="B11" i="19"/>
  <c r="D10" i="19"/>
  <c r="D9" i="19"/>
  <c r="D8" i="19"/>
  <c r="D7" i="19"/>
  <c r="D6" i="19"/>
  <c r="D5" i="19"/>
  <c r="D4" i="19"/>
  <c r="D3" i="19"/>
  <c r="D11" i="19" l="1"/>
  <c r="C11" i="18" l="1"/>
  <c r="B11" i="18"/>
  <c r="D10" i="18"/>
  <c r="D9" i="18"/>
  <c r="D8" i="18"/>
  <c r="D7" i="18"/>
  <c r="D6" i="18"/>
  <c r="D5" i="18"/>
  <c r="D4" i="18"/>
  <c r="D3" i="18"/>
  <c r="C14" i="16"/>
  <c r="B14" i="16"/>
  <c r="D14" i="16" s="1"/>
  <c r="D13" i="16"/>
  <c r="D12" i="16"/>
  <c r="D11" i="16"/>
  <c r="D10" i="16"/>
  <c r="D9" i="16"/>
  <c r="D8" i="16"/>
  <c r="D7" i="16"/>
  <c r="D6" i="16"/>
  <c r="D5" i="16"/>
  <c r="D4" i="16"/>
  <c r="D3" i="16"/>
  <c r="D4" i="13"/>
  <c r="D5" i="13"/>
  <c r="D6" i="13"/>
  <c r="D7" i="13"/>
  <c r="D8" i="13"/>
  <c r="D9" i="13"/>
  <c r="D10" i="13"/>
  <c r="D11" i="13"/>
  <c r="D12" i="13"/>
  <c r="D13" i="13"/>
  <c r="D14" i="13"/>
  <c r="D3" i="13"/>
  <c r="C15" i="13"/>
  <c r="D15" i="13" s="1"/>
  <c r="B15" i="13"/>
  <c r="C16" i="12"/>
  <c r="B16" i="12"/>
  <c r="D15" i="12"/>
  <c r="D14" i="12"/>
  <c r="D13" i="12"/>
  <c r="D12" i="12"/>
  <c r="D10" i="12"/>
  <c r="D8" i="12"/>
  <c r="D7" i="12"/>
  <c r="D6" i="12"/>
  <c r="D5" i="12"/>
  <c r="D4" i="12"/>
  <c r="D3" i="12"/>
  <c r="C12" i="11"/>
  <c r="B12" i="11"/>
  <c r="D11" i="11"/>
  <c r="D10" i="11"/>
  <c r="D9" i="11"/>
  <c r="D8" i="11"/>
  <c r="D7" i="11"/>
  <c r="D6" i="11"/>
  <c r="D5" i="11"/>
  <c r="D4" i="11"/>
  <c r="D3" i="11"/>
  <c r="B15" i="10"/>
  <c r="C15" i="10"/>
  <c r="D15" i="10" s="1"/>
  <c r="C15" i="9"/>
  <c r="B15" i="9"/>
  <c r="C16" i="8"/>
  <c r="B16" i="8"/>
  <c r="C18" i="7"/>
  <c r="B18" i="7"/>
  <c r="M2" i="6"/>
  <c r="B14" i="6"/>
  <c r="D14" i="6" s="1"/>
  <c r="C14" i="6"/>
  <c r="E14" i="6"/>
  <c r="F14" i="6"/>
  <c r="G14" i="6" s="1"/>
  <c r="H14" i="6"/>
  <c r="I14" i="6"/>
  <c r="I23" i="6" s="1"/>
  <c r="K14" i="6"/>
  <c r="L14" i="6"/>
  <c r="N14" i="6"/>
  <c r="O14" i="6"/>
  <c r="P14" i="6" s="1"/>
  <c r="B21" i="6"/>
  <c r="C21" i="6"/>
  <c r="D21" i="6" s="1"/>
  <c r="E21" i="6"/>
  <c r="F21" i="6"/>
  <c r="G21" i="6" s="1"/>
  <c r="H21" i="6"/>
  <c r="I21" i="6"/>
  <c r="K21" i="6"/>
  <c r="L21" i="6"/>
  <c r="N21" i="6"/>
  <c r="P21" i="6" s="1"/>
  <c r="O21" i="6"/>
  <c r="N23" i="6"/>
  <c r="O23" i="6"/>
  <c r="C13" i="4"/>
  <c r="D12" i="4"/>
  <c r="D11" i="4"/>
  <c r="B13" i="4"/>
  <c r="D3" i="2"/>
  <c r="D4" i="2"/>
  <c r="D5" i="2"/>
  <c r="D6" i="2"/>
  <c r="D7" i="2"/>
  <c r="D8" i="2"/>
  <c r="D9" i="2"/>
  <c r="D10" i="2"/>
  <c r="D11" i="2"/>
  <c r="B12" i="2"/>
  <c r="D12" i="2" s="1"/>
  <c r="C12" i="2"/>
  <c r="D13" i="2"/>
  <c r="D14" i="2"/>
  <c r="D15" i="2"/>
  <c r="D16" i="2"/>
  <c r="B17" i="2"/>
  <c r="C17" i="2"/>
  <c r="D18" i="2"/>
  <c r="C19" i="2"/>
  <c r="D3" i="4"/>
  <c r="D4" i="4"/>
  <c r="D5" i="4"/>
  <c r="D6" i="4"/>
  <c r="D8" i="4"/>
  <c r="D9" i="4"/>
  <c r="D10" i="4"/>
  <c r="D14" i="4"/>
  <c r="D15" i="4"/>
  <c r="D16" i="4"/>
  <c r="D17" i="4"/>
  <c r="D18" i="4"/>
  <c r="B19" i="4"/>
  <c r="C19" i="4"/>
  <c r="D20" i="4"/>
  <c r="D17" i="2"/>
  <c r="J14" i="6"/>
  <c r="D11" i="18"/>
  <c r="B21" i="4" l="1"/>
  <c r="E23" i="6"/>
  <c r="C21" i="4"/>
  <c r="D19" i="4"/>
  <c r="D13" i="4"/>
  <c r="D21" i="4"/>
  <c r="K23" i="6"/>
  <c r="H23" i="6"/>
  <c r="F23" i="6"/>
  <c r="G23" i="6" s="1"/>
  <c r="C23" i="6"/>
  <c r="J21" i="6"/>
  <c r="D12" i="11"/>
  <c r="B23" i="6"/>
  <c r="M21" i="6"/>
  <c r="D16" i="12"/>
  <c r="J23" i="6"/>
  <c r="P23" i="6"/>
  <c r="M14" i="6"/>
  <c r="D15" i="9"/>
  <c r="B19" i="2"/>
  <c r="D19" i="2" s="1"/>
  <c r="L23" i="6"/>
  <c r="D23" i="6" l="1"/>
  <c r="M23" i="6"/>
</calcChain>
</file>

<file path=xl/sharedStrings.xml><?xml version="1.0" encoding="utf-8"?>
<sst xmlns="http://schemas.openxmlformats.org/spreadsheetml/2006/main" count="292" uniqueCount="206">
  <si>
    <t>-</t>
    <phoneticPr fontId="3" type="noConversion"/>
  </si>
  <si>
    <r>
      <rPr>
        <sz val="12"/>
        <rFont val="標楷體"/>
        <family val="4"/>
        <charset val="136"/>
      </rPr>
      <t>百分比</t>
    </r>
  </si>
  <si>
    <r>
      <rPr>
        <sz val="12"/>
        <color indexed="8"/>
        <rFont val="標楷體"/>
        <family val="4"/>
        <charset val="136"/>
      </rPr>
      <t>保護服務司</t>
    </r>
    <phoneticPr fontId="27" type="noConversion"/>
  </si>
  <si>
    <r>
      <rPr>
        <sz val="12"/>
        <color indexed="8"/>
        <rFont val="標楷體"/>
        <family val="4"/>
        <charset val="136"/>
      </rPr>
      <t>中醫藥司</t>
    </r>
    <phoneticPr fontId="27" type="noConversion"/>
  </si>
  <si>
    <r>
      <rPr>
        <sz val="12"/>
        <rFont val="標楷體"/>
        <family val="4"/>
        <charset val="136"/>
      </rPr>
      <t>護理及健康照護司</t>
    </r>
    <phoneticPr fontId="27" type="noConversion"/>
  </si>
  <si>
    <r>
      <rPr>
        <sz val="12"/>
        <color indexed="8"/>
        <rFont val="標楷體"/>
        <family val="4"/>
        <charset val="136"/>
      </rPr>
      <t>心理及口腔健康司</t>
    </r>
    <phoneticPr fontId="27" type="noConversion"/>
  </si>
  <si>
    <r>
      <rPr>
        <sz val="12"/>
        <rFont val="標楷體"/>
        <family val="4"/>
        <charset val="136"/>
      </rPr>
      <t>科技發展組</t>
    </r>
    <phoneticPr fontId="27" type="noConversion"/>
  </si>
  <si>
    <r>
      <rPr>
        <sz val="12"/>
        <rFont val="標楷體"/>
        <family val="4"/>
        <charset val="136"/>
      </rPr>
      <t>國民健康署</t>
    </r>
    <phoneticPr fontId="27" type="noConversion"/>
  </si>
  <si>
    <r>
      <rPr>
        <sz val="12"/>
        <rFont val="標楷體"/>
        <family val="4"/>
        <charset val="136"/>
      </rPr>
      <t>統計處</t>
    </r>
    <phoneticPr fontId="27" type="noConversion"/>
  </si>
  <si>
    <r>
      <rPr>
        <sz val="12"/>
        <color indexed="8"/>
        <rFont val="標楷體"/>
        <family val="4"/>
        <charset val="136"/>
      </rPr>
      <t>疾病管制署</t>
    </r>
    <phoneticPr fontId="27" type="noConversion"/>
  </si>
  <si>
    <r>
      <rPr>
        <sz val="12"/>
        <color indexed="8"/>
        <rFont val="標楷體"/>
        <family val="4"/>
        <charset val="136"/>
      </rPr>
      <t>食品藥物管理署</t>
    </r>
    <phoneticPr fontId="27" type="noConversion"/>
  </si>
  <si>
    <r>
      <rPr>
        <sz val="12"/>
        <color indexed="8"/>
        <rFont val="標楷體"/>
        <family val="4"/>
        <charset val="136"/>
      </rPr>
      <t>中央健康保險署</t>
    </r>
    <phoneticPr fontId="27" type="noConversion"/>
  </si>
  <si>
    <r>
      <rPr>
        <sz val="12"/>
        <color indexed="8"/>
        <rFont val="標楷體"/>
        <family val="4"/>
        <charset val="136"/>
      </rPr>
      <t>社會及家庭署</t>
    </r>
    <phoneticPr fontId="27" type="noConversion"/>
  </si>
  <si>
    <r>
      <rPr>
        <sz val="12"/>
        <rFont val="標楷體"/>
        <family val="4"/>
        <charset val="136"/>
      </rPr>
      <t>國家中醫藥研究所</t>
    </r>
    <phoneticPr fontId="27" type="noConversion"/>
  </si>
  <si>
    <r>
      <rPr>
        <sz val="12"/>
        <rFont val="標楷體"/>
        <family val="4"/>
        <charset val="136"/>
      </rPr>
      <t>國家衛生研究院</t>
    </r>
    <phoneticPr fontId="27" type="noConversion"/>
  </si>
  <si>
    <r>
      <rPr>
        <sz val="12"/>
        <rFont val="標楷體"/>
        <family val="4"/>
        <charset val="136"/>
      </rPr>
      <t>合計</t>
    </r>
    <phoneticPr fontId="27" type="noConversion"/>
  </si>
  <si>
    <r>
      <rPr>
        <sz val="12"/>
        <rFont val="標楷體"/>
        <family val="4"/>
        <charset val="136"/>
      </rPr>
      <t>以人為對象之科技研究計畫
總件數</t>
    </r>
    <phoneticPr fontId="26" type="noConversion"/>
  </si>
  <si>
    <r>
      <rPr>
        <sz val="12"/>
        <rFont val="標楷體"/>
        <family val="4"/>
        <charset val="136"/>
      </rPr>
      <t>社會保險司</t>
    </r>
  </si>
  <si>
    <r>
      <rPr>
        <sz val="12"/>
        <rFont val="標楷體"/>
        <family val="4"/>
        <charset val="136"/>
      </rPr>
      <t>社會救助及社工司</t>
    </r>
  </si>
  <si>
    <r>
      <rPr>
        <sz val="12"/>
        <rFont val="標楷體"/>
        <family val="4"/>
        <charset val="136"/>
      </rPr>
      <t>保護服務司</t>
    </r>
  </si>
  <si>
    <r>
      <rPr>
        <sz val="12"/>
        <rFont val="標楷體"/>
        <family val="4"/>
        <charset val="136"/>
      </rPr>
      <t>護理及健康照護司</t>
    </r>
  </si>
  <si>
    <r>
      <rPr>
        <sz val="12"/>
        <rFont val="標楷體"/>
        <family val="4"/>
        <charset val="136"/>
      </rPr>
      <t>醫事司</t>
    </r>
  </si>
  <si>
    <r>
      <rPr>
        <sz val="12"/>
        <rFont val="標楷體"/>
        <family val="4"/>
        <charset val="136"/>
      </rPr>
      <t>心理及口腔健康司</t>
    </r>
  </si>
  <si>
    <r>
      <rPr>
        <sz val="12"/>
        <rFont val="標楷體"/>
        <family val="4"/>
        <charset val="136"/>
      </rPr>
      <t>中醫藥司</t>
    </r>
  </si>
  <si>
    <r>
      <rPr>
        <sz val="12"/>
        <rFont val="標楷體"/>
        <family val="4"/>
        <charset val="136"/>
      </rPr>
      <t>科技發展組</t>
    </r>
  </si>
  <si>
    <r>
      <rPr>
        <sz val="12"/>
        <rFont val="標楷體"/>
        <family val="4"/>
        <charset val="136"/>
      </rPr>
      <t>國民健康署</t>
    </r>
  </si>
  <si>
    <r>
      <rPr>
        <sz val="12"/>
        <rFont val="標楷體"/>
        <family val="4"/>
        <charset val="136"/>
      </rPr>
      <t>疾病管制署</t>
    </r>
  </si>
  <si>
    <r>
      <rPr>
        <sz val="12"/>
        <rFont val="標楷體"/>
        <family val="4"/>
        <charset val="136"/>
      </rPr>
      <t>食品藥物管理署</t>
    </r>
  </si>
  <si>
    <r>
      <rPr>
        <sz val="12"/>
        <rFont val="標楷體"/>
        <family val="4"/>
        <charset val="136"/>
      </rPr>
      <t>中央健康保險署</t>
    </r>
  </si>
  <si>
    <r>
      <rPr>
        <sz val="12"/>
        <rFont val="標楷體"/>
        <family val="4"/>
        <charset val="136"/>
      </rPr>
      <t>國家中醫藥研究所</t>
    </r>
  </si>
  <si>
    <r>
      <rPr>
        <sz val="12"/>
        <rFont val="標楷體"/>
        <family val="4"/>
        <charset val="136"/>
      </rPr>
      <t>社會及家庭署</t>
    </r>
  </si>
  <si>
    <r>
      <rPr>
        <sz val="12"/>
        <rFont val="標楷體"/>
        <family val="4"/>
        <charset val="136"/>
      </rPr>
      <t>國家衛生研究院</t>
    </r>
    <phoneticPr fontId="26" type="noConversion"/>
  </si>
  <si>
    <r>
      <rPr>
        <sz val="12"/>
        <rFont val="標楷體"/>
        <family val="4"/>
        <charset val="136"/>
      </rPr>
      <t>合計</t>
    </r>
  </si>
  <si>
    <r>
      <rPr>
        <b/>
        <sz val="14"/>
        <rFont val="標楷體"/>
        <family val="4"/>
        <charset val="136"/>
      </rPr>
      <t>單位</t>
    </r>
    <phoneticPr fontId="3" type="noConversion"/>
  </si>
  <si>
    <r>
      <rPr>
        <sz val="14"/>
        <rFont val="標楷體"/>
        <family val="4"/>
        <charset val="136"/>
      </rPr>
      <t>衛生福利部科技發展組</t>
    </r>
  </si>
  <si>
    <r>
      <rPr>
        <sz val="14"/>
        <rFont val="標楷體"/>
        <family val="4"/>
        <charset val="136"/>
      </rPr>
      <t>衛生福利部統計處</t>
    </r>
    <phoneticPr fontId="3" type="noConversion"/>
  </si>
  <si>
    <r>
      <rPr>
        <sz val="14"/>
        <rFont val="標楷體"/>
        <family val="4"/>
        <charset val="136"/>
      </rPr>
      <t>衛生福利部醫事司</t>
    </r>
    <phoneticPr fontId="3" type="noConversion"/>
  </si>
  <si>
    <r>
      <rPr>
        <sz val="14"/>
        <rFont val="標楷體"/>
        <family val="4"/>
        <charset val="136"/>
      </rPr>
      <t>衛生福利部護理與健康照護司</t>
    </r>
    <phoneticPr fontId="3" type="noConversion"/>
  </si>
  <si>
    <r>
      <rPr>
        <sz val="14"/>
        <rFont val="標楷體"/>
        <family val="4"/>
        <charset val="136"/>
      </rPr>
      <t>衛生福利部社會保險司</t>
    </r>
    <phoneticPr fontId="3" type="noConversion"/>
  </si>
  <si>
    <r>
      <rPr>
        <sz val="14"/>
        <rFont val="標楷體"/>
        <family val="4"/>
        <charset val="136"/>
      </rPr>
      <t>衛生福利部中醫藥司</t>
    </r>
    <phoneticPr fontId="3" type="noConversion"/>
  </si>
  <si>
    <r>
      <rPr>
        <sz val="14"/>
        <rFont val="標楷體"/>
        <family val="4"/>
        <charset val="136"/>
      </rPr>
      <t>衛生福利部社會救助及社工司</t>
    </r>
    <phoneticPr fontId="3" type="noConversion"/>
  </si>
  <si>
    <r>
      <rPr>
        <sz val="14"/>
        <rFont val="標楷體"/>
        <family val="4"/>
        <charset val="136"/>
      </rPr>
      <t>衛生福利部附屬醫療及福利管理會</t>
    </r>
    <phoneticPr fontId="3" type="noConversion"/>
  </si>
  <si>
    <r>
      <rPr>
        <sz val="14"/>
        <rFont val="標楷體"/>
        <family val="4"/>
        <charset val="136"/>
      </rPr>
      <t>衛生福利部全民健康保險會</t>
    </r>
    <phoneticPr fontId="3" type="noConversion"/>
  </si>
  <si>
    <r>
      <rPr>
        <b/>
        <sz val="14"/>
        <rFont val="標楷體"/>
        <family val="4"/>
        <charset val="136"/>
      </rPr>
      <t>本部小計</t>
    </r>
    <phoneticPr fontId="3" type="noConversion"/>
  </si>
  <si>
    <r>
      <rPr>
        <sz val="14"/>
        <rFont val="標楷體"/>
        <family val="4"/>
        <charset val="136"/>
      </rPr>
      <t>中央健康保險署</t>
    </r>
    <phoneticPr fontId="3" type="noConversion"/>
  </si>
  <si>
    <r>
      <rPr>
        <sz val="14"/>
        <rFont val="標楷體"/>
        <family val="4"/>
        <charset val="136"/>
      </rPr>
      <t>疾病管制署</t>
    </r>
    <phoneticPr fontId="3" type="noConversion"/>
  </si>
  <si>
    <r>
      <rPr>
        <sz val="14"/>
        <rFont val="標楷體"/>
        <family val="4"/>
        <charset val="136"/>
      </rPr>
      <t>國民健康署</t>
    </r>
    <phoneticPr fontId="3" type="noConversion"/>
  </si>
  <si>
    <r>
      <rPr>
        <sz val="14"/>
        <color indexed="8"/>
        <rFont val="標楷體"/>
        <family val="4"/>
        <charset val="136"/>
      </rPr>
      <t>食品藥物管理署</t>
    </r>
    <phoneticPr fontId="3" type="noConversion"/>
  </si>
  <si>
    <r>
      <rPr>
        <b/>
        <sz val="14"/>
        <rFont val="標楷體"/>
        <family val="4"/>
        <charset val="136"/>
      </rPr>
      <t>所屬機關小計</t>
    </r>
    <phoneticPr fontId="3" type="noConversion"/>
  </si>
  <si>
    <r>
      <rPr>
        <sz val="14"/>
        <color indexed="8"/>
        <rFont val="標楷體"/>
        <family val="4"/>
        <charset val="136"/>
      </rPr>
      <t>國家衛生研究院</t>
    </r>
    <phoneticPr fontId="3" type="noConversion"/>
  </si>
  <si>
    <r>
      <rPr>
        <b/>
        <sz val="14"/>
        <rFont val="標楷體"/>
        <family val="4"/>
        <charset val="136"/>
      </rPr>
      <t>總計</t>
    </r>
    <phoneticPr fontId="3" type="noConversion"/>
  </si>
  <si>
    <r>
      <t>101</t>
    </r>
    <r>
      <rPr>
        <b/>
        <sz val="14"/>
        <rFont val="標楷體"/>
        <family val="4"/>
        <charset val="136"/>
      </rPr>
      <t>年科技計畫件數</t>
    </r>
    <phoneticPr fontId="3" type="noConversion"/>
  </si>
  <si>
    <r>
      <t>101</t>
    </r>
    <r>
      <rPr>
        <b/>
        <sz val="14"/>
        <rFont val="標楷體"/>
        <family val="4"/>
        <charset val="136"/>
      </rPr>
      <t>年性別計畫件數</t>
    </r>
    <phoneticPr fontId="3" type="noConversion"/>
  </si>
  <si>
    <r>
      <rPr>
        <b/>
        <sz val="14"/>
        <rFont val="標楷體"/>
        <family val="4"/>
        <charset val="136"/>
      </rPr>
      <t>百分比</t>
    </r>
    <phoneticPr fontId="3" type="noConversion"/>
  </si>
  <si>
    <r>
      <rPr>
        <sz val="14"/>
        <rFont val="標楷體"/>
        <family val="4"/>
        <charset val="136"/>
      </rPr>
      <t>行政院衛生署科技發展組</t>
    </r>
    <phoneticPr fontId="3" type="noConversion"/>
  </si>
  <si>
    <r>
      <rPr>
        <sz val="14"/>
        <rFont val="標楷體"/>
        <family val="4"/>
        <charset val="136"/>
      </rPr>
      <t>行政院衛生署統計室</t>
    </r>
    <phoneticPr fontId="3" type="noConversion"/>
  </si>
  <si>
    <r>
      <rPr>
        <sz val="14"/>
        <rFont val="標楷體"/>
        <family val="4"/>
        <charset val="136"/>
      </rPr>
      <t>行政院衛生署醫事處</t>
    </r>
    <phoneticPr fontId="3" type="noConversion"/>
  </si>
  <si>
    <r>
      <rPr>
        <sz val="14"/>
        <rFont val="標楷體"/>
        <family val="4"/>
        <charset val="136"/>
      </rPr>
      <t>行政院衛生署照護處</t>
    </r>
    <phoneticPr fontId="3" type="noConversion"/>
  </si>
  <si>
    <r>
      <rPr>
        <sz val="14"/>
        <rFont val="標楷體"/>
        <family val="4"/>
        <charset val="136"/>
      </rPr>
      <t>行政院衛生署爭審會</t>
    </r>
    <phoneticPr fontId="3" type="noConversion"/>
  </si>
  <si>
    <r>
      <rPr>
        <sz val="14"/>
        <rFont val="標楷體"/>
        <family val="4"/>
        <charset val="136"/>
      </rPr>
      <t>行政院衛生署資訊中心</t>
    </r>
    <phoneticPr fontId="3" type="noConversion"/>
  </si>
  <si>
    <r>
      <rPr>
        <sz val="14"/>
        <rFont val="標楷體"/>
        <family val="4"/>
        <charset val="136"/>
      </rPr>
      <t>行政院衛生署健保小組</t>
    </r>
    <phoneticPr fontId="3" type="noConversion"/>
  </si>
  <si>
    <r>
      <rPr>
        <sz val="14"/>
        <rFont val="標楷體"/>
        <family val="4"/>
        <charset val="136"/>
      </rPr>
      <t>行政院衛生署長保小組</t>
    </r>
    <phoneticPr fontId="3" type="noConversion"/>
  </si>
  <si>
    <r>
      <rPr>
        <sz val="14"/>
        <rFont val="標楷體"/>
        <family val="4"/>
        <charset val="136"/>
      </rPr>
      <t>行政院衛生署監理委員會</t>
    </r>
    <phoneticPr fontId="3" type="noConversion"/>
  </si>
  <si>
    <r>
      <rPr>
        <sz val="14"/>
        <rFont val="標楷體"/>
        <family val="4"/>
        <charset val="136"/>
      </rPr>
      <t>全民健康保險醫療費用協定委員會</t>
    </r>
    <phoneticPr fontId="3" type="noConversion"/>
  </si>
  <si>
    <r>
      <rPr>
        <b/>
        <sz val="14"/>
        <rFont val="標楷體"/>
        <family val="4"/>
        <charset val="136"/>
      </rPr>
      <t>本署小計</t>
    </r>
    <phoneticPr fontId="3" type="noConversion"/>
  </si>
  <si>
    <r>
      <rPr>
        <sz val="14"/>
        <rFont val="標楷體"/>
        <family val="4"/>
        <charset val="136"/>
      </rPr>
      <t>中醫藥委員會</t>
    </r>
    <phoneticPr fontId="3" type="noConversion"/>
  </si>
  <si>
    <r>
      <rPr>
        <sz val="14"/>
        <rFont val="標楷體"/>
        <family val="4"/>
        <charset val="136"/>
      </rPr>
      <t>中央健康保險局</t>
    </r>
    <phoneticPr fontId="3" type="noConversion"/>
  </si>
  <si>
    <r>
      <rPr>
        <sz val="14"/>
        <rFont val="標楷體"/>
        <family val="4"/>
        <charset val="136"/>
      </rPr>
      <t>疾病管制局</t>
    </r>
    <phoneticPr fontId="3" type="noConversion"/>
  </si>
  <si>
    <r>
      <rPr>
        <sz val="14"/>
        <rFont val="標楷體"/>
        <family val="4"/>
        <charset val="136"/>
      </rPr>
      <t>國民健康局</t>
    </r>
    <phoneticPr fontId="3" type="noConversion"/>
  </si>
  <si>
    <r>
      <rPr>
        <sz val="14"/>
        <color indexed="8"/>
        <rFont val="標楷體"/>
        <family val="4"/>
        <charset val="136"/>
      </rPr>
      <t>食品藥物管理局</t>
    </r>
    <phoneticPr fontId="3" type="noConversion"/>
  </si>
  <si>
    <r>
      <rPr>
        <b/>
        <sz val="12"/>
        <rFont val="標楷體"/>
        <family val="4"/>
        <charset val="136"/>
      </rPr>
      <t>單位</t>
    </r>
    <phoneticPr fontId="3" type="noConversion"/>
  </si>
  <si>
    <r>
      <t>96</t>
    </r>
    <r>
      <rPr>
        <b/>
        <sz val="12"/>
        <rFont val="標楷體"/>
        <family val="4"/>
        <charset val="136"/>
      </rPr>
      <t>年科技計畫件數</t>
    </r>
    <phoneticPr fontId="3" type="noConversion"/>
  </si>
  <si>
    <r>
      <rPr>
        <b/>
        <sz val="12"/>
        <rFont val="標楷體"/>
        <family val="4"/>
        <charset val="136"/>
      </rPr>
      <t>百分比</t>
    </r>
    <phoneticPr fontId="3" type="noConversion"/>
  </si>
  <si>
    <r>
      <t>97</t>
    </r>
    <r>
      <rPr>
        <b/>
        <sz val="12"/>
        <rFont val="標楷體"/>
        <family val="4"/>
        <charset val="136"/>
      </rPr>
      <t>年科技計畫件數</t>
    </r>
    <phoneticPr fontId="3" type="noConversion"/>
  </si>
  <si>
    <r>
      <t>98</t>
    </r>
    <r>
      <rPr>
        <b/>
        <sz val="12"/>
        <rFont val="標楷體"/>
        <family val="4"/>
        <charset val="136"/>
      </rPr>
      <t>年科技計畫件數</t>
    </r>
    <phoneticPr fontId="3" type="noConversion"/>
  </si>
  <si>
    <r>
      <t>99</t>
    </r>
    <r>
      <rPr>
        <b/>
        <sz val="12"/>
        <rFont val="標楷體"/>
        <family val="4"/>
        <charset val="136"/>
      </rPr>
      <t>年科技計畫件數</t>
    </r>
    <phoneticPr fontId="3" type="noConversion"/>
  </si>
  <si>
    <r>
      <t>100</t>
    </r>
    <r>
      <rPr>
        <b/>
        <sz val="12"/>
        <rFont val="標楷體"/>
        <family val="4"/>
        <charset val="136"/>
      </rPr>
      <t>年科技計畫件數</t>
    </r>
    <phoneticPr fontId="3" type="noConversion"/>
  </si>
  <si>
    <r>
      <t>100</t>
    </r>
    <r>
      <rPr>
        <b/>
        <sz val="12"/>
        <rFont val="標楷體"/>
        <family val="4"/>
        <charset val="136"/>
      </rPr>
      <t>年性別計畫件數</t>
    </r>
    <phoneticPr fontId="3" type="noConversion"/>
  </si>
  <si>
    <r>
      <rPr>
        <sz val="12"/>
        <rFont val="標楷體"/>
        <family val="4"/>
        <charset val="136"/>
      </rPr>
      <t>行政院衛生署科技發展組</t>
    </r>
    <phoneticPr fontId="3" type="noConversion"/>
  </si>
  <si>
    <r>
      <rPr>
        <sz val="12"/>
        <rFont val="標楷體"/>
        <family val="4"/>
        <charset val="136"/>
      </rPr>
      <t>行政院衛生署統計室</t>
    </r>
    <phoneticPr fontId="3" type="noConversion"/>
  </si>
  <si>
    <r>
      <rPr>
        <sz val="12"/>
        <rFont val="標楷體"/>
        <family val="4"/>
        <charset val="136"/>
      </rPr>
      <t>行政院衛生署醫事處</t>
    </r>
    <phoneticPr fontId="3" type="noConversion"/>
  </si>
  <si>
    <r>
      <rPr>
        <sz val="12"/>
        <rFont val="標楷體"/>
        <family val="4"/>
        <charset val="136"/>
      </rPr>
      <t>行政院衛生署照護處</t>
    </r>
    <phoneticPr fontId="3" type="noConversion"/>
  </si>
  <si>
    <r>
      <rPr>
        <sz val="12"/>
        <rFont val="標楷體"/>
        <family val="4"/>
        <charset val="136"/>
      </rPr>
      <t>行政院衛生署爭審會</t>
    </r>
    <phoneticPr fontId="3" type="noConversion"/>
  </si>
  <si>
    <r>
      <rPr>
        <sz val="12"/>
        <rFont val="標楷體"/>
        <family val="4"/>
        <charset val="136"/>
      </rPr>
      <t>行政院衛生署資訊中心</t>
    </r>
    <phoneticPr fontId="3" type="noConversion"/>
  </si>
  <si>
    <r>
      <rPr>
        <sz val="12"/>
        <rFont val="標楷體"/>
        <family val="4"/>
        <charset val="136"/>
      </rPr>
      <t>行政院衛生署健保小組</t>
    </r>
    <phoneticPr fontId="3" type="noConversion"/>
  </si>
  <si>
    <r>
      <rPr>
        <sz val="12"/>
        <rFont val="標楷體"/>
        <family val="4"/>
        <charset val="136"/>
      </rPr>
      <t>行政院衛生署監理委員會</t>
    </r>
    <phoneticPr fontId="3" type="noConversion"/>
  </si>
  <si>
    <r>
      <rPr>
        <sz val="12"/>
        <rFont val="標楷體"/>
        <family val="4"/>
        <charset val="136"/>
      </rPr>
      <t>全民健康保險醫療費用協定委員會</t>
    </r>
  </si>
  <si>
    <r>
      <rPr>
        <sz val="12"/>
        <rFont val="標楷體"/>
        <family val="4"/>
        <charset val="136"/>
      </rPr>
      <t>醫院管理委員會</t>
    </r>
    <phoneticPr fontId="3" type="noConversion"/>
  </si>
  <si>
    <r>
      <rPr>
        <sz val="12"/>
        <color indexed="10"/>
        <rFont val="標楷體"/>
        <family val="4"/>
        <charset val="136"/>
      </rPr>
      <t>行政院衛生署藥政處</t>
    </r>
  </si>
  <si>
    <r>
      <rPr>
        <sz val="12"/>
        <color indexed="10"/>
        <rFont val="標楷體"/>
        <family val="4"/>
        <charset val="136"/>
      </rPr>
      <t>行政院衛生署食品衛生處</t>
    </r>
    <phoneticPr fontId="3" type="noConversion"/>
  </si>
  <si>
    <r>
      <rPr>
        <b/>
        <sz val="12"/>
        <rFont val="標楷體"/>
        <family val="4"/>
        <charset val="136"/>
      </rPr>
      <t>本署小計</t>
    </r>
    <phoneticPr fontId="3" type="noConversion"/>
  </si>
  <si>
    <r>
      <rPr>
        <sz val="12"/>
        <rFont val="標楷體"/>
        <family val="4"/>
        <charset val="136"/>
      </rPr>
      <t>中醫藥委員會</t>
    </r>
    <phoneticPr fontId="3" type="noConversion"/>
  </si>
  <si>
    <r>
      <rPr>
        <sz val="12"/>
        <rFont val="標楷體"/>
        <family val="4"/>
        <charset val="136"/>
      </rPr>
      <t>中央健康保險局</t>
    </r>
    <phoneticPr fontId="3" type="noConversion"/>
  </si>
  <si>
    <r>
      <rPr>
        <sz val="12"/>
        <rFont val="標楷體"/>
        <family val="4"/>
        <charset val="136"/>
      </rPr>
      <t>疾病管制局</t>
    </r>
    <phoneticPr fontId="3" type="noConversion"/>
  </si>
  <si>
    <r>
      <rPr>
        <sz val="12"/>
        <rFont val="標楷體"/>
        <family val="4"/>
        <charset val="136"/>
      </rPr>
      <t>國民健康局</t>
    </r>
    <phoneticPr fontId="3" type="noConversion"/>
  </si>
  <si>
    <r>
      <rPr>
        <sz val="12"/>
        <color indexed="10"/>
        <rFont val="標楷體"/>
        <family val="4"/>
        <charset val="136"/>
      </rPr>
      <t>管制藥品管理局</t>
    </r>
    <phoneticPr fontId="3" type="noConversion"/>
  </si>
  <si>
    <r>
      <rPr>
        <b/>
        <sz val="12"/>
        <rFont val="標楷體"/>
        <family val="4"/>
        <charset val="136"/>
      </rPr>
      <t>所屬機關小計</t>
    </r>
    <phoneticPr fontId="3" type="noConversion"/>
  </si>
  <si>
    <r>
      <rPr>
        <sz val="12"/>
        <color indexed="10"/>
        <rFont val="標楷體"/>
        <family val="4"/>
        <charset val="136"/>
      </rPr>
      <t>國家衛生研究院</t>
    </r>
    <phoneticPr fontId="3" type="noConversion"/>
  </si>
  <si>
    <r>
      <rPr>
        <b/>
        <sz val="12"/>
        <rFont val="標楷體"/>
        <family val="4"/>
        <charset val="136"/>
      </rPr>
      <t>總計</t>
    </r>
    <phoneticPr fontId="3" type="noConversion"/>
  </si>
  <si>
    <r>
      <t>*2.</t>
    </r>
    <r>
      <rPr>
        <sz val="12"/>
        <color indexed="10"/>
        <rFont val="標楷體"/>
        <family val="4"/>
        <charset val="136"/>
      </rPr>
      <t>本表統計含國衛院之性別計畫</t>
    </r>
    <phoneticPr fontId="3" type="noConversion"/>
  </si>
  <si>
    <r>
      <t>102</t>
    </r>
    <r>
      <rPr>
        <b/>
        <sz val="14"/>
        <rFont val="標楷體"/>
        <family val="4"/>
        <charset val="136"/>
      </rPr>
      <t>年科技計畫件數</t>
    </r>
    <phoneticPr fontId="3" type="noConversion"/>
  </si>
  <si>
    <r>
      <t>102</t>
    </r>
    <r>
      <rPr>
        <b/>
        <sz val="14"/>
        <rFont val="標楷體"/>
        <family val="4"/>
        <charset val="136"/>
      </rPr>
      <t>年性別計畫件數</t>
    </r>
    <phoneticPr fontId="3" type="noConversion"/>
  </si>
  <si>
    <r>
      <rPr>
        <b/>
        <sz val="12"/>
        <color indexed="8"/>
        <rFont val="標楷體"/>
        <family val="4"/>
        <charset val="136"/>
      </rPr>
      <t>衛生福利部暨所屬機關</t>
    </r>
    <r>
      <rPr>
        <b/>
        <sz val="12"/>
        <color indexed="8"/>
        <rFont val="Times New Roman"/>
        <family val="1"/>
      </rPr>
      <t>105</t>
    </r>
    <r>
      <rPr>
        <b/>
        <sz val="12"/>
        <color indexed="8"/>
        <rFont val="標楷體"/>
        <family val="4"/>
        <charset val="136"/>
      </rPr>
      <t>年度「以人為對象之科技研究計畫性別統計」一覽表</t>
    </r>
    <phoneticPr fontId="26" type="noConversion"/>
  </si>
  <si>
    <r>
      <rPr>
        <b/>
        <sz val="12"/>
        <color indexed="8"/>
        <rFont val="標楷體"/>
        <family val="4"/>
        <charset val="136"/>
      </rPr>
      <t>衛生福利部暨所屬機關</t>
    </r>
    <r>
      <rPr>
        <b/>
        <sz val="12"/>
        <color indexed="8"/>
        <rFont val="Times New Roman"/>
        <family val="1"/>
      </rPr>
      <t>103</t>
    </r>
    <r>
      <rPr>
        <b/>
        <sz val="12"/>
        <color indexed="8"/>
        <rFont val="標楷體"/>
        <family val="4"/>
        <charset val="136"/>
      </rPr>
      <t>年度「以人為對象之科技研究計畫性別統計」一覽表</t>
    </r>
    <phoneticPr fontId="26" type="noConversion"/>
  </si>
  <si>
    <r>
      <rPr>
        <sz val="12"/>
        <color indexed="10"/>
        <rFont val="標楷體"/>
        <family val="4"/>
        <charset val="136"/>
      </rPr>
      <t>註</t>
    </r>
    <r>
      <rPr>
        <sz val="12"/>
        <color indexed="10"/>
        <rFont val="Times New Roman"/>
        <family val="1"/>
      </rPr>
      <t>:</t>
    </r>
    <r>
      <rPr>
        <sz val="12"/>
        <color indexed="10"/>
        <rFont val="標楷體"/>
        <family val="4"/>
        <charset val="136"/>
      </rPr>
      <t>以</t>
    </r>
    <r>
      <rPr>
        <sz val="12"/>
        <color indexed="10"/>
        <rFont val="Times New Roman"/>
        <family val="1"/>
      </rPr>
      <t>102</t>
    </r>
    <r>
      <rPr>
        <sz val="12"/>
        <color indexed="10"/>
        <rFont val="標楷體"/>
        <family val="4"/>
        <charset val="136"/>
      </rPr>
      <t>年當年結案數統計，詳細統計及分析結果，請連結至</t>
    </r>
    <r>
      <rPr>
        <sz val="12"/>
        <color indexed="10"/>
        <rFont val="Times New Roman"/>
        <family val="1"/>
      </rPr>
      <t>GRB</t>
    </r>
    <r>
      <rPr>
        <sz val="12"/>
        <color indexed="10"/>
        <rFont val="標楷體"/>
        <family val="4"/>
        <charset val="136"/>
      </rPr>
      <t>系統查詢成果報告</t>
    </r>
    <phoneticPr fontId="3" type="noConversion"/>
  </si>
  <si>
    <r>
      <rPr>
        <sz val="12"/>
        <color indexed="10"/>
        <rFont val="標楷體"/>
        <family val="4"/>
        <charset val="136"/>
      </rPr>
      <t>註</t>
    </r>
    <r>
      <rPr>
        <sz val="12"/>
        <color indexed="10"/>
        <rFont val="Times New Roman"/>
        <family val="1"/>
      </rPr>
      <t>:</t>
    </r>
    <r>
      <rPr>
        <sz val="12"/>
        <color indexed="10"/>
        <rFont val="標楷體"/>
        <family val="4"/>
        <charset val="136"/>
      </rPr>
      <t>以</t>
    </r>
    <r>
      <rPr>
        <sz val="12"/>
        <color indexed="10"/>
        <rFont val="Times New Roman"/>
        <family val="1"/>
      </rPr>
      <t>101</t>
    </r>
    <r>
      <rPr>
        <sz val="12"/>
        <color indexed="10"/>
        <rFont val="標楷體"/>
        <family val="4"/>
        <charset val="136"/>
      </rPr>
      <t>年當年結案數統計，詳細統計及分析結果，請連結至</t>
    </r>
    <r>
      <rPr>
        <sz val="12"/>
        <color indexed="10"/>
        <rFont val="Times New Roman"/>
        <family val="1"/>
      </rPr>
      <t>GRB</t>
    </r>
    <r>
      <rPr>
        <sz val="12"/>
        <color indexed="10"/>
        <rFont val="標楷體"/>
        <family val="4"/>
        <charset val="136"/>
      </rPr>
      <t>系統查詢成果報告</t>
    </r>
    <phoneticPr fontId="3" type="noConversion"/>
  </si>
  <si>
    <r>
      <t>96</t>
    </r>
    <r>
      <rPr>
        <b/>
        <sz val="12"/>
        <rFont val="標楷體"/>
        <family val="4"/>
        <charset val="136"/>
      </rPr>
      <t>年性別計畫件數</t>
    </r>
    <r>
      <rPr>
        <b/>
        <sz val="12"/>
        <rFont val="Times New Roman"/>
        <family val="1"/>
      </rPr>
      <t>(</t>
    </r>
    <r>
      <rPr>
        <b/>
        <sz val="12"/>
        <rFont val="標楷體"/>
        <family val="4"/>
        <charset val="136"/>
      </rPr>
      <t>科技類</t>
    </r>
    <r>
      <rPr>
        <b/>
        <sz val="12"/>
        <rFont val="Times New Roman"/>
        <family val="1"/>
      </rPr>
      <t>)</t>
    </r>
    <phoneticPr fontId="3" type="noConversion"/>
  </si>
  <si>
    <r>
      <t>97</t>
    </r>
    <r>
      <rPr>
        <b/>
        <sz val="12"/>
        <rFont val="標楷體"/>
        <family val="4"/>
        <charset val="136"/>
      </rPr>
      <t>年性別計畫件數</t>
    </r>
    <r>
      <rPr>
        <b/>
        <sz val="12"/>
        <rFont val="Times New Roman"/>
        <family val="1"/>
      </rPr>
      <t>(</t>
    </r>
    <r>
      <rPr>
        <b/>
        <sz val="12"/>
        <rFont val="標楷體"/>
        <family val="4"/>
        <charset val="136"/>
      </rPr>
      <t>科技類</t>
    </r>
    <r>
      <rPr>
        <b/>
        <sz val="12"/>
        <rFont val="Times New Roman"/>
        <family val="1"/>
      </rPr>
      <t>)</t>
    </r>
    <phoneticPr fontId="3" type="noConversion"/>
  </si>
  <si>
    <r>
      <t>98</t>
    </r>
    <r>
      <rPr>
        <b/>
        <sz val="12"/>
        <rFont val="標楷體"/>
        <family val="4"/>
        <charset val="136"/>
      </rPr>
      <t>年性別計畫件數</t>
    </r>
    <r>
      <rPr>
        <b/>
        <sz val="12"/>
        <rFont val="Times New Roman"/>
        <family val="1"/>
      </rPr>
      <t>(</t>
    </r>
    <r>
      <rPr>
        <b/>
        <sz val="12"/>
        <rFont val="標楷體"/>
        <family val="4"/>
        <charset val="136"/>
      </rPr>
      <t>科技類</t>
    </r>
    <r>
      <rPr>
        <b/>
        <sz val="12"/>
        <rFont val="Times New Roman"/>
        <family val="1"/>
      </rPr>
      <t>)</t>
    </r>
    <phoneticPr fontId="3" type="noConversion"/>
  </si>
  <si>
    <r>
      <t>99</t>
    </r>
    <r>
      <rPr>
        <b/>
        <sz val="12"/>
        <rFont val="標楷體"/>
        <family val="4"/>
        <charset val="136"/>
      </rPr>
      <t>年性別計畫件數</t>
    </r>
    <r>
      <rPr>
        <b/>
        <sz val="12"/>
        <rFont val="Times New Roman"/>
        <family val="1"/>
      </rPr>
      <t>(</t>
    </r>
    <r>
      <rPr>
        <b/>
        <sz val="12"/>
        <rFont val="標楷體"/>
        <family val="4"/>
        <charset val="136"/>
      </rPr>
      <t>科技類</t>
    </r>
    <r>
      <rPr>
        <b/>
        <sz val="12"/>
        <rFont val="Times New Roman"/>
        <family val="1"/>
      </rPr>
      <t>)</t>
    </r>
    <phoneticPr fontId="3" type="noConversion"/>
  </si>
  <si>
    <r>
      <rPr>
        <sz val="12"/>
        <color indexed="10"/>
        <rFont val="標楷體"/>
        <family val="4"/>
        <charset val="136"/>
      </rPr>
      <t>食品藥物管理局</t>
    </r>
    <r>
      <rPr>
        <sz val="12"/>
        <color indexed="10"/>
        <rFont val="Times New Roman"/>
        <family val="1"/>
      </rPr>
      <t>*</t>
    </r>
    <phoneticPr fontId="3" type="noConversion"/>
  </si>
  <si>
    <r>
      <t>*1.</t>
    </r>
    <r>
      <rPr>
        <sz val="12"/>
        <color indexed="10"/>
        <rFont val="標楷體"/>
        <family val="4"/>
        <charset val="136"/>
      </rPr>
      <t>食品藥物管理局於</t>
    </r>
    <r>
      <rPr>
        <sz val="12"/>
        <color indexed="10"/>
        <rFont val="Times New Roman"/>
        <family val="1"/>
      </rPr>
      <t>99</t>
    </r>
    <r>
      <rPr>
        <sz val="12"/>
        <color indexed="10"/>
        <rFont val="標楷體"/>
        <family val="4"/>
        <charset val="136"/>
      </rPr>
      <t>年成立，合併原藥政處</t>
    </r>
    <r>
      <rPr>
        <sz val="12"/>
        <color indexed="10"/>
        <rFont val="Times New Roman"/>
        <family val="1"/>
      </rPr>
      <t>.</t>
    </r>
    <r>
      <rPr>
        <sz val="12"/>
        <color indexed="10"/>
        <rFont val="標楷體"/>
        <family val="4"/>
        <charset val="136"/>
      </rPr>
      <t>食品處</t>
    </r>
    <r>
      <rPr>
        <sz val="12"/>
        <color indexed="10"/>
        <rFont val="Times New Roman"/>
        <family val="1"/>
      </rPr>
      <t>.</t>
    </r>
    <r>
      <rPr>
        <sz val="12"/>
        <color indexed="10"/>
        <rFont val="標楷體"/>
        <family val="4"/>
        <charset val="136"/>
      </rPr>
      <t>管制藥品管理局，故</t>
    </r>
    <r>
      <rPr>
        <sz val="12"/>
        <color indexed="10"/>
        <rFont val="Times New Roman"/>
        <family val="1"/>
      </rPr>
      <t>99</t>
    </r>
    <r>
      <rPr>
        <sz val="12"/>
        <color indexed="10"/>
        <rFont val="標楷體"/>
        <family val="4"/>
        <charset val="136"/>
      </rPr>
      <t>年以後</t>
    </r>
    <r>
      <rPr>
        <sz val="12"/>
        <color indexed="10"/>
        <rFont val="Times New Roman"/>
        <family val="1"/>
      </rPr>
      <t>3</t>
    </r>
    <r>
      <rPr>
        <sz val="12"/>
        <color indexed="10"/>
        <rFont val="標楷體"/>
        <family val="4"/>
        <charset val="136"/>
      </rPr>
      <t>個單位之科技計畫（含性別計畫）由</t>
    </r>
    <r>
      <rPr>
        <sz val="12"/>
        <color indexed="10"/>
        <rFont val="Times New Roman"/>
        <family val="1"/>
      </rPr>
      <t>TFDA</t>
    </r>
    <r>
      <rPr>
        <sz val="12"/>
        <color indexed="10"/>
        <rFont val="標楷體"/>
        <family val="4"/>
        <charset val="136"/>
      </rPr>
      <t>統一規劃提出。</t>
    </r>
    <phoneticPr fontId="3" type="noConversion"/>
  </si>
  <si>
    <r>
      <rPr>
        <b/>
        <sz val="12"/>
        <color indexed="8"/>
        <rFont val="標楷體"/>
        <family val="4"/>
        <charset val="136"/>
      </rPr>
      <t>衛生福利部暨所屬機關</t>
    </r>
    <r>
      <rPr>
        <b/>
        <sz val="12"/>
        <color indexed="8"/>
        <rFont val="Times New Roman"/>
        <family val="1"/>
      </rPr>
      <t>104</t>
    </r>
    <r>
      <rPr>
        <b/>
        <sz val="12"/>
        <color indexed="8"/>
        <rFont val="標楷體"/>
        <family val="4"/>
        <charset val="136"/>
      </rPr>
      <t>年度「以人為對象之科技研究計畫性別統計」一覽表</t>
    </r>
    <phoneticPr fontId="26" type="noConversion"/>
  </si>
  <si>
    <r>
      <rPr>
        <b/>
        <sz val="12"/>
        <color indexed="8"/>
        <rFont val="標楷體"/>
        <family val="4"/>
        <charset val="136"/>
      </rPr>
      <t>衛生福利部暨所屬機關</t>
    </r>
    <r>
      <rPr>
        <b/>
        <sz val="12"/>
        <color indexed="8"/>
        <rFont val="Times New Roman"/>
        <family val="1"/>
      </rPr>
      <t>106</t>
    </r>
    <r>
      <rPr>
        <b/>
        <sz val="12"/>
        <color indexed="8"/>
        <rFont val="標楷體"/>
        <family val="4"/>
        <charset val="136"/>
      </rPr>
      <t>年度「以人為對象之科技研究計畫性別統計」一覽表</t>
    </r>
    <phoneticPr fontId="26" type="noConversion"/>
  </si>
  <si>
    <t>統計處</t>
    <phoneticPr fontId="27" type="noConversion"/>
  </si>
  <si>
    <t>醫事司</t>
    <phoneticPr fontId="27" type="noConversion"/>
  </si>
  <si>
    <t>社會救助及社工司</t>
    <phoneticPr fontId="27" type="noConversion"/>
  </si>
  <si>
    <r>
      <rPr>
        <sz val="12"/>
        <color indexed="8"/>
        <rFont val="標楷體"/>
        <family val="4"/>
        <charset val="136"/>
      </rPr>
      <t>心理及口腔健康司</t>
    </r>
    <phoneticPr fontId="27" type="noConversion"/>
  </si>
  <si>
    <r>
      <rPr>
        <sz val="12"/>
        <rFont val="標楷體"/>
        <family val="4"/>
        <charset val="136"/>
      </rPr>
      <t>科技發展組</t>
    </r>
    <phoneticPr fontId="27" type="noConversion"/>
  </si>
  <si>
    <r>
      <rPr>
        <sz val="12"/>
        <rFont val="標楷體"/>
        <family val="4"/>
        <charset val="136"/>
      </rPr>
      <t>國民健康署</t>
    </r>
    <phoneticPr fontId="27" type="noConversion"/>
  </si>
  <si>
    <r>
      <rPr>
        <sz val="12"/>
        <color indexed="8"/>
        <rFont val="標楷體"/>
        <family val="4"/>
        <charset val="136"/>
      </rPr>
      <t>疾病管制署</t>
    </r>
    <phoneticPr fontId="27" type="noConversion"/>
  </si>
  <si>
    <r>
      <rPr>
        <sz val="12"/>
        <color indexed="8"/>
        <rFont val="標楷體"/>
        <family val="4"/>
        <charset val="136"/>
      </rPr>
      <t>食品藥物管理署</t>
    </r>
    <phoneticPr fontId="27" type="noConversion"/>
  </si>
  <si>
    <r>
      <rPr>
        <sz val="12"/>
        <color indexed="8"/>
        <rFont val="標楷體"/>
        <family val="4"/>
        <charset val="136"/>
      </rPr>
      <t>中央健康保險署</t>
    </r>
    <phoneticPr fontId="27" type="noConversion"/>
  </si>
  <si>
    <r>
      <rPr>
        <sz val="12"/>
        <rFont val="標楷體"/>
        <family val="4"/>
        <charset val="136"/>
      </rPr>
      <t>國家中醫藥研究所</t>
    </r>
    <phoneticPr fontId="27" type="noConversion"/>
  </si>
  <si>
    <r>
      <rPr>
        <sz val="12"/>
        <rFont val="標楷體"/>
        <family val="4"/>
        <charset val="136"/>
      </rPr>
      <t>國家衛生研究院</t>
    </r>
    <phoneticPr fontId="27" type="noConversion"/>
  </si>
  <si>
    <r>
      <rPr>
        <sz val="12"/>
        <color indexed="8"/>
        <rFont val="標楷體"/>
        <family val="4"/>
        <charset val="136"/>
      </rPr>
      <t>心口司</t>
    </r>
    <phoneticPr fontId="38" type="noConversion"/>
  </si>
  <si>
    <r>
      <rPr>
        <sz val="12"/>
        <color indexed="8"/>
        <rFont val="標楷體"/>
        <family val="4"/>
        <charset val="136"/>
      </rPr>
      <t>中醫藥司</t>
    </r>
    <phoneticPr fontId="38" type="noConversion"/>
  </si>
  <si>
    <r>
      <rPr>
        <sz val="12"/>
        <color indexed="8"/>
        <rFont val="標楷體"/>
        <family val="4"/>
        <charset val="136"/>
      </rPr>
      <t>統計處</t>
    </r>
    <phoneticPr fontId="38" type="noConversion"/>
  </si>
  <si>
    <r>
      <rPr>
        <sz val="12"/>
        <color indexed="8"/>
        <rFont val="標楷體"/>
        <family val="4"/>
        <charset val="136"/>
      </rPr>
      <t>健康署</t>
    </r>
    <phoneticPr fontId="38" type="noConversion"/>
  </si>
  <si>
    <r>
      <rPr>
        <sz val="12"/>
        <color indexed="8"/>
        <rFont val="標楷體"/>
        <family val="4"/>
        <charset val="136"/>
      </rPr>
      <t>健保署</t>
    </r>
    <phoneticPr fontId="38" type="noConversion"/>
  </si>
  <si>
    <r>
      <rPr>
        <sz val="12"/>
        <color indexed="8"/>
        <rFont val="標楷體"/>
        <family val="4"/>
        <charset val="136"/>
      </rPr>
      <t>疾管署</t>
    </r>
    <phoneticPr fontId="38" type="noConversion"/>
  </si>
  <si>
    <r>
      <rPr>
        <sz val="12"/>
        <color indexed="8"/>
        <rFont val="標楷體"/>
        <family val="4"/>
        <charset val="136"/>
      </rPr>
      <t>食藥署</t>
    </r>
    <phoneticPr fontId="38" type="noConversion"/>
  </si>
  <si>
    <r>
      <rPr>
        <sz val="12"/>
        <color indexed="8"/>
        <rFont val="標楷體"/>
        <family val="4"/>
        <charset val="136"/>
      </rPr>
      <t>中醫藥所</t>
    </r>
    <phoneticPr fontId="38" type="noConversion"/>
  </si>
  <si>
    <r>
      <rPr>
        <sz val="12"/>
        <color indexed="8"/>
        <rFont val="標楷體"/>
        <family val="4"/>
        <charset val="136"/>
      </rPr>
      <t>國衛院</t>
    </r>
    <phoneticPr fontId="38" type="noConversion"/>
  </si>
  <si>
    <r>
      <rPr>
        <sz val="12"/>
        <color indexed="8"/>
        <rFont val="標楷體"/>
        <family val="4"/>
        <charset val="136"/>
      </rPr>
      <t>合計</t>
    </r>
    <phoneticPr fontId="38" type="noConversion"/>
  </si>
  <si>
    <r>
      <rPr>
        <b/>
        <sz val="14"/>
        <color indexed="8"/>
        <rFont val="標楷體"/>
        <family val="4"/>
        <charset val="136"/>
      </rPr>
      <t>衛生福利部暨所屬機關</t>
    </r>
    <r>
      <rPr>
        <b/>
        <sz val="14"/>
        <color indexed="8"/>
        <rFont val="Times New Roman"/>
        <family val="1"/>
      </rPr>
      <t>107</t>
    </r>
    <r>
      <rPr>
        <b/>
        <sz val="14"/>
        <color indexed="8"/>
        <rFont val="標楷體"/>
        <family val="4"/>
        <charset val="136"/>
      </rPr>
      <t>年度「以人為對象之科技研究計畫性別統計」一覽表</t>
    </r>
    <phoneticPr fontId="38" type="noConversion"/>
  </si>
  <si>
    <r>
      <rPr>
        <sz val="12"/>
        <color indexed="8"/>
        <rFont val="標楷體"/>
        <family val="4"/>
        <charset val="136"/>
      </rPr>
      <t>科技發展組</t>
    </r>
    <phoneticPr fontId="41" type="noConversion"/>
  </si>
  <si>
    <r>
      <rPr>
        <sz val="12"/>
        <color indexed="8"/>
        <rFont val="標楷體"/>
        <family val="4"/>
        <charset val="136"/>
      </rPr>
      <t>中醫藥司</t>
    </r>
    <phoneticPr fontId="41" type="noConversion"/>
  </si>
  <si>
    <r>
      <rPr>
        <sz val="12"/>
        <color indexed="8"/>
        <rFont val="標楷體"/>
        <family val="4"/>
        <charset val="136"/>
      </rPr>
      <t>統計處</t>
    </r>
    <phoneticPr fontId="41" type="noConversion"/>
  </si>
  <si>
    <r>
      <rPr>
        <sz val="12"/>
        <color indexed="8"/>
        <rFont val="標楷體"/>
        <family val="4"/>
        <charset val="136"/>
      </rPr>
      <t>心口司</t>
    </r>
    <phoneticPr fontId="41" type="noConversion"/>
  </si>
  <si>
    <r>
      <rPr>
        <sz val="12"/>
        <color indexed="8"/>
        <rFont val="標楷體"/>
        <family val="4"/>
        <charset val="136"/>
      </rPr>
      <t>保護服務司</t>
    </r>
    <phoneticPr fontId="41" type="noConversion"/>
  </si>
  <si>
    <r>
      <rPr>
        <sz val="12"/>
        <color indexed="8"/>
        <rFont val="標楷體"/>
        <family val="4"/>
        <charset val="136"/>
      </rPr>
      <t>社工司</t>
    </r>
    <phoneticPr fontId="41" type="noConversion"/>
  </si>
  <si>
    <r>
      <rPr>
        <sz val="12"/>
        <color indexed="8"/>
        <rFont val="標楷體"/>
        <family val="4"/>
        <charset val="136"/>
      </rPr>
      <t>疾管署</t>
    </r>
    <phoneticPr fontId="41" type="noConversion"/>
  </si>
  <si>
    <r>
      <rPr>
        <sz val="12"/>
        <color indexed="8"/>
        <rFont val="標楷體"/>
        <family val="4"/>
        <charset val="136"/>
      </rPr>
      <t>國民健康署</t>
    </r>
    <phoneticPr fontId="41" type="noConversion"/>
  </si>
  <si>
    <r>
      <rPr>
        <sz val="12"/>
        <color indexed="8"/>
        <rFont val="標楷體"/>
        <family val="4"/>
        <charset val="136"/>
      </rPr>
      <t>食藥署</t>
    </r>
    <phoneticPr fontId="41" type="noConversion"/>
  </si>
  <si>
    <r>
      <rPr>
        <sz val="12"/>
        <color indexed="8"/>
        <rFont val="標楷體"/>
        <family val="4"/>
        <charset val="136"/>
      </rPr>
      <t>中央健康保險署</t>
    </r>
    <phoneticPr fontId="41" type="noConversion"/>
  </si>
  <si>
    <r>
      <rPr>
        <sz val="12"/>
        <color indexed="8"/>
        <rFont val="標楷體"/>
        <family val="4"/>
        <charset val="136"/>
      </rPr>
      <t>中醫藥研究所</t>
    </r>
    <phoneticPr fontId="41" type="noConversion"/>
  </si>
  <si>
    <r>
      <t>C</t>
    </r>
    <r>
      <rPr>
        <sz val="12"/>
        <color indexed="8"/>
        <rFont val="標楷體"/>
        <family val="4"/>
        <charset val="136"/>
      </rPr>
      <t>肝辦公室</t>
    </r>
    <phoneticPr fontId="41" type="noConversion"/>
  </si>
  <si>
    <r>
      <rPr>
        <sz val="12"/>
        <color indexed="8"/>
        <rFont val="標楷體"/>
        <family val="4"/>
        <charset val="136"/>
      </rPr>
      <t>國衛院</t>
    </r>
    <phoneticPr fontId="41" type="noConversion"/>
  </si>
  <si>
    <r>
      <rPr>
        <b/>
        <sz val="14"/>
        <color indexed="8"/>
        <rFont val="標楷體"/>
        <family val="4"/>
        <charset val="136"/>
      </rPr>
      <t>衛生福利部暨所屬機關</t>
    </r>
    <r>
      <rPr>
        <b/>
        <sz val="14"/>
        <color indexed="8"/>
        <rFont val="Times New Roman"/>
        <family val="1"/>
      </rPr>
      <t>108</t>
    </r>
    <r>
      <rPr>
        <b/>
        <sz val="14"/>
        <color indexed="8"/>
        <rFont val="標楷體"/>
        <family val="4"/>
        <charset val="136"/>
      </rPr>
      <t>年度「以人為對象之科技研究計畫性別統計」一覽表</t>
    </r>
    <phoneticPr fontId="41" type="noConversion"/>
  </si>
  <si>
    <r>
      <rPr>
        <b/>
        <sz val="12"/>
        <color indexed="8"/>
        <rFont val="標楷體"/>
        <family val="4"/>
        <charset val="136"/>
      </rPr>
      <t>合計</t>
    </r>
    <phoneticPr fontId="41" type="noConversion"/>
  </si>
  <si>
    <r>
      <rPr>
        <b/>
        <sz val="14"/>
        <color indexed="8"/>
        <rFont val="標楷體"/>
        <family val="4"/>
        <charset val="136"/>
      </rPr>
      <t>衛生福利部暨所屬機關</t>
    </r>
    <r>
      <rPr>
        <b/>
        <sz val="14"/>
        <color indexed="8"/>
        <rFont val="Times New Roman"/>
        <family val="1"/>
      </rPr>
      <t>109</t>
    </r>
    <r>
      <rPr>
        <b/>
        <sz val="14"/>
        <color indexed="8"/>
        <rFont val="標楷體"/>
        <family val="4"/>
        <charset val="136"/>
      </rPr>
      <t>年度「以人為對象之科技研究計畫性別統計」一覽表</t>
    </r>
    <phoneticPr fontId="41" type="noConversion"/>
  </si>
  <si>
    <t>科技發展組</t>
  </si>
  <si>
    <t>中醫藥司</t>
  </si>
  <si>
    <t>統計處</t>
  </si>
  <si>
    <t>心口司</t>
  </si>
  <si>
    <t>醫福會</t>
  </si>
  <si>
    <t>疾管署</t>
  </si>
  <si>
    <t>國民健康署</t>
  </si>
  <si>
    <t>食藥署</t>
  </si>
  <si>
    <t>中央健康保險署</t>
  </si>
  <si>
    <t>中醫藥研究所</t>
  </si>
  <si>
    <t>C肝辦公室</t>
  </si>
  <si>
    <t>國衛院</t>
  </si>
  <si>
    <t>衛生福利部暨所屬機關110年度「以人為對象之科技研究計畫性別統計」一覽表</t>
    <phoneticPr fontId="43" type="noConversion"/>
  </si>
  <si>
    <t>單位</t>
    <phoneticPr fontId="43" type="noConversion"/>
  </si>
  <si>
    <t>百分比(%)</t>
    <phoneticPr fontId="43" type="noConversion"/>
  </si>
  <si>
    <t>科技發展組</t>
    <phoneticPr fontId="43" type="noConversion"/>
  </si>
  <si>
    <t>中醫藥司</t>
    <phoneticPr fontId="43" type="noConversion"/>
  </si>
  <si>
    <t>全民健康保險會</t>
    <phoneticPr fontId="43" type="noConversion"/>
  </si>
  <si>
    <t>附屬醫療及社會福利機構管理會</t>
    <phoneticPr fontId="43" type="noConversion"/>
  </si>
  <si>
    <t>疾病管制署</t>
    <phoneticPr fontId="43" type="noConversion"/>
  </si>
  <si>
    <t>國民健康署</t>
    <phoneticPr fontId="43" type="noConversion"/>
  </si>
  <si>
    <t>食品藥物管理署</t>
    <phoneticPr fontId="43" type="noConversion"/>
  </si>
  <si>
    <t>中央健康保險署</t>
    <phoneticPr fontId="43" type="noConversion"/>
  </si>
  <si>
    <t>中醫藥研究所</t>
    <phoneticPr fontId="43" type="noConversion"/>
  </si>
  <si>
    <t>社會及家庭署</t>
    <phoneticPr fontId="43" type="noConversion"/>
  </si>
  <si>
    <t>國家衛生研究院</t>
    <phoneticPr fontId="43" type="noConversion"/>
  </si>
  <si>
    <t>合計</t>
    <phoneticPr fontId="43" type="noConversion"/>
  </si>
  <si>
    <t>衛生福利部暨所屬機關111年度「以人為對象之科技研究計畫性別統計」一覽表</t>
    <phoneticPr fontId="43" type="noConversion"/>
  </si>
  <si>
    <t>單位</t>
    <phoneticPr fontId="3" type="noConversion"/>
  </si>
  <si>
    <r>
      <rPr>
        <b/>
        <sz val="12"/>
        <color indexed="8"/>
        <rFont val="標楷體"/>
        <family val="4"/>
        <charset val="136"/>
      </rPr>
      <t>單位</t>
    </r>
    <phoneticPr fontId="41" type="noConversion"/>
  </si>
  <si>
    <r>
      <rPr>
        <b/>
        <sz val="12"/>
        <color indexed="8"/>
        <rFont val="標楷體"/>
        <family val="4"/>
        <charset val="136"/>
      </rPr>
      <t>百分比</t>
    </r>
    <r>
      <rPr>
        <b/>
        <sz val="12"/>
        <color indexed="8"/>
        <rFont val="Times New Roman"/>
        <family val="1"/>
      </rPr>
      <t>(%)</t>
    </r>
    <phoneticPr fontId="41" type="noConversion"/>
  </si>
  <si>
    <t>以人為對象之科技研究計畫
含性別分析總件數</t>
    <phoneticPr fontId="26" type="noConversion"/>
  </si>
  <si>
    <t>以人為對象之科技研究計畫
總件數</t>
    <phoneticPr fontId="26" type="noConversion"/>
  </si>
  <si>
    <r>
      <rPr>
        <b/>
        <sz val="12"/>
        <rFont val="標楷體"/>
        <family val="4"/>
        <charset val="136"/>
      </rPr>
      <t>百分比</t>
    </r>
    <r>
      <rPr>
        <b/>
        <sz val="12"/>
        <rFont val="Times New Roman"/>
        <family val="1"/>
      </rPr>
      <t>(%)</t>
    </r>
    <phoneticPr fontId="3" type="noConversion"/>
  </si>
  <si>
    <t>註：以人為對象之科技研究計畫總件數為111年已結案之以人為對象之科技研究計畫，並排除單一性別及檢體去連結無法進行性別分析之研究件數。</t>
    <phoneticPr fontId="43" type="noConversion"/>
  </si>
  <si>
    <t>註：以人為對象之科技研究計畫總件數為110年已結案之以人為對象之科技研究計畫，並排除單一性別及檢體去連結無法進行性別分析之研究件數。</t>
    <phoneticPr fontId="43" type="noConversion"/>
  </si>
  <si>
    <t>衛生福利部暨所屬機關112年度「以人為對象之科技研究計畫性別統計」一覽表</t>
    <phoneticPr fontId="43" type="noConversion"/>
  </si>
  <si>
    <t>註：以人為對象之科技研究計畫總件數為112年已結案之以人為對象之科技研究計畫，並排除單一性別及檢體去連結無法進行性別分析之研究件數。</t>
    <phoneticPr fontId="43" type="noConversion"/>
  </si>
  <si>
    <t>衛生福利部暨所屬機關113年度「以人為對象之科技研究計畫性別統計」一覽表</t>
    <phoneticPr fontId="43" type="noConversion"/>
  </si>
  <si>
    <t>註：以人為對象之科技研究計畫總件數為113年已結案之以人為對象之科技研究計畫，並排除單一性別及檢體去連結無法進行性別分析之研究件數。</t>
    <phoneticPr fontId="43" type="noConversion"/>
  </si>
  <si>
    <r>
      <rPr>
        <b/>
        <sz val="12"/>
        <color theme="1"/>
        <rFont val="標楷體"/>
        <family val="4"/>
        <charset val="136"/>
      </rPr>
      <t>單位</t>
    </r>
    <phoneticPr fontId="3" type="noConversion"/>
  </si>
  <si>
    <r>
      <rPr>
        <b/>
        <sz val="12"/>
        <rFont val="標楷體"/>
        <family val="4"/>
        <charset val="136"/>
      </rPr>
      <t>以人為對象之科技研究計畫
總件數</t>
    </r>
    <phoneticPr fontId="3" type="noConversion"/>
  </si>
  <si>
    <r>
      <rPr>
        <b/>
        <sz val="12"/>
        <rFont val="標楷體"/>
        <family val="4"/>
        <charset val="136"/>
      </rPr>
      <t>以人為對象之科技研究計畫
含性別分析總件數</t>
    </r>
    <phoneticPr fontId="3" type="noConversion"/>
  </si>
  <si>
    <r>
      <rPr>
        <sz val="12"/>
        <rFont val="標楷體"/>
        <family val="4"/>
        <charset val="136"/>
      </rPr>
      <t>科技發展組</t>
    </r>
    <phoneticPr fontId="3" type="noConversion"/>
  </si>
  <si>
    <r>
      <rPr>
        <sz val="12"/>
        <rFont val="標楷體"/>
        <family val="4"/>
        <charset val="136"/>
      </rPr>
      <t>疾病管制署</t>
    </r>
    <phoneticPr fontId="3" type="noConversion"/>
  </si>
  <si>
    <r>
      <rPr>
        <sz val="12"/>
        <rFont val="標楷體"/>
        <family val="4"/>
        <charset val="136"/>
      </rPr>
      <t>食品藥物管理署</t>
    </r>
    <phoneticPr fontId="3" type="noConversion"/>
  </si>
  <si>
    <r>
      <rPr>
        <sz val="12"/>
        <rFont val="標楷體"/>
        <family val="4"/>
        <charset val="136"/>
      </rPr>
      <t>中央健康保險署</t>
    </r>
    <phoneticPr fontId="3" type="noConversion"/>
  </si>
  <si>
    <r>
      <rPr>
        <sz val="12"/>
        <rFont val="標楷體"/>
        <family val="4"/>
        <charset val="136"/>
      </rPr>
      <t>中醫藥研究所</t>
    </r>
    <phoneticPr fontId="3" type="noConversion"/>
  </si>
  <si>
    <r>
      <rPr>
        <sz val="12"/>
        <rFont val="標楷體"/>
        <family val="4"/>
        <charset val="136"/>
      </rPr>
      <t>社會及家庭署</t>
    </r>
    <phoneticPr fontId="3" type="noConversion"/>
  </si>
  <si>
    <r>
      <rPr>
        <sz val="12"/>
        <rFont val="標楷體"/>
        <family val="4"/>
        <charset val="136"/>
      </rPr>
      <t>國家衛生研究院</t>
    </r>
    <phoneticPr fontId="3" type="noConversion"/>
  </si>
  <si>
    <r>
      <rPr>
        <sz val="12"/>
        <rFont val="標楷體"/>
        <family val="4"/>
        <charset val="136"/>
      </rPr>
      <t>合計</t>
    </r>
    <phoneticPr fontId="3" type="noConversion"/>
  </si>
  <si>
    <r>
      <rPr>
        <b/>
        <sz val="14"/>
        <color theme="1"/>
        <rFont val="標楷體"/>
        <family val="4"/>
        <charset val="136"/>
      </rPr>
      <t>衛生福利部暨所屬機關</t>
    </r>
    <r>
      <rPr>
        <b/>
        <sz val="14"/>
        <color theme="1"/>
        <rFont val="Times New Roman"/>
        <family val="1"/>
      </rPr>
      <t>114</t>
    </r>
    <r>
      <rPr>
        <b/>
        <sz val="14"/>
        <color theme="1"/>
        <rFont val="標楷體"/>
        <family val="4"/>
        <charset val="136"/>
      </rPr>
      <t>年度「以人為對象之科技研究計畫性別統計」一覽表</t>
    </r>
    <phoneticPr fontId="3" type="noConversion"/>
  </si>
  <si>
    <r>
      <rPr>
        <b/>
        <sz val="12"/>
        <color theme="1"/>
        <rFont val="標楷體"/>
        <family val="4"/>
        <charset val="136"/>
      </rPr>
      <t>百分比</t>
    </r>
    <r>
      <rPr>
        <b/>
        <sz val="12"/>
        <color theme="1"/>
        <rFont val="Times New Roman"/>
        <family val="1"/>
      </rPr>
      <t>(%)</t>
    </r>
    <phoneticPr fontId="3" type="noConversion"/>
  </si>
  <si>
    <r>
      <rPr>
        <sz val="12"/>
        <color theme="1"/>
        <rFont val="標楷體"/>
        <family val="4"/>
        <charset val="136"/>
      </rPr>
      <t>註：以人為對象之科技研究計畫總件數為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年已結案之以人為對象之科技研究計畫，並排除單一性別及檢體去連結無法進行性別分析之研究件數。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</si>
</sst>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76" formatCode="0.0%"/>
    <numFmt numFmtId="177" formatCode="0_ "/>
    <numFmt numFmtId="178" formatCode="0_);[Red]\(0\)"/>
  </numFmts>
  <fonts count="51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2"/>
      <name val="標楷體"/>
      <family val="4"/>
      <charset val="136"/>
    </font>
    <font>
      <sz val="12"/>
      <color indexed="10"/>
      <name val="新細明體"/>
      <family val="1"/>
      <charset val="136"/>
    </font>
    <font>
      <b/>
      <sz val="14"/>
      <name val="標楷體"/>
      <family val="4"/>
      <charset val="136"/>
    </font>
    <font>
      <sz val="14"/>
      <name val="標楷體"/>
      <family val="4"/>
      <charset val="136"/>
    </font>
    <font>
      <sz val="14"/>
      <color indexed="8"/>
      <name val="標楷體"/>
      <family val="4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b/>
      <sz val="12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2"/>
      <color indexed="10"/>
      <name val="Times New Roman"/>
      <family val="1"/>
    </font>
    <font>
      <b/>
      <sz val="12"/>
      <name val="Times New Roman"/>
      <family val="1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b/>
      <sz val="14"/>
      <color indexed="8"/>
      <name val="標楷體"/>
      <family val="4"/>
      <charset val="136"/>
    </font>
    <font>
      <b/>
      <sz val="14"/>
      <color indexed="8"/>
      <name val="Times New Roman"/>
      <family val="1"/>
    </font>
    <font>
      <sz val="9"/>
      <name val="新細明體"/>
      <family val="1"/>
      <charset val="136"/>
    </font>
    <font>
      <b/>
      <sz val="14"/>
      <color indexed="8"/>
      <name val="Times New Roman"/>
      <family val="1"/>
    </font>
    <font>
      <sz val="9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標楷體"/>
      <family val="4"/>
      <charset val="136"/>
    </font>
    <font>
      <b/>
      <sz val="12"/>
      <name val="Times New Roman"/>
      <family val="4"/>
      <charset val="136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9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17" borderId="2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" fillId="18" borderId="4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2" applyNumberFormat="0" applyAlignment="0" applyProtection="0">
      <alignment vertical="center"/>
    </xf>
    <xf numFmtId="0" fontId="22" fillId="17" borderId="8" applyNumberFormat="0" applyAlignment="0" applyProtection="0">
      <alignment vertical="center"/>
    </xf>
    <xf numFmtId="0" fontId="23" fillId="23" borderId="9" applyNumberFormat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217">
    <xf numFmtId="0" fontId="0" fillId="0" borderId="0" xfId="0">
      <alignment vertical="center"/>
    </xf>
    <xf numFmtId="0" fontId="31" fillId="0" borderId="0" xfId="0" applyFont="1">
      <alignment vertical="center"/>
    </xf>
    <xf numFmtId="0" fontId="44" fillId="0" borderId="0" xfId="0" applyFont="1" applyAlignment="1">
      <alignment vertical="center" wrapText="1"/>
    </xf>
    <xf numFmtId="0" fontId="44" fillId="0" borderId="0" xfId="0" applyFont="1">
      <alignment vertical="center"/>
    </xf>
    <xf numFmtId="9" fontId="44" fillId="0" borderId="0" xfId="0" applyNumberFormat="1" applyFont="1">
      <alignment vertical="center"/>
    </xf>
    <xf numFmtId="0" fontId="31" fillId="0" borderId="0" xfId="0" applyFont="1" applyAlignment="1">
      <alignment horizontal="left" vertical="center"/>
    </xf>
    <xf numFmtId="0" fontId="31" fillId="0" borderId="0" xfId="0" applyFont="1" applyAlignment="1">
      <alignment vertical="center" wrapText="1"/>
    </xf>
    <xf numFmtId="9" fontId="31" fillId="0" borderId="0" xfId="27" applyFont="1" applyAlignment="1">
      <alignment vertical="center" wrapText="1"/>
    </xf>
    <xf numFmtId="0" fontId="32" fillId="0" borderId="11" xfId="22" applyFont="1" applyBorder="1" applyAlignment="1">
      <alignment horizontal="center" vertical="center" wrapText="1"/>
    </xf>
    <xf numFmtId="0" fontId="32" fillId="0" borderId="12" xfId="21" applyFont="1" applyBorder="1" applyAlignment="1">
      <alignment horizontal="center" vertical="center" wrapText="1"/>
    </xf>
    <xf numFmtId="0" fontId="32" fillId="0" borderId="13" xfId="21" applyFont="1" applyBorder="1" applyAlignment="1">
      <alignment horizontal="center" vertical="center" wrapText="1"/>
    </xf>
    <xf numFmtId="0" fontId="32" fillId="0" borderId="0" xfId="22" applyFont="1" applyAlignment="1">
      <alignment horizontal="center" vertical="center" wrapText="1"/>
    </xf>
    <xf numFmtId="0" fontId="32" fillId="0" borderId="0" xfId="21" applyFont="1" applyAlignment="1">
      <alignment horizontal="center" vertical="center" wrapText="1"/>
    </xf>
    <xf numFmtId="0" fontId="33" fillId="0" borderId="14" xfId="22" applyFont="1" applyBorder="1" applyAlignment="1">
      <alignment vertical="top" wrapText="1"/>
    </xf>
    <xf numFmtId="0" fontId="33" fillId="0" borderId="15" xfId="21" applyFont="1" applyBorder="1">
      <alignment vertical="center"/>
    </xf>
    <xf numFmtId="0" fontId="33" fillId="0" borderId="15" xfId="21" applyFont="1" applyBorder="1" applyAlignment="1">
      <alignment vertical="center" wrapText="1"/>
    </xf>
    <xf numFmtId="9" fontId="33" fillId="0" borderId="16" xfId="21" applyNumberFormat="1" applyFont="1" applyBorder="1" applyAlignment="1">
      <alignment vertical="center" wrapText="1"/>
    </xf>
    <xf numFmtId="0" fontId="33" fillId="0" borderId="0" xfId="22" applyFont="1" applyAlignment="1">
      <alignment vertical="top" wrapText="1"/>
    </xf>
    <xf numFmtId="0" fontId="33" fillId="0" borderId="0" xfId="21" applyFont="1">
      <alignment vertical="center"/>
    </xf>
    <xf numFmtId="0" fontId="33" fillId="0" borderId="0" xfId="21" applyFont="1" applyAlignment="1">
      <alignment vertical="center" wrapText="1"/>
    </xf>
    <xf numFmtId="9" fontId="33" fillId="0" borderId="0" xfId="21" applyNumberFormat="1" applyFont="1" applyAlignment="1">
      <alignment vertical="center" wrapText="1"/>
    </xf>
    <xf numFmtId="0" fontId="33" fillId="0" borderId="17" xfId="21" applyFont="1" applyBorder="1" applyAlignment="1">
      <alignment vertical="top" wrapText="1"/>
    </xf>
    <xf numFmtId="0" fontId="33" fillId="0" borderId="10" xfId="21" applyFont="1" applyBorder="1">
      <alignment vertical="center"/>
    </xf>
    <xf numFmtId="0" fontId="33" fillId="0" borderId="10" xfId="21" applyFont="1" applyBorder="1" applyAlignment="1">
      <alignment vertical="center" wrapText="1"/>
    </xf>
    <xf numFmtId="0" fontId="33" fillId="0" borderId="0" xfId="21" applyFont="1" applyAlignment="1">
      <alignment vertical="top" wrapText="1"/>
    </xf>
    <xf numFmtId="0" fontId="32" fillId="24" borderId="18" xfId="22" applyFont="1" applyFill="1" applyBorder="1" applyAlignment="1">
      <alignment vertical="top" wrapText="1"/>
    </xf>
    <xf numFmtId="41" fontId="32" fillId="24" borderId="19" xfId="22" applyNumberFormat="1" applyFont="1" applyFill="1" applyBorder="1" applyAlignment="1">
      <alignment horizontal="right" vertical="top" wrapText="1"/>
    </xf>
    <xf numFmtId="176" fontId="32" fillId="24" borderId="20" xfId="22" applyNumberFormat="1" applyFont="1" applyFill="1" applyBorder="1" applyAlignment="1">
      <alignment horizontal="right" vertical="top" wrapText="1"/>
    </xf>
    <xf numFmtId="0" fontId="32" fillId="0" borderId="0" xfId="22" applyFont="1" applyAlignment="1">
      <alignment vertical="top" wrapText="1"/>
    </xf>
    <xf numFmtId="41" fontId="32" fillId="0" borderId="0" xfId="22" applyNumberFormat="1" applyFont="1" applyAlignment="1">
      <alignment horizontal="right" vertical="top" wrapText="1"/>
    </xf>
    <xf numFmtId="176" fontId="32" fillId="0" borderId="0" xfId="22" applyNumberFormat="1" applyFont="1" applyAlignment="1">
      <alignment horizontal="right" vertical="top" wrapText="1"/>
    </xf>
    <xf numFmtId="0" fontId="33" fillId="0" borderId="17" xfId="22" applyFont="1" applyBorder="1" applyAlignment="1">
      <alignment vertical="top" wrapText="1"/>
    </xf>
    <xf numFmtId="0" fontId="34" fillId="0" borderId="21" xfId="22" applyFont="1" applyBorder="1" applyAlignment="1">
      <alignment vertical="top" wrapText="1"/>
    </xf>
    <xf numFmtId="0" fontId="34" fillId="0" borderId="0" xfId="22" applyFont="1" applyAlignment="1">
      <alignment vertical="top" wrapText="1"/>
    </xf>
    <xf numFmtId="0" fontId="32" fillId="24" borderId="11" xfId="22" applyFont="1" applyFill="1" applyBorder="1" applyAlignment="1">
      <alignment vertical="top" wrapText="1"/>
    </xf>
    <xf numFmtId="41" fontId="32" fillId="24" borderId="12" xfId="22" applyNumberFormat="1" applyFont="1" applyFill="1" applyBorder="1" applyAlignment="1">
      <alignment vertical="top" wrapText="1"/>
    </xf>
    <xf numFmtId="176" fontId="32" fillId="24" borderId="13" xfId="22" applyNumberFormat="1" applyFont="1" applyFill="1" applyBorder="1" applyAlignment="1">
      <alignment vertical="top" wrapText="1"/>
    </xf>
    <xf numFmtId="41" fontId="32" fillId="0" borderId="0" xfId="22" applyNumberFormat="1" applyFont="1" applyAlignment="1">
      <alignment vertical="top" wrapText="1"/>
    </xf>
    <xf numFmtId="176" fontId="32" fillId="0" borderId="0" xfId="22" applyNumberFormat="1" applyFont="1" applyAlignment="1">
      <alignment vertical="top" wrapText="1"/>
    </xf>
    <xf numFmtId="0" fontId="34" fillId="0" borderId="17" xfId="22" applyFont="1" applyBorder="1" applyAlignment="1">
      <alignment vertical="top" wrapText="1"/>
    </xf>
    <xf numFmtId="176" fontId="33" fillId="0" borderId="13" xfId="22" applyNumberFormat="1" applyFont="1" applyBorder="1" applyAlignment="1">
      <alignment vertical="center" wrapText="1"/>
    </xf>
    <xf numFmtId="176" fontId="33" fillId="0" borderId="0" xfId="22" applyNumberFormat="1" applyFont="1" applyAlignment="1">
      <alignment vertical="center" wrapText="1"/>
    </xf>
    <xf numFmtId="0" fontId="32" fillId="25" borderId="11" xfId="22" applyFont="1" applyFill="1" applyBorder="1" applyAlignment="1">
      <alignment vertical="top" wrapText="1"/>
    </xf>
    <xf numFmtId="41" fontId="32" fillId="25" borderId="12" xfId="22" applyNumberFormat="1" applyFont="1" applyFill="1" applyBorder="1" applyAlignment="1">
      <alignment vertical="top" wrapText="1"/>
    </xf>
    <xf numFmtId="176" fontId="32" fillId="25" borderId="13" xfId="22" applyNumberFormat="1" applyFont="1" applyFill="1" applyBorder="1" applyAlignment="1">
      <alignment vertical="top" wrapText="1"/>
    </xf>
    <xf numFmtId="0" fontId="35" fillId="0" borderId="22" xfId="22" applyFont="1" applyBorder="1" applyAlignment="1">
      <alignment vertical="top" wrapText="1"/>
    </xf>
    <xf numFmtId="0" fontId="31" fillId="0" borderId="22" xfId="19" applyFont="1" applyBorder="1" applyAlignment="1">
      <alignment vertical="top" wrapText="1"/>
    </xf>
    <xf numFmtId="0" fontId="33" fillId="0" borderId="15" xfId="21" applyFont="1" applyBorder="1" applyAlignment="1">
      <alignment horizontal="center" vertical="center"/>
    </xf>
    <xf numFmtId="0" fontId="33" fillId="0" borderId="15" xfId="21" applyFont="1" applyBorder="1" applyAlignment="1">
      <alignment horizontal="center" vertical="center" wrapText="1"/>
    </xf>
    <xf numFmtId="9" fontId="33" fillId="0" borderId="15" xfId="21" applyNumberFormat="1" applyFont="1" applyBorder="1" applyAlignment="1">
      <alignment horizontal="center" vertical="center" wrapText="1"/>
    </xf>
    <xf numFmtId="0" fontId="33" fillId="0" borderId="0" xfId="22" applyFont="1" applyAlignment="1">
      <alignment horizontal="center" vertical="center" wrapText="1"/>
    </xf>
    <xf numFmtId="0" fontId="33" fillId="0" borderId="0" xfId="21" applyFont="1" applyAlignment="1">
      <alignment horizontal="center" vertical="center"/>
    </xf>
    <xf numFmtId="0" fontId="33" fillId="0" borderId="0" xfId="21" applyFont="1" applyAlignment="1">
      <alignment horizontal="center" vertical="center" wrapText="1"/>
    </xf>
    <xf numFmtId="9" fontId="33" fillId="0" borderId="0" xfId="21" applyNumberFormat="1" applyFont="1" applyAlignment="1">
      <alignment horizontal="center" vertical="center" wrapText="1"/>
    </xf>
    <xf numFmtId="0" fontId="33" fillId="0" borderId="10" xfId="21" applyFont="1" applyBorder="1" applyAlignment="1">
      <alignment horizontal="center" vertical="center"/>
    </xf>
    <xf numFmtId="0" fontId="33" fillId="0" borderId="10" xfId="21" applyFont="1" applyBorder="1" applyAlignment="1">
      <alignment horizontal="center" vertical="center" wrapText="1"/>
    </xf>
    <xf numFmtId="0" fontId="34" fillId="0" borderId="10" xfId="21" applyFont="1" applyBorder="1" applyAlignment="1">
      <alignment horizontal="center" vertical="center"/>
    </xf>
    <xf numFmtId="0" fontId="34" fillId="0" borderId="0" xfId="21" applyFont="1" applyAlignment="1">
      <alignment horizontal="center" vertical="center"/>
    </xf>
    <xf numFmtId="0" fontId="33" fillId="0" borderId="24" xfId="21" applyFont="1" applyBorder="1" applyAlignment="1">
      <alignment horizontal="center" vertical="center"/>
    </xf>
    <xf numFmtId="0" fontId="33" fillId="0" borderId="24" xfId="21" applyFont="1" applyBorder="1" applyAlignment="1">
      <alignment horizontal="center" vertical="center" wrapText="1"/>
    </xf>
    <xf numFmtId="9" fontId="33" fillId="0" borderId="24" xfId="21" applyNumberFormat="1" applyFont="1" applyBorder="1" applyAlignment="1">
      <alignment horizontal="center" vertical="center" wrapText="1"/>
    </xf>
    <xf numFmtId="9" fontId="33" fillId="0" borderId="10" xfId="21" applyNumberFormat="1" applyFont="1" applyBorder="1" applyAlignment="1">
      <alignment horizontal="center" vertical="center" wrapText="1"/>
    </xf>
    <xf numFmtId="41" fontId="32" fillId="24" borderId="19" xfId="22" applyNumberFormat="1" applyFont="1" applyFill="1" applyBorder="1" applyAlignment="1">
      <alignment horizontal="center" vertical="center" wrapText="1"/>
    </xf>
    <xf numFmtId="176" fontId="32" fillId="24" borderId="19" xfId="22" applyNumberFormat="1" applyFont="1" applyFill="1" applyBorder="1" applyAlignment="1">
      <alignment horizontal="center" vertical="center" wrapText="1"/>
    </xf>
    <xf numFmtId="41" fontId="32" fillId="0" borderId="0" xfId="22" applyNumberFormat="1" applyFont="1" applyAlignment="1">
      <alignment horizontal="center" vertical="center" wrapText="1"/>
    </xf>
    <xf numFmtId="176" fontId="32" fillId="0" borderId="0" xfId="22" applyNumberFormat="1" applyFont="1" applyAlignment="1">
      <alignment horizontal="center" vertical="center" wrapText="1"/>
    </xf>
    <xf numFmtId="176" fontId="32" fillId="0" borderId="12" xfId="22" applyNumberFormat="1" applyFont="1" applyBorder="1" applyAlignment="1">
      <alignment horizontal="center" vertical="center" wrapText="1"/>
    </xf>
    <xf numFmtId="0" fontId="34" fillId="0" borderId="0" xfId="22" applyFont="1" applyAlignment="1">
      <alignment horizontal="center" vertical="center" wrapText="1"/>
    </xf>
    <xf numFmtId="41" fontId="32" fillId="24" borderId="12" xfId="22" applyNumberFormat="1" applyFont="1" applyFill="1" applyBorder="1" applyAlignment="1">
      <alignment horizontal="center" vertical="center" wrapText="1"/>
    </xf>
    <xf numFmtId="176" fontId="32" fillId="24" borderId="12" xfId="22" applyNumberFormat="1" applyFont="1" applyFill="1" applyBorder="1" applyAlignment="1">
      <alignment horizontal="center" vertical="center" wrapText="1"/>
    </xf>
    <xf numFmtId="41" fontId="32" fillId="25" borderId="12" xfId="22" applyNumberFormat="1" applyFont="1" applyFill="1" applyBorder="1" applyAlignment="1">
      <alignment horizontal="center" vertical="center" wrapText="1"/>
    </xf>
    <xf numFmtId="176" fontId="32" fillId="25" borderId="12" xfId="22" applyNumberFormat="1" applyFont="1" applyFill="1" applyBorder="1" applyAlignment="1">
      <alignment horizontal="center" vertical="center" wrapText="1"/>
    </xf>
    <xf numFmtId="0" fontId="31" fillId="0" borderId="0" xfId="22" applyFont="1" applyAlignment="1">
      <alignment horizontal="center" vertical="center" wrapText="1"/>
    </xf>
    <xf numFmtId="0" fontId="31" fillId="0" borderId="15" xfId="21" applyFont="1" applyBorder="1">
      <alignment vertical="center"/>
    </xf>
    <xf numFmtId="0" fontId="31" fillId="0" borderId="10" xfId="21" applyFont="1" applyBorder="1">
      <alignment vertical="center"/>
    </xf>
    <xf numFmtId="0" fontId="37" fillId="0" borderId="10" xfId="21" applyFont="1" applyBorder="1">
      <alignment vertical="center"/>
    </xf>
    <xf numFmtId="0" fontId="31" fillId="0" borderId="0" xfId="22" applyFont="1" applyAlignment="1">
      <alignment vertical="center" wrapText="1"/>
    </xf>
    <xf numFmtId="0" fontId="32" fillId="0" borderId="11" xfId="22" applyFont="1" applyBorder="1" applyAlignment="1">
      <alignment vertical="center" wrapText="1"/>
    </xf>
    <xf numFmtId="0" fontId="32" fillId="0" borderId="0" xfId="22" applyFont="1" applyAlignment="1">
      <alignment vertical="center" wrapText="1"/>
    </xf>
    <xf numFmtId="0" fontId="33" fillId="0" borderId="14" xfId="22" applyFont="1" applyBorder="1" applyAlignment="1">
      <alignment vertical="center" wrapText="1"/>
    </xf>
    <xf numFmtId="0" fontId="31" fillId="0" borderId="0" xfId="21" applyFont="1" applyAlignment="1">
      <alignment vertical="center" wrapText="1"/>
    </xf>
    <xf numFmtId="0" fontId="33" fillId="0" borderId="23" xfId="21" applyFont="1" applyBorder="1" applyAlignment="1">
      <alignment vertical="center" wrapText="1"/>
    </xf>
    <xf numFmtId="0" fontId="32" fillId="24" borderId="18" xfId="22" applyFont="1" applyFill="1" applyBorder="1" applyAlignment="1">
      <alignment vertical="center" wrapText="1"/>
    </xf>
    <xf numFmtId="0" fontId="31" fillId="0" borderId="0" xfId="21" applyFont="1" applyAlignment="1">
      <alignment horizontal="right" vertical="center" wrapText="1"/>
    </xf>
    <xf numFmtId="0" fontId="33" fillId="0" borderId="17" xfId="22" applyFont="1" applyBorder="1" applyAlignment="1">
      <alignment vertical="center" wrapText="1"/>
    </xf>
    <xf numFmtId="0" fontId="34" fillId="0" borderId="21" xfId="22" applyFont="1" applyBorder="1" applyAlignment="1">
      <alignment vertical="center" wrapText="1"/>
    </xf>
    <xf numFmtId="0" fontId="32" fillId="24" borderId="11" xfId="22" applyFont="1" applyFill="1" applyBorder="1" applyAlignment="1">
      <alignment vertical="center" wrapText="1"/>
    </xf>
    <xf numFmtId="0" fontId="34" fillId="0" borderId="10" xfId="22" applyFont="1" applyBorder="1" applyAlignment="1">
      <alignment vertical="center" wrapText="1"/>
    </xf>
    <xf numFmtId="0" fontId="32" fillId="25" borderId="11" xfId="22" applyFont="1" applyFill="1" applyBorder="1" applyAlignment="1">
      <alignment vertical="center" wrapText="1"/>
    </xf>
    <xf numFmtId="0" fontId="35" fillId="0" borderId="0" xfId="22" applyFont="1" applyAlignment="1">
      <alignment vertical="center" wrapText="1"/>
    </xf>
    <xf numFmtId="176" fontId="32" fillId="0" borderId="29" xfId="22" applyNumberFormat="1" applyFont="1" applyBorder="1" applyAlignment="1">
      <alignment horizontal="center" vertical="center" wrapText="1"/>
    </xf>
    <xf numFmtId="176" fontId="32" fillId="0" borderId="10" xfId="22" applyNumberFormat="1" applyFont="1" applyBorder="1" applyAlignment="1">
      <alignment horizontal="center" vertical="center" wrapText="1"/>
    </xf>
    <xf numFmtId="176" fontId="32" fillId="0" borderId="30" xfId="22" applyNumberFormat="1" applyFont="1" applyBorder="1" applyAlignment="1">
      <alignment horizontal="center" vertical="center" wrapText="1"/>
    </xf>
    <xf numFmtId="0" fontId="36" fillId="0" borderId="11" xfId="22" applyFont="1" applyBorder="1" applyAlignment="1">
      <alignment vertical="center" wrapText="1"/>
    </xf>
    <xf numFmtId="0" fontId="36" fillId="26" borderId="12" xfId="22" applyFont="1" applyFill="1" applyBorder="1" applyAlignment="1">
      <alignment horizontal="center" vertical="center" wrapText="1"/>
    </xf>
    <xf numFmtId="0" fontId="36" fillId="27" borderId="12" xfId="22" applyFont="1" applyFill="1" applyBorder="1" applyAlignment="1">
      <alignment horizontal="center" vertical="center" wrapText="1"/>
    </xf>
    <xf numFmtId="0" fontId="36" fillId="28" borderId="12" xfId="22" applyFont="1" applyFill="1" applyBorder="1" applyAlignment="1">
      <alignment horizontal="center" vertical="center" wrapText="1"/>
    </xf>
    <xf numFmtId="0" fontId="36" fillId="29" borderId="12" xfId="22" applyFont="1" applyFill="1" applyBorder="1" applyAlignment="1">
      <alignment horizontal="center" vertical="center" wrapText="1"/>
    </xf>
    <xf numFmtId="0" fontId="36" fillId="0" borderId="12" xfId="22" applyFont="1" applyBorder="1" applyAlignment="1">
      <alignment horizontal="center" vertical="center" wrapText="1"/>
    </xf>
    <xf numFmtId="0" fontId="36" fillId="0" borderId="12" xfId="21" applyFont="1" applyBorder="1" applyAlignment="1">
      <alignment horizontal="center" vertical="center" wrapText="1"/>
    </xf>
    <xf numFmtId="0" fontId="36" fillId="0" borderId="13" xfId="21" applyFont="1" applyBorder="1" applyAlignment="1">
      <alignment horizontal="center" vertical="center" wrapText="1"/>
    </xf>
    <xf numFmtId="0" fontId="31" fillId="0" borderId="14" xfId="22" applyFont="1" applyBorder="1" applyAlignment="1">
      <alignment vertical="center" wrapText="1"/>
    </xf>
    <xf numFmtId="0" fontId="31" fillId="26" borderId="24" xfId="22" applyFont="1" applyFill="1" applyBorder="1" applyAlignment="1">
      <alignment vertical="center" wrapText="1"/>
    </xf>
    <xf numFmtId="0" fontId="31" fillId="26" borderId="15" xfId="22" applyFont="1" applyFill="1" applyBorder="1" applyAlignment="1">
      <alignment vertical="center" wrapText="1"/>
    </xf>
    <xf numFmtId="9" fontId="31" fillId="26" borderId="15" xfId="22" applyNumberFormat="1" applyFont="1" applyFill="1" applyBorder="1" applyAlignment="1">
      <alignment vertical="center" wrapText="1"/>
    </xf>
    <xf numFmtId="0" fontId="31" fillId="27" borderId="24" xfId="22" applyFont="1" applyFill="1" applyBorder="1" applyAlignment="1">
      <alignment vertical="center" wrapText="1"/>
    </xf>
    <xf numFmtId="0" fontId="31" fillId="27" borderId="15" xfId="22" applyFont="1" applyFill="1" applyBorder="1" applyAlignment="1">
      <alignment vertical="center" wrapText="1"/>
    </xf>
    <xf numFmtId="9" fontId="31" fillId="27" borderId="15" xfId="22" applyNumberFormat="1" applyFont="1" applyFill="1" applyBorder="1" applyAlignment="1">
      <alignment vertical="center" wrapText="1"/>
    </xf>
    <xf numFmtId="0" fontId="31" fillId="28" borderId="24" xfId="22" applyFont="1" applyFill="1" applyBorder="1" applyAlignment="1">
      <alignment vertical="center" wrapText="1"/>
    </xf>
    <xf numFmtId="0" fontId="31" fillId="28" borderId="15" xfId="22" applyFont="1" applyFill="1" applyBorder="1" applyAlignment="1">
      <alignment vertical="center" wrapText="1"/>
    </xf>
    <xf numFmtId="9" fontId="31" fillId="28" borderId="15" xfId="22" applyNumberFormat="1" applyFont="1" applyFill="1" applyBorder="1" applyAlignment="1">
      <alignment vertical="center" wrapText="1"/>
    </xf>
    <xf numFmtId="0" fontId="31" fillId="0" borderId="24" xfId="22" applyFont="1" applyBorder="1" applyAlignment="1">
      <alignment vertical="center" wrapText="1"/>
    </xf>
    <xf numFmtId="0" fontId="31" fillId="0" borderId="15" xfId="22" applyFont="1" applyBorder="1" applyAlignment="1">
      <alignment vertical="center" wrapText="1"/>
    </xf>
    <xf numFmtId="9" fontId="31" fillId="0" borderId="15" xfId="22" applyNumberFormat="1" applyFont="1" applyBorder="1" applyAlignment="1">
      <alignment vertical="center" wrapText="1"/>
    </xf>
    <xf numFmtId="0" fontId="31" fillId="0" borderId="15" xfId="21" applyFont="1" applyBorder="1" applyAlignment="1">
      <alignment vertical="center" wrapText="1"/>
    </xf>
    <xf numFmtId="9" fontId="31" fillId="0" borderId="15" xfId="21" applyNumberFormat="1" applyFont="1" applyBorder="1" applyAlignment="1">
      <alignment vertical="center" wrapText="1"/>
    </xf>
    <xf numFmtId="0" fontId="31" fillId="0" borderId="10" xfId="21" applyFont="1" applyBorder="1" applyAlignment="1">
      <alignment vertical="center" wrapText="1"/>
    </xf>
    <xf numFmtId="0" fontId="31" fillId="26" borderId="10" xfId="21" applyFont="1" applyFill="1" applyBorder="1" applyAlignment="1">
      <alignment vertical="center" wrapText="1"/>
    </xf>
    <xf numFmtId="9" fontId="31" fillId="26" borderId="10" xfId="21" applyNumberFormat="1" applyFont="1" applyFill="1" applyBorder="1" applyAlignment="1">
      <alignment vertical="center" wrapText="1"/>
    </xf>
    <xf numFmtId="0" fontId="31" fillId="27" borderId="10" xfId="21" applyFont="1" applyFill="1" applyBorder="1" applyAlignment="1">
      <alignment vertical="center" wrapText="1"/>
    </xf>
    <xf numFmtId="9" fontId="31" fillId="27" borderId="10" xfId="21" applyNumberFormat="1" applyFont="1" applyFill="1" applyBorder="1" applyAlignment="1">
      <alignment vertical="center" wrapText="1"/>
    </xf>
    <xf numFmtId="0" fontId="31" fillId="28" borderId="10" xfId="21" applyFont="1" applyFill="1" applyBorder="1" applyAlignment="1">
      <alignment vertical="center" wrapText="1"/>
    </xf>
    <xf numFmtId="9" fontId="31" fillId="28" borderId="10" xfId="21" applyNumberFormat="1" applyFont="1" applyFill="1" applyBorder="1" applyAlignment="1">
      <alignment vertical="center" wrapText="1"/>
    </xf>
    <xf numFmtId="9" fontId="31" fillId="0" borderId="10" xfId="21" applyNumberFormat="1" applyFont="1" applyBorder="1" applyAlignment="1">
      <alignment vertical="center" wrapText="1"/>
    </xf>
    <xf numFmtId="0" fontId="35" fillId="0" borderId="10" xfId="22" applyFont="1" applyBorder="1" applyAlignment="1">
      <alignment vertical="center" wrapText="1"/>
    </xf>
    <xf numFmtId="0" fontId="31" fillId="26" borderId="10" xfId="22" applyFont="1" applyFill="1" applyBorder="1" applyAlignment="1">
      <alignment vertical="center" wrapText="1"/>
    </xf>
    <xf numFmtId="9" fontId="31" fillId="26" borderId="10" xfId="22" applyNumberFormat="1" applyFont="1" applyFill="1" applyBorder="1" applyAlignment="1">
      <alignment vertical="center" wrapText="1"/>
    </xf>
    <xf numFmtId="0" fontId="31" fillId="27" borderId="10" xfId="22" applyFont="1" applyFill="1" applyBorder="1" applyAlignment="1">
      <alignment vertical="center" wrapText="1"/>
    </xf>
    <xf numFmtId="9" fontId="31" fillId="27" borderId="10" xfId="22" applyNumberFormat="1" applyFont="1" applyFill="1" applyBorder="1" applyAlignment="1">
      <alignment vertical="center" wrapText="1"/>
    </xf>
    <xf numFmtId="0" fontId="31" fillId="28" borderId="10" xfId="22" applyFont="1" applyFill="1" applyBorder="1" applyAlignment="1">
      <alignment vertical="center" wrapText="1"/>
    </xf>
    <xf numFmtId="9" fontId="31" fillId="28" borderId="10" xfId="22" applyNumberFormat="1" applyFont="1" applyFill="1" applyBorder="1" applyAlignment="1">
      <alignment vertical="center" wrapText="1"/>
    </xf>
    <xf numFmtId="0" fontId="31" fillId="0" borderId="25" xfId="22" applyFont="1" applyBorder="1" applyAlignment="1">
      <alignment vertical="center" wrapText="1"/>
    </xf>
    <xf numFmtId="9" fontId="31" fillId="0" borderId="25" xfId="22" applyNumberFormat="1" applyFont="1" applyBorder="1" applyAlignment="1">
      <alignment vertical="center" wrapText="1"/>
    </xf>
    <xf numFmtId="0" fontId="31" fillId="26" borderId="23" xfId="22" applyFont="1" applyFill="1" applyBorder="1" applyAlignment="1">
      <alignment vertical="center" wrapText="1"/>
    </xf>
    <xf numFmtId="9" fontId="31" fillId="26" borderId="23" xfId="22" applyNumberFormat="1" applyFont="1" applyFill="1" applyBorder="1" applyAlignment="1">
      <alignment vertical="center" wrapText="1"/>
    </xf>
    <xf numFmtId="0" fontId="31" fillId="27" borderId="23" xfId="22" applyFont="1" applyFill="1" applyBorder="1" applyAlignment="1">
      <alignment vertical="center" wrapText="1"/>
    </xf>
    <xf numFmtId="9" fontId="31" fillId="27" borderId="23" xfId="22" applyNumberFormat="1" applyFont="1" applyFill="1" applyBorder="1" applyAlignment="1">
      <alignment vertical="center" wrapText="1"/>
    </xf>
    <xf numFmtId="0" fontId="31" fillId="28" borderId="23" xfId="22" applyFont="1" applyFill="1" applyBorder="1" applyAlignment="1">
      <alignment vertical="center" wrapText="1"/>
    </xf>
    <xf numFmtId="9" fontId="31" fillId="28" borderId="23" xfId="22" applyNumberFormat="1" applyFont="1" applyFill="1" applyBorder="1" applyAlignment="1">
      <alignment vertical="center" wrapText="1"/>
    </xf>
    <xf numFmtId="0" fontId="36" fillId="24" borderId="11" xfId="22" applyFont="1" applyFill="1" applyBorder="1" applyAlignment="1">
      <alignment vertical="center" wrapText="1"/>
    </xf>
    <xf numFmtId="0" fontId="36" fillId="24" borderId="12" xfId="22" applyFont="1" applyFill="1" applyBorder="1" applyAlignment="1">
      <alignment horizontal="right" vertical="center" wrapText="1"/>
    </xf>
    <xf numFmtId="176" fontId="36" fillId="24" borderId="12" xfId="22" applyNumberFormat="1" applyFont="1" applyFill="1" applyBorder="1" applyAlignment="1">
      <alignment horizontal="right" vertical="center" wrapText="1"/>
    </xf>
    <xf numFmtId="41" fontId="36" fillId="24" borderId="12" xfId="22" applyNumberFormat="1" applyFont="1" applyFill="1" applyBorder="1" applyAlignment="1">
      <alignment horizontal="right" vertical="center" wrapText="1"/>
    </xf>
    <xf numFmtId="0" fontId="31" fillId="0" borderId="17" xfId="22" applyFont="1" applyBorder="1" applyAlignment="1">
      <alignment vertical="center" wrapText="1"/>
    </xf>
    <xf numFmtId="0" fontId="31" fillId="0" borderId="10" xfId="22" applyFont="1" applyBorder="1" applyAlignment="1">
      <alignment vertical="center" wrapText="1"/>
    </xf>
    <xf numFmtId="9" fontId="31" fillId="0" borderId="10" xfId="22" applyNumberFormat="1" applyFont="1" applyBorder="1" applyAlignment="1">
      <alignment vertical="center" wrapText="1"/>
    </xf>
    <xf numFmtId="0" fontId="35" fillId="0" borderId="17" xfId="22" applyFont="1" applyBorder="1" applyAlignment="1">
      <alignment vertical="center" wrapText="1"/>
    </xf>
    <xf numFmtId="0" fontId="31" fillId="0" borderId="26" xfId="22" applyFont="1" applyBorder="1" applyAlignment="1">
      <alignment vertical="center" wrapText="1"/>
    </xf>
    <xf numFmtId="9" fontId="31" fillId="0" borderId="26" xfId="22" applyNumberFormat="1" applyFont="1" applyBorder="1" applyAlignment="1">
      <alignment vertical="center" wrapText="1"/>
    </xf>
    <xf numFmtId="0" fontId="35" fillId="0" borderId="21" xfId="22" applyFont="1" applyBorder="1" applyAlignment="1">
      <alignment vertical="center" wrapText="1"/>
    </xf>
    <xf numFmtId="0" fontId="31" fillId="26" borderId="27" xfId="22" applyFont="1" applyFill="1" applyBorder="1" applyAlignment="1">
      <alignment vertical="center" wrapText="1"/>
    </xf>
    <xf numFmtId="9" fontId="31" fillId="26" borderId="27" xfId="22" applyNumberFormat="1" applyFont="1" applyFill="1" applyBorder="1" applyAlignment="1">
      <alignment vertical="center" wrapText="1"/>
    </xf>
    <xf numFmtId="0" fontId="31" fillId="27" borderId="27" xfId="22" applyFont="1" applyFill="1" applyBorder="1" applyAlignment="1">
      <alignment vertical="center" wrapText="1"/>
    </xf>
    <xf numFmtId="9" fontId="31" fillId="27" borderId="27" xfId="22" applyNumberFormat="1" applyFont="1" applyFill="1" applyBorder="1" applyAlignment="1">
      <alignment vertical="center" wrapText="1"/>
    </xf>
    <xf numFmtId="0" fontId="31" fillId="28" borderId="27" xfId="22" applyFont="1" applyFill="1" applyBorder="1" applyAlignment="1">
      <alignment vertical="center" wrapText="1"/>
    </xf>
    <xf numFmtId="9" fontId="31" fillId="28" borderId="27" xfId="22" applyNumberFormat="1" applyFont="1" applyFill="1" applyBorder="1" applyAlignment="1">
      <alignment vertical="center" wrapText="1"/>
    </xf>
    <xf numFmtId="0" fontId="31" fillId="0" borderId="23" xfId="22" applyFont="1" applyBorder="1" applyAlignment="1">
      <alignment vertical="center" wrapText="1"/>
    </xf>
    <xf numFmtId="9" fontId="31" fillId="0" borderId="23" xfId="22" applyNumberFormat="1" applyFont="1" applyBorder="1" applyAlignment="1">
      <alignment vertical="center" wrapText="1"/>
    </xf>
    <xf numFmtId="0" fontId="36" fillId="24" borderId="12" xfId="22" applyFont="1" applyFill="1" applyBorder="1" applyAlignment="1">
      <alignment vertical="center" wrapText="1"/>
    </xf>
    <xf numFmtId="176" fontId="36" fillId="24" borderId="12" xfId="22" applyNumberFormat="1" applyFont="1" applyFill="1" applyBorder="1" applyAlignment="1">
      <alignment vertical="center" wrapText="1"/>
    </xf>
    <xf numFmtId="41" fontId="36" fillId="24" borderId="12" xfId="22" applyNumberFormat="1" applyFont="1" applyFill="1" applyBorder="1" applyAlignment="1">
      <alignment vertical="center" wrapText="1"/>
    </xf>
    <xf numFmtId="0" fontId="36" fillId="25" borderId="11" xfId="22" applyFont="1" applyFill="1" applyBorder="1" applyAlignment="1">
      <alignment vertical="center" wrapText="1"/>
    </xf>
    <xf numFmtId="0" fontId="36" fillId="25" borderId="12" xfId="22" applyFont="1" applyFill="1" applyBorder="1" applyAlignment="1">
      <alignment vertical="center" wrapText="1"/>
    </xf>
    <xf numFmtId="176" fontId="36" fillId="25" borderId="12" xfId="22" applyNumberFormat="1" applyFont="1" applyFill="1" applyBorder="1" applyAlignment="1">
      <alignment vertical="center" wrapText="1"/>
    </xf>
    <xf numFmtId="41" fontId="36" fillId="25" borderId="12" xfId="22" applyNumberFormat="1" applyFont="1" applyFill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9" fillId="0" borderId="10" xfId="0" applyFont="1" applyBorder="1" applyAlignment="1">
      <alignment horizontal="center" vertical="center"/>
    </xf>
    <xf numFmtId="0" fontId="45" fillId="0" borderId="10" xfId="0" applyFont="1" applyBorder="1" applyAlignment="1">
      <alignment horizontal="center" vertical="center"/>
    </xf>
    <xf numFmtId="0" fontId="44" fillId="0" borderId="10" xfId="0" applyFont="1" applyBorder="1" applyAlignment="1">
      <alignment horizontal="center" vertical="center"/>
    </xf>
    <xf numFmtId="177" fontId="44" fillId="0" borderId="10" xfId="0" applyNumberFormat="1" applyFont="1" applyBorder="1" applyAlignment="1">
      <alignment horizontal="center" vertical="center"/>
    </xf>
    <xf numFmtId="177" fontId="31" fillId="0" borderId="10" xfId="0" applyNumberFormat="1" applyFont="1" applyBorder="1" applyAlignment="1">
      <alignment horizontal="center" vertical="center"/>
    </xf>
    <xf numFmtId="9" fontId="31" fillId="0" borderId="10" xfId="27" applyFont="1" applyBorder="1" applyAlignment="1">
      <alignment horizontal="center" vertical="center" wrapText="1"/>
    </xf>
    <xf numFmtId="178" fontId="31" fillId="0" borderId="10" xfId="0" applyNumberFormat="1" applyFont="1" applyBorder="1" applyAlignment="1">
      <alignment vertical="center" wrapText="1"/>
    </xf>
    <xf numFmtId="9" fontId="31" fillId="0" borderId="10" xfId="27" applyFont="1" applyBorder="1" applyAlignment="1">
      <alignment horizontal="right" vertical="center" wrapText="1"/>
    </xf>
    <xf numFmtId="9" fontId="31" fillId="0" borderId="10" xfId="27" applyFont="1" applyBorder="1" applyAlignment="1">
      <alignment vertical="center" wrapText="1"/>
    </xf>
    <xf numFmtId="0" fontId="44" fillId="0" borderId="10" xfId="0" applyFont="1" applyBorder="1">
      <alignment vertical="center"/>
    </xf>
    <xf numFmtId="178" fontId="44" fillId="0" borderId="10" xfId="0" applyNumberFormat="1" applyFont="1" applyBorder="1">
      <alignment vertical="center"/>
    </xf>
    <xf numFmtId="9" fontId="44" fillId="0" borderId="10" xfId="0" applyNumberFormat="1" applyFont="1" applyBorder="1">
      <alignment vertical="center"/>
    </xf>
    <xf numFmtId="0" fontId="31" fillId="0" borderId="10" xfId="0" applyFont="1" applyBorder="1">
      <alignment vertical="center"/>
    </xf>
    <xf numFmtId="178" fontId="31" fillId="0" borderId="10" xfId="0" applyNumberFormat="1" applyFont="1" applyBorder="1">
      <alignment vertical="center"/>
    </xf>
    <xf numFmtId="0" fontId="45" fillId="0" borderId="10" xfId="0" applyFont="1" applyBorder="1">
      <alignment vertical="center"/>
    </xf>
    <xf numFmtId="9" fontId="50" fillId="0" borderId="10" xfId="27" applyFont="1" applyBorder="1" applyAlignment="1">
      <alignment horizontal="center" vertical="center" wrapText="1"/>
    </xf>
    <xf numFmtId="1" fontId="44" fillId="0" borderId="10" xfId="0" applyNumberFormat="1" applyFont="1" applyBorder="1" applyAlignment="1">
      <alignment horizontal="center" vertical="center"/>
    </xf>
    <xf numFmtId="0" fontId="48" fillId="0" borderId="10" xfId="0" applyFont="1" applyBorder="1" applyAlignment="1">
      <alignment horizontal="center" vertical="center"/>
    </xf>
    <xf numFmtId="1" fontId="48" fillId="0" borderId="10" xfId="0" applyNumberFormat="1" applyFont="1" applyBorder="1" applyAlignment="1">
      <alignment horizontal="center" vertical="center"/>
    </xf>
    <xf numFmtId="0" fontId="45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31" fillId="0" borderId="10" xfId="0" applyFont="1" applyBorder="1" applyAlignment="1">
      <alignment horizontal="center" vertical="center"/>
    </xf>
    <xf numFmtId="0" fontId="36" fillId="0" borderId="10" xfId="0" applyFont="1" applyBorder="1" applyAlignment="1">
      <alignment horizontal="center" vertical="center" wrapText="1"/>
    </xf>
    <xf numFmtId="0" fontId="46" fillId="0" borderId="32" xfId="0" applyFont="1" applyBorder="1" applyAlignment="1">
      <alignment horizontal="center" vertical="center" wrapText="1"/>
    </xf>
    <xf numFmtId="0" fontId="46" fillId="0" borderId="15" xfId="0" applyFont="1" applyBorder="1" applyAlignment="1">
      <alignment horizontal="center" vertical="center"/>
    </xf>
    <xf numFmtId="0" fontId="46" fillId="0" borderId="33" xfId="0" applyFont="1" applyBorder="1" applyAlignment="1">
      <alignment horizontal="center" vertical="center"/>
    </xf>
    <xf numFmtId="0" fontId="45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47" fillId="0" borderId="32" xfId="0" applyFont="1" applyBorder="1" applyAlignment="1">
      <alignment horizontal="center" vertical="center" wrapText="1"/>
    </xf>
    <xf numFmtId="0" fontId="47" fillId="0" borderId="15" xfId="0" applyFont="1" applyBorder="1" applyAlignment="1">
      <alignment horizontal="center" vertical="center"/>
    </xf>
    <xf numFmtId="0" fontId="47" fillId="0" borderId="33" xfId="0" applyFont="1" applyBorder="1" applyAlignment="1">
      <alignment horizontal="center" vertical="center"/>
    </xf>
    <xf numFmtId="0" fontId="44" fillId="0" borderId="0" xfId="0" applyFont="1" applyAlignment="1">
      <alignment horizontal="left" vertical="top" wrapText="1"/>
    </xf>
    <xf numFmtId="0" fontId="31" fillId="0" borderId="0" xfId="0" applyFont="1" applyAlignment="1">
      <alignment horizontal="left" vertical="top" wrapText="1"/>
    </xf>
    <xf numFmtId="0" fontId="42" fillId="0" borderId="32" xfId="0" applyFont="1" applyBorder="1" applyAlignment="1">
      <alignment horizontal="center" vertical="center" wrapText="1"/>
    </xf>
    <xf numFmtId="0" fontId="47" fillId="0" borderId="32" xfId="0" applyFont="1" applyBorder="1" applyAlignment="1">
      <alignment vertical="center" wrapText="1"/>
    </xf>
    <xf numFmtId="0" fontId="47" fillId="0" borderId="15" xfId="0" applyFont="1" applyBorder="1">
      <alignment vertical="center"/>
    </xf>
    <xf numFmtId="0" fontId="47" fillId="0" borderId="33" xfId="0" applyFont="1" applyBorder="1">
      <alignment vertical="center"/>
    </xf>
    <xf numFmtId="0" fontId="30" fillId="0" borderId="31" xfId="0" applyFont="1" applyBorder="1" applyAlignment="1">
      <alignment vertical="center" wrapText="1"/>
    </xf>
    <xf numFmtId="0" fontId="48" fillId="0" borderId="31" xfId="0" applyFont="1" applyBorder="1" applyAlignment="1">
      <alignment vertical="center" wrapText="1"/>
    </xf>
    <xf numFmtId="0" fontId="48" fillId="0" borderId="31" xfId="0" applyFont="1" applyBorder="1" applyAlignment="1">
      <alignment horizontal="left" vertical="center" wrapText="1"/>
    </xf>
    <xf numFmtId="0" fontId="35" fillId="0" borderId="0" xfId="22" applyFont="1" applyAlignment="1">
      <alignment vertical="top" wrapText="1"/>
    </xf>
    <xf numFmtId="0" fontId="31" fillId="0" borderId="0" xfId="19" applyFont="1" applyAlignment="1">
      <alignment vertical="top" wrapText="1"/>
    </xf>
    <xf numFmtId="0" fontId="31" fillId="0" borderId="28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5" fillId="0" borderId="22" xfId="22" applyFont="1" applyBorder="1" applyAlignment="1">
      <alignment vertical="center" wrapText="1"/>
    </xf>
    <xf numFmtId="0" fontId="31" fillId="0" borderId="22" xfId="19" applyFont="1" applyBorder="1" applyAlignment="1">
      <alignment vertical="center" wrapText="1"/>
    </xf>
    <xf numFmtId="0" fontId="31" fillId="29" borderId="0" xfId="0" applyFont="1" applyFill="1" applyAlignment="1">
      <alignment horizontal="center" vertical="center"/>
    </xf>
    <xf numFmtId="0" fontId="35" fillId="0" borderId="0" xfId="22" applyFont="1" applyAlignment="1">
      <alignment vertical="center" wrapText="1"/>
    </xf>
    <xf numFmtId="0" fontId="31" fillId="0" borderId="0" xfId="22" applyFont="1" applyAlignment="1">
      <alignment vertical="center" wrapText="1"/>
    </xf>
  </cellXfs>
  <cellStyles count="49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一般 2" xfId="19" xr:uid="{00000000-0005-0000-0000-000013000000}"/>
    <cellStyle name="一般 3" xfId="20" xr:uid="{00000000-0005-0000-0000-000014000000}"/>
    <cellStyle name="一般_各單位性別計畫件數(行政+科技類)-1010110" xfId="21" xr:uid="{00000000-0005-0000-0000-000015000000}"/>
    <cellStyle name="一般_各單位性別計畫件數(科技類)-性別專區統計1000503" xfId="22" xr:uid="{00000000-0005-0000-0000-000016000000}"/>
    <cellStyle name="千分位 2" xfId="23" xr:uid="{00000000-0005-0000-0000-000017000000}"/>
    <cellStyle name="中等" xfId="24" builtinId="28" customBuiltin="1"/>
    <cellStyle name="合計" xfId="25" builtinId="25" customBuiltin="1"/>
    <cellStyle name="好" xfId="26" builtinId="26" customBuiltin="1"/>
    <cellStyle name="百分比" xfId="27" builtinId="5"/>
    <cellStyle name="計算方式" xfId="28" builtinId="22" customBuiltin="1"/>
    <cellStyle name="貨幣 2" xfId="29" xr:uid="{00000000-0005-0000-0000-00001D000000}"/>
    <cellStyle name="連結的儲存格" xfId="30" builtinId="24" customBuiltin="1"/>
    <cellStyle name="備註" xfId="31" builtinId="10" customBuiltin="1"/>
    <cellStyle name="說明文字" xfId="32" builtinId="53" customBuiltin="1"/>
    <cellStyle name="輔色1" xfId="33" builtinId="29" customBuiltin="1"/>
    <cellStyle name="輔色2" xfId="34" builtinId="33" customBuiltin="1"/>
    <cellStyle name="輔色3" xfId="35" builtinId="37" customBuiltin="1"/>
    <cellStyle name="輔色4" xfId="36" builtinId="41" customBuiltin="1"/>
    <cellStyle name="輔色5" xfId="37" builtinId="45" customBuiltin="1"/>
    <cellStyle name="輔色6" xfId="38" builtinId="49" customBuiltin="1"/>
    <cellStyle name="標題" xfId="39" builtinId="15" customBuiltin="1"/>
    <cellStyle name="標題 1" xfId="40" builtinId="16" customBuiltin="1"/>
    <cellStyle name="標題 2" xfId="41" builtinId="17" customBuiltin="1"/>
    <cellStyle name="標題 3" xfId="42" builtinId="18" customBuiltin="1"/>
    <cellStyle name="標題 4" xfId="43" builtinId="19" customBuiltin="1"/>
    <cellStyle name="輸入" xfId="44" builtinId="20" customBuiltin="1"/>
    <cellStyle name="輸出" xfId="45" builtinId="21" customBuiltin="1"/>
    <cellStyle name="檢查儲存格" xfId="46" builtinId="23" customBuiltin="1"/>
    <cellStyle name="壞" xfId="47" builtinId="27" customBuiltin="1"/>
    <cellStyle name="警告文字" xfId="4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817DA-E8F5-415B-81B5-44584F74CC25}">
  <dimension ref="A1:D27"/>
  <sheetViews>
    <sheetView tabSelected="1" workbookViewId="0">
      <selection activeCell="B3" sqref="B3"/>
    </sheetView>
  </sheetViews>
  <sheetFormatPr defaultRowHeight="16.2" x14ac:dyDescent="0.3"/>
  <cols>
    <col min="1" max="1" width="31.21875" style="1" customWidth="1"/>
    <col min="2" max="3" width="29.6640625" style="1" customWidth="1"/>
    <col min="4" max="4" width="14.33203125" style="1" customWidth="1"/>
  </cols>
  <sheetData>
    <row r="1" spans="1:4" ht="39.9" customHeight="1" x14ac:dyDescent="0.3">
      <c r="A1" s="196" t="s">
        <v>203</v>
      </c>
      <c r="B1" s="197"/>
      <c r="C1" s="197"/>
      <c r="D1" s="198"/>
    </row>
    <row r="2" spans="1:4" ht="39.9" customHeight="1" x14ac:dyDescent="0.3">
      <c r="A2" s="185" t="s">
        <v>192</v>
      </c>
      <c r="B2" s="190" t="s">
        <v>193</v>
      </c>
      <c r="C2" s="190" t="s">
        <v>194</v>
      </c>
      <c r="D2" s="185" t="s">
        <v>204</v>
      </c>
    </row>
    <row r="3" spans="1:4" ht="20.25" customHeight="1" x14ac:dyDescent="0.3">
      <c r="A3" s="189" t="s">
        <v>195</v>
      </c>
      <c r="B3" s="189">
        <v>12</v>
      </c>
      <c r="C3" s="189">
        <v>9</v>
      </c>
      <c r="D3" s="172">
        <f>C3/B3*100</f>
        <v>75</v>
      </c>
    </row>
    <row r="4" spans="1:4" ht="20.100000000000001" customHeight="1" x14ac:dyDescent="0.3">
      <c r="A4" s="189" t="s">
        <v>196</v>
      </c>
      <c r="B4" s="189">
        <v>15</v>
      </c>
      <c r="C4" s="189">
        <v>10</v>
      </c>
      <c r="D4" s="172">
        <f>C4/B4*100</f>
        <v>66.666666666666657</v>
      </c>
    </row>
    <row r="5" spans="1:4" ht="20.100000000000001" customHeight="1" x14ac:dyDescent="0.3">
      <c r="A5" s="189" t="s">
        <v>197</v>
      </c>
      <c r="B5" s="189">
        <v>3</v>
      </c>
      <c r="C5" s="189">
        <v>2</v>
      </c>
      <c r="D5" s="172">
        <f t="shared" ref="D5:D9" si="0">C5/B5*100</f>
        <v>66.666666666666657</v>
      </c>
    </row>
    <row r="6" spans="1:4" ht="20.100000000000001" customHeight="1" x14ac:dyDescent="0.3">
      <c r="A6" s="189" t="s">
        <v>198</v>
      </c>
      <c r="B6" s="189">
        <v>7</v>
      </c>
      <c r="C6" s="189">
        <v>5</v>
      </c>
      <c r="D6" s="172">
        <f t="shared" si="0"/>
        <v>71.428571428571431</v>
      </c>
    </row>
    <row r="7" spans="1:4" ht="20.100000000000001" customHeight="1" x14ac:dyDescent="0.3">
      <c r="A7" s="189" t="s">
        <v>199</v>
      </c>
      <c r="B7" s="189">
        <v>5</v>
      </c>
      <c r="C7" s="189">
        <v>4</v>
      </c>
      <c r="D7" s="172">
        <f t="shared" si="0"/>
        <v>80</v>
      </c>
    </row>
    <row r="8" spans="1:4" ht="20.100000000000001" customHeight="1" x14ac:dyDescent="0.3">
      <c r="A8" s="189" t="s">
        <v>200</v>
      </c>
      <c r="B8" s="189">
        <v>1</v>
      </c>
      <c r="C8" s="189">
        <v>1</v>
      </c>
      <c r="D8" s="172">
        <f t="shared" si="0"/>
        <v>100</v>
      </c>
    </row>
    <row r="9" spans="1:4" ht="20.100000000000001" customHeight="1" x14ac:dyDescent="0.3">
      <c r="A9" s="189" t="s">
        <v>201</v>
      </c>
      <c r="B9" s="189">
        <v>20</v>
      </c>
      <c r="C9" s="189">
        <v>3</v>
      </c>
      <c r="D9" s="172">
        <f t="shared" si="0"/>
        <v>15</v>
      </c>
    </row>
    <row r="10" spans="1:4" ht="20.100000000000001" customHeight="1" x14ac:dyDescent="0.3">
      <c r="A10" s="189" t="s">
        <v>202</v>
      </c>
      <c r="B10" s="189">
        <f>SUM(B3:B9)</f>
        <v>63</v>
      </c>
      <c r="C10" s="189">
        <f>SUM(C3:C9)</f>
        <v>34</v>
      </c>
      <c r="D10" s="172">
        <f>C10/B10*100</f>
        <v>53.968253968253968</v>
      </c>
    </row>
    <row r="11" spans="1:4" ht="20.100000000000001" customHeight="1" x14ac:dyDescent="0.3"/>
    <row r="12" spans="1:4" ht="20.100000000000001" customHeight="1" x14ac:dyDescent="0.3">
      <c r="A12" s="199" t="s">
        <v>205</v>
      </c>
      <c r="B12" s="200"/>
      <c r="C12" s="200"/>
      <c r="D12" s="200"/>
    </row>
    <row r="13" spans="1:4" ht="20.100000000000001" customHeight="1" x14ac:dyDescent="0.3">
      <c r="A13" s="200"/>
      <c r="B13" s="200"/>
      <c r="C13" s="200"/>
      <c r="D13" s="200"/>
    </row>
    <row r="14" spans="1:4" ht="20.100000000000001" customHeight="1" x14ac:dyDescent="0.3"/>
    <row r="15" spans="1:4" ht="20.100000000000001" customHeight="1" x14ac:dyDescent="0.3"/>
    <row r="16" spans="1:4" ht="20.100000000000001" customHeight="1" x14ac:dyDescent="0.3"/>
    <row r="17" ht="20.100000000000001" customHeight="1" x14ac:dyDescent="0.3"/>
    <row r="18" ht="20.100000000000001" customHeight="1" x14ac:dyDescent="0.3"/>
    <row r="19" ht="20.100000000000001" customHeight="1" x14ac:dyDescent="0.3"/>
    <row r="20" ht="20.100000000000001" customHeight="1" x14ac:dyDescent="0.3"/>
    <row r="21" ht="20.100000000000001" customHeight="1" x14ac:dyDescent="0.3"/>
    <row r="22" ht="20.100000000000001" customHeight="1" x14ac:dyDescent="0.3"/>
    <row r="23" ht="20.100000000000001" customHeight="1" x14ac:dyDescent="0.3"/>
    <row r="24" ht="20.100000000000001" customHeight="1" x14ac:dyDescent="0.3"/>
    <row r="25" ht="20.100000000000001" customHeight="1" x14ac:dyDescent="0.3"/>
    <row r="26" ht="20.100000000000001" customHeight="1" x14ac:dyDescent="0.3"/>
    <row r="27" ht="20.100000000000001" customHeight="1" x14ac:dyDescent="0.3"/>
  </sheetData>
  <mergeCells count="2">
    <mergeCell ref="A1:D1"/>
    <mergeCell ref="A12:D13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8"/>
  <sheetViews>
    <sheetView workbookViewId="0">
      <selection activeCell="G13" sqref="G13"/>
    </sheetView>
  </sheetViews>
  <sheetFormatPr defaultRowHeight="16.2" x14ac:dyDescent="0.3"/>
  <cols>
    <col min="1" max="1" width="31.21875" customWidth="1"/>
    <col min="2" max="3" width="29.6640625" customWidth="1"/>
    <col min="4" max="4" width="14.33203125" customWidth="1"/>
  </cols>
  <sheetData>
    <row r="1" spans="1:4" ht="39.9" customHeight="1" x14ac:dyDescent="0.3">
      <c r="A1" s="191" t="s">
        <v>190</v>
      </c>
      <c r="B1" s="192"/>
      <c r="C1" s="192"/>
      <c r="D1" s="193"/>
    </row>
    <row r="2" spans="1:4" ht="39.9" customHeight="1" x14ac:dyDescent="0.3">
      <c r="A2" s="168" t="s">
        <v>165</v>
      </c>
      <c r="B2" s="167" t="s">
        <v>184</v>
      </c>
      <c r="C2" s="167" t="s">
        <v>183</v>
      </c>
      <c r="D2" s="168" t="s">
        <v>166</v>
      </c>
    </row>
    <row r="3" spans="1:4" ht="20.100000000000001" customHeight="1" x14ac:dyDescent="0.3">
      <c r="A3" s="188" t="s">
        <v>167</v>
      </c>
      <c r="B3" s="189">
        <v>19</v>
      </c>
      <c r="C3" s="189">
        <v>17</v>
      </c>
      <c r="D3" s="172">
        <f>C3/B3*100</f>
        <v>89.473684210526315</v>
      </c>
    </row>
    <row r="4" spans="1:4" ht="20.100000000000001" customHeight="1" x14ac:dyDescent="0.3">
      <c r="A4" s="188" t="s">
        <v>168</v>
      </c>
      <c r="B4" s="189">
        <v>9</v>
      </c>
      <c r="C4" s="189">
        <v>8</v>
      </c>
      <c r="D4" s="172">
        <f t="shared" ref="D4:D11" si="0">C4/B4*100</f>
        <v>88.888888888888886</v>
      </c>
    </row>
    <row r="5" spans="1:4" ht="20.100000000000001" customHeight="1" x14ac:dyDescent="0.3">
      <c r="A5" s="188" t="s">
        <v>171</v>
      </c>
      <c r="B5" s="189">
        <v>27</v>
      </c>
      <c r="C5" s="189">
        <v>24</v>
      </c>
      <c r="D5" s="172">
        <f t="shared" si="0"/>
        <v>88.888888888888886</v>
      </c>
    </row>
    <row r="6" spans="1:4" ht="20.100000000000001" customHeight="1" x14ac:dyDescent="0.3">
      <c r="A6" s="188" t="s">
        <v>172</v>
      </c>
      <c r="B6" s="189">
        <v>6</v>
      </c>
      <c r="C6" s="189">
        <v>5</v>
      </c>
      <c r="D6" s="172">
        <f t="shared" si="0"/>
        <v>83.333333333333343</v>
      </c>
    </row>
    <row r="7" spans="1:4" ht="20.100000000000001" customHeight="1" x14ac:dyDescent="0.3">
      <c r="A7" s="188" t="s">
        <v>173</v>
      </c>
      <c r="B7" s="189">
        <v>3</v>
      </c>
      <c r="C7" s="189">
        <v>3</v>
      </c>
      <c r="D7" s="172">
        <f t="shared" si="0"/>
        <v>100</v>
      </c>
    </row>
    <row r="8" spans="1:4" ht="20.100000000000001" customHeight="1" x14ac:dyDescent="0.3">
      <c r="A8" s="188" t="s">
        <v>174</v>
      </c>
      <c r="B8" s="189">
        <v>3</v>
      </c>
      <c r="C8" s="189">
        <v>3</v>
      </c>
      <c r="D8" s="172">
        <f t="shared" si="0"/>
        <v>100</v>
      </c>
    </row>
    <row r="9" spans="1:4" ht="20.100000000000001" customHeight="1" x14ac:dyDescent="0.3">
      <c r="A9" s="188" t="s">
        <v>175</v>
      </c>
      <c r="B9" s="189">
        <v>5</v>
      </c>
      <c r="C9" s="189">
        <v>4</v>
      </c>
      <c r="D9" s="172">
        <f t="shared" si="0"/>
        <v>80</v>
      </c>
    </row>
    <row r="10" spans="1:4" ht="20.100000000000001" customHeight="1" x14ac:dyDescent="0.3">
      <c r="A10" s="188" t="s">
        <v>177</v>
      </c>
      <c r="B10" s="189">
        <v>32</v>
      </c>
      <c r="C10" s="189">
        <v>30</v>
      </c>
      <c r="D10" s="172">
        <f t="shared" si="0"/>
        <v>93.75</v>
      </c>
    </row>
    <row r="11" spans="1:4" ht="20.100000000000001" customHeight="1" x14ac:dyDescent="0.3">
      <c r="A11" s="188" t="s">
        <v>178</v>
      </c>
      <c r="B11" s="189">
        <f>SUM(B3:B10)</f>
        <v>104</v>
      </c>
      <c r="C11" s="189">
        <f>SUM(C3:C10)</f>
        <v>94</v>
      </c>
      <c r="D11" s="172">
        <f t="shared" si="0"/>
        <v>90.384615384615387</v>
      </c>
    </row>
    <row r="12" spans="1:4" ht="20.100000000000001" customHeight="1" x14ac:dyDescent="0.3"/>
    <row r="13" spans="1:4" ht="20.100000000000001" customHeight="1" x14ac:dyDescent="0.3">
      <c r="A13" s="194" t="s">
        <v>191</v>
      </c>
      <c r="B13" s="195"/>
      <c r="C13" s="195"/>
      <c r="D13" s="195"/>
    </row>
    <row r="14" spans="1:4" ht="20.100000000000001" customHeight="1" x14ac:dyDescent="0.3">
      <c r="A14" s="195"/>
      <c r="B14" s="195"/>
      <c r="C14" s="195"/>
      <c r="D14" s="195"/>
    </row>
    <row r="15" spans="1:4" ht="20.100000000000001" customHeight="1" x14ac:dyDescent="0.3"/>
    <row r="16" spans="1:4" ht="20.100000000000001" customHeight="1" x14ac:dyDescent="0.3"/>
    <row r="17" ht="20.100000000000001" customHeight="1" x14ac:dyDescent="0.3"/>
    <row r="18" ht="20.100000000000001" customHeight="1" x14ac:dyDescent="0.3"/>
    <row r="19" ht="20.100000000000001" customHeight="1" x14ac:dyDescent="0.3"/>
    <row r="20" ht="20.100000000000001" customHeight="1" x14ac:dyDescent="0.3"/>
    <row r="21" ht="20.100000000000001" customHeight="1" x14ac:dyDescent="0.3"/>
    <row r="22" ht="20.100000000000001" customHeight="1" x14ac:dyDescent="0.3"/>
    <row r="23" ht="20.100000000000001" customHeight="1" x14ac:dyDescent="0.3"/>
    <row r="24" ht="20.100000000000001" customHeight="1" x14ac:dyDescent="0.3"/>
    <row r="25" ht="20.100000000000001" customHeight="1" x14ac:dyDescent="0.3"/>
    <row r="26" ht="20.100000000000001" customHeight="1" x14ac:dyDescent="0.3"/>
    <row r="27" ht="20.100000000000001" customHeight="1" x14ac:dyDescent="0.3"/>
    <row r="28" ht="20.100000000000001" customHeight="1" x14ac:dyDescent="0.3"/>
  </sheetData>
  <mergeCells count="2">
    <mergeCell ref="A1:D1"/>
    <mergeCell ref="A13:D14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8"/>
  <sheetViews>
    <sheetView workbookViewId="0">
      <selection activeCell="A2" sqref="A2"/>
    </sheetView>
  </sheetViews>
  <sheetFormatPr defaultRowHeight="16.2" x14ac:dyDescent="0.3"/>
  <cols>
    <col min="1" max="1" width="31.21875" customWidth="1"/>
    <col min="2" max="3" width="29.6640625" customWidth="1"/>
    <col min="4" max="4" width="14.33203125" customWidth="1"/>
  </cols>
  <sheetData>
    <row r="1" spans="1:4" ht="39.9" customHeight="1" x14ac:dyDescent="0.3">
      <c r="A1" s="191" t="s">
        <v>188</v>
      </c>
      <c r="B1" s="192"/>
      <c r="C1" s="192"/>
      <c r="D1" s="193"/>
    </row>
    <row r="2" spans="1:4" ht="39.9" customHeight="1" x14ac:dyDescent="0.3">
      <c r="A2" s="168" t="s">
        <v>165</v>
      </c>
      <c r="B2" s="167" t="s">
        <v>184</v>
      </c>
      <c r="C2" s="167" t="s">
        <v>183</v>
      </c>
      <c r="D2" s="168" t="s">
        <v>166</v>
      </c>
    </row>
    <row r="3" spans="1:4" ht="20.100000000000001" customHeight="1" x14ac:dyDescent="0.3">
      <c r="A3" s="188" t="s">
        <v>167</v>
      </c>
      <c r="B3" s="189">
        <v>18</v>
      </c>
      <c r="C3" s="189">
        <v>17</v>
      </c>
      <c r="D3" s="172">
        <f>C3/B3*100</f>
        <v>94.444444444444443</v>
      </c>
    </row>
    <row r="4" spans="1:4" ht="20.100000000000001" customHeight="1" x14ac:dyDescent="0.3">
      <c r="A4" s="188" t="s">
        <v>168</v>
      </c>
      <c r="B4" s="189">
        <v>6</v>
      </c>
      <c r="C4" s="189">
        <v>6</v>
      </c>
      <c r="D4" s="172">
        <f t="shared" ref="D4:D11" si="0">C4/B4*100</f>
        <v>100</v>
      </c>
    </row>
    <row r="5" spans="1:4" ht="20.100000000000001" customHeight="1" x14ac:dyDescent="0.3">
      <c r="A5" s="188" t="s">
        <v>171</v>
      </c>
      <c r="B5" s="189">
        <v>23</v>
      </c>
      <c r="C5" s="189">
        <v>20</v>
      </c>
      <c r="D5" s="172">
        <f t="shared" si="0"/>
        <v>86.956521739130437</v>
      </c>
    </row>
    <row r="6" spans="1:4" ht="20.100000000000001" customHeight="1" x14ac:dyDescent="0.3">
      <c r="A6" s="188" t="s">
        <v>172</v>
      </c>
      <c r="B6" s="189">
        <v>8</v>
      </c>
      <c r="C6" s="189">
        <v>8</v>
      </c>
      <c r="D6" s="172">
        <f t="shared" si="0"/>
        <v>100</v>
      </c>
    </row>
    <row r="7" spans="1:4" ht="20.100000000000001" customHeight="1" x14ac:dyDescent="0.3">
      <c r="A7" s="188" t="s">
        <v>173</v>
      </c>
      <c r="B7" s="189">
        <v>4</v>
      </c>
      <c r="C7" s="189">
        <v>4</v>
      </c>
      <c r="D7" s="172">
        <f t="shared" si="0"/>
        <v>100</v>
      </c>
    </row>
    <row r="8" spans="1:4" ht="20.100000000000001" customHeight="1" x14ac:dyDescent="0.3">
      <c r="A8" s="188" t="s">
        <v>174</v>
      </c>
      <c r="B8" s="189">
        <v>3</v>
      </c>
      <c r="C8" s="189">
        <v>3</v>
      </c>
      <c r="D8" s="172">
        <f t="shared" si="0"/>
        <v>100</v>
      </c>
    </row>
    <row r="9" spans="1:4" ht="20.100000000000001" customHeight="1" x14ac:dyDescent="0.3">
      <c r="A9" s="188" t="s">
        <v>175</v>
      </c>
      <c r="B9" s="189">
        <v>7</v>
      </c>
      <c r="C9" s="189">
        <v>7</v>
      </c>
      <c r="D9" s="172">
        <f t="shared" si="0"/>
        <v>100</v>
      </c>
    </row>
    <row r="10" spans="1:4" ht="20.100000000000001" customHeight="1" x14ac:dyDescent="0.3">
      <c r="A10" s="188" t="s">
        <v>177</v>
      </c>
      <c r="B10" s="189">
        <v>38</v>
      </c>
      <c r="C10" s="189">
        <v>34</v>
      </c>
      <c r="D10" s="172">
        <f t="shared" si="0"/>
        <v>89.473684210526315</v>
      </c>
    </row>
    <row r="11" spans="1:4" ht="20.100000000000001" customHeight="1" x14ac:dyDescent="0.3">
      <c r="A11" s="188" t="s">
        <v>178</v>
      </c>
      <c r="B11" s="189">
        <f>SUM(B3:B10)</f>
        <v>107</v>
      </c>
      <c r="C11" s="189">
        <f>SUM(C3:C10)</f>
        <v>99</v>
      </c>
      <c r="D11" s="172">
        <f t="shared" si="0"/>
        <v>92.523364485981304</v>
      </c>
    </row>
    <row r="12" spans="1:4" ht="20.100000000000001" customHeight="1" x14ac:dyDescent="0.3"/>
    <row r="13" spans="1:4" ht="20.100000000000001" customHeight="1" x14ac:dyDescent="0.3">
      <c r="A13" s="194" t="s">
        <v>189</v>
      </c>
      <c r="B13" s="195"/>
      <c r="C13" s="195"/>
      <c r="D13" s="195"/>
    </row>
    <row r="14" spans="1:4" ht="20.100000000000001" customHeight="1" x14ac:dyDescent="0.3">
      <c r="A14" s="195"/>
      <c r="B14" s="195"/>
      <c r="C14" s="195"/>
      <c r="D14" s="195"/>
    </row>
    <row r="15" spans="1:4" ht="20.100000000000001" customHeight="1" x14ac:dyDescent="0.3"/>
    <row r="16" spans="1:4" ht="20.100000000000001" customHeight="1" x14ac:dyDescent="0.3"/>
    <row r="17" ht="20.100000000000001" customHeight="1" x14ac:dyDescent="0.3"/>
    <row r="18" ht="20.100000000000001" customHeight="1" x14ac:dyDescent="0.3"/>
    <row r="19" ht="20.100000000000001" customHeight="1" x14ac:dyDescent="0.3"/>
    <row r="20" ht="20.100000000000001" customHeight="1" x14ac:dyDescent="0.3"/>
    <row r="21" ht="20.100000000000001" customHeight="1" x14ac:dyDescent="0.3"/>
    <row r="22" ht="20.100000000000001" customHeight="1" x14ac:dyDescent="0.3"/>
    <row r="23" ht="20.100000000000001" customHeight="1" x14ac:dyDescent="0.3"/>
    <row r="24" ht="20.100000000000001" customHeight="1" x14ac:dyDescent="0.3"/>
    <row r="25" ht="20.100000000000001" customHeight="1" x14ac:dyDescent="0.3"/>
    <row r="26" ht="20.100000000000001" customHeight="1" x14ac:dyDescent="0.3"/>
    <row r="27" ht="20.100000000000001" customHeight="1" x14ac:dyDescent="0.3"/>
    <row r="28" ht="20.100000000000001" customHeight="1" x14ac:dyDescent="0.3"/>
  </sheetData>
  <mergeCells count="2">
    <mergeCell ref="A1:D1"/>
    <mergeCell ref="A13:D14"/>
  </mergeCells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8"/>
  <sheetViews>
    <sheetView workbookViewId="0">
      <selection activeCell="A2" sqref="A2"/>
    </sheetView>
  </sheetViews>
  <sheetFormatPr defaultRowHeight="16.2" x14ac:dyDescent="0.3"/>
  <cols>
    <col min="1" max="1" width="31.21875" customWidth="1"/>
    <col min="2" max="3" width="29.6640625" customWidth="1"/>
    <col min="4" max="4" width="14.33203125" customWidth="1"/>
  </cols>
  <sheetData>
    <row r="1" spans="1:4" ht="39.9" customHeight="1" x14ac:dyDescent="0.3">
      <c r="A1" s="191" t="s">
        <v>179</v>
      </c>
      <c r="B1" s="192"/>
      <c r="C1" s="192"/>
      <c r="D1" s="193"/>
    </row>
    <row r="2" spans="1:4" ht="39.9" customHeight="1" x14ac:dyDescent="0.3">
      <c r="A2" s="168" t="s">
        <v>165</v>
      </c>
      <c r="B2" s="167" t="s">
        <v>184</v>
      </c>
      <c r="C2" s="167" t="s">
        <v>183</v>
      </c>
      <c r="D2" s="168" t="s">
        <v>166</v>
      </c>
    </row>
    <row r="3" spans="1:4" ht="20.100000000000001" customHeight="1" x14ac:dyDescent="0.3">
      <c r="A3" s="169" t="s">
        <v>167</v>
      </c>
      <c r="B3" s="170">
        <v>19</v>
      </c>
      <c r="C3" s="170">
        <v>17</v>
      </c>
      <c r="D3" s="171">
        <f>C3/B3*100</f>
        <v>89.473684210526315</v>
      </c>
    </row>
    <row r="4" spans="1:4" ht="20.100000000000001" customHeight="1" x14ac:dyDescent="0.3">
      <c r="A4" s="169" t="s">
        <v>168</v>
      </c>
      <c r="B4" s="170">
        <v>8</v>
      </c>
      <c r="C4" s="170">
        <v>7</v>
      </c>
      <c r="D4" s="171">
        <f t="shared" ref="D4:D11" si="0">C4/B4*100</f>
        <v>87.5</v>
      </c>
    </row>
    <row r="5" spans="1:4" ht="20.100000000000001" customHeight="1" x14ac:dyDescent="0.3">
      <c r="A5" s="169" t="s">
        <v>171</v>
      </c>
      <c r="B5" s="170">
        <v>18</v>
      </c>
      <c r="C5" s="170">
        <v>16</v>
      </c>
      <c r="D5" s="171">
        <f t="shared" si="0"/>
        <v>88.888888888888886</v>
      </c>
    </row>
    <row r="6" spans="1:4" ht="20.100000000000001" customHeight="1" x14ac:dyDescent="0.3">
      <c r="A6" s="169" t="s">
        <v>172</v>
      </c>
      <c r="B6" s="170">
        <v>14</v>
      </c>
      <c r="C6" s="170">
        <v>11</v>
      </c>
      <c r="D6" s="171">
        <f t="shared" si="0"/>
        <v>78.571428571428569</v>
      </c>
    </row>
    <row r="7" spans="1:4" ht="20.100000000000001" customHeight="1" x14ac:dyDescent="0.3">
      <c r="A7" s="169" t="s">
        <v>173</v>
      </c>
      <c r="B7" s="170">
        <v>4</v>
      </c>
      <c r="C7" s="170">
        <v>4</v>
      </c>
      <c r="D7" s="171">
        <f t="shared" si="0"/>
        <v>100</v>
      </c>
    </row>
    <row r="8" spans="1:4" ht="20.100000000000001" customHeight="1" x14ac:dyDescent="0.3">
      <c r="A8" s="169" t="s">
        <v>174</v>
      </c>
      <c r="B8" s="170">
        <v>3</v>
      </c>
      <c r="C8" s="170">
        <v>3</v>
      </c>
      <c r="D8" s="171">
        <f t="shared" si="0"/>
        <v>100</v>
      </c>
    </row>
    <row r="9" spans="1:4" ht="20.100000000000001" customHeight="1" x14ac:dyDescent="0.3">
      <c r="A9" s="169" t="s">
        <v>175</v>
      </c>
      <c r="B9" s="170">
        <v>3</v>
      </c>
      <c r="C9" s="170">
        <v>2</v>
      </c>
      <c r="D9" s="171">
        <f t="shared" si="0"/>
        <v>66.666666666666657</v>
      </c>
    </row>
    <row r="10" spans="1:4" ht="20.100000000000001" customHeight="1" x14ac:dyDescent="0.3">
      <c r="A10" s="169" t="s">
        <v>177</v>
      </c>
      <c r="B10" s="170">
        <v>41</v>
      </c>
      <c r="C10" s="170">
        <v>37</v>
      </c>
      <c r="D10" s="171">
        <f t="shared" si="0"/>
        <v>90.243902439024396</v>
      </c>
    </row>
    <row r="11" spans="1:4" ht="20.100000000000001" customHeight="1" x14ac:dyDescent="0.3">
      <c r="A11" s="169" t="s">
        <v>178</v>
      </c>
      <c r="B11" s="170">
        <f>SUM(B3:B10)</f>
        <v>110</v>
      </c>
      <c r="C11" s="170">
        <f>SUM(C3:C10)</f>
        <v>97</v>
      </c>
      <c r="D11" s="172">
        <f t="shared" si="0"/>
        <v>88.181818181818187</v>
      </c>
    </row>
    <row r="12" spans="1:4" ht="20.100000000000001" customHeight="1" x14ac:dyDescent="0.3"/>
    <row r="13" spans="1:4" ht="20.100000000000001" customHeight="1" x14ac:dyDescent="0.3">
      <c r="A13" s="194" t="s">
        <v>186</v>
      </c>
      <c r="B13" s="195"/>
      <c r="C13" s="195"/>
      <c r="D13" s="195"/>
    </row>
    <row r="14" spans="1:4" ht="20.100000000000001" customHeight="1" x14ac:dyDescent="0.3">
      <c r="A14" s="195"/>
      <c r="B14" s="195"/>
      <c r="C14" s="195"/>
      <c r="D14" s="195"/>
    </row>
    <row r="15" spans="1:4" ht="20.100000000000001" customHeight="1" x14ac:dyDescent="0.3"/>
    <row r="16" spans="1:4" ht="20.100000000000001" customHeight="1" x14ac:dyDescent="0.3"/>
    <row r="17" ht="20.100000000000001" customHeight="1" x14ac:dyDescent="0.3"/>
    <row r="18" ht="20.100000000000001" customHeight="1" x14ac:dyDescent="0.3"/>
    <row r="19" ht="20.100000000000001" customHeight="1" x14ac:dyDescent="0.3"/>
    <row r="20" ht="20.100000000000001" customHeight="1" x14ac:dyDescent="0.3"/>
    <row r="21" ht="20.100000000000001" customHeight="1" x14ac:dyDescent="0.3"/>
    <row r="22" ht="20.100000000000001" customHeight="1" x14ac:dyDescent="0.3"/>
    <row r="23" ht="20.100000000000001" customHeight="1" x14ac:dyDescent="0.3"/>
    <row r="24" ht="20.100000000000001" customHeight="1" x14ac:dyDescent="0.3"/>
    <row r="25" ht="20.100000000000001" customHeight="1" x14ac:dyDescent="0.3"/>
    <row r="26" ht="20.100000000000001" customHeight="1" x14ac:dyDescent="0.3"/>
    <row r="27" ht="20.100000000000001" customHeight="1" x14ac:dyDescent="0.3"/>
    <row r="28" ht="20.100000000000001" customHeight="1" x14ac:dyDescent="0.3"/>
  </sheetData>
  <mergeCells count="2">
    <mergeCell ref="A1:D1"/>
    <mergeCell ref="A13:D14"/>
  </mergeCells>
  <phoneticPr fontId="3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28"/>
  <sheetViews>
    <sheetView workbookViewId="0">
      <selection activeCell="A2" sqref="A2"/>
    </sheetView>
  </sheetViews>
  <sheetFormatPr defaultRowHeight="16.2" x14ac:dyDescent="0.3"/>
  <cols>
    <col min="1" max="1" width="31.21875" customWidth="1"/>
    <col min="2" max="3" width="29.6640625" customWidth="1"/>
    <col min="4" max="4" width="14.33203125" customWidth="1"/>
  </cols>
  <sheetData>
    <row r="1" spans="1:4" ht="39.9" customHeight="1" x14ac:dyDescent="0.3">
      <c r="A1" s="191" t="s">
        <v>164</v>
      </c>
      <c r="B1" s="192"/>
      <c r="C1" s="192"/>
      <c r="D1" s="193"/>
    </row>
    <row r="2" spans="1:4" ht="39.9" customHeight="1" x14ac:dyDescent="0.3">
      <c r="A2" s="168" t="s">
        <v>165</v>
      </c>
      <c r="B2" s="167" t="s">
        <v>184</v>
      </c>
      <c r="C2" s="167" t="s">
        <v>183</v>
      </c>
      <c r="D2" s="168" t="s">
        <v>166</v>
      </c>
    </row>
    <row r="3" spans="1:4" ht="20.100000000000001" customHeight="1" x14ac:dyDescent="0.3">
      <c r="A3" s="169" t="s">
        <v>167</v>
      </c>
      <c r="B3" s="170">
        <v>17</v>
      </c>
      <c r="C3" s="170">
        <v>17</v>
      </c>
      <c r="D3" s="171">
        <f>C3/B3*100</f>
        <v>100</v>
      </c>
    </row>
    <row r="4" spans="1:4" ht="20.100000000000001" customHeight="1" x14ac:dyDescent="0.3">
      <c r="A4" s="169" t="s">
        <v>168</v>
      </c>
      <c r="B4" s="170">
        <v>6</v>
      </c>
      <c r="C4" s="170">
        <v>6</v>
      </c>
      <c r="D4" s="171">
        <f t="shared" ref="D4:D14" si="0">C4/B4*100</f>
        <v>100</v>
      </c>
    </row>
    <row r="5" spans="1:4" ht="20.100000000000001" customHeight="1" x14ac:dyDescent="0.3">
      <c r="A5" s="169" t="s">
        <v>169</v>
      </c>
      <c r="B5" s="170">
        <v>1</v>
      </c>
      <c r="C5" s="170">
        <v>0</v>
      </c>
      <c r="D5" s="171">
        <f t="shared" si="0"/>
        <v>0</v>
      </c>
    </row>
    <row r="6" spans="1:4" ht="20.100000000000001" customHeight="1" x14ac:dyDescent="0.3">
      <c r="A6" s="187" t="s">
        <v>170</v>
      </c>
      <c r="B6" s="170">
        <v>1</v>
      </c>
      <c r="C6" s="170">
        <v>1</v>
      </c>
      <c r="D6" s="171">
        <f t="shared" si="0"/>
        <v>100</v>
      </c>
    </row>
    <row r="7" spans="1:4" ht="20.100000000000001" customHeight="1" x14ac:dyDescent="0.3">
      <c r="A7" s="169" t="s">
        <v>171</v>
      </c>
      <c r="B7" s="170">
        <v>20</v>
      </c>
      <c r="C7" s="170">
        <v>19</v>
      </c>
      <c r="D7" s="171">
        <f t="shared" si="0"/>
        <v>95</v>
      </c>
    </row>
    <row r="8" spans="1:4" ht="20.100000000000001" customHeight="1" x14ac:dyDescent="0.3">
      <c r="A8" s="169" t="s">
        <v>172</v>
      </c>
      <c r="B8" s="170">
        <v>11</v>
      </c>
      <c r="C8" s="170">
        <v>10</v>
      </c>
      <c r="D8" s="171">
        <f t="shared" si="0"/>
        <v>90.909090909090907</v>
      </c>
    </row>
    <row r="9" spans="1:4" ht="20.100000000000001" customHeight="1" x14ac:dyDescent="0.3">
      <c r="A9" s="169" t="s">
        <v>173</v>
      </c>
      <c r="B9" s="170">
        <v>7</v>
      </c>
      <c r="C9" s="170">
        <v>6</v>
      </c>
      <c r="D9" s="171">
        <f t="shared" si="0"/>
        <v>85.714285714285708</v>
      </c>
    </row>
    <row r="10" spans="1:4" ht="20.100000000000001" customHeight="1" x14ac:dyDescent="0.3">
      <c r="A10" s="169" t="s">
        <v>174</v>
      </c>
      <c r="B10" s="170">
        <v>4</v>
      </c>
      <c r="C10" s="170">
        <v>2</v>
      </c>
      <c r="D10" s="171">
        <f t="shared" si="0"/>
        <v>50</v>
      </c>
    </row>
    <row r="11" spans="1:4" ht="20.100000000000001" customHeight="1" x14ac:dyDescent="0.3">
      <c r="A11" s="169" t="s">
        <v>175</v>
      </c>
      <c r="B11" s="170">
        <v>2</v>
      </c>
      <c r="C11" s="170">
        <v>2</v>
      </c>
      <c r="D11" s="171">
        <f t="shared" si="0"/>
        <v>100</v>
      </c>
    </row>
    <row r="12" spans="1:4" ht="20.100000000000001" customHeight="1" x14ac:dyDescent="0.3">
      <c r="A12" s="169" t="s">
        <v>176</v>
      </c>
      <c r="B12" s="170">
        <v>1</v>
      </c>
      <c r="C12" s="170">
        <v>1</v>
      </c>
      <c r="D12" s="171">
        <f t="shared" si="0"/>
        <v>100</v>
      </c>
    </row>
    <row r="13" spans="1:4" ht="20.100000000000001" customHeight="1" x14ac:dyDescent="0.3">
      <c r="A13" s="169" t="s">
        <v>177</v>
      </c>
      <c r="B13" s="170">
        <v>60</v>
      </c>
      <c r="C13" s="170">
        <v>37</v>
      </c>
      <c r="D13" s="171">
        <f t="shared" si="0"/>
        <v>61.666666666666671</v>
      </c>
    </row>
    <row r="14" spans="1:4" ht="20.100000000000001" customHeight="1" x14ac:dyDescent="0.3">
      <c r="A14" s="169" t="s">
        <v>178</v>
      </c>
      <c r="B14" s="170">
        <f>SUM(B3:B13)</f>
        <v>130</v>
      </c>
      <c r="C14" s="170">
        <f>SUM(C3:C13)</f>
        <v>101</v>
      </c>
      <c r="D14" s="172">
        <f t="shared" si="0"/>
        <v>77.692307692307693</v>
      </c>
    </row>
    <row r="15" spans="1:4" ht="20.100000000000001" customHeight="1" x14ac:dyDescent="0.3"/>
    <row r="16" spans="1:4" ht="20.100000000000001" customHeight="1" x14ac:dyDescent="0.3">
      <c r="A16" s="194" t="s">
        <v>187</v>
      </c>
      <c r="B16" s="195"/>
      <c r="C16" s="195"/>
      <c r="D16" s="195"/>
    </row>
    <row r="17" spans="1:4" ht="20.100000000000001" customHeight="1" x14ac:dyDescent="0.3">
      <c r="A17" s="195"/>
      <c r="B17" s="195"/>
      <c r="C17" s="195"/>
      <c r="D17" s="195"/>
    </row>
    <row r="18" spans="1:4" ht="20.100000000000001" customHeight="1" x14ac:dyDescent="0.3"/>
    <row r="19" spans="1:4" ht="20.100000000000001" customHeight="1" x14ac:dyDescent="0.3"/>
    <row r="20" spans="1:4" ht="20.100000000000001" customHeight="1" x14ac:dyDescent="0.3"/>
    <row r="21" spans="1:4" ht="20.100000000000001" customHeight="1" x14ac:dyDescent="0.3"/>
    <row r="22" spans="1:4" ht="20.100000000000001" customHeight="1" x14ac:dyDescent="0.3"/>
    <row r="23" spans="1:4" ht="20.100000000000001" customHeight="1" x14ac:dyDescent="0.3"/>
    <row r="24" spans="1:4" ht="20.100000000000001" customHeight="1" x14ac:dyDescent="0.3"/>
    <row r="25" spans="1:4" ht="20.100000000000001" customHeight="1" x14ac:dyDescent="0.3"/>
    <row r="26" spans="1:4" ht="20.100000000000001" customHeight="1" x14ac:dyDescent="0.3"/>
    <row r="27" spans="1:4" ht="20.100000000000001" customHeight="1" x14ac:dyDescent="0.3"/>
    <row r="28" spans="1:4" ht="20.100000000000001" customHeight="1" x14ac:dyDescent="0.3"/>
  </sheetData>
  <mergeCells count="2">
    <mergeCell ref="A1:D1"/>
    <mergeCell ref="A16:D17"/>
  </mergeCells>
  <phoneticPr fontId="3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28"/>
  <sheetViews>
    <sheetView workbookViewId="0">
      <selection activeCell="A2" sqref="A2"/>
    </sheetView>
  </sheetViews>
  <sheetFormatPr defaultRowHeight="16.2" x14ac:dyDescent="0.3"/>
  <cols>
    <col min="1" max="1" width="31.21875" customWidth="1"/>
    <col min="2" max="3" width="29.6640625" customWidth="1"/>
    <col min="4" max="4" width="14.33203125" customWidth="1"/>
  </cols>
  <sheetData>
    <row r="1" spans="1:4" ht="39.9" customHeight="1" x14ac:dyDescent="0.3">
      <c r="A1" s="201" t="s">
        <v>151</v>
      </c>
      <c r="B1" s="197"/>
      <c r="C1" s="197"/>
      <c r="D1" s="198"/>
    </row>
    <row r="2" spans="1:4" ht="39.9" customHeight="1" x14ac:dyDescent="0.3">
      <c r="A2" s="185" t="s">
        <v>181</v>
      </c>
      <c r="B2" s="167" t="s">
        <v>184</v>
      </c>
      <c r="C2" s="167" t="s">
        <v>183</v>
      </c>
      <c r="D2" s="185" t="s">
        <v>182</v>
      </c>
    </row>
    <row r="3" spans="1:4" ht="20.100000000000001" customHeight="1" x14ac:dyDescent="0.3">
      <c r="A3" s="169" t="s">
        <v>152</v>
      </c>
      <c r="B3" s="170">
        <v>7</v>
      </c>
      <c r="C3" s="170">
        <v>7</v>
      </c>
      <c r="D3" s="184">
        <f>C3/B3*100</f>
        <v>100</v>
      </c>
    </row>
    <row r="4" spans="1:4" ht="20.100000000000001" customHeight="1" x14ac:dyDescent="0.3">
      <c r="A4" s="169" t="s">
        <v>153</v>
      </c>
      <c r="B4" s="170">
        <v>7</v>
      </c>
      <c r="C4" s="170">
        <v>7</v>
      </c>
      <c r="D4" s="184">
        <f t="shared" ref="D4:D14" si="0">C4/B4*100</f>
        <v>100</v>
      </c>
    </row>
    <row r="5" spans="1:4" ht="20.100000000000001" customHeight="1" x14ac:dyDescent="0.3">
      <c r="A5" s="169" t="s">
        <v>154</v>
      </c>
      <c r="B5" s="170">
        <v>1</v>
      </c>
      <c r="C5" s="170">
        <v>1</v>
      </c>
      <c r="D5" s="184">
        <f t="shared" si="0"/>
        <v>100</v>
      </c>
    </row>
    <row r="6" spans="1:4" ht="20.100000000000001" customHeight="1" x14ac:dyDescent="0.3">
      <c r="A6" s="169" t="s">
        <v>155</v>
      </c>
      <c r="B6" s="170">
        <v>1</v>
      </c>
      <c r="C6" s="170">
        <v>1</v>
      </c>
      <c r="D6" s="184">
        <f t="shared" si="0"/>
        <v>100</v>
      </c>
    </row>
    <row r="7" spans="1:4" ht="20.100000000000001" customHeight="1" x14ac:dyDescent="0.3">
      <c r="A7" s="169" t="s">
        <v>156</v>
      </c>
      <c r="B7" s="170">
        <v>1</v>
      </c>
      <c r="C7" s="170">
        <v>0</v>
      </c>
      <c r="D7" s="184">
        <f t="shared" si="0"/>
        <v>0</v>
      </c>
    </row>
    <row r="8" spans="1:4" ht="20.100000000000001" customHeight="1" x14ac:dyDescent="0.3">
      <c r="A8" s="169" t="s">
        <v>157</v>
      </c>
      <c r="B8" s="170">
        <v>23</v>
      </c>
      <c r="C8" s="170">
        <v>23</v>
      </c>
      <c r="D8" s="184">
        <f t="shared" si="0"/>
        <v>100</v>
      </c>
    </row>
    <row r="9" spans="1:4" ht="20.100000000000001" customHeight="1" x14ac:dyDescent="0.3">
      <c r="A9" s="169" t="s">
        <v>158</v>
      </c>
      <c r="B9" s="170">
        <v>9</v>
      </c>
      <c r="C9" s="170">
        <v>8</v>
      </c>
      <c r="D9" s="184">
        <f t="shared" si="0"/>
        <v>88.888888888888886</v>
      </c>
    </row>
    <row r="10" spans="1:4" ht="20.100000000000001" customHeight="1" x14ac:dyDescent="0.3">
      <c r="A10" s="169" t="s">
        <v>159</v>
      </c>
      <c r="B10" s="170">
        <v>8</v>
      </c>
      <c r="C10" s="170">
        <v>8</v>
      </c>
      <c r="D10" s="184">
        <f t="shared" si="0"/>
        <v>100</v>
      </c>
    </row>
    <row r="11" spans="1:4" ht="20.100000000000001" customHeight="1" x14ac:dyDescent="0.3">
      <c r="A11" s="169" t="s">
        <v>160</v>
      </c>
      <c r="B11" s="170">
        <v>5</v>
      </c>
      <c r="C11" s="170">
        <v>4</v>
      </c>
      <c r="D11" s="184">
        <f t="shared" si="0"/>
        <v>80</v>
      </c>
    </row>
    <row r="12" spans="1:4" ht="20.100000000000001" customHeight="1" x14ac:dyDescent="0.3">
      <c r="A12" s="169" t="s">
        <v>161</v>
      </c>
      <c r="B12" s="170">
        <v>1</v>
      </c>
      <c r="C12" s="170">
        <v>1</v>
      </c>
      <c r="D12" s="184">
        <f t="shared" si="0"/>
        <v>100</v>
      </c>
    </row>
    <row r="13" spans="1:4" ht="20.100000000000001" customHeight="1" x14ac:dyDescent="0.3">
      <c r="A13" s="169" t="s">
        <v>162</v>
      </c>
      <c r="B13" s="170">
        <v>1</v>
      </c>
      <c r="C13" s="170">
        <v>1</v>
      </c>
      <c r="D13" s="184">
        <f t="shared" si="0"/>
        <v>100</v>
      </c>
    </row>
    <row r="14" spans="1:4" ht="20.100000000000001" customHeight="1" x14ac:dyDescent="0.3">
      <c r="A14" s="169" t="s">
        <v>163</v>
      </c>
      <c r="B14" s="170">
        <v>40</v>
      </c>
      <c r="C14" s="170">
        <v>27</v>
      </c>
      <c r="D14" s="184">
        <f t="shared" si="0"/>
        <v>67.5</v>
      </c>
    </row>
    <row r="15" spans="1:4" ht="20.100000000000001" customHeight="1" x14ac:dyDescent="0.3">
      <c r="A15" s="185" t="s">
        <v>150</v>
      </c>
      <c r="B15" s="185">
        <f>SUM(B3:B14)</f>
        <v>104</v>
      </c>
      <c r="C15" s="185">
        <f>SUM(C3:C14)</f>
        <v>88</v>
      </c>
      <c r="D15" s="186">
        <f>C15/B15*100</f>
        <v>84.615384615384613</v>
      </c>
    </row>
    <row r="16" spans="1:4" ht="20.100000000000001" customHeight="1" x14ac:dyDescent="0.3"/>
    <row r="17" ht="20.100000000000001" customHeight="1" x14ac:dyDescent="0.3"/>
    <row r="18" ht="20.100000000000001" customHeight="1" x14ac:dyDescent="0.3"/>
    <row r="19" ht="20.100000000000001" customHeight="1" x14ac:dyDescent="0.3"/>
    <row r="20" ht="20.100000000000001" customHeight="1" x14ac:dyDescent="0.3"/>
    <row r="21" ht="20.100000000000001" customHeight="1" x14ac:dyDescent="0.3"/>
    <row r="22" ht="20.100000000000001" customHeight="1" x14ac:dyDescent="0.3"/>
    <row r="23" ht="20.100000000000001" customHeight="1" x14ac:dyDescent="0.3"/>
    <row r="24" ht="20.100000000000001" customHeight="1" x14ac:dyDescent="0.3"/>
    <row r="25" ht="20.100000000000001" customHeight="1" x14ac:dyDescent="0.3"/>
    <row r="26" ht="20.100000000000001" customHeight="1" x14ac:dyDescent="0.3"/>
    <row r="27" ht="20.100000000000001" customHeight="1" x14ac:dyDescent="0.3"/>
    <row r="28" ht="20.100000000000001" customHeight="1" x14ac:dyDescent="0.3"/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28"/>
  <sheetViews>
    <sheetView workbookViewId="0">
      <selection activeCell="A2" sqref="A2"/>
    </sheetView>
  </sheetViews>
  <sheetFormatPr defaultRowHeight="16.2" x14ac:dyDescent="0.3"/>
  <cols>
    <col min="1" max="1" width="31.21875" customWidth="1"/>
    <col min="2" max="3" width="29.6640625" customWidth="1"/>
    <col min="4" max="4" width="14.33203125" customWidth="1"/>
  </cols>
  <sheetData>
    <row r="1" spans="1:4" ht="39.9" customHeight="1" x14ac:dyDescent="0.3">
      <c r="A1" s="196" t="s">
        <v>149</v>
      </c>
      <c r="B1" s="197"/>
      <c r="C1" s="197"/>
      <c r="D1" s="198"/>
    </row>
    <row r="2" spans="1:4" ht="39.9" customHeight="1" x14ac:dyDescent="0.3">
      <c r="A2" s="185" t="s">
        <v>181</v>
      </c>
      <c r="B2" s="167" t="s">
        <v>184</v>
      </c>
      <c r="C2" s="167" t="s">
        <v>183</v>
      </c>
      <c r="D2" s="185" t="s">
        <v>182</v>
      </c>
    </row>
    <row r="3" spans="1:4" ht="20.100000000000001" customHeight="1" x14ac:dyDescent="0.3">
      <c r="A3" s="170" t="s">
        <v>136</v>
      </c>
      <c r="B3" s="170">
        <v>6</v>
      </c>
      <c r="C3" s="170">
        <v>6</v>
      </c>
      <c r="D3" s="170">
        <f>C3/B3*100</f>
        <v>100</v>
      </c>
    </row>
    <row r="4" spans="1:4" ht="20.100000000000001" customHeight="1" x14ac:dyDescent="0.3">
      <c r="A4" s="170" t="s">
        <v>137</v>
      </c>
      <c r="B4" s="170">
        <v>7</v>
      </c>
      <c r="C4" s="170">
        <v>7</v>
      </c>
      <c r="D4" s="170">
        <f t="shared" ref="D4:D16" si="0">C4/B4*100</f>
        <v>100</v>
      </c>
    </row>
    <row r="5" spans="1:4" ht="20.100000000000001" customHeight="1" x14ac:dyDescent="0.3">
      <c r="A5" s="170" t="s">
        <v>138</v>
      </c>
      <c r="B5" s="170">
        <v>1</v>
      </c>
      <c r="C5" s="170">
        <v>1</v>
      </c>
      <c r="D5" s="170">
        <f t="shared" si="0"/>
        <v>100</v>
      </c>
    </row>
    <row r="6" spans="1:4" ht="20.100000000000001" customHeight="1" x14ac:dyDescent="0.3">
      <c r="A6" s="170" t="s">
        <v>139</v>
      </c>
      <c r="B6" s="170">
        <v>2</v>
      </c>
      <c r="C6" s="170">
        <v>2</v>
      </c>
      <c r="D6" s="170">
        <f t="shared" si="0"/>
        <v>100</v>
      </c>
    </row>
    <row r="7" spans="1:4" ht="20.100000000000001" customHeight="1" x14ac:dyDescent="0.3">
      <c r="A7" s="170" t="s">
        <v>140</v>
      </c>
      <c r="B7" s="170">
        <v>3</v>
      </c>
      <c r="C7" s="170">
        <v>3</v>
      </c>
      <c r="D7" s="170">
        <f t="shared" si="0"/>
        <v>100</v>
      </c>
    </row>
    <row r="8" spans="1:4" ht="20.100000000000001" customHeight="1" x14ac:dyDescent="0.3">
      <c r="A8" s="170" t="s">
        <v>141</v>
      </c>
      <c r="B8" s="170">
        <v>1</v>
      </c>
      <c r="C8" s="170">
        <v>1</v>
      </c>
      <c r="D8" s="170">
        <f t="shared" si="0"/>
        <v>100</v>
      </c>
    </row>
    <row r="9" spans="1:4" ht="20.100000000000001" customHeight="1" x14ac:dyDescent="0.3">
      <c r="A9" s="170" t="s">
        <v>142</v>
      </c>
      <c r="B9" s="170">
        <v>25</v>
      </c>
      <c r="C9" s="170">
        <v>25</v>
      </c>
      <c r="D9" s="170">
        <v>100</v>
      </c>
    </row>
    <row r="10" spans="1:4" ht="20.100000000000001" customHeight="1" x14ac:dyDescent="0.3">
      <c r="A10" s="170" t="s">
        <v>143</v>
      </c>
      <c r="B10" s="170">
        <v>27</v>
      </c>
      <c r="C10" s="170">
        <v>25</v>
      </c>
      <c r="D10" s="184">
        <f t="shared" si="0"/>
        <v>92.592592592592595</v>
      </c>
    </row>
    <row r="11" spans="1:4" ht="20.100000000000001" customHeight="1" x14ac:dyDescent="0.3">
      <c r="A11" s="170" t="s">
        <v>144</v>
      </c>
      <c r="B11" s="170">
        <v>12</v>
      </c>
      <c r="C11" s="170">
        <v>12</v>
      </c>
      <c r="D11" s="184">
        <v>100</v>
      </c>
    </row>
    <row r="12" spans="1:4" ht="20.100000000000001" customHeight="1" x14ac:dyDescent="0.3">
      <c r="A12" s="170" t="s">
        <v>145</v>
      </c>
      <c r="B12" s="170">
        <v>5</v>
      </c>
      <c r="C12" s="170">
        <v>4</v>
      </c>
      <c r="D12" s="170">
        <f t="shared" si="0"/>
        <v>80</v>
      </c>
    </row>
    <row r="13" spans="1:4" ht="20.100000000000001" customHeight="1" x14ac:dyDescent="0.3">
      <c r="A13" s="170" t="s">
        <v>146</v>
      </c>
      <c r="B13" s="170">
        <v>3</v>
      </c>
      <c r="C13" s="170">
        <v>3</v>
      </c>
      <c r="D13" s="170">
        <f t="shared" si="0"/>
        <v>100</v>
      </c>
    </row>
    <row r="14" spans="1:4" ht="20.100000000000001" customHeight="1" x14ac:dyDescent="0.3">
      <c r="A14" s="170" t="s">
        <v>147</v>
      </c>
      <c r="B14" s="170">
        <v>1</v>
      </c>
      <c r="C14" s="170">
        <v>1</v>
      </c>
      <c r="D14" s="170">
        <f t="shared" si="0"/>
        <v>100</v>
      </c>
    </row>
    <row r="15" spans="1:4" ht="20.100000000000001" customHeight="1" x14ac:dyDescent="0.3">
      <c r="A15" s="170" t="s">
        <v>148</v>
      </c>
      <c r="B15" s="170">
        <v>56</v>
      </c>
      <c r="C15" s="170">
        <v>16</v>
      </c>
      <c r="D15" s="184">
        <f t="shared" si="0"/>
        <v>28.571428571428569</v>
      </c>
    </row>
    <row r="16" spans="1:4" ht="20.100000000000001" customHeight="1" x14ac:dyDescent="0.3">
      <c r="A16" s="185" t="s">
        <v>150</v>
      </c>
      <c r="B16" s="185">
        <f>SUM(B3:B15)</f>
        <v>149</v>
      </c>
      <c r="C16" s="185">
        <f>SUM(C3:C15)</f>
        <v>106</v>
      </c>
      <c r="D16" s="186">
        <f t="shared" si="0"/>
        <v>71.140939597315437</v>
      </c>
    </row>
    <row r="17" ht="20.100000000000001" customHeight="1" x14ac:dyDescent="0.3"/>
    <row r="18" ht="20.100000000000001" customHeight="1" x14ac:dyDescent="0.3"/>
    <row r="19" ht="20.100000000000001" customHeight="1" x14ac:dyDescent="0.3"/>
    <row r="20" ht="20.100000000000001" customHeight="1" x14ac:dyDescent="0.3"/>
    <row r="21" ht="20.100000000000001" customHeight="1" x14ac:dyDescent="0.3"/>
    <row r="22" ht="20.100000000000001" customHeight="1" x14ac:dyDescent="0.3"/>
    <row r="23" ht="20.100000000000001" customHeight="1" x14ac:dyDescent="0.3"/>
    <row r="24" ht="20.100000000000001" customHeight="1" x14ac:dyDescent="0.3"/>
    <row r="25" ht="20.100000000000001" customHeight="1" x14ac:dyDescent="0.3"/>
    <row r="26" ht="20.100000000000001" customHeight="1" x14ac:dyDescent="0.3"/>
    <row r="27" ht="20.100000000000001" customHeight="1" x14ac:dyDescent="0.3"/>
    <row r="28" ht="20.100000000000001" customHeight="1" x14ac:dyDescent="0.3"/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28"/>
  <sheetViews>
    <sheetView workbookViewId="0">
      <selection activeCell="A2" sqref="A2"/>
    </sheetView>
  </sheetViews>
  <sheetFormatPr defaultRowHeight="16.2" x14ac:dyDescent="0.3"/>
  <cols>
    <col min="1" max="1" width="31.21875" customWidth="1"/>
    <col min="2" max="3" width="29.6640625" customWidth="1"/>
    <col min="4" max="4" width="14.33203125" customWidth="1"/>
  </cols>
  <sheetData>
    <row r="1" spans="1:4" ht="39.9" customHeight="1" x14ac:dyDescent="0.3">
      <c r="A1" s="202" t="s">
        <v>135</v>
      </c>
      <c r="B1" s="203"/>
      <c r="C1" s="203"/>
      <c r="D1" s="204"/>
    </row>
    <row r="2" spans="1:4" ht="39.9" customHeight="1" x14ac:dyDescent="0.3">
      <c r="A2" s="167" t="s">
        <v>180</v>
      </c>
      <c r="B2" s="167" t="s">
        <v>184</v>
      </c>
      <c r="C2" s="167" t="s">
        <v>183</v>
      </c>
      <c r="D2" s="183" t="s">
        <v>185</v>
      </c>
    </row>
    <row r="3" spans="1:4" ht="20.100000000000001" customHeight="1" x14ac:dyDescent="0.3">
      <c r="A3" s="170" t="s">
        <v>125</v>
      </c>
      <c r="B3" s="170">
        <v>3</v>
      </c>
      <c r="C3" s="170">
        <v>3</v>
      </c>
      <c r="D3" s="170">
        <f t="shared" ref="D3:D10" si="0">C3/B3*100</f>
        <v>100</v>
      </c>
    </row>
    <row r="4" spans="1:4" ht="20.100000000000001" customHeight="1" x14ac:dyDescent="0.3">
      <c r="A4" s="170" t="s">
        <v>126</v>
      </c>
      <c r="B4" s="170">
        <v>7</v>
      </c>
      <c r="C4" s="170">
        <v>7</v>
      </c>
      <c r="D4" s="170">
        <f t="shared" si="0"/>
        <v>100</v>
      </c>
    </row>
    <row r="5" spans="1:4" ht="20.100000000000001" customHeight="1" x14ac:dyDescent="0.3">
      <c r="A5" s="170" t="s">
        <v>127</v>
      </c>
      <c r="B5" s="170">
        <v>2</v>
      </c>
      <c r="C5" s="170">
        <v>2</v>
      </c>
      <c r="D5" s="170">
        <f t="shared" si="0"/>
        <v>100</v>
      </c>
    </row>
    <row r="6" spans="1:4" ht="20.100000000000001" customHeight="1" x14ac:dyDescent="0.3">
      <c r="A6" s="170" t="s">
        <v>128</v>
      </c>
      <c r="B6" s="170">
        <v>7</v>
      </c>
      <c r="C6" s="170">
        <v>7</v>
      </c>
      <c r="D6" s="170">
        <f t="shared" si="0"/>
        <v>100</v>
      </c>
    </row>
    <row r="7" spans="1:4" ht="20.100000000000001" customHeight="1" x14ac:dyDescent="0.3">
      <c r="A7" s="170" t="s">
        <v>129</v>
      </c>
      <c r="B7" s="170">
        <v>2</v>
      </c>
      <c r="C7" s="170">
        <v>2</v>
      </c>
      <c r="D7" s="170">
        <f t="shared" si="0"/>
        <v>100</v>
      </c>
    </row>
    <row r="8" spans="1:4" ht="20.100000000000001" customHeight="1" x14ac:dyDescent="0.3">
      <c r="A8" s="170" t="s">
        <v>130</v>
      </c>
      <c r="B8" s="170">
        <v>14</v>
      </c>
      <c r="C8" s="170">
        <v>14</v>
      </c>
      <c r="D8" s="170">
        <f t="shared" si="0"/>
        <v>100</v>
      </c>
    </row>
    <row r="9" spans="1:4" ht="20.100000000000001" customHeight="1" x14ac:dyDescent="0.3">
      <c r="A9" s="170" t="s">
        <v>131</v>
      </c>
      <c r="B9" s="170">
        <v>16</v>
      </c>
      <c r="C9" s="170">
        <v>16</v>
      </c>
      <c r="D9" s="184">
        <f t="shared" si="0"/>
        <v>100</v>
      </c>
    </row>
    <row r="10" spans="1:4" ht="20.100000000000001" customHeight="1" x14ac:dyDescent="0.3">
      <c r="A10" s="170" t="s">
        <v>132</v>
      </c>
      <c r="B10" s="170">
        <v>3</v>
      </c>
      <c r="C10" s="170">
        <v>3</v>
      </c>
      <c r="D10" s="170">
        <f t="shared" si="0"/>
        <v>100</v>
      </c>
    </row>
    <row r="11" spans="1:4" ht="20.100000000000001" customHeight="1" x14ac:dyDescent="0.3">
      <c r="A11" s="170" t="s">
        <v>133</v>
      </c>
      <c r="B11" s="170">
        <v>7</v>
      </c>
      <c r="C11" s="170">
        <v>7</v>
      </c>
      <c r="D11" s="170">
        <f>C11/B11*100</f>
        <v>100</v>
      </c>
    </row>
    <row r="12" spans="1:4" ht="20.100000000000001" customHeight="1" x14ac:dyDescent="0.3">
      <c r="A12" s="170" t="s">
        <v>134</v>
      </c>
      <c r="B12" s="170">
        <f>SUM(B3:B11)</f>
        <v>61</v>
      </c>
      <c r="C12" s="170">
        <f>SUM(C3:C11)</f>
        <v>61</v>
      </c>
      <c r="D12" s="184">
        <f>C12/B12*100</f>
        <v>100</v>
      </c>
    </row>
    <row r="13" spans="1:4" ht="20.100000000000001" customHeight="1" x14ac:dyDescent="0.3"/>
    <row r="14" spans="1:4" ht="20.100000000000001" customHeight="1" x14ac:dyDescent="0.3"/>
    <row r="15" spans="1:4" ht="20.100000000000001" customHeight="1" x14ac:dyDescent="0.3"/>
    <row r="16" spans="1:4" ht="20.100000000000001" customHeight="1" x14ac:dyDescent="0.3"/>
    <row r="17" ht="20.100000000000001" customHeight="1" x14ac:dyDescent="0.3"/>
    <row r="18" ht="20.100000000000001" customHeight="1" x14ac:dyDescent="0.3"/>
    <row r="19" ht="20.100000000000001" customHeight="1" x14ac:dyDescent="0.3"/>
    <row r="20" ht="20.100000000000001" customHeight="1" x14ac:dyDescent="0.3"/>
    <row r="21" ht="20.100000000000001" customHeight="1" x14ac:dyDescent="0.3"/>
    <row r="22" ht="20.100000000000001" customHeight="1" x14ac:dyDescent="0.3"/>
    <row r="23" ht="20.100000000000001" customHeight="1" x14ac:dyDescent="0.3"/>
    <row r="24" ht="20.100000000000001" customHeight="1" x14ac:dyDescent="0.3"/>
    <row r="25" ht="20.100000000000001" customHeight="1" x14ac:dyDescent="0.3"/>
    <row r="26" ht="20.100000000000001" customHeight="1" x14ac:dyDescent="0.3"/>
    <row r="27" ht="20.100000000000001" customHeight="1" x14ac:dyDescent="0.3"/>
    <row r="28" ht="20.100000000000001" customHeight="1" x14ac:dyDescent="0.3"/>
  </sheetData>
  <mergeCells count="1">
    <mergeCell ref="A1:D1"/>
  </mergeCells>
  <phoneticPr fontId="3" type="noConversion"/>
  <pageMargins left="0.7" right="0.7" top="0.75" bottom="0.75" header="0.3" footer="0.3"/>
  <pageSetup paperSize="9" orientation="portrait" horizontalDpi="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28"/>
  <sheetViews>
    <sheetView workbookViewId="0">
      <selection activeCell="A2" sqref="A2"/>
    </sheetView>
  </sheetViews>
  <sheetFormatPr defaultRowHeight="16.2" x14ac:dyDescent="0.3"/>
  <cols>
    <col min="1" max="1" width="31.21875" customWidth="1"/>
    <col min="2" max="3" width="29.6640625" customWidth="1"/>
    <col min="4" max="4" width="14.33203125" customWidth="1"/>
  </cols>
  <sheetData>
    <row r="1" spans="1:4" ht="39.9" customHeight="1" x14ac:dyDescent="0.3">
      <c r="A1" s="205" t="s">
        <v>113</v>
      </c>
      <c r="B1" s="206"/>
      <c r="C1" s="206"/>
      <c r="D1" s="206"/>
    </row>
    <row r="2" spans="1:4" ht="39.9" customHeight="1" x14ac:dyDescent="0.3">
      <c r="A2" s="165" t="s">
        <v>180</v>
      </c>
      <c r="B2" s="165" t="s">
        <v>184</v>
      </c>
      <c r="C2" s="165" t="s">
        <v>183</v>
      </c>
      <c r="D2" s="173" t="s">
        <v>1</v>
      </c>
    </row>
    <row r="3" spans="1:4" ht="20.100000000000001" customHeight="1" x14ac:dyDescent="0.3">
      <c r="A3" s="177" t="s">
        <v>3</v>
      </c>
      <c r="B3" s="177">
        <v>7</v>
      </c>
      <c r="C3" s="177">
        <v>7</v>
      </c>
      <c r="D3" s="179">
        <v>1</v>
      </c>
    </row>
    <row r="4" spans="1:4" ht="20.100000000000001" customHeight="1" x14ac:dyDescent="0.3">
      <c r="A4" s="182" t="s">
        <v>117</v>
      </c>
      <c r="B4" s="177">
        <v>3</v>
      </c>
      <c r="C4" s="177">
        <v>3</v>
      </c>
      <c r="D4" s="179">
        <v>1</v>
      </c>
    </row>
    <row r="5" spans="1:4" ht="20.100000000000001" customHeight="1" x14ac:dyDescent="0.3">
      <c r="A5" s="182" t="s">
        <v>114</v>
      </c>
      <c r="B5" s="177">
        <v>1</v>
      </c>
      <c r="C5" s="177">
        <v>1</v>
      </c>
      <c r="D5" s="179">
        <v>1</v>
      </c>
    </row>
    <row r="6" spans="1:4" ht="20.100000000000001" customHeight="1" x14ac:dyDescent="0.3">
      <c r="A6" s="182" t="s">
        <v>115</v>
      </c>
      <c r="B6" s="177">
        <v>1</v>
      </c>
      <c r="C6" s="177">
        <v>1</v>
      </c>
      <c r="D6" s="179">
        <v>1</v>
      </c>
    </row>
    <row r="7" spans="1:4" ht="20.100000000000001" customHeight="1" x14ac:dyDescent="0.3">
      <c r="A7" s="182" t="s">
        <v>116</v>
      </c>
      <c r="B7" s="177">
        <v>1</v>
      </c>
      <c r="C7" s="177">
        <v>1</v>
      </c>
      <c r="D7" s="179">
        <v>1</v>
      </c>
    </row>
    <row r="8" spans="1:4" ht="20.100000000000001" customHeight="1" x14ac:dyDescent="0.3">
      <c r="A8" s="182" t="s">
        <v>118</v>
      </c>
      <c r="B8" s="180">
        <v>23</v>
      </c>
      <c r="C8" s="180">
        <v>23</v>
      </c>
      <c r="D8" s="179">
        <v>1</v>
      </c>
    </row>
    <row r="9" spans="1:4" ht="20.100000000000001" customHeight="1" x14ac:dyDescent="0.3">
      <c r="A9" s="182" t="s">
        <v>119</v>
      </c>
      <c r="B9" s="180">
        <v>17</v>
      </c>
      <c r="C9" s="180">
        <v>17</v>
      </c>
      <c r="D9" s="179">
        <v>1</v>
      </c>
    </row>
    <row r="10" spans="1:4" ht="20.100000000000001" customHeight="1" x14ac:dyDescent="0.3">
      <c r="A10" s="182" t="s">
        <v>120</v>
      </c>
      <c r="B10" s="177">
        <v>23</v>
      </c>
      <c r="C10" s="177">
        <v>23</v>
      </c>
      <c r="D10" s="179">
        <v>1</v>
      </c>
    </row>
    <row r="11" spans="1:4" ht="20.100000000000001" customHeight="1" x14ac:dyDescent="0.3">
      <c r="A11" s="182" t="s">
        <v>121</v>
      </c>
      <c r="B11" s="177">
        <v>24</v>
      </c>
      <c r="C11" s="177">
        <v>24</v>
      </c>
      <c r="D11" s="179">
        <v>1</v>
      </c>
    </row>
    <row r="12" spans="1:4" ht="20.100000000000001" customHeight="1" x14ac:dyDescent="0.3">
      <c r="A12" s="182" t="s">
        <v>122</v>
      </c>
      <c r="B12" s="177">
        <v>6</v>
      </c>
      <c r="C12" s="177">
        <v>6</v>
      </c>
      <c r="D12" s="179">
        <v>1</v>
      </c>
    </row>
    <row r="13" spans="1:4" ht="20.100000000000001" customHeight="1" x14ac:dyDescent="0.3">
      <c r="A13" s="182" t="s">
        <v>123</v>
      </c>
      <c r="B13" s="180">
        <v>2</v>
      </c>
      <c r="C13" s="180">
        <v>2</v>
      </c>
      <c r="D13" s="179">
        <v>1</v>
      </c>
    </row>
    <row r="14" spans="1:4" ht="20.100000000000001" customHeight="1" x14ac:dyDescent="0.3">
      <c r="A14" s="182" t="s">
        <v>124</v>
      </c>
      <c r="B14" s="180">
        <v>22</v>
      </c>
      <c r="C14" s="180">
        <v>7</v>
      </c>
      <c r="D14" s="179">
        <v>0.32</v>
      </c>
    </row>
    <row r="15" spans="1:4" ht="20.100000000000001" customHeight="1" x14ac:dyDescent="0.3">
      <c r="A15" s="180" t="s">
        <v>15</v>
      </c>
      <c r="B15" s="180">
        <f>SUM(B3:B14)</f>
        <v>130</v>
      </c>
      <c r="C15" s="180">
        <f>SUM(C3:C14)</f>
        <v>115</v>
      </c>
      <c r="D15" s="179">
        <f>C15/B15</f>
        <v>0.88461538461538458</v>
      </c>
    </row>
    <row r="16" spans="1:4" ht="20.100000000000001" customHeight="1" x14ac:dyDescent="0.3">
      <c r="A16" s="1"/>
      <c r="B16" s="1"/>
      <c r="C16" s="1"/>
      <c r="D16" s="1"/>
    </row>
    <row r="17" ht="20.100000000000001" customHeight="1" x14ac:dyDescent="0.3"/>
    <row r="18" ht="20.100000000000001" customHeight="1" x14ac:dyDescent="0.3"/>
    <row r="19" ht="20.100000000000001" customHeight="1" x14ac:dyDescent="0.3"/>
    <row r="20" ht="20.100000000000001" customHeight="1" x14ac:dyDescent="0.3"/>
    <row r="21" ht="20.100000000000001" customHeight="1" x14ac:dyDescent="0.3"/>
    <row r="22" ht="20.100000000000001" customHeight="1" x14ac:dyDescent="0.3"/>
    <row r="23" ht="20.100000000000001" customHeight="1" x14ac:dyDescent="0.3"/>
    <row r="24" ht="20.100000000000001" customHeight="1" x14ac:dyDescent="0.3"/>
    <row r="25" ht="20.100000000000001" customHeight="1" x14ac:dyDescent="0.3"/>
    <row r="26" ht="20.100000000000001" customHeight="1" x14ac:dyDescent="0.3"/>
    <row r="27" ht="20.100000000000001" customHeight="1" x14ac:dyDescent="0.3"/>
    <row r="28" ht="20.100000000000001" customHeight="1" x14ac:dyDescent="0.3"/>
  </sheetData>
  <mergeCells count="1">
    <mergeCell ref="A1:D1"/>
  </mergeCells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28"/>
  <sheetViews>
    <sheetView workbookViewId="0">
      <selection activeCell="A2" sqref="A2"/>
    </sheetView>
  </sheetViews>
  <sheetFormatPr defaultColWidth="8.77734375" defaultRowHeight="15.6" x14ac:dyDescent="0.3"/>
  <cols>
    <col min="1" max="1" width="31.21875" style="1" customWidth="1"/>
    <col min="2" max="3" width="29.6640625" style="1" customWidth="1"/>
    <col min="4" max="4" width="14.33203125" style="1" customWidth="1"/>
    <col min="5" max="16384" width="8.77734375" style="1"/>
  </cols>
  <sheetData>
    <row r="1" spans="1:4" ht="39.9" customHeight="1" x14ac:dyDescent="0.3">
      <c r="A1" s="206" t="s">
        <v>102</v>
      </c>
      <c r="B1" s="206"/>
      <c r="C1" s="206"/>
      <c r="D1" s="206"/>
    </row>
    <row r="2" spans="1:4" ht="39.9" customHeight="1" x14ac:dyDescent="0.3">
      <c r="A2" s="165" t="s">
        <v>180</v>
      </c>
      <c r="B2" s="165" t="s">
        <v>184</v>
      </c>
      <c r="C2" s="165" t="s">
        <v>183</v>
      </c>
      <c r="D2" s="173" t="s">
        <v>1</v>
      </c>
    </row>
    <row r="3" spans="1:4" ht="20.100000000000001" customHeight="1" x14ac:dyDescent="0.3">
      <c r="A3" s="177" t="s">
        <v>2</v>
      </c>
      <c r="B3" s="177">
        <v>1</v>
      </c>
      <c r="C3" s="177">
        <v>1</v>
      </c>
      <c r="D3" s="179">
        <v>1</v>
      </c>
    </row>
    <row r="4" spans="1:4" ht="20.100000000000001" customHeight="1" x14ac:dyDescent="0.3">
      <c r="A4" s="177" t="s">
        <v>3</v>
      </c>
      <c r="B4" s="177">
        <v>11</v>
      </c>
      <c r="C4" s="177">
        <v>11</v>
      </c>
      <c r="D4" s="179">
        <v>1</v>
      </c>
    </row>
    <row r="5" spans="1:4" ht="20.100000000000001" customHeight="1" x14ac:dyDescent="0.3">
      <c r="A5" s="180" t="s">
        <v>4</v>
      </c>
      <c r="B5" s="180">
        <v>1</v>
      </c>
      <c r="C5" s="180">
        <v>1</v>
      </c>
      <c r="D5" s="179">
        <v>1</v>
      </c>
    </row>
    <row r="6" spans="1:4" ht="20.100000000000001" customHeight="1" x14ac:dyDescent="0.3">
      <c r="A6" s="177" t="s">
        <v>5</v>
      </c>
      <c r="B6" s="177">
        <v>3</v>
      </c>
      <c r="C6" s="177">
        <v>3</v>
      </c>
      <c r="D6" s="179">
        <v>1</v>
      </c>
    </row>
    <row r="7" spans="1:4" ht="20.100000000000001" customHeight="1" x14ac:dyDescent="0.3">
      <c r="A7" s="180" t="s">
        <v>6</v>
      </c>
      <c r="B7" s="180">
        <v>6</v>
      </c>
      <c r="C7" s="180">
        <v>6</v>
      </c>
      <c r="D7" s="179">
        <v>1</v>
      </c>
    </row>
    <row r="8" spans="1:4" ht="20.100000000000001" customHeight="1" x14ac:dyDescent="0.3">
      <c r="A8" s="180" t="s">
        <v>7</v>
      </c>
      <c r="B8" s="180">
        <v>7</v>
      </c>
      <c r="C8" s="180">
        <v>7</v>
      </c>
      <c r="D8" s="179">
        <v>1</v>
      </c>
    </row>
    <row r="9" spans="1:4" ht="20.100000000000001" customHeight="1" x14ac:dyDescent="0.3">
      <c r="A9" s="177" t="s">
        <v>9</v>
      </c>
      <c r="B9" s="177">
        <v>15</v>
      </c>
      <c r="C9" s="177">
        <v>15</v>
      </c>
      <c r="D9" s="179">
        <v>1</v>
      </c>
    </row>
    <row r="10" spans="1:4" ht="20.100000000000001" customHeight="1" x14ac:dyDescent="0.3">
      <c r="A10" s="177" t="s">
        <v>10</v>
      </c>
      <c r="B10" s="177">
        <v>40</v>
      </c>
      <c r="C10" s="177">
        <v>40</v>
      </c>
      <c r="D10" s="179">
        <v>1</v>
      </c>
    </row>
    <row r="11" spans="1:4" ht="20.100000000000001" customHeight="1" x14ac:dyDescent="0.3">
      <c r="A11" s="177" t="s">
        <v>11</v>
      </c>
      <c r="B11" s="177">
        <v>3</v>
      </c>
      <c r="C11" s="177">
        <v>3</v>
      </c>
      <c r="D11" s="179">
        <v>1</v>
      </c>
    </row>
    <row r="12" spans="1:4" ht="20.100000000000001" customHeight="1" x14ac:dyDescent="0.3">
      <c r="A12" s="177" t="s">
        <v>12</v>
      </c>
      <c r="B12" s="177">
        <v>1</v>
      </c>
      <c r="C12" s="177">
        <v>1</v>
      </c>
      <c r="D12" s="179">
        <v>1</v>
      </c>
    </row>
    <row r="13" spans="1:4" ht="20.100000000000001" customHeight="1" x14ac:dyDescent="0.3">
      <c r="A13" s="180" t="s">
        <v>13</v>
      </c>
      <c r="B13" s="180">
        <v>1</v>
      </c>
      <c r="C13" s="180">
        <v>1</v>
      </c>
      <c r="D13" s="179">
        <v>1</v>
      </c>
    </row>
    <row r="14" spans="1:4" ht="20.100000000000001" customHeight="1" x14ac:dyDescent="0.3">
      <c r="A14" s="180" t="s">
        <v>14</v>
      </c>
      <c r="B14" s="180">
        <v>3</v>
      </c>
      <c r="C14" s="180">
        <v>3</v>
      </c>
      <c r="D14" s="179">
        <v>1</v>
      </c>
    </row>
    <row r="15" spans="1:4" ht="20.100000000000001" customHeight="1" x14ac:dyDescent="0.3">
      <c r="A15" s="180" t="s">
        <v>15</v>
      </c>
      <c r="B15" s="180">
        <f>SUM(B3:B14)</f>
        <v>92</v>
      </c>
      <c r="C15" s="180">
        <f>SUM(C3:C14)</f>
        <v>92</v>
      </c>
      <c r="D15" s="179">
        <f>C15/B15</f>
        <v>1</v>
      </c>
    </row>
    <row r="16" spans="1:4" ht="20.100000000000001" customHeight="1" x14ac:dyDescent="0.3"/>
    <row r="17" ht="20.100000000000001" customHeight="1" x14ac:dyDescent="0.3"/>
    <row r="18" ht="20.100000000000001" customHeight="1" x14ac:dyDescent="0.3"/>
    <row r="19" ht="20.100000000000001" customHeight="1" x14ac:dyDescent="0.3"/>
    <row r="20" ht="20.100000000000001" customHeight="1" x14ac:dyDescent="0.3"/>
    <row r="21" ht="20.100000000000001" customHeight="1" x14ac:dyDescent="0.3"/>
    <row r="22" ht="20.100000000000001" customHeight="1" x14ac:dyDescent="0.3"/>
    <row r="23" ht="20.100000000000001" customHeight="1" x14ac:dyDescent="0.3"/>
    <row r="24" ht="20.100000000000001" customHeight="1" x14ac:dyDescent="0.3"/>
    <row r="25" ht="20.100000000000001" customHeight="1" x14ac:dyDescent="0.3"/>
    <row r="26" ht="20.100000000000001" customHeight="1" x14ac:dyDescent="0.3"/>
    <row r="27" ht="20.100000000000001" customHeight="1" x14ac:dyDescent="0.3"/>
    <row r="28" ht="20.100000000000001" customHeight="1" x14ac:dyDescent="0.3"/>
  </sheetData>
  <mergeCells count="1">
    <mergeCell ref="A1:D1"/>
  </mergeCells>
  <phoneticPr fontId="3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M28"/>
  <sheetViews>
    <sheetView workbookViewId="0">
      <selection activeCell="A2" sqref="A2"/>
    </sheetView>
  </sheetViews>
  <sheetFormatPr defaultColWidth="8.77734375" defaultRowHeight="15.6" x14ac:dyDescent="0.3"/>
  <cols>
    <col min="1" max="1" width="31.21875" style="1" customWidth="1"/>
    <col min="2" max="3" width="29.6640625" style="1" customWidth="1"/>
    <col min="4" max="4" width="14.33203125" style="1" customWidth="1"/>
    <col min="5" max="9" width="8.77734375" style="1"/>
    <col min="10" max="10" width="21.88671875" style="1" customWidth="1"/>
    <col min="11" max="16384" width="8.77734375" style="1"/>
  </cols>
  <sheetData>
    <row r="1" spans="1:13" ht="39.9" customHeight="1" x14ac:dyDescent="0.3">
      <c r="A1" s="206" t="s">
        <v>112</v>
      </c>
      <c r="B1" s="206"/>
      <c r="C1" s="206"/>
      <c r="D1" s="206"/>
    </row>
    <row r="2" spans="1:13" ht="39.9" customHeight="1" x14ac:dyDescent="0.3">
      <c r="A2" s="165" t="s">
        <v>180</v>
      </c>
      <c r="B2" s="165" t="s">
        <v>184</v>
      </c>
      <c r="C2" s="165" t="s">
        <v>183</v>
      </c>
      <c r="D2" s="173" t="s">
        <v>1</v>
      </c>
      <c r="K2" s="2"/>
      <c r="L2" s="2"/>
    </row>
    <row r="3" spans="1:13" ht="20.100000000000001" customHeight="1" x14ac:dyDescent="0.3">
      <c r="A3" s="177" t="s">
        <v>2</v>
      </c>
      <c r="B3" s="178">
        <v>1</v>
      </c>
      <c r="C3" s="178">
        <v>1</v>
      </c>
      <c r="D3" s="179">
        <v>1</v>
      </c>
      <c r="J3" s="3"/>
      <c r="K3" s="3"/>
      <c r="L3" s="3"/>
      <c r="M3" s="4"/>
    </row>
    <row r="4" spans="1:13" ht="20.100000000000001" customHeight="1" x14ac:dyDescent="0.3">
      <c r="A4" s="177" t="s">
        <v>3</v>
      </c>
      <c r="B4" s="178">
        <v>7</v>
      </c>
      <c r="C4" s="178">
        <v>7</v>
      </c>
      <c r="D4" s="179">
        <v>1</v>
      </c>
      <c r="M4" s="4"/>
    </row>
    <row r="5" spans="1:13" ht="20.100000000000001" customHeight="1" x14ac:dyDescent="0.3">
      <c r="A5" s="180" t="s">
        <v>4</v>
      </c>
      <c r="B5" s="181">
        <v>3</v>
      </c>
      <c r="C5" s="181">
        <v>3</v>
      </c>
      <c r="D5" s="179">
        <v>1</v>
      </c>
      <c r="J5" s="3"/>
      <c r="K5" s="3"/>
      <c r="L5" s="3"/>
      <c r="M5" s="4"/>
    </row>
    <row r="6" spans="1:13" ht="20.100000000000001" customHeight="1" x14ac:dyDescent="0.3">
      <c r="A6" s="177" t="s">
        <v>5</v>
      </c>
      <c r="B6" s="178">
        <v>4</v>
      </c>
      <c r="C6" s="178">
        <v>4</v>
      </c>
      <c r="D6" s="179">
        <v>1</v>
      </c>
      <c r="M6" s="4"/>
    </row>
    <row r="7" spans="1:13" ht="20.100000000000001" customHeight="1" x14ac:dyDescent="0.3">
      <c r="A7" s="180" t="s">
        <v>6</v>
      </c>
      <c r="B7" s="181">
        <v>22</v>
      </c>
      <c r="C7" s="181">
        <v>22</v>
      </c>
      <c r="D7" s="179">
        <v>1</v>
      </c>
      <c r="M7" s="4"/>
    </row>
    <row r="8" spans="1:13" ht="20.100000000000001" customHeight="1" x14ac:dyDescent="0.3">
      <c r="A8" s="180" t="s">
        <v>8</v>
      </c>
      <c r="B8" s="181">
        <v>1</v>
      </c>
      <c r="C8" s="181">
        <v>1</v>
      </c>
      <c r="D8" s="179">
        <v>1</v>
      </c>
      <c r="J8" s="3"/>
      <c r="K8" s="3"/>
      <c r="L8" s="3"/>
      <c r="M8" s="4"/>
    </row>
    <row r="9" spans="1:13" ht="20.100000000000001" customHeight="1" x14ac:dyDescent="0.3">
      <c r="A9" s="180" t="s">
        <v>7</v>
      </c>
      <c r="B9" s="181">
        <v>22</v>
      </c>
      <c r="C9" s="181">
        <v>22</v>
      </c>
      <c r="D9" s="179">
        <v>1</v>
      </c>
      <c r="J9" s="3"/>
      <c r="K9" s="3"/>
      <c r="L9" s="3"/>
      <c r="M9" s="4"/>
    </row>
    <row r="10" spans="1:13" ht="20.100000000000001" customHeight="1" x14ac:dyDescent="0.3">
      <c r="A10" s="177" t="s">
        <v>9</v>
      </c>
      <c r="B10" s="178">
        <v>18</v>
      </c>
      <c r="C10" s="178">
        <v>18</v>
      </c>
      <c r="D10" s="179">
        <v>1</v>
      </c>
      <c r="M10" s="4"/>
    </row>
    <row r="11" spans="1:13" ht="20.100000000000001" customHeight="1" x14ac:dyDescent="0.3">
      <c r="A11" s="177" t="s">
        <v>10</v>
      </c>
      <c r="B11" s="178">
        <v>6</v>
      </c>
      <c r="C11" s="178">
        <v>6</v>
      </c>
      <c r="D11" s="179">
        <v>1</v>
      </c>
      <c r="M11" s="4"/>
    </row>
    <row r="12" spans="1:13" ht="20.100000000000001" customHeight="1" x14ac:dyDescent="0.3">
      <c r="A12" s="177" t="s">
        <v>11</v>
      </c>
      <c r="B12" s="178">
        <v>6</v>
      </c>
      <c r="C12" s="178">
        <v>6</v>
      </c>
      <c r="D12" s="179">
        <v>1</v>
      </c>
    </row>
    <row r="13" spans="1:13" ht="20.100000000000001" customHeight="1" x14ac:dyDescent="0.3">
      <c r="A13" s="177" t="s">
        <v>12</v>
      </c>
      <c r="B13" s="178">
        <v>1</v>
      </c>
      <c r="C13" s="178">
        <v>1</v>
      </c>
      <c r="D13" s="179">
        <v>1</v>
      </c>
    </row>
    <row r="14" spans="1:13" ht="20.100000000000001" customHeight="1" x14ac:dyDescent="0.3">
      <c r="A14" s="180" t="s">
        <v>13</v>
      </c>
      <c r="B14" s="181">
        <v>0</v>
      </c>
      <c r="C14" s="181">
        <v>0</v>
      </c>
      <c r="D14" s="179">
        <v>1</v>
      </c>
    </row>
    <row r="15" spans="1:13" ht="20.100000000000001" customHeight="1" x14ac:dyDescent="0.3">
      <c r="A15" s="180" t="s">
        <v>14</v>
      </c>
      <c r="B15" s="181">
        <v>21</v>
      </c>
      <c r="C15" s="181">
        <v>21</v>
      </c>
      <c r="D15" s="179">
        <v>1</v>
      </c>
    </row>
    <row r="16" spans="1:13" ht="20.100000000000001" customHeight="1" x14ac:dyDescent="0.3">
      <c r="A16" s="180" t="s">
        <v>15</v>
      </c>
      <c r="B16" s="181">
        <f>SUM(B3:B15)</f>
        <v>112</v>
      </c>
      <c r="C16" s="181">
        <f>SUM(C3:C15)</f>
        <v>112</v>
      </c>
      <c r="D16" s="179">
        <v>1</v>
      </c>
    </row>
    <row r="17" ht="20.100000000000001" customHeight="1" x14ac:dyDescent="0.3"/>
    <row r="18" ht="20.100000000000001" customHeight="1" x14ac:dyDescent="0.3"/>
    <row r="19" ht="20.100000000000001" customHeight="1" x14ac:dyDescent="0.3"/>
    <row r="20" ht="20.100000000000001" customHeight="1" x14ac:dyDescent="0.3"/>
    <row r="21" ht="20.100000000000001" customHeight="1" x14ac:dyDescent="0.3"/>
    <row r="22" ht="20.100000000000001" customHeight="1" x14ac:dyDescent="0.3"/>
    <row r="23" ht="20.100000000000001" customHeight="1" x14ac:dyDescent="0.3"/>
    <row r="24" ht="20.100000000000001" customHeight="1" x14ac:dyDescent="0.3"/>
    <row r="25" ht="20.100000000000001" customHeight="1" x14ac:dyDescent="0.3"/>
    <row r="26" ht="20.100000000000001" customHeight="1" x14ac:dyDescent="0.3"/>
    <row r="27" ht="20.100000000000001" customHeight="1" x14ac:dyDescent="0.3"/>
    <row r="28" ht="20.100000000000001" customHeight="1" x14ac:dyDescent="0.3"/>
  </sheetData>
  <mergeCells count="1">
    <mergeCell ref="A1:D1"/>
  </mergeCells>
  <phoneticPr fontId="3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28"/>
  <sheetViews>
    <sheetView workbookViewId="0">
      <selection activeCell="A2" sqref="A2"/>
    </sheetView>
  </sheetViews>
  <sheetFormatPr defaultColWidth="8.77734375" defaultRowHeight="15.6" x14ac:dyDescent="0.3"/>
  <cols>
    <col min="1" max="1" width="31.21875" style="6" customWidth="1"/>
    <col min="2" max="3" width="29.6640625" style="6" customWidth="1"/>
    <col min="4" max="4" width="14.33203125" style="7" customWidth="1"/>
    <col min="5" max="16384" width="8.77734375" style="1"/>
  </cols>
  <sheetData>
    <row r="1" spans="1:4" ht="39.9" customHeight="1" x14ac:dyDescent="0.3">
      <c r="A1" s="207" t="s">
        <v>103</v>
      </c>
      <c r="B1" s="207"/>
      <c r="C1" s="207"/>
      <c r="D1" s="207"/>
    </row>
    <row r="2" spans="1:4" s="5" customFormat="1" ht="39.9" customHeight="1" x14ac:dyDescent="0.3">
      <c r="A2" s="165" t="s">
        <v>180</v>
      </c>
      <c r="B2" s="166" t="s">
        <v>16</v>
      </c>
      <c r="C2" s="165" t="s">
        <v>183</v>
      </c>
      <c r="D2" s="173" t="s">
        <v>1</v>
      </c>
    </row>
    <row r="3" spans="1:4" ht="20.100000000000001" customHeight="1" x14ac:dyDescent="0.3">
      <c r="A3" s="166" t="s">
        <v>17</v>
      </c>
      <c r="B3" s="174">
        <v>1</v>
      </c>
      <c r="C3" s="174">
        <v>0</v>
      </c>
      <c r="D3" s="175">
        <v>0</v>
      </c>
    </row>
    <row r="4" spans="1:4" ht="20.100000000000001" customHeight="1" x14ac:dyDescent="0.3">
      <c r="A4" s="166" t="s">
        <v>18</v>
      </c>
      <c r="B4" s="174">
        <v>2</v>
      </c>
      <c r="C4" s="174">
        <v>0</v>
      </c>
      <c r="D4" s="175">
        <v>0</v>
      </c>
    </row>
    <row r="5" spans="1:4" ht="20.100000000000001" customHeight="1" x14ac:dyDescent="0.3">
      <c r="A5" s="166" t="s">
        <v>19</v>
      </c>
      <c r="B5" s="174">
        <v>1</v>
      </c>
      <c r="C5" s="174">
        <v>1</v>
      </c>
      <c r="D5" s="176">
        <v>1</v>
      </c>
    </row>
    <row r="6" spans="1:4" ht="20.100000000000001" customHeight="1" x14ac:dyDescent="0.3">
      <c r="A6" s="166" t="s">
        <v>20</v>
      </c>
      <c r="B6" s="174">
        <v>5</v>
      </c>
      <c r="C6" s="174">
        <v>1</v>
      </c>
      <c r="D6" s="176">
        <v>0.2</v>
      </c>
    </row>
    <row r="7" spans="1:4" ht="20.100000000000001" customHeight="1" x14ac:dyDescent="0.3">
      <c r="A7" s="166" t="s">
        <v>21</v>
      </c>
      <c r="B7" s="174">
        <v>3</v>
      </c>
      <c r="C7" s="174">
        <v>2</v>
      </c>
      <c r="D7" s="176">
        <v>0.67</v>
      </c>
    </row>
    <row r="8" spans="1:4" ht="20.100000000000001" customHeight="1" x14ac:dyDescent="0.3">
      <c r="A8" s="166" t="s">
        <v>22</v>
      </c>
      <c r="B8" s="174">
        <v>1</v>
      </c>
      <c r="C8" s="174">
        <v>1</v>
      </c>
      <c r="D8" s="176">
        <v>1</v>
      </c>
    </row>
    <row r="9" spans="1:4" ht="20.100000000000001" customHeight="1" x14ac:dyDescent="0.3">
      <c r="A9" s="166" t="s">
        <v>23</v>
      </c>
      <c r="B9" s="174">
        <v>10</v>
      </c>
      <c r="C9" s="174">
        <v>10</v>
      </c>
      <c r="D9" s="176">
        <v>1</v>
      </c>
    </row>
    <row r="10" spans="1:4" ht="20.100000000000001" customHeight="1" x14ac:dyDescent="0.3">
      <c r="A10" s="166" t="s">
        <v>24</v>
      </c>
      <c r="B10" s="174">
        <v>33</v>
      </c>
      <c r="C10" s="174">
        <v>20</v>
      </c>
      <c r="D10" s="176">
        <v>0.61</v>
      </c>
    </row>
    <row r="11" spans="1:4" ht="20.100000000000001" customHeight="1" x14ac:dyDescent="0.3">
      <c r="A11" s="166" t="s">
        <v>25</v>
      </c>
      <c r="B11" s="174">
        <v>24</v>
      </c>
      <c r="C11" s="174">
        <v>24</v>
      </c>
      <c r="D11" s="176">
        <v>1</v>
      </c>
    </row>
    <row r="12" spans="1:4" ht="20.100000000000001" customHeight="1" x14ac:dyDescent="0.3">
      <c r="A12" s="166" t="s">
        <v>26</v>
      </c>
      <c r="B12" s="174">
        <v>10</v>
      </c>
      <c r="C12" s="174">
        <v>10</v>
      </c>
      <c r="D12" s="176">
        <v>1</v>
      </c>
    </row>
    <row r="13" spans="1:4" ht="20.100000000000001" customHeight="1" x14ac:dyDescent="0.3">
      <c r="A13" s="166" t="s">
        <v>27</v>
      </c>
      <c r="B13" s="174">
        <v>31</v>
      </c>
      <c r="C13" s="174">
        <v>22</v>
      </c>
      <c r="D13" s="176">
        <v>0.71</v>
      </c>
    </row>
    <row r="14" spans="1:4" ht="20.100000000000001" customHeight="1" x14ac:dyDescent="0.3">
      <c r="A14" s="166" t="s">
        <v>28</v>
      </c>
      <c r="B14" s="174">
        <v>7</v>
      </c>
      <c r="C14" s="174">
        <v>3</v>
      </c>
      <c r="D14" s="176">
        <v>0.42857142857142855</v>
      </c>
    </row>
    <row r="15" spans="1:4" ht="20.100000000000001" customHeight="1" x14ac:dyDescent="0.3">
      <c r="A15" s="166" t="s">
        <v>29</v>
      </c>
      <c r="B15" s="174">
        <v>1</v>
      </c>
      <c r="C15" s="174">
        <v>0</v>
      </c>
      <c r="D15" s="175">
        <v>0</v>
      </c>
    </row>
    <row r="16" spans="1:4" ht="20.100000000000001" customHeight="1" x14ac:dyDescent="0.3">
      <c r="A16" s="166" t="s">
        <v>30</v>
      </c>
      <c r="B16" s="174">
        <v>1</v>
      </c>
      <c r="C16" s="174">
        <v>0</v>
      </c>
      <c r="D16" s="175">
        <v>0</v>
      </c>
    </row>
    <row r="17" spans="1:4" ht="20.100000000000001" customHeight="1" x14ac:dyDescent="0.3">
      <c r="A17" s="166" t="s">
        <v>31</v>
      </c>
      <c r="B17" s="174">
        <v>24</v>
      </c>
      <c r="C17" s="174">
        <v>24</v>
      </c>
      <c r="D17" s="176">
        <v>1</v>
      </c>
    </row>
    <row r="18" spans="1:4" ht="20.100000000000001" customHeight="1" x14ac:dyDescent="0.3">
      <c r="A18" s="166" t="s">
        <v>32</v>
      </c>
      <c r="B18" s="174">
        <f>SUM(B3:B17)</f>
        <v>154</v>
      </c>
      <c r="C18" s="174">
        <f>SUM(C3:C17)</f>
        <v>118</v>
      </c>
      <c r="D18" s="176">
        <v>0.77</v>
      </c>
    </row>
    <row r="19" spans="1:4" ht="20.100000000000001" customHeight="1" x14ac:dyDescent="0.3"/>
    <row r="20" spans="1:4" ht="20.100000000000001" customHeight="1" x14ac:dyDescent="0.3"/>
    <row r="21" spans="1:4" ht="20.100000000000001" customHeight="1" x14ac:dyDescent="0.3"/>
    <row r="22" spans="1:4" ht="20.100000000000001" customHeight="1" x14ac:dyDescent="0.3"/>
    <row r="23" spans="1:4" ht="20.100000000000001" customHeight="1" x14ac:dyDescent="0.3"/>
    <row r="24" spans="1:4" ht="20.100000000000001" customHeight="1" x14ac:dyDescent="0.3"/>
    <row r="25" spans="1:4" ht="20.100000000000001" customHeight="1" x14ac:dyDescent="0.3"/>
    <row r="26" spans="1:4" ht="20.100000000000001" customHeight="1" x14ac:dyDescent="0.3"/>
    <row r="27" spans="1:4" ht="20.100000000000001" customHeight="1" x14ac:dyDescent="0.3"/>
    <row r="28" spans="1:4" ht="20.100000000000001" customHeight="1" x14ac:dyDescent="0.3"/>
  </sheetData>
  <mergeCells count="1">
    <mergeCell ref="A1:D1"/>
  </mergeCells>
  <phoneticPr fontId="3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I20"/>
  <sheetViews>
    <sheetView workbookViewId="0">
      <selection activeCell="A3" sqref="A3"/>
    </sheetView>
  </sheetViews>
  <sheetFormatPr defaultColWidth="8.77734375" defaultRowHeight="15.6" x14ac:dyDescent="0.3"/>
  <cols>
    <col min="1" max="1" width="47.44140625" style="1" customWidth="1"/>
    <col min="2" max="3" width="26.77734375" style="1" customWidth="1"/>
    <col min="4" max="4" width="13.33203125" style="1" customWidth="1"/>
    <col min="5" max="5" width="8.77734375" style="1"/>
    <col min="6" max="6" width="14.33203125" style="1" customWidth="1"/>
    <col min="7" max="16384" width="8.77734375" style="1"/>
  </cols>
  <sheetData>
    <row r="1" spans="1:9" ht="16.2" thickBot="1" x14ac:dyDescent="0.35">
      <c r="A1" s="210"/>
      <c r="B1" s="210"/>
      <c r="C1" s="210"/>
      <c r="D1" s="210"/>
      <c r="F1" s="211"/>
      <c r="G1" s="211"/>
      <c r="H1" s="211"/>
      <c r="I1" s="211"/>
    </row>
    <row r="2" spans="1:9" ht="20.399999999999999" thickBot="1" x14ac:dyDescent="0.35">
      <c r="A2" s="8" t="s">
        <v>33</v>
      </c>
      <c r="B2" s="9" t="s">
        <v>100</v>
      </c>
      <c r="C2" s="9" t="s">
        <v>101</v>
      </c>
      <c r="D2" s="10" t="s">
        <v>53</v>
      </c>
      <c r="F2" s="11"/>
      <c r="G2" s="12"/>
      <c r="H2" s="12"/>
      <c r="I2" s="12"/>
    </row>
    <row r="3" spans="1:9" ht="19.8" x14ac:dyDescent="0.3">
      <c r="A3" s="13" t="s">
        <v>34</v>
      </c>
      <c r="B3" s="14">
        <v>108</v>
      </c>
      <c r="C3" s="15">
        <v>24</v>
      </c>
      <c r="D3" s="16">
        <f>C3/B3</f>
        <v>0.22222222222222221</v>
      </c>
      <c r="F3" s="17"/>
      <c r="G3" s="18"/>
      <c r="H3" s="19"/>
      <c r="I3" s="20"/>
    </row>
    <row r="4" spans="1:9" ht="19.8" x14ac:dyDescent="0.3">
      <c r="A4" s="21" t="s">
        <v>35</v>
      </c>
      <c r="B4" s="22">
        <v>4</v>
      </c>
      <c r="C4" s="23">
        <v>3</v>
      </c>
      <c r="D4" s="16">
        <f t="shared" ref="D4:D11" si="0">C4/B4</f>
        <v>0.75</v>
      </c>
      <c r="F4" s="24"/>
      <c r="G4" s="18"/>
      <c r="H4" s="19"/>
      <c r="I4" s="20"/>
    </row>
    <row r="5" spans="1:9" ht="19.8" x14ac:dyDescent="0.3">
      <c r="A5" s="21" t="s">
        <v>36</v>
      </c>
      <c r="B5" s="22">
        <v>5</v>
      </c>
      <c r="C5" s="23">
        <v>0</v>
      </c>
      <c r="D5" s="16">
        <f t="shared" si="0"/>
        <v>0</v>
      </c>
      <c r="F5" s="24"/>
      <c r="G5" s="18"/>
      <c r="H5" s="19"/>
      <c r="I5" s="20"/>
    </row>
    <row r="6" spans="1:9" ht="19.8" x14ac:dyDescent="0.3">
      <c r="A6" s="21" t="s">
        <v>37</v>
      </c>
      <c r="B6" s="22">
        <v>7</v>
      </c>
      <c r="C6" s="23">
        <v>6</v>
      </c>
      <c r="D6" s="16">
        <f t="shared" si="0"/>
        <v>0.8571428571428571</v>
      </c>
      <c r="F6" s="24"/>
      <c r="G6" s="18"/>
      <c r="H6" s="19"/>
      <c r="I6" s="20"/>
    </row>
    <row r="7" spans="1:9" ht="19.8" x14ac:dyDescent="0.3">
      <c r="A7" s="21" t="s">
        <v>38</v>
      </c>
      <c r="B7" s="22">
        <v>3</v>
      </c>
      <c r="C7" s="23">
        <v>1</v>
      </c>
      <c r="D7" s="16">
        <f t="shared" si="0"/>
        <v>0.33333333333333331</v>
      </c>
      <c r="F7" s="24"/>
      <c r="G7" s="18"/>
      <c r="H7" s="19"/>
      <c r="I7" s="20"/>
    </row>
    <row r="8" spans="1:9" ht="19.8" x14ac:dyDescent="0.3">
      <c r="A8" s="13" t="s">
        <v>39</v>
      </c>
      <c r="B8" s="22">
        <v>44</v>
      </c>
      <c r="C8" s="23">
        <v>8</v>
      </c>
      <c r="D8" s="16">
        <f t="shared" si="0"/>
        <v>0.18181818181818182</v>
      </c>
      <c r="F8" s="17"/>
      <c r="G8" s="18"/>
      <c r="H8" s="19"/>
      <c r="I8" s="20"/>
    </row>
    <row r="9" spans="1:9" ht="19.8" x14ac:dyDescent="0.3">
      <c r="A9" s="13" t="s">
        <v>40</v>
      </c>
      <c r="B9" s="22">
        <v>3</v>
      </c>
      <c r="C9" s="23">
        <v>0</v>
      </c>
      <c r="D9" s="16">
        <f t="shared" si="0"/>
        <v>0</v>
      </c>
      <c r="F9" s="17"/>
      <c r="G9" s="18"/>
      <c r="H9" s="19"/>
      <c r="I9" s="20"/>
    </row>
    <row r="10" spans="1:9" ht="19.8" x14ac:dyDescent="0.3">
      <c r="A10" s="13" t="s">
        <v>41</v>
      </c>
      <c r="B10" s="22">
        <v>2</v>
      </c>
      <c r="C10" s="23">
        <v>0</v>
      </c>
      <c r="D10" s="16">
        <f t="shared" si="0"/>
        <v>0</v>
      </c>
      <c r="F10" s="17"/>
      <c r="G10" s="18"/>
      <c r="H10" s="19"/>
      <c r="I10" s="20"/>
    </row>
    <row r="11" spans="1:9" ht="19.8" x14ac:dyDescent="0.3">
      <c r="A11" s="13" t="s">
        <v>42</v>
      </c>
      <c r="B11" s="22">
        <v>2</v>
      </c>
      <c r="C11" s="23">
        <v>0</v>
      </c>
      <c r="D11" s="16">
        <f t="shared" si="0"/>
        <v>0</v>
      </c>
      <c r="F11" s="17"/>
      <c r="G11" s="18"/>
      <c r="H11" s="19"/>
      <c r="I11" s="20"/>
    </row>
    <row r="12" spans="1:9" ht="20.399999999999999" thickBot="1" x14ac:dyDescent="0.35">
      <c r="A12" s="25" t="s">
        <v>43</v>
      </c>
      <c r="B12" s="26">
        <f>SUM(B3:B11)</f>
        <v>178</v>
      </c>
      <c r="C12" s="26">
        <f>SUM(C3:C11)</f>
        <v>42</v>
      </c>
      <c r="D12" s="27">
        <f t="shared" ref="D12:D19" si="1">C12/B12</f>
        <v>0.23595505617977527</v>
      </c>
      <c r="F12" s="28"/>
      <c r="G12" s="29"/>
      <c r="H12" s="29"/>
      <c r="I12" s="30"/>
    </row>
    <row r="13" spans="1:9" ht="19.8" x14ac:dyDescent="0.3">
      <c r="A13" s="21" t="s">
        <v>44</v>
      </c>
      <c r="B13" s="22">
        <v>26</v>
      </c>
      <c r="C13" s="23">
        <v>0</v>
      </c>
      <c r="D13" s="16">
        <f t="shared" si="1"/>
        <v>0</v>
      </c>
      <c r="F13" s="24"/>
      <c r="G13" s="18"/>
      <c r="H13" s="19"/>
      <c r="I13" s="20"/>
    </row>
    <row r="14" spans="1:9" ht="19.8" x14ac:dyDescent="0.3">
      <c r="A14" s="31" t="s">
        <v>45</v>
      </c>
      <c r="B14" s="22">
        <v>74</v>
      </c>
      <c r="C14" s="23">
        <v>24</v>
      </c>
      <c r="D14" s="16">
        <f t="shared" si="1"/>
        <v>0.32432432432432434</v>
      </c>
      <c r="F14" s="17"/>
      <c r="G14" s="18"/>
      <c r="H14" s="19"/>
      <c r="I14" s="20"/>
    </row>
    <row r="15" spans="1:9" ht="19.8" x14ac:dyDescent="0.3">
      <c r="A15" s="31" t="s">
        <v>46</v>
      </c>
      <c r="B15" s="22">
        <v>23</v>
      </c>
      <c r="C15" s="23">
        <v>15</v>
      </c>
      <c r="D15" s="16">
        <f t="shared" si="1"/>
        <v>0.65217391304347827</v>
      </c>
      <c r="F15" s="17"/>
      <c r="G15" s="18"/>
      <c r="H15" s="19"/>
      <c r="I15" s="20"/>
    </row>
    <row r="16" spans="1:9" ht="20.399999999999999" thickBot="1" x14ac:dyDescent="0.35">
      <c r="A16" s="32" t="s">
        <v>47</v>
      </c>
      <c r="B16" s="22">
        <v>182</v>
      </c>
      <c r="C16" s="23">
        <v>6</v>
      </c>
      <c r="D16" s="16">
        <f t="shared" si="1"/>
        <v>3.2967032967032968E-2</v>
      </c>
      <c r="F16" s="33"/>
      <c r="G16" s="18"/>
      <c r="H16" s="19"/>
      <c r="I16" s="20"/>
    </row>
    <row r="17" spans="1:9" ht="20.399999999999999" thickBot="1" x14ac:dyDescent="0.35">
      <c r="A17" s="34" t="s">
        <v>48</v>
      </c>
      <c r="B17" s="35">
        <f>SUM(B13:B16)</f>
        <v>305</v>
      </c>
      <c r="C17" s="35">
        <f>SUM(C13:C16)</f>
        <v>45</v>
      </c>
      <c r="D17" s="36">
        <f t="shared" si="1"/>
        <v>0.14754098360655737</v>
      </c>
      <c r="F17" s="28"/>
      <c r="G17" s="37"/>
      <c r="H17" s="37"/>
      <c r="I17" s="38"/>
    </row>
    <row r="18" spans="1:9" ht="20.399999999999999" thickBot="1" x14ac:dyDescent="0.35">
      <c r="A18" s="39" t="s">
        <v>49</v>
      </c>
      <c r="B18" s="22">
        <v>211</v>
      </c>
      <c r="C18" s="23">
        <v>11</v>
      </c>
      <c r="D18" s="40">
        <f t="shared" si="1"/>
        <v>5.2132701421800945E-2</v>
      </c>
      <c r="F18" s="33"/>
      <c r="G18" s="18"/>
      <c r="H18" s="19"/>
      <c r="I18" s="41"/>
    </row>
    <row r="19" spans="1:9" ht="20.399999999999999" thickBot="1" x14ac:dyDescent="0.35">
      <c r="A19" s="42" t="s">
        <v>50</v>
      </c>
      <c r="B19" s="43">
        <f>SUM(B17+B12+B18)</f>
        <v>694</v>
      </c>
      <c r="C19" s="43">
        <f>SUM(C17+C12+C18)</f>
        <v>98</v>
      </c>
      <c r="D19" s="44">
        <f t="shared" si="1"/>
        <v>0.14121037463976946</v>
      </c>
      <c r="F19" s="28"/>
      <c r="G19" s="37"/>
      <c r="H19" s="37"/>
      <c r="I19" s="38"/>
    </row>
    <row r="20" spans="1:9" ht="32.4" x14ac:dyDescent="0.3">
      <c r="A20" s="45" t="s">
        <v>104</v>
      </c>
      <c r="B20" s="46"/>
      <c r="C20" s="46"/>
      <c r="D20" s="46"/>
      <c r="F20" s="208"/>
      <c r="G20" s="209"/>
      <c r="H20" s="209"/>
      <c r="I20" s="209"/>
    </row>
  </sheetData>
  <mergeCells count="3">
    <mergeCell ref="F20:I20"/>
    <mergeCell ref="A1:D1"/>
    <mergeCell ref="F1:I1"/>
  </mergeCells>
  <phoneticPr fontId="3" type="noConversion"/>
  <pageMargins left="0.75" right="0.75" top="0.52" bottom="0.57999999999999996" header="0.5" footer="0.5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I23"/>
  <sheetViews>
    <sheetView zoomScaleNormal="100" zoomScaleSheetLayoutView="100" workbookViewId="0">
      <selection activeCell="F13" sqref="F13"/>
    </sheetView>
  </sheetViews>
  <sheetFormatPr defaultColWidth="9" defaultRowHeight="15.6" x14ac:dyDescent="0.3"/>
  <cols>
    <col min="1" max="1" width="48.109375" style="76" customWidth="1"/>
    <col min="2" max="3" width="26.33203125" style="72" customWidth="1"/>
    <col min="4" max="4" width="13.88671875" style="72" customWidth="1"/>
    <col min="5" max="5" width="9" style="76"/>
    <col min="6" max="6" width="29.33203125" style="76" customWidth="1"/>
    <col min="7" max="16384" width="9" style="76"/>
  </cols>
  <sheetData>
    <row r="1" spans="1:9" ht="16.2" thickBot="1" x14ac:dyDescent="0.35">
      <c r="A1" s="214"/>
      <c r="B1" s="214"/>
      <c r="C1" s="214"/>
      <c r="D1" s="214"/>
      <c r="E1" s="1"/>
      <c r="F1" s="211"/>
      <c r="G1" s="211"/>
      <c r="H1" s="211"/>
      <c r="I1" s="211"/>
    </row>
    <row r="2" spans="1:9" ht="20.399999999999999" thickBot="1" x14ac:dyDescent="0.35">
      <c r="A2" s="77" t="s">
        <v>33</v>
      </c>
      <c r="B2" s="9" t="s">
        <v>51</v>
      </c>
      <c r="C2" s="9" t="s">
        <v>52</v>
      </c>
      <c r="D2" s="10" t="s">
        <v>53</v>
      </c>
      <c r="F2" s="78"/>
      <c r="G2" s="12"/>
      <c r="H2" s="12"/>
      <c r="I2" s="12"/>
    </row>
    <row r="3" spans="1:9" ht="19.8" x14ac:dyDescent="0.3">
      <c r="A3" s="79" t="s">
        <v>54</v>
      </c>
      <c r="B3" s="47">
        <v>85</v>
      </c>
      <c r="C3" s="48">
        <v>40</v>
      </c>
      <c r="D3" s="49">
        <f>C3/B3</f>
        <v>0.47058823529411764</v>
      </c>
      <c r="F3" s="50"/>
      <c r="G3" s="51"/>
      <c r="H3" s="52"/>
      <c r="I3" s="53"/>
    </row>
    <row r="4" spans="1:9" s="80" customFormat="1" ht="19.8" x14ac:dyDescent="0.3">
      <c r="A4" s="23" t="s">
        <v>55</v>
      </c>
      <c r="B4" s="54">
        <v>4</v>
      </c>
      <c r="C4" s="55">
        <v>0</v>
      </c>
      <c r="D4" s="49">
        <f>C4/B4</f>
        <v>0</v>
      </c>
      <c r="F4" s="52"/>
      <c r="G4" s="51"/>
      <c r="H4" s="52"/>
      <c r="I4" s="53"/>
    </row>
    <row r="5" spans="1:9" s="80" customFormat="1" ht="19.8" x14ac:dyDescent="0.3">
      <c r="A5" s="23" t="s">
        <v>56</v>
      </c>
      <c r="B5" s="54">
        <v>9</v>
      </c>
      <c r="C5" s="55">
        <v>1</v>
      </c>
      <c r="D5" s="49">
        <f>C5/B5</f>
        <v>0.1111111111111111</v>
      </c>
      <c r="F5" s="52"/>
      <c r="G5" s="51"/>
      <c r="H5" s="52"/>
      <c r="I5" s="53"/>
    </row>
    <row r="6" spans="1:9" s="80" customFormat="1" ht="19.8" x14ac:dyDescent="0.3">
      <c r="A6" s="23" t="s">
        <v>57</v>
      </c>
      <c r="B6" s="54">
        <v>13</v>
      </c>
      <c r="C6" s="55">
        <v>5</v>
      </c>
      <c r="D6" s="49">
        <f>C6/B6</f>
        <v>0.38461538461538464</v>
      </c>
      <c r="F6" s="52"/>
      <c r="G6" s="51"/>
      <c r="H6" s="52"/>
      <c r="I6" s="53"/>
    </row>
    <row r="7" spans="1:9" s="80" customFormat="1" ht="19.8" x14ac:dyDescent="0.3">
      <c r="A7" s="23" t="s">
        <v>58</v>
      </c>
      <c r="B7" s="54">
        <v>0</v>
      </c>
      <c r="C7" s="55">
        <v>0</v>
      </c>
      <c r="D7" s="49" t="s">
        <v>0</v>
      </c>
      <c r="F7" s="52"/>
      <c r="G7" s="51"/>
      <c r="H7" s="52"/>
      <c r="I7" s="53"/>
    </row>
    <row r="8" spans="1:9" s="80" customFormat="1" ht="19.8" x14ac:dyDescent="0.3">
      <c r="A8" s="23" t="s">
        <v>59</v>
      </c>
      <c r="B8" s="56">
        <v>1</v>
      </c>
      <c r="C8" s="55">
        <v>0</v>
      </c>
      <c r="D8" s="49">
        <f t="shared" ref="D8:D21" si="0">C8/B8</f>
        <v>0</v>
      </c>
      <c r="F8" s="52"/>
      <c r="G8" s="57"/>
      <c r="H8" s="52"/>
      <c r="I8" s="53"/>
    </row>
    <row r="9" spans="1:9" s="80" customFormat="1" ht="19.8" x14ac:dyDescent="0.3">
      <c r="A9" s="23" t="s">
        <v>60</v>
      </c>
      <c r="B9" s="54">
        <v>2</v>
      </c>
      <c r="C9" s="55">
        <v>1</v>
      </c>
      <c r="D9" s="49">
        <f t="shared" si="0"/>
        <v>0.5</v>
      </c>
      <c r="F9" s="52"/>
      <c r="G9" s="51"/>
      <c r="H9" s="52"/>
      <c r="I9" s="53"/>
    </row>
    <row r="10" spans="1:9" s="80" customFormat="1" ht="19.8" x14ac:dyDescent="0.3">
      <c r="A10" s="23" t="s">
        <v>61</v>
      </c>
      <c r="B10" s="54">
        <v>3</v>
      </c>
      <c r="C10" s="55">
        <v>0</v>
      </c>
      <c r="D10" s="49">
        <f t="shared" si="0"/>
        <v>0</v>
      </c>
      <c r="F10" s="52"/>
      <c r="G10" s="51"/>
      <c r="H10" s="52"/>
      <c r="I10" s="53"/>
    </row>
    <row r="11" spans="1:9" s="80" customFormat="1" ht="19.8" x14ac:dyDescent="0.3">
      <c r="A11" s="81" t="s">
        <v>62</v>
      </c>
      <c r="B11" s="58">
        <v>1</v>
      </c>
      <c r="C11" s="59">
        <v>0</v>
      </c>
      <c r="D11" s="60">
        <f t="shared" si="0"/>
        <v>0</v>
      </c>
      <c r="F11" s="52"/>
      <c r="G11" s="51"/>
      <c r="H11" s="52"/>
      <c r="I11" s="53"/>
    </row>
    <row r="12" spans="1:9" s="80" customFormat="1" ht="19.8" x14ac:dyDescent="0.3">
      <c r="A12" s="23" t="s">
        <v>63</v>
      </c>
      <c r="B12" s="54">
        <v>1</v>
      </c>
      <c r="C12" s="55">
        <v>0</v>
      </c>
      <c r="D12" s="61">
        <f t="shared" si="0"/>
        <v>0</v>
      </c>
      <c r="F12" s="52"/>
      <c r="G12" s="51"/>
      <c r="H12" s="52"/>
      <c r="I12" s="53"/>
    </row>
    <row r="13" spans="1:9" ht="20.399999999999999" thickBot="1" x14ac:dyDescent="0.35">
      <c r="A13" s="82" t="s">
        <v>64</v>
      </c>
      <c r="B13" s="62">
        <f>SUM(B3:B12)</f>
        <v>119</v>
      </c>
      <c r="C13" s="62">
        <f>SUM(C3:C12)</f>
        <v>47</v>
      </c>
      <c r="D13" s="63">
        <f t="shared" si="0"/>
        <v>0.3949579831932773</v>
      </c>
      <c r="F13" s="11"/>
      <c r="G13" s="64"/>
      <c r="H13" s="64"/>
      <c r="I13" s="65"/>
    </row>
    <row r="14" spans="1:9" ht="19.8" x14ac:dyDescent="0.3">
      <c r="A14" s="79" t="s">
        <v>65</v>
      </c>
      <c r="B14" s="54">
        <v>46</v>
      </c>
      <c r="C14" s="55">
        <v>1</v>
      </c>
      <c r="D14" s="90">
        <f t="shared" si="0"/>
        <v>2.1739130434782608E-2</v>
      </c>
      <c r="F14" s="50"/>
      <c r="G14" s="51"/>
      <c r="H14" s="52"/>
      <c r="I14" s="65"/>
    </row>
    <row r="15" spans="1:9" s="83" customFormat="1" ht="19.8" x14ac:dyDescent="0.3">
      <c r="A15" s="23" t="s">
        <v>66</v>
      </c>
      <c r="B15" s="54">
        <v>15</v>
      </c>
      <c r="C15" s="55">
        <v>2</v>
      </c>
      <c r="D15" s="91">
        <f t="shared" si="0"/>
        <v>0.13333333333333333</v>
      </c>
      <c r="F15" s="52"/>
      <c r="G15" s="51"/>
      <c r="H15" s="52"/>
      <c r="I15" s="65"/>
    </row>
    <row r="16" spans="1:9" ht="19.8" x14ac:dyDescent="0.3">
      <c r="A16" s="84" t="s">
        <v>67</v>
      </c>
      <c r="B16" s="54">
        <v>72</v>
      </c>
      <c r="C16" s="55">
        <v>17</v>
      </c>
      <c r="D16" s="91">
        <f t="shared" si="0"/>
        <v>0.2361111111111111</v>
      </c>
      <c r="F16" s="50"/>
      <c r="G16" s="51"/>
      <c r="H16" s="52"/>
      <c r="I16" s="65"/>
    </row>
    <row r="17" spans="1:9" ht="19.8" x14ac:dyDescent="0.3">
      <c r="A17" s="84" t="s">
        <v>68</v>
      </c>
      <c r="B17" s="54">
        <v>39</v>
      </c>
      <c r="C17" s="55">
        <v>6</v>
      </c>
      <c r="D17" s="91">
        <f t="shared" si="0"/>
        <v>0.15384615384615385</v>
      </c>
      <c r="F17" s="50"/>
      <c r="G17" s="51"/>
      <c r="H17" s="52"/>
      <c r="I17" s="65"/>
    </row>
    <row r="18" spans="1:9" ht="20.399999999999999" thickBot="1" x14ac:dyDescent="0.35">
      <c r="A18" s="85" t="s">
        <v>69</v>
      </c>
      <c r="B18" s="54">
        <v>228</v>
      </c>
      <c r="C18" s="55">
        <v>11</v>
      </c>
      <c r="D18" s="92">
        <f t="shared" si="0"/>
        <v>4.8245614035087717E-2</v>
      </c>
      <c r="F18" s="67"/>
      <c r="G18" s="51"/>
      <c r="H18" s="52"/>
      <c r="I18" s="65"/>
    </row>
    <row r="19" spans="1:9" ht="20.399999999999999" thickBot="1" x14ac:dyDescent="0.35">
      <c r="A19" s="86" t="s">
        <v>48</v>
      </c>
      <c r="B19" s="68">
        <f>SUM(B14:B18)</f>
        <v>400</v>
      </c>
      <c r="C19" s="68">
        <f>SUM(C14:C18)</f>
        <v>37</v>
      </c>
      <c r="D19" s="69">
        <f t="shared" si="0"/>
        <v>9.2499999999999999E-2</v>
      </c>
      <c r="F19" s="11"/>
      <c r="G19" s="64"/>
      <c r="H19" s="64"/>
      <c r="I19" s="65"/>
    </row>
    <row r="20" spans="1:9" ht="20.399999999999999" thickBot="1" x14ac:dyDescent="0.35">
      <c r="A20" s="87" t="s">
        <v>49</v>
      </c>
      <c r="B20" s="54">
        <v>198</v>
      </c>
      <c r="C20" s="55">
        <v>11</v>
      </c>
      <c r="D20" s="66">
        <f t="shared" si="0"/>
        <v>5.5555555555555552E-2</v>
      </c>
      <c r="F20" s="67"/>
      <c r="G20" s="51"/>
      <c r="H20" s="52"/>
      <c r="I20" s="65"/>
    </row>
    <row r="21" spans="1:9" ht="20.399999999999999" thickBot="1" x14ac:dyDescent="0.35">
      <c r="A21" s="88" t="s">
        <v>50</v>
      </c>
      <c r="B21" s="70">
        <f>SUM(B19+B13+B20)</f>
        <v>717</v>
      </c>
      <c r="C21" s="70">
        <f>SUM(C19+C13+C20)</f>
        <v>95</v>
      </c>
      <c r="D21" s="71">
        <f t="shared" si="0"/>
        <v>0.13249651324965134</v>
      </c>
      <c r="F21" s="11"/>
      <c r="G21" s="64"/>
      <c r="H21" s="64"/>
      <c r="I21" s="65"/>
    </row>
    <row r="22" spans="1:9" x14ac:dyDescent="0.3">
      <c r="A22" s="212" t="s">
        <v>105</v>
      </c>
      <c r="B22" s="213"/>
      <c r="C22" s="213"/>
      <c r="D22" s="213"/>
      <c r="F22" s="89"/>
    </row>
    <row r="23" spans="1:9" x14ac:dyDescent="0.3">
      <c r="A23" s="89"/>
    </row>
  </sheetData>
  <mergeCells count="3">
    <mergeCell ref="A22:D22"/>
    <mergeCell ref="A1:D1"/>
    <mergeCell ref="F1:I1"/>
  </mergeCells>
  <phoneticPr fontId="3" type="noConversion"/>
  <pageMargins left="0.47" right="0.37" top="0.92" bottom="0.8" header="0.33" footer="0.38"/>
  <pageSetup paperSize="9" scale="84" orientation="landscape" r:id="rId1"/>
  <headerFooter alignWithMargins="0">
    <oddHeader>&amp;L&amp;"標楷體,粗體"&amp;16行政院衛生署及所屬機關96-99年度科技發展類性別計畫統計一覽表</oddHeader>
    <oddFooter>&amp;C&amp;P&amp;R&amp;D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P25"/>
  <sheetViews>
    <sheetView zoomScaleNormal="100" zoomScaleSheetLayoutView="80" workbookViewId="0"/>
  </sheetViews>
  <sheetFormatPr defaultColWidth="9" defaultRowHeight="15.6" x14ac:dyDescent="0.3"/>
  <cols>
    <col min="1" max="1" width="25.33203125" style="76" customWidth="1"/>
    <col min="2" max="2" width="8.77734375" style="76" customWidth="1"/>
    <col min="3" max="3" width="9.21875" style="76" customWidth="1"/>
    <col min="4" max="4" width="8.88671875" style="76" customWidth="1"/>
    <col min="5" max="5" width="9.109375" style="76" bestFit="1" customWidth="1"/>
    <col min="6" max="6" width="9.21875" style="76" customWidth="1"/>
    <col min="7" max="7" width="9.6640625" style="76" customWidth="1"/>
    <col min="8" max="8" width="9.109375" style="76" bestFit="1" customWidth="1"/>
    <col min="9" max="9" width="8.88671875" style="76" customWidth="1"/>
    <col min="10" max="10" width="10" style="76" customWidth="1"/>
    <col min="11" max="12" width="9.109375" style="76" bestFit="1" customWidth="1"/>
    <col min="13" max="13" width="10.109375" style="76" customWidth="1"/>
    <col min="14" max="14" width="9.44140625" style="76" customWidth="1"/>
    <col min="15" max="15" width="9" style="76"/>
    <col min="16" max="16" width="9.44140625" style="76" customWidth="1"/>
    <col min="17" max="16384" width="9" style="76"/>
  </cols>
  <sheetData>
    <row r="1" spans="1:16" ht="78" customHeight="1" thickBot="1" x14ac:dyDescent="0.35">
      <c r="A1" s="93" t="s">
        <v>70</v>
      </c>
      <c r="B1" s="94" t="s">
        <v>71</v>
      </c>
      <c r="C1" s="94" t="s">
        <v>106</v>
      </c>
      <c r="D1" s="94" t="s">
        <v>72</v>
      </c>
      <c r="E1" s="95" t="s">
        <v>73</v>
      </c>
      <c r="F1" s="95" t="s">
        <v>107</v>
      </c>
      <c r="G1" s="95" t="s">
        <v>72</v>
      </c>
      <c r="H1" s="96" t="s">
        <v>74</v>
      </c>
      <c r="I1" s="96" t="s">
        <v>108</v>
      </c>
      <c r="J1" s="96" t="s">
        <v>72</v>
      </c>
      <c r="K1" s="97" t="s">
        <v>75</v>
      </c>
      <c r="L1" s="98" t="s">
        <v>109</v>
      </c>
      <c r="M1" s="98" t="s">
        <v>72</v>
      </c>
      <c r="N1" s="99" t="s">
        <v>76</v>
      </c>
      <c r="O1" s="99" t="s">
        <v>77</v>
      </c>
      <c r="P1" s="100" t="s">
        <v>72</v>
      </c>
    </row>
    <row r="2" spans="1:16" ht="21" customHeight="1" x14ac:dyDescent="0.3">
      <c r="A2" s="101" t="s">
        <v>78</v>
      </c>
      <c r="B2" s="102">
        <v>218</v>
      </c>
      <c r="C2" s="103">
        <v>0</v>
      </c>
      <c r="D2" s="104">
        <v>0</v>
      </c>
      <c r="E2" s="105">
        <v>221</v>
      </c>
      <c r="F2" s="106">
        <v>3</v>
      </c>
      <c r="G2" s="107">
        <v>0.01</v>
      </c>
      <c r="H2" s="108">
        <v>184</v>
      </c>
      <c r="I2" s="109">
        <v>3</v>
      </c>
      <c r="J2" s="110">
        <v>0.02</v>
      </c>
      <c r="K2" s="111">
        <v>145</v>
      </c>
      <c r="L2" s="112">
        <v>7</v>
      </c>
      <c r="M2" s="113">
        <f>L2/K2</f>
        <v>4.8275862068965517E-2</v>
      </c>
      <c r="N2" s="73">
        <v>82</v>
      </c>
      <c r="O2" s="114">
        <v>8</v>
      </c>
      <c r="P2" s="115">
        <v>0.1</v>
      </c>
    </row>
    <row r="3" spans="1:16" s="80" customFormat="1" ht="16.2" x14ac:dyDescent="0.3">
      <c r="A3" s="116" t="s">
        <v>79</v>
      </c>
      <c r="B3" s="117">
        <v>15</v>
      </c>
      <c r="C3" s="117">
        <v>1</v>
      </c>
      <c r="D3" s="118">
        <v>7.0000000000000007E-2</v>
      </c>
      <c r="E3" s="119">
        <v>9</v>
      </c>
      <c r="F3" s="119">
        <v>1</v>
      </c>
      <c r="G3" s="120">
        <v>0.11</v>
      </c>
      <c r="H3" s="121">
        <v>5</v>
      </c>
      <c r="I3" s="121">
        <v>4</v>
      </c>
      <c r="J3" s="122">
        <v>0.8</v>
      </c>
      <c r="K3" s="116">
        <v>6</v>
      </c>
      <c r="L3" s="116">
        <v>2</v>
      </c>
      <c r="M3" s="123">
        <v>0.33</v>
      </c>
      <c r="N3" s="74">
        <v>8</v>
      </c>
      <c r="O3" s="116">
        <v>0</v>
      </c>
      <c r="P3" s="123">
        <v>0</v>
      </c>
    </row>
    <row r="4" spans="1:16" s="80" customFormat="1" ht="16.2" x14ac:dyDescent="0.3">
      <c r="A4" s="116" t="s">
        <v>80</v>
      </c>
      <c r="B4" s="117">
        <v>18</v>
      </c>
      <c r="C4" s="117">
        <v>0</v>
      </c>
      <c r="D4" s="118">
        <v>0</v>
      </c>
      <c r="E4" s="119">
        <v>8</v>
      </c>
      <c r="F4" s="119">
        <v>0</v>
      </c>
      <c r="G4" s="120">
        <v>0</v>
      </c>
      <c r="H4" s="121">
        <v>0</v>
      </c>
      <c r="I4" s="121">
        <v>0</v>
      </c>
      <c r="J4" s="122">
        <v>0</v>
      </c>
      <c r="K4" s="116">
        <v>1</v>
      </c>
      <c r="L4" s="116">
        <v>0</v>
      </c>
      <c r="M4" s="123">
        <v>0</v>
      </c>
      <c r="N4" s="74">
        <v>1</v>
      </c>
      <c r="O4" s="116">
        <v>1</v>
      </c>
      <c r="P4" s="123">
        <v>1</v>
      </c>
    </row>
    <row r="5" spans="1:16" s="80" customFormat="1" ht="16.2" x14ac:dyDescent="0.3">
      <c r="A5" s="116" t="s">
        <v>81</v>
      </c>
      <c r="B5" s="117">
        <v>1</v>
      </c>
      <c r="C5" s="117">
        <v>0</v>
      </c>
      <c r="D5" s="118">
        <v>0</v>
      </c>
      <c r="E5" s="119">
        <v>0</v>
      </c>
      <c r="F5" s="119">
        <v>0</v>
      </c>
      <c r="G5" s="120">
        <v>0</v>
      </c>
      <c r="H5" s="121">
        <v>0</v>
      </c>
      <c r="I5" s="121">
        <v>0</v>
      </c>
      <c r="J5" s="122">
        <v>0</v>
      </c>
      <c r="K5" s="116">
        <v>0</v>
      </c>
      <c r="L5" s="116">
        <v>0</v>
      </c>
      <c r="M5" s="123">
        <v>0</v>
      </c>
      <c r="N5" s="74">
        <v>9</v>
      </c>
      <c r="O5" s="116">
        <v>7</v>
      </c>
      <c r="P5" s="123">
        <v>0.78</v>
      </c>
    </row>
    <row r="6" spans="1:16" s="80" customFormat="1" ht="16.2" x14ac:dyDescent="0.3">
      <c r="A6" s="116" t="s">
        <v>82</v>
      </c>
      <c r="B6" s="117">
        <v>2</v>
      </c>
      <c r="C6" s="117">
        <v>0</v>
      </c>
      <c r="D6" s="118">
        <v>0</v>
      </c>
      <c r="E6" s="119">
        <v>0</v>
      </c>
      <c r="F6" s="119">
        <v>0</v>
      </c>
      <c r="G6" s="120">
        <v>0</v>
      </c>
      <c r="H6" s="121">
        <v>0</v>
      </c>
      <c r="I6" s="121">
        <v>0</v>
      </c>
      <c r="J6" s="122">
        <v>0</v>
      </c>
      <c r="K6" s="116">
        <v>1</v>
      </c>
      <c r="L6" s="116">
        <v>0</v>
      </c>
      <c r="M6" s="123">
        <v>0</v>
      </c>
      <c r="N6" s="74">
        <v>0</v>
      </c>
      <c r="O6" s="116">
        <v>0</v>
      </c>
      <c r="P6" s="123">
        <v>0</v>
      </c>
    </row>
    <row r="7" spans="1:16" s="80" customFormat="1" ht="16.2" x14ac:dyDescent="0.3">
      <c r="A7" s="116" t="s">
        <v>83</v>
      </c>
      <c r="B7" s="117">
        <v>3</v>
      </c>
      <c r="C7" s="117">
        <v>0</v>
      </c>
      <c r="D7" s="118">
        <v>0</v>
      </c>
      <c r="E7" s="119">
        <v>0</v>
      </c>
      <c r="F7" s="119">
        <v>0</v>
      </c>
      <c r="G7" s="120">
        <v>0</v>
      </c>
      <c r="H7" s="121">
        <v>0</v>
      </c>
      <c r="I7" s="121">
        <v>0</v>
      </c>
      <c r="J7" s="122">
        <v>0</v>
      </c>
      <c r="K7" s="116">
        <v>0</v>
      </c>
      <c r="L7" s="116">
        <v>0</v>
      </c>
      <c r="M7" s="123">
        <v>0</v>
      </c>
      <c r="N7" s="75">
        <v>1</v>
      </c>
      <c r="O7" s="116">
        <v>0</v>
      </c>
      <c r="P7" s="123">
        <v>0</v>
      </c>
    </row>
    <row r="8" spans="1:16" s="80" customFormat="1" ht="16.2" x14ac:dyDescent="0.3">
      <c r="A8" s="116" t="s">
        <v>84</v>
      </c>
      <c r="B8" s="117">
        <v>2</v>
      </c>
      <c r="C8" s="117">
        <v>0</v>
      </c>
      <c r="D8" s="118">
        <v>0</v>
      </c>
      <c r="E8" s="119">
        <v>0</v>
      </c>
      <c r="F8" s="119">
        <v>0</v>
      </c>
      <c r="G8" s="120">
        <v>0</v>
      </c>
      <c r="H8" s="121">
        <v>1</v>
      </c>
      <c r="I8" s="121">
        <v>0</v>
      </c>
      <c r="J8" s="122">
        <v>0</v>
      </c>
      <c r="K8" s="116">
        <v>0</v>
      </c>
      <c r="L8" s="116">
        <v>0</v>
      </c>
      <c r="M8" s="123">
        <v>0</v>
      </c>
      <c r="N8" s="74">
        <v>0</v>
      </c>
      <c r="O8" s="116">
        <v>0</v>
      </c>
      <c r="P8" s="123">
        <v>0</v>
      </c>
    </row>
    <row r="9" spans="1:16" s="80" customFormat="1" ht="16.2" x14ac:dyDescent="0.3">
      <c r="A9" s="116" t="s">
        <v>85</v>
      </c>
      <c r="B9" s="117">
        <v>1</v>
      </c>
      <c r="C9" s="117">
        <v>0</v>
      </c>
      <c r="D9" s="118">
        <v>0</v>
      </c>
      <c r="E9" s="119">
        <v>2</v>
      </c>
      <c r="F9" s="119">
        <v>0</v>
      </c>
      <c r="G9" s="120">
        <v>0</v>
      </c>
      <c r="H9" s="121">
        <v>0</v>
      </c>
      <c r="I9" s="121">
        <v>0</v>
      </c>
      <c r="J9" s="122">
        <v>0</v>
      </c>
      <c r="K9" s="116">
        <v>1</v>
      </c>
      <c r="L9" s="116">
        <v>0</v>
      </c>
      <c r="M9" s="123">
        <v>0</v>
      </c>
      <c r="N9" s="74">
        <v>1</v>
      </c>
      <c r="O9" s="116">
        <v>0</v>
      </c>
      <c r="P9" s="123">
        <v>0</v>
      </c>
    </row>
    <row r="10" spans="1:16" s="80" customFormat="1" ht="32.4" x14ac:dyDescent="0.3">
      <c r="A10" s="116" t="s">
        <v>86</v>
      </c>
      <c r="B10" s="117">
        <v>0</v>
      </c>
      <c r="C10" s="117">
        <v>0</v>
      </c>
      <c r="D10" s="118">
        <v>0</v>
      </c>
      <c r="E10" s="119">
        <v>0</v>
      </c>
      <c r="F10" s="119">
        <v>0</v>
      </c>
      <c r="G10" s="120">
        <v>0</v>
      </c>
      <c r="H10" s="121">
        <v>0</v>
      </c>
      <c r="I10" s="121">
        <v>0</v>
      </c>
      <c r="J10" s="122">
        <v>0</v>
      </c>
      <c r="K10" s="116">
        <v>1</v>
      </c>
      <c r="L10" s="116">
        <v>0</v>
      </c>
      <c r="M10" s="123">
        <v>0</v>
      </c>
      <c r="N10" s="74">
        <v>1</v>
      </c>
      <c r="O10" s="116">
        <v>0</v>
      </c>
      <c r="P10" s="123">
        <v>0</v>
      </c>
    </row>
    <row r="11" spans="1:16" s="80" customFormat="1" ht="16.2" x14ac:dyDescent="0.3">
      <c r="A11" s="116" t="s">
        <v>87</v>
      </c>
      <c r="B11" s="117">
        <v>54</v>
      </c>
      <c r="C11" s="117">
        <v>19</v>
      </c>
      <c r="D11" s="118">
        <v>0.35</v>
      </c>
      <c r="E11" s="119">
        <v>19</v>
      </c>
      <c r="F11" s="119">
        <v>18</v>
      </c>
      <c r="G11" s="120">
        <v>0.95</v>
      </c>
      <c r="H11" s="121">
        <v>141</v>
      </c>
      <c r="I11" s="121">
        <v>21</v>
      </c>
      <c r="J11" s="122">
        <v>0.15</v>
      </c>
      <c r="K11" s="116">
        <v>155</v>
      </c>
      <c r="L11" s="116">
        <v>21</v>
      </c>
      <c r="M11" s="123">
        <v>0.14000000000000001</v>
      </c>
      <c r="N11" s="74">
        <v>172</v>
      </c>
      <c r="O11" s="116">
        <v>18</v>
      </c>
      <c r="P11" s="123">
        <v>0.1</v>
      </c>
    </row>
    <row r="12" spans="1:16" ht="22.5" customHeight="1" x14ac:dyDescent="0.3">
      <c r="A12" s="124" t="s">
        <v>88</v>
      </c>
      <c r="B12" s="102"/>
      <c r="C12" s="125">
        <v>9</v>
      </c>
      <c r="D12" s="126">
        <v>0.04</v>
      </c>
      <c r="E12" s="105"/>
      <c r="F12" s="127">
        <v>8</v>
      </c>
      <c r="G12" s="128">
        <v>0.04</v>
      </c>
      <c r="H12" s="108"/>
      <c r="I12" s="129">
        <v>2</v>
      </c>
      <c r="J12" s="130">
        <v>0.01</v>
      </c>
      <c r="K12" s="111"/>
      <c r="L12" s="131"/>
      <c r="M12" s="132"/>
      <c r="N12" s="131"/>
      <c r="O12" s="131"/>
      <c r="P12" s="132"/>
    </row>
    <row r="13" spans="1:16" ht="22.5" customHeight="1" thickBot="1" x14ac:dyDescent="0.35">
      <c r="A13" s="124" t="s">
        <v>89</v>
      </c>
      <c r="B13" s="102"/>
      <c r="C13" s="133">
        <v>6</v>
      </c>
      <c r="D13" s="134">
        <v>0.03</v>
      </c>
      <c r="E13" s="105"/>
      <c r="F13" s="135">
        <v>7</v>
      </c>
      <c r="G13" s="136">
        <v>0.03</v>
      </c>
      <c r="H13" s="108"/>
      <c r="I13" s="137">
        <v>9</v>
      </c>
      <c r="J13" s="138">
        <v>0.05</v>
      </c>
      <c r="K13" s="111"/>
      <c r="L13" s="131"/>
      <c r="M13" s="132"/>
      <c r="N13" s="131"/>
      <c r="O13" s="131"/>
      <c r="P13" s="132"/>
    </row>
    <row r="14" spans="1:16" ht="23.25" customHeight="1" thickBot="1" x14ac:dyDescent="0.35">
      <c r="A14" s="139" t="s">
        <v>90</v>
      </c>
      <c r="B14" s="140">
        <f>SUM(B2:B7)</f>
        <v>257</v>
      </c>
      <c r="C14" s="140">
        <f>SUM(C2:C7)</f>
        <v>1</v>
      </c>
      <c r="D14" s="141">
        <f>C14/B14</f>
        <v>3.8910505836575876E-3</v>
      </c>
      <c r="E14" s="140">
        <f>SUM(E2:E7)</f>
        <v>238</v>
      </c>
      <c r="F14" s="140">
        <f>SUM(F2:F7)</f>
        <v>4</v>
      </c>
      <c r="G14" s="141">
        <f>F14/E14</f>
        <v>1.680672268907563E-2</v>
      </c>
      <c r="H14" s="140">
        <f>SUM(H2:H7)</f>
        <v>189</v>
      </c>
      <c r="I14" s="140">
        <f>SUM(I2:I7)</f>
        <v>7</v>
      </c>
      <c r="J14" s="141">
        <f>I14/H14</f>
        <v>3.7037037037037035E-2</v>
      </c>
      <c r="K14" s="140">
        <f>SUM(K2:K7)</f>
        <v>153</v>
      </c>
      <c r="L14" s="140">
        <f>SUM(L2:L7)</f>
        <v>9</v>
      </c>
      <c r="M14" s="141">
        <f>L14/K14</f>
        <v>5.8823529411764705E-2</v>
      </c>
      <c r="N14" s="142">
        <f>SUM(N2:N13)</f>
        <v>275</v>
      </c>
      <c r="O14" s="142">
        <f>SUM(O2:O13)</f>
        <v>34</v>
      </c>
      <c r="P14" s="141">
        <f>O14/N14</f>
        <v>0.12363636363636364</v>
      </c>
    </row>
    <row r="15" spans="1:16" ht="20.25" customHeight="1" x14ac:dyDescent="0.3">
      <c r="A15" s="101" t="s">
        <v>91</v>
      </c>
      <c r="B15" s="103">
        <v>97</v>
      </c>
      <c r="C15" s="103">
        <v>4</v>
      </c>
      <c r="D15" s="104">
        <v>0.04</v>
      </c>
      <c r="E15" s="106">
        <v>117</v>
      </c>
      <c r="F15" s="106">
        <v>6</v>
      </c>
      <c r="G15" s="107">
        <v>0.05</v>
      </c>
      <c r="H15" s="109">
        <v>80</v>
      </c>
      <c r="I15" s="109">
        <v>3</v>
      </c>
      <c r="J15" s="110">
        <v>0.04</v>
      </c>
      <c r="K15" s="112">
        <v>92</v>
      </c>
      <c r="L15" s="112">
        <v>2</v>
      </c>
      <c r="M15" s="113">
        <v>0.02</v>
      </c>
      <c r="N15" s="74">
        <v>94</v>
      </c>
      <c r="O15" s="116">
        <v>2</v>
      </c>
      <c r="P15" s="123">
        <v>0.02</v>
      </c>
    </row>
    <row r="16" spans="1:16" s="83" customFormat="1" ht="16.2" x14ac:dyDescent="0.3">
      <c r="A16" s="116" t="s">
        <v>92</v>
      </c>
      <c r="B16" s="117">
        <v>15</v>
      </c>
      <c r="C16" s="117">
        <v>4</v>
      </c>
      <c r="D16" s="118">
        <v>0.03</v>
      </c>
      <c r="E16" s="119">
        <v>17</v>
      </c>
      <c r="F16" s="119">
        <v>5</v>
      </c>
      <c r="G16" s="120">
        <v>0.28999999999999998</v>
      </c>
      <c r="H16" s="121">
        <v>10</v>
      </c>
      <c r="I16" s="121">
        <v>5</v>
      </c>
      <c r="J16" s="122">
        <v>0.5</v>
      </c>
      <c r="K16" s="116">
        <v>13</v>
      </c>
      <c r="L16" s="116">
        <v>3</v>
      </c>
      <c r="M16" s="123">
        <v>0.23</v>
      </c>
      <c r="N16" s="74">
        <v>18</v>
      </c>
      <c r="O16" s="116">
        <v>5</v>
      </c>
      <c r="P16" s="123">
        <v>0.28000000000000003</v>
      </c>
    </row>
    <row r="17" spans="1:16" ht="20.25" customHeight="1" x14ac:dyDescent="0.3">
      <c r="A17" s="143" t="s">
        <v>93</v>
      </c>
      <c r="B17" s="125">
        <v>91</v>
      </c>
      <c r="C17" s="125">
        <v>4</v>
      </c>
      <c r="D17" s="126">
        <v>0.04</v>
      </c>
      <c r="E17" s="127">
        <v>62</v>
      </c>
      <c r="F17" s="127">
        <v>1</v>
      </c>
      <c r="G17" s="128">
        <v>0.02</v>
      </c>
      <c r="H17" s="129">
        <v>66</v>
      </c>
      <c r="I17" s="129">
        <v>5</v>
      </c>
      <c r="J17" s="130">
        <v>0.08</v>
      </c>
      <c r="K17" s="144">
        <v>72</v>
      </c>
      <c r="L17" s="144">
        <v>6</v>
      </c>
      <c r="M17" s="145">
        <v>0.08</v>
      </c>
      <c r="N17" s="74">
        <v>72</v>
      </c>
      <c r="O17" s="116">
        <v>12</v>
      </c>
      <c r="P17" s="123">
        <v>0.17</v>
      </c>
    </row>
    <row r="18" spans="1:16" ht="19.5" customHeight="1" x14ac:dyDescent="0.3">
      <c r="A18" s="143" t="s">
        <v>94</v>
      </c>
      <c r="B18" s="125">
        <v>54</v>
      </c>
      <c r="C18" s="125">
        <v>4</v>
      </c>
      <c r="D18" s="126">
        <v>7.0000000000000007E-2</v>
      </c>
      <c r="E18" s="127">
        <v>40</v>
      </c>
      <c r="F18" s="127">
        <v>7</v>
      </c>
      <c r="G18" s="128">
        <v>0.18</v>
      </c>
      <c r="H18" s="129">
        <v>68</v>
      </c>
      <c r="I18" s="129">
        <v>15</v>
      </c>
      <c r="J18" s="130">
        <v>0.22</v>
      </c>
      <c r="K18" s="144">
        <v>86</v>
      </c>
      <c r="L18" s="144">
        <v>20</v>
      </c>
      <c r="M18" s="145">
        <v>0.23</v>
      </c>
      <c r="N18" s="74">
        <v>75</v>
      </c>
      <c r="O18" s="116">
        <v>49</v>
      </c>
      <c r="P18" s="123">
        <v>0.65</v>
      </c>
    </row>
    <row r="19" spans="1:16" ht="20.25" customHeight="1" x14ac:dyDescent="0.3">
      <c r="A19" s="146" t="s">
        <v>95</v>
      </c>
      <c r="B19" s="125">
        <v>0</v>
      </c>
      <c r="C19" s="125">
        <v>0</v>
      </c>
      <c r="D19" s="126">
        <v>0</v>
      </c>
      <c r="E19" s="127">
        <v>56</v>
      </c>
      <c r="F19" s="127">
        <v>3</v>
      </c>
      <c r="G19" s="128">
        <v>0.05</v>
      </c>
      <c r="H19" s="129">
        <v>61</v>
      </c>
      <c r="I19" s="129">
        <v>2</v>
      </c>
      <c r="J19" s="130">
        <v>0.03</v>
      </c>
      <c r="K19" s="147"/>
      <c r="L19" s="147"/>
      <c r="M19" s="148"/>
      <c r="N19" s="147"/>
      <c r="O19" s="147"/>
      <c r="P19" s="148"/>
    </row>
    <row r="20" spans="1:16" ht="21.75" customHeight="1" thickBot="1" x14ac:dyDescent="0.35">
      <c r="A20" s="149" t="s">
        <v>110</v>
      </c>
      <c r="B20" s="150"/>
      <c r="C20" s="150"/>
      <c r="D20" s="151"/>
      <c r="E20" s="152"/>
      <c r="F20" s="152"/>
      <c r="G20" s="153"/>
      <c r="H20" s="154"/>
      <c r="I20" s="154"/>
      <c r="J20" s="155"/>
      <c r="K20" s="156">
        <v>257</v>
      </c>
      <c r="L20" s="156">
        <v>6</v>
      </c>
      <c r="M20" s="157">
        <v>0.02</v>
      </c>
      <c r="N20" s="74">
        <v>258</v>
      </c>
      <c r="O20" s="116">
        <v>9</v>
      </c>
      <c r="P20" s="123">
        <v>0.03</v>
      </c>
    </row>
    <row r="21" spans="1:16" ht="24" customHeight="1" thickBot="1" x14ac:dyDescent="0.35">
      <c r="A21" s="139" t="s">
        <v>96</v>
      </c>
      <c r="B21" s="158">
        <f>SUM(B15:B20)</f>
        <v>257</v>
      </c>
      <c r="C21" s="158">
        <f>SUM(C15:C20)</f>
        <v>16</v>
      </c>
      <c r="D21" s="159">
        <f>C21/B21</f>
        <v>6.2256809338521402E-2</v>
      </c>
      <c r="E21" s="158">
        <f>SUM(E15:E20)</f>
        <v>292</v>
      </c>
      <c r="F21" s="158">
        <f>SUM(F15:F20)</f>
        <v>22</v>
      </c>
      <c r="G21" s="159">
        <f>F21/E21</f>
        <v>7.5342465753424653E-2</v>
      </c>
      <c r="H21" s="158">
        <f>SUM(H15:H20)</f>
        <v>285</v>
      </c>
      <c r="I21" s="158">
        <f>SUM(I15:I20)</f>
        <v>30</v>
      </c>
      <c r="J21" s="159">
        <f>I21/H21</f>
        <v>0.10526315789473684</v>
      </c>
      <c r="K21" s="158">
        <f>SUM(K15:K20)</f>
        <v>520</v>
      </c>
      <c r="L21" s="158">
        <f>SUM(L15:L20)</f>
        <v>37</v>
      </c>
      <c r="M21" s="159">
        <f>L21/K21</f>
        <v>7.1153846153846151E-2</v>
      </c>
      <c r="N21" s="160">
        <f>SUM(N15:N20)</f>
        <v>517</v>
      </c>
      <c r="O21" s="160">
        <f>SUM(O15:O20)</f>
        <v>77</v>
      </c>
      <c r="P21" s="159">
        <f>O21/N21</f>
        <v>0.14893617021276595</v>
      </c>
    </row>
    <row r="22" spans="1:16" ht="24" customHeight="1" thickBot="1" x14ac:dyDescent="0.35">
      <c r="A22" s="124" t="s">
        <v>97</v>
      </c>
      <c r="B22" s="125">
        <v>147</v>
      </c>
      <c r="C22" s="125">
        <v>9</v>
      </c>
      <c r="D22" s="126">
        <v>0.06</v>
      </c>
      <c r="E22" s="127">
        <v>158</v>
      </c>
      <c r="F22" s="127">
        <v>15</v>
      </c>
      <c r="G22" s="128">
        <v>0.09</v>
      </c>
      <c r="H22" s="129">
        <v>160</v>
      </c>
      <c r="I22" s="129">
        <v>10</v>
      </c>
      <c r="J22" s="130">
        <v>0.06</v>
      </c>
      <c r="K22" s="144">
        <v>171</v>
      </c>
      <c r="L22" s="144">
        <v>11</v>
      </c>
      <c r="M22" s="145">
        <v>0.06</v>
      </c>
      <c r="N22" s="74">
        <v>189</v>
      </c>
      <c r="O22" s="116">
        <v>11</v>
      </c>
      <c r="P22" s="123">
        <v>0.06</v>
      </c>
    </row>
    <row r="23" spans="1:16" ht="26.25" customHeight="1" thickBot="1" x14ac:dyDescent="0.35">
      <c r="A23" s="161" t="s">
        <v>98</v>
      </c>
      <c r="B23" s="162">
        <f>B14+B21+B22</f>
        <v>661</v>
      </c>
      <c r="C23" s="162">
        <f>C14+C21+C22</f>
        <v>26</v>
      </c>
      <c r="D23" s="163">
        <f>C23/B23</f>
        <v>3.9334341906202726E-2</v>
      </c>
      <c r="E23" s="162">
        <f>E14+E21+E22</f>
        <v>688</v>
      </c>
      <c r="F23" s="162">
        <f>F14+F21+F22</f>
        <v>41</v>
      </c>
      <c r="G23" s="163">
        <f>F23/E23</f>
        <v>5.9593023255813955E-2</v>
      </c>
      <c r="H23" s="162">
        <f>H14+H21+H22</f>
        <v>634</v>
      </c>
      <c r="I23" s="162">
        <f>I14+I21+I22</f>
        <v>47</v>
      </c>
      <c r="J23" s="163">
        <f>I23/H23</f>
        <v>7.4132492113564666E-2</v>
      </c>
      <c r="K23" s="162">
        <f>K14+K21+K22</f>
        <v>844</v>
      </c>
      <c r="L23" s="162">
        <f>L14+L21+L22</f>
        <v>57</v>
      </c>
      <c r="M23" s="163">
        <f>L23/K23</f>
        <v>6.7535545023696686E-2</v>
      </c>
      <c r="N23" s="164">
        <f>SUM(N22)</f>
        <v>189</v>
      </c>
      <c r="O23" s="164">
        <f>SUM(O22)</f>
        <v>11</v>
      </c>
      <c r="P23" s="163">
        <f>O23/N23</f>
        <v>5.8201058201058198E-2</v>
      </c>
    </row>
    <row r="24" spans="1:16" ht="23.25" customHeight="1" x14ac:dyDescent="0.3">
      <c r="A24" s="215" t="s">
        <v>111</v>
      </c>
      <c r="B24" s="216"/>
      <c r="C24" s="216"/>
      <c r="D24" s="216"/>
      <c r="E24" s="216"/>
      <c r="F24" s="216"/>
      <c r="G24" s="216"/>
      <c r="H24" s="216"/>
      <c r="I24" s="216"/>
      <c r="J24" s="216"/>
      <c r="K24" s="216"/>
      <c r="L24" s="216"/>
      <c r="M24" s="216"/>
    </row>
    <row r="25" spans="1:16" x14ac:dyDescent="0.3">
      <c r="A25" s="215" t="s">
        <v>99</v>
      </c>
      <c r="B25" s="216"/>
      <c r="C25" s="216"/>
      <c r="D25" s="216"/>
      <c r="E25" s="216"/>
      <c r="F25" s="216"/>
      <c r="G25" s="216"/>
      <c r="H25" s="216"/>
      <c r="I25" s="216"/>
      <c r="J25" s="216"/>
      <c r="K25" s="216"/>
      <c r="L25" s="216"/>
      <c r="M25" s="216"/>
    </row>
  </sheetData>
  <mergeCells count="2">
    <mergeCell ref="A25:M25"/>
    <mergeCell ref="A24:M24"/>
  </mergeCells>
  <phoneticPr fontId="3" type="noConversion"/>
  <pageMargins left="0.47" right="0.37" top="0.92" bottom="0.8" header="0.33" footer="0.38"/>
  <pageSetup paperSize="9" scale="84" orientation="landscape" r:id="rId1"/>
  <headerFooter alignWithMargins="0">
    <oddHeader>&amp;L&amp;"標楷體,粗體"&amp;16行政院衛生署及所屬機關96-99年度科技發展類性別計畫統計一覽表</oddHeader>
    <oddFooter>&amp;C&amp;P&amp;R&amp;D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15</vt:i4>
      </vt:variant>
      <vt:variant>
        <vt:lpstr>具名範圍</vt:lpstr>
      </vt:variant>
      <vt:variant>
        <vt:i4>2</vt:i4>
      </vt:variant>
    </vt:vector>
  </HeadingPairs>
  <TitlesOfParts>
    <vt:vector size="17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96-100</vt:lpstr>
      <vt:lpstr>'101'!Print_Area</vt:lpstr>
      <vt:lpstr>'96-100'!Print_Area</vt:lpstr>
    </vt:vector>
  </TitlesOfParts>
  <Company>DOH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陳得中</dc:creator>
  <cp:lastModifiedBy>統計處王律允</cp:lastModifiedBy>
  <cp:lastPrinted>2014-05-01T04:23:37Z</cp:lastPrinted>
  <dcterms:created xsi:type="dcterms:W3CDTF">2014-04-29T07:28:36Z</dcterms:created>
  <dcterms:modified xsi:type="dcterms:W3CDTF">2026-05-20T05:38:01Z</dcterms:modified>
</cp:coreProperties>
</file>