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620" windowHeight="4365" tabRatio="601" activeTab="0"/>
  </bookViews>
  <sheets>
    <sheet name="T113" sheetId="1" r:id="rId1"/>
  </sheets>
  <definedNames>
    <definedName name="_xlnm.Print_Area" localSheetId="0">'T113'!$A$1:$O$39</definedName>
  </definedNames>
  <calcPr fullCalcOnLoad="1"/>
</workbook>
</file>

<file path=xl/sharedStrings.xml><?xml version="1.0" encoding="utf-8"?>
<sst xmlns="http://schemas.openxmlformats.org/spreadsheetml/2006/main" count="90" uniqueCount="82">
  <si>
    <t>Taipei City</t>
  </si>
  <si>
    <t>Keelung City</t>
  </si>
  <si>
    <t>Hsinchu City</t>
  </si>
  <si>
    <t>Taoyuan County</t>
  </si>
  <si>
    <t>Hsinchu County</t>
  </si>
  <si>
    <t>Miaoli County</t>
  </si>
  <si>
    <t>Taichung City</t>
  </si>
  <si>
    <t>Changhua County</t>
  </si>
  <si>
    <t>Nantou County</t>
  </si>
  <si>
    <t>Yunlin County</t>
  </si>
  <si>
    <t>Chiayi County</t>
  </si>
  <si>
    <t>Penghu County</t>
  </si>
  <si>
    <t>Hualien County</t>
  </si>
  <si>
    <t>Taitung County</t>
  </si>
  <si>
    <t>Yilan County</t>
  </si>
  <si>
    <t>Kinmen County</t>
  </si>
  <si>
    <t>Lienchiang County</t>
  </si>
  <si>
    <t>Pingtung County</t>
  </si>
  <si>
    <t>Grand  Total</t>
  </si>
  <si>
    <t xml:space="preserve"> Western Medicine</t>
  </si>
  <si>
    <t>Chinese Medicine</t>
  </si>
  <si>
    <t>Dentistry</t>
  </si>
  <si>
    <t>New Taipei City</t>
  </si>
  <si>
    <t xml:space="preserve">Tainan City </t>
  </si>
  <si>
    <t xml:space="preserve">Chiayi City </t>
  </si>
  <si>
    <t xml:space="preserve">Kaohsiung City </t>
  </si>
  <si>
    <t xml:space="preserve">Grand Total </t>
  </si>
  <si>
    <t>Taipei Division</t>
  </si>
  <si>
    <t>Northern Division</t>
  </si>
  <si>
    <t>Central Division</t>
  </si>
  <si>
    <t>Southern Division</t>
  </si>
  <si>
    <t>KaoPing Division</t>
  </si>
  <si>
    <t>Eastern Division</t>
  </si>
  <si>
    <t>Division &amp; Locale</t>
  </si>
  <si>
    <r>
      <rPr>
        <b/>
        <sz val="10"/>
        <rFont val="華康楷書體 Std W5"/>
        <family val="1"/>
      </rPr>
      <t>臺北業務組</t>
    </r>
  </si>
  <si>
    <r>
      <rPr>
        <sz val="10"/>
        <rFont val="華康楷書體 Std W5"/>
        <family val="1"/>
      </rPr>
      <t>臺北市</t>
    </r>
  </si>
  <si>
    <r>
      <rPr>
        <sz val="10"/>
        <rFont val="華康楷書體 Std W5"/>
        <family val="1"/>
      </rPr>
      <t>新北市</t>
    </r>
  </si>
  <si>
    <r>
      <rPr>
        <sz val="10"/>
        <rFont val="華康楷書體 Std W5"/>
        <family val="1"/>
      </rPr>
      <t>基隆市</t>
    </r>
  </si>
  <si>
    <r>
      <rPr>
        <sz val="10"/>
        <rFont val="華康楷書體 Std W5"/>
        <family val="1"/>
      </rPr>
      <t>宜蘭縣</t>
    </r>
  </si>
  <si>
    <r>
      <rPr>
        <sz val="10"/>
        <rFont val="華康楷書體 Std W5"/>
        <family val="1"/>
      </rPr>
      <t>金門縣</t>
    </r>
  </si>
  <si>
    <r>
      <rPr>
        <sz val="10"/>
        <rFont val="華康楷書體 Std W5"/>
        <family val="1"/>
      </rPr>
      <t>連江縣</t>
    </r>
  </si>
  <si>
    <r>
      <rPr>
        <b/>
        <sz val="10"/>
        <rFont val="華康楷書體 Std W5"/>
        <family val="1"/>
      </rPr>
      <t>北區業務組</t>
    </r>
  </si>
  <si>
    <r>
      <rPr>
        <sz val="10"/>
        <rFont val="華康楷書體 Std W5"/>
        <family val="1"/>
      </rPr>
      <t>新竹市</t>
    </r>
  </si>
  <si>
    <r>
      <rPr>
        <sz val="10"/>
        <rFont val="華康楷書體 Std W5"/>
        <family val="1"/>
      </rPr>
      <t>桃園縣</t>
    </r>
  </si>
  <si>
    <r>
      <rPr>
        <sz val="10"/>
        <rFont val="華康楷書體 Std W5"/>
        <family val="1"/>
      </rPr>
      <t>新竹縣</t>
    </r>
  </si>
  <si>
    <r>
      <rPr>
        <sz val="10"/>
        <rFont val="華康楷書體 Std W5"/>
        <family val="1"/>
      </rPr>
      <t>苗栗縣</t>
    </r>
  </si>
  <si>
    <r>
      <rPr>
        <b/>
        <sz val="10"/>
        <rFont val="華康楷書體 Std W5"/>
        <family val="1"/>
      </rPr>
      <t>中區業務組</t>
    </r>
  </si>
  <si>
    <r>
      <rPr>
        <sz val="10"/>
        <rFont val="華康楷書體 Std W5"/>
        <family val="1"/>
      </rPr>
      <t>臺中市</t>
    </r>
  </si>
  <si>
    <r>
      <rPr>
        <sz val="10"/>
        <rFont val="華康楷書體 Std W5"/>
        <family val="1"/>
      </rPr>
      <t>彰化縣</t>
    </r>
  </si>
  <si>
    <r>
      <rPr>
        <sz val="10"/>
        <rFont val="華康楷書體 Std W5"/>
        <family val="1"/>
      </rPr>
      <t>南投縣</t>
    </r>
  </si>
  <si>
    <r>
      <rPr>
        <b/>
        <sz val="10"/>
        <rFont val="華康楷書體 Std W5"/>
        <family val="1"/>
      </rPr>
      <t>南區業務組</t>
    </r>
  </si>
  <si>
    <r>
      <rPr>
        <sz val="10"/>
        <rFont val="華康楷書體 Std W5"/>
        <family val="1"/>
      </rPr>
      <t>臺南市</t>
    </r>
  </si>
  <si>
    <r>
      <rPr>
        <sz val="10"/>
        <rFont val="華康楷書體 Std W5"/>
        <family val="1"/>
      </rPr>
      <t>嘉義市</t>
    </r>
  </si>
  <si>
    <r>
      <rPr>
        <sz val="10"/>
        <rFont val="華康楷書體 Std W5"/>
        <family val="1"/>
      </rPr>
      <t>雲林縣</t>
    </r>
  </si>
  <si>
    <r>
      <rPr>
        <sz val="10"/>
        <rFont val="華康楷書體 Std W5"/>
        <family val="1"/>
      </rPr>
      <t>嘉義縣</t>
    </r>
  </si>
  <si>
    <r>
      <rPr>
        <b/>
        <sz val="10"/>
        <rFont val="華康楷書體 Std W5"/>
        <family val="1"/>
      </rPr>
      <t>高屏業務組</t>
    </r>
  </si>
  <si>
    <r>
      <rPr>
        <sz val="10"/>
        <rFont val="華康楷書體 Std W5"/>
        <family val="1"/>
      </rPr>
      <t>高雄市</t>
    </r>
  </si>
  <si>
    <r>
      <rPr>
        <sz val="10"/>
        <rFont val="華康楷書體 Std W5"/>
        <family val="1"/>
      </rPr>
      <t>屏東縣</t>
    </r>
  </si>
  <si>
    <r>
      <rPr>
        <sz val="10"/>
        <rFont val="華康楷書體 Std W5"/>
        <family val="1"/>
      </rPr>
      <t>澎湖縣</t>
    </r>
  </si>
  <si>
    <r>
      <rPr>
        <b/>
        <sz val="10"/>
        <rFont val="華康楷書體 Std W5"/>
        <family val="1"/>
      </rPr>
      <t>東區業務組</t>
    </r>
  </si>
  <si>
    <r>
      <rPr>
        <sz val="10"/>
        <rFont val="華康楷書體 Std W5"/>
        <family val="1"/>
      </rPr>
      <t>花蓮縣</t>
    </r>
  </si>
  <si>
    <r>
      <rPr>
        <sz val="10"/>
        <rFont val="華康楷書體 Std W5"/>
        <family val="1"/>
      </rPr>
      <t>臺東縣</t>
    </r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</si>
  <si>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百萬元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</si>
  <si>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1,000Cases,Million NT$</t>
    </r>
  </si>
  <si>
    <r>
      <rPr>
        <sz val="10"/>
        <rFont val="華康楷書體 Std W5"/>
        <family val="1"/>
      </rPr>
      <t>總計</t>
    </r>
    <r>
      <rPr>
        <sz val="10"/>
        <rFont val="Times New Roman"/>
        <family val="1"/>
      </rPr>
      <t xml:space="preserve">                                                      </t>
    </r>
    <r>
      <rPr>
        <sz val="8"/>
        <rFont val="Times New Roman"/>
        <family val="1"/>
      </rPr>
      <t xml:space="preserve"> </t>
    </r>
  </si>
  <si>
    <r>
      <rPr>
        <sz val="10"/>
        <rFont val="華康楷書體 Std W5"/>
        <family val="1"/>
      </rPr>
      <t>西醫</t>
    </r>
    <r>
      <rPr>
        <sz val="8"/>
        <rFont val="Times New Roman"/>
        <family val="1"/>
      </rPr>
      <t xml:space="preserve">                                       </t>
    </r>
  </si>
  <si>
    <r>
      <rPr>
        <sz val="10"/>
        <rFont val="華康楷書體 Std W5"/>
        <family val="1"/>
      </rPr>
      <t>中醫</t>
    </r>
    <r>
      <rPr>
        <sz val="12"/>
        <rFont val="Times New Roman"/>
        <family val="1"/>
      </rPr>
      <t xml:space="preserve">                                  </t>
    </r>
  </si>
  <si>
    <r>
      <rPr>
        <sz val="10"/>
        <rFont val="華康楷書體 Std W5"/>
        <family val="1"/>
      </rPr>
      <t>牙醫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</t>
    </r>
  </si>
  <si>
    <r>
      <rPr>
        <sz val="9"/>
        <rFont val="華康楷書體 Std W5"/>
        <family val="1"/>
      </rPr>
      <t>件</t>
    </r>
    <r>
      <rPr>
        <sz val="9"/>
        <rFont val="Times New Roman"/>
        <family val="1"/>
      </rPr>
      <t xml:space="preserve"> </t>
    </r>
    <r>
      <rPr>
        <sz val="9"/>
        <rFont val="華康楷書體 Std W5"/>
        <family val="1"/>
      </rPr>
      <t xml:space="preserve">數
</t>
    </r>
    <r>
      <rPr>
        <sz val="8"/>
        <rFont val="Times New Roman"/>
        <family val="1"/>
      </rPr>
      <t>Cases</t>
    </r>
  </si>
  <si>
    <r>
      <rPr>
        <sz val="9"/>
        <rFont val="華康楷書體 Std W5"/>
        <family val="1"/>
      </rPr>
      <t>金</t>
    </r>
    <r>
      <rPr>
        <sz val="9"/>
        <rFont val="Times New Roman"/>
        <family val="1"/>
      </rPr>
      <t xml:space="preserve">  </t>
    </r>
    <r>
      <rPr>
        <sz val="9"/>
        <rFont val="華康楷書體 Std W5"/>
        <family val="1"/>
      </rPr>
      <t xml:space="preserve">額
</t>
    </r>
    <r>
      <rPr>
        <sz val="8"/>
        <rFont val="Times New Roman"/>
        <family val="1"/>
      </rPr>
      <t>Expenditures</t>
    </r>
  </si>
  <si>
    <r>
      <rPr>
        <sz val="8"/>
        <rFont val="華康楷書體 Std W5"/>
        <family val="1"/>
      </rPr>
      <t xml:space="preserve">平均每件費用（元）
</t>
    </r>
    <r>
      <rPr>
        <sz val="8"/>
        <rFont val="Times New Roman"/>
        <family val="1"/>
      </rPr>
      <t>Average Cost 
Per Case</t>
    </r>
    <r>
      <rPr>
        <sz val="8"/>
        <rFont val="華康楷書體 Std W5"/>
        <family val="1"/>
      </rPr>
      <t>（</t>
    </r>
    <r>
      <rPr>
        <sz val="8"/>
        <rFont val="Times New Roman"/>
        <family val="1"/>
      </rPr>
      <t>NT$</t>
    </r>
    <r>
      <rPr>
        <sz val="8"/>
        <rFont val="華康楷書體 Std W5"/>
        <family val="1"/>
      </rPr>
      <t>）</t>
    </r>
  </si>
  <si>
    <r>
      <rPr>
        <sz val="9"/>
        <rFont val="華康楷書體 Std W5"/>
        <family val="1"/>
      </rPr>
      <t>件</t>
    </r>
    <r>
      <rPr>
        <sz val="9"/>
        <rFont val="Times New Roman"/>
        <family val="1"/>
      </rPr>
      <t xml:space="preserve"> </t>
    </r>
    <r>
      <rPr>
        <sz val="9"/>
        <rFont val="華康楷書體 Std W5"/>
        <family val="1"/>
      </rPr>
      <t xml:space="preserve">數
</t>
    </r>
    <r>
      <rPr>
        <sz val="9"/>
        <rFont val="Times New Roman"/>
        <family val="1"/>
      </rPr>
      <t>Cases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</si>
  <si>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</si>
  <si>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r>
      <t xml:space="preserve">                               </t>
    </r>
    <r>
      <rPr>
        <sz val="17"/>
        <rFont val="華康楷書體 Std W5"/>
        <family val="1"/>
      </rPr>
      <t>－按西、中、牙醫及業務組縣市別分</t>
    </r>
  </si>
  <si>
    <t>業務組
縣市別</t>
  </si>
  <si>
    <r>
      <t xml:space="preserve">               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113</t>
    </r>
    <r>
      <rPr>
        <sz val="17"/>
        <rFont val="華康楷書體 Std W5"/>
        <family val="1"/>
      </rPr>
      <t>　門診醫療費用核付金額狀況</t>
    </r>
  </si>
  <si>
    <t xml:space="preserve">   Table 113   Approved Outpatient Medical Benefit Payments    </t>
  </si>
  <si>
    <r>
      <rPr>
        <sz val="16"/>
        <rFont val="華康楷書體 Std W5"/>
        <family val="1"/>
      </rPr>
      <t>　</t>
    </r>
    <r>
      <rPr>
        <sz val="16"/>
        <rFont val="Times New Roman"/>
        <family val="1"/>
      </rPr>
      <t xml:space="preserve">   </t>
    </r>
    <r>
      <rPr>
        <sz val="16"/>
        <rFont val="華康楷書體 Std W5"/>
        <family val="1"/>
      </rPr>
      <t>　</t>
    </r>
    <r>
      <rPr>
        <sz val="16"/>
        <rFont val="Times New Roman"/>
        <family val="1"/>
      </rPr>
      <t xml:space="preserve">            by Western Medicine, Chinese Medicine, Dentistry, 
                       NHI Regional Division and Locale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</si>
  <si>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</si>
  <si>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備註：本表"件數"欄總計不含藥局及醫事檢驗機構等交付機構件數。</t>
  </si>
  <si>
    <t xml:space="preserve">Notes : Figures of the "Cases" columns in this table exclude cases to delivery institutions, such as pharmacies </t>
  </si>
  <si>
    <t xml:space="preserve">             and laboratory institutions.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</si>
</sst>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00000_-;\-* #,##0.000000_-;_-* &quot;-&quot;??????_-;_-@_-"/>
    <numFmt numFmtId="185" formatCode="_-* #,##0.0000000_-;\-* #,##0.0000000_-;_-* &quot;-&quot;???????_-;_-@_-"/>
    <numFmt numFmtId="186" formatCode="0.00_ "/>
    <numFmt numFmtId="187" formatCode="#,##0_ "/>
    <numFmt numFmtId="188" formatCode="_-* #,##0.000_-;\-* #,##0.000_-;_-* &quot;-&quot;???_-;_-@_-"/>
    <numFmt numFmtId="189" formatCode="##,###,"/>
    <numFmt numFmtId="190" formatCode="##,###,,"/>
    <numFmt numFmtId="191" formatCode="##,##0,"/>
    <numFmt numFmtId="192" formatCode="##,##0,,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7"/>
      <name val="Times New Roman"/>
      <family val="1"/>
    </font>
    <font>
      <sz val="9"/>
      <name val="Times New Roman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sz val="8"/>
      <name val="華康楷書體 Std W5"/>
      <family val="1"/>
    </font>
    <font>
      <sz val="9"/>
      <name val="華康楷書體 Std W5"/>
      <family val="1"/>
    </font>
    <font>
      <b/>
      <sz val="10"/>
      <name val="華康楷書體 Std W5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0" xfId="34" applyFont="1" applyBorder="1" applyAlignment="1">
      <alignment horizontal="right"/>
      <protection/>
    </xf>
    <xf numFmtId="18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192" fontId="7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right"/>
    </xf>
    <xf numFmtId="192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3" fontId="12" fillId="0" borderId="0" xfId="0" applyNumberFormat="1" applyFont="1" applyAlignment="1">
      <alignment horizontal="center" vertical="center"/>
    </xf>
    <xf numFmtId="191" fontId="7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1" xfId="0" applyFont="1" applyBorder="1" applyAlignment="1">
      <alignment horizontal="centerContinuous" wrapText="1"/>
    </xf>
    <xf numFmtId="0" fontId="5" fillId="0" borderId="0" xfId="35" applyFont="1" applyAlignment="1">
      <alignment horizontal="left" vertical="center"/>
      <protection/>
    </xf>
    <xf numFmtId="0" fontId="7" fillId="0" borderId="12" xfId="0" applyFont="1" applyFill="1" applyBorder="1" applyAlignment="1" quotePrefix="1">
      <alignment horizontal="left" indent="1"/>
    </xf>
    <xf numFmtId="0" fontId="7" fillId="0" borderId="13" xfId="0" applyFont="1" applyFill="1" applyBorder="1" applyAlignment="1">
      <alignment horizontal="left" indent="2"/>
    </xf>
    <xf numFmtId="0" fontId="5" fillId="0" borderId="13" xfId="0" applyFont="1" applyFill="1" applyBorder="1" applyAlignment="1">
      <alignment horizontal="left" indent="3"/>
    </xf>
    <xf numFmtId="0" fontId="5" fillId="0" borderId="14" xfId="0" applyFont="1" applyFill="1" applyBorder="1" applyAlignment="1">
      <alignment horizontal="left" indent="3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top"/>
    </xf>
    <xf numFmtId="0" fontId="23" fillId="0" borderId="10" xfId="0" applyFont="1" applyBorder="1" applyAlignment="1">
      <alignment horizontal="centerContinuous"/>
    </xf>
    <xf numFmtId="0" fontId="23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23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 horizontal="centerContinuous" wrapText="1"/>
    </xf>
    <xf numFmtId="0" fontId="5" fillId="0" borderId="11" xfId="0" applyFont="1" applyBorder="1" applyAlignment="1">
      <alignment horizontal="centerContinuous" wrapText="1"/>
    </xf>
    <xf numFmtId="41" fontId="0" fillId="0" borderId="16" xfId="0" applyNumberFormat="1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3" fontId="14" fillId="0" borderId="17" xfId="34" applyNumberFormat="1" applyFont="1" applyBorder="1" applyAlignment="1" quotePrefix="1">
      <alignment horizontal="center" vertical="center" wrapText="1"/>
      <protection/>
    </xf>
    <xf numFmtId="3" fontId="6" fillId="0" borderId="17" xfId="33" applyNumberFormat="1" applyFont="1" applyBorder="1" applyAlignment="1" quotePrefix="1">
      <alignment horizontal="center" vertical="center" wrapText="1"/>
      <protection/>
    </xf>
    <xf numFmtId="3" fontId="14" fillId="0" borderId="18" xfId="34" applyNumberFormat="1" applyFont="1" applyBorder="1" applyAlignment="1" quotePrefix="1">
      <alignment horizontal="center" vertical="center" wrapText="1"/>
      <protection/>
    </xf>
    <xf numFmtId="0" fontId="14" fillId="0" borderId="18" xfId="0" applyFont="1" applyBorder="1" applyAlignment="1">
      <alignment horizontal="center" vertical="center" wrapText="1"/>
    </xf>
    <xf numFmtId="3" fontId="6" fillId="0" borderId="19" xfId="33" applyNumberFormat="1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1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1" fillId="0" borderId="21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5" fillId="0" borderId="22" xfId="0" applyFont="1" applyBorder="1" applyAlignment="1" quotePrefix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33" applyFont="1" applyAlignment="1" applyProtection="1">
      <alignment vertical="center"/>
      <protection locked="0"/>
    </xf>
    <xf numFmtId="0" fontId="18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34" applyFont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vertical="top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8" sqref="I38"/>
    </sheetView>
  </sheetViews>
  <sheetFormatPr defaultColWidth="9.00390625" defaultRowHeight="15.75"/>
  <cols>
    <col min="1" max="1" width="4.125" style="64" customWidth="1"/>
    <col min="2" max="2" width="15.625" style="64" customWidth="1"/>
    <col min="3" max="4" width="8.125" style="65" customWidth="1"/>
    <col min="5" max="5" width="13.625" style="38" customWidth="1"/>
    <col min="6" max="7" width="8.125" style="38" customWidth="1"/>
    <col min="8" max="8" width="13.625" style="38" customWidth="1"/>
    <col min="9" max="10" width="8.125" style="38" customWidth="1"/>
    <col min="11" max="11" width="13.625" style="38" customWidth="1"/>
    <col min="12" max="13" width="8.125" style="38" customWidth="1"/>
    <col min="14" max="14" width="13.625" style="38" customWidth="1"/>
    <col min="15" max="15" width="19.125" style="38" customWidth="1"/>
    <col min="16" max="16384" width="9.00390625" style="38" customWidth="1"/>
  </cols>
  <sheetData>
    <row r="1" spans="1:17" s="26" customFormat="1" ht="24.75" customHeight="1">
      <c r="A1" s="19" t="s">
        <v>75</v>
      </c>
      <c r="B1" s="19"/>
      <c r="C1" s="19"/>
      <c r="D1" s="19"/>
      <c r="E1" s="19"/>
      <c r="F1" s="19"/>
      <c r="G1" s="19"/>
      <c r="H1" s="19"/>
      <c r="I1" s="77" t="s">
        <v>76</v>
      </c>
      <c r="J1" s="77"/>
      <c r="K1" s="77"/>
      <c r="L1" s="77"/>
      <c r="M1" s="77"/>
      <c r="N1" s="77"/>
      <c r="O1" s="77"/>
      <c r="P1" s="16"/>
      <c r="Q1" s="16"/>
    </row>
    <row r="2" spans="1:15" s="26" customFormat="1" ht="45" customHeight="1">
      <c r="A2" s="27" t="s">
        <v>73</v>
      </c>
      <c r="B2" s="27"/>
      <c r="C2" s="27"/>
      <c r="D2" s="27"/>
      <c r="E2" s="27"/>
      <c r="F2" s="27"/>
      <c r="G2" s="27"/>
      <c r="H2" s="27"/>
      <c r="I2" s="78" t="s">
        <v>77</v>
      </c>
      <c r="J2" s="78"/>
      <c r="K2" s="78"/>
      <c r="L2" s="78"/>
      <c r="M2" s="78"/>
      <c r="N2" s="78"/>
      <c r="O2" s="78"/>
    </row>
    <row r="3" spans="1:15" s="26" customFormat="1" ht="19.5" customHeight="1">
      <c r="A3" s="73" t="s">
        <v>78</v>
      </c>
      <c r="B3" s="74"/>
      <c r="C3" s="74"/>
      <c r="D3" s="74"/>
      <c r="E3" s="74"/>
      <c r="F3" s="74"/>
      <c r="G3" s="74"/>
      <c r="H3" s="74"/>
      <c r="I3" s="73">
        <v>2011</v>
      </c>
      <c r="J3" s="74"/>
      <c r="K3" s="74"/>
      <c r="L3" s="74"/>
      <c r="M3" s="74"/>
      <c r="N3" s="74"/>
      <c r="O3" s="74"/>
    </row>
    <row r="4" spans="1:15" s="31" customFormat="1" ht="21" customHeight="1" thickBot="1">
      <c r="A4" s="75" t="s">
        <v>62</v>
      </c>
      <c r="B4" s="76"/>
      <c r="C4" s="76"/>
      <c r="D4" s="28"/>
      <c r="E4" s="29"/>
      <c r="F4" s="28"/>
      <c r="G4" s="28"/>
      <c r="H4" s="1"/>
      <c r="I4" s="30"/>
      <c r="J4" s="30"/>
      <c r="K4" s="30"/>
      <c r="M4" s="32"/>
      <c r="N4" s="32"/>
      <c r="O4" s="1" t="s">
        <v>63</v>
      </c>
    </row>
    <row r="5" spans="1:15" ht="15.75" customHeight="1">
      <c r="A5" s="85" t="s">
        <v>74</v>
      </c>
      <c r="B5" s="86"/>
      <c r="C5" s="91" t="s">
        <v>64</v>
      </c>
      <c r="D5" s="92"/>
      <c r="E5" s="93"/>
      <c r="F5" s="33" t="s">
        <v>65</v>
      </c>
      <c r="G5" s="34"/>
      <c r="H5" s="35"/>
      <c r="I5" s="34" t="s">
        <v>66</v>
      </c>
      <c r="J5" s="20"/>
      <c r="K5" s="36"/>
      <c r="L5" s="33" t="s">
        <v>67</v>
      </c>
      <c r="M5" s="37"/>
      <c r="N5" s="37"/>
      <c r="O5" s="79" t="s">
        <v>33</v>
      </c>
    </row>
    <row r="6" spans="1:15" ht="15.75" customHeight="1">
      <c r="A6" s="87"/>
      <c r="B6" s="88"/>
      <c r="C6" s="82" t="s">
        <v>18</v>
      </c>
      <c r="D6" s="89"/>
      <c r="E6" s="90"/>
      <c r="F6" s="82" t="s">
        <v>19</v>
      </c>
      <c r="G6" s="83"/>
      <c r="H6" s="84"/>
      <c r="I6" s="70" t="s">
        <v>20</v>
      </c>
      <c r="J6" s="71"/>
      <c r="K6" s="72"/>
      <c r="L6" s="82" t="s">
        <v>21</v>
      </c>
      <c r="M6" s="71"/>
      <c r="N6" s="71"/>
      <c r="O6" s="80"/>
    </row>
    <row r="7" spans="1:15" s="45" customFormat="1" ht="42" customHeight="1">
      <c r="A7" s="71"/>
      <c r="B7" s="72"/>
      <c r="C7" s="39" t="s">
        <v>68</v>
      </c>
      <c r="D7" s="40" t="s">
        <v>69</v>
      </c>
      <c r="E7" s="41" t="s">
        <v>70</v>
      </c>
      <c r="F7" s="39" t="s">
        <v>68</v>
      </c>
      <c r="G7" s="42" t="s">
        <v>69</v>
      </c>
      <c r="H7" s="41" t="s">
        <v>70</v>
      </c>
      <c r="I7" s="43" t="s">
        <v>71</v>
      </c>
      <c r="J7" s="40" t="s">
        <v>69</v>
      </c>
      <c r="K7" s="41" t="s">
        <v>70</v>
      </c>
      <c r="L7" s="39" t="s">
        <v>71</v>
      </c>
      <c r="M7" s="40" t="s">
        <v>69</v>
      </c>
      <c r="N7" s="44" t="s">
        <v>70</v>
      </c>
      <c r="O7" s="81"/>
    </row>
    <row r="8" spans="1:15" s="48" customFormat="1" ht="16.5" customHeight="1">
      <c r="A8" s="46" t="s">
        <v>72</v>
      </c>
      <c r="B8" s="47"/>
      <c r="C8" s="5">
        <f>SUM(C9,C16,C21,C25,C30,C34)</f>
        <v>375008070</v>
      </c>
      <c r="D8" s="6">
        <f>SUM(D9,D16,D21,D25,D30,D34)</f>
        <v>322088793280</v>
      </c>
      <c r="E8" s="7">
        <f aca="true" t="shared" si="0" ref="E8:E36">D8/C8</f>
        <v>858.8849655422082</v>
      </c>
      <c r="F8" s="5">
        <f>SUM(F9,F16,F21,F25,F30,F34)</f>
        <v>305603759</v>
      </c>
      <c r="G8" s="6">
        <f>SUM(G9,G16,G21,G25,G30,G34)</f>
        <v>272379323530</v>
      </c>
      <c r="H8" s="7">
        <f aca="true" t="shared" si="1" ref="H8:H36">G8/F8</f>
        <v>891.2826348120934</v>
      </c>
      <c r="I8" s="5">
        <f>SUM(I9,I16,I21,I25,I30,I34)</f>
        <v>38300388</v>
      </c>
      <c r="J8" s="6">
        <f>SUM(J9,J16,J21,J25,J30,J34)</f>
        <v>16890165005</v>
      </c>
      <c r="K8" s="7">
        <f aca="true" t="shared" si="2" ref="K8:K14">J8/I8</f>
        <v>440.9920078355342</v>
      </c>
      <c r="L8" s="5">
        <f>SUM(L9,L16,L21,L25,L30,L34)</f>
        <v>31103923</v>
      </c>
      <c r="M8" s="6">
        <f>SUM(M9,M16,M21,M25,M30,M34)</f>
        <v>32819304745</v>
      </c>
      <c r="N8" s="7">
        <f aca="true" t="shared" si="3" ref="N8:N36">M8/L8</f>
        <v>1055.1500125884443</v>
      </c>
      <c r="O8" s="22" t="s">
        <v>26</v>
      </c>
    </row>
    <row r="9" spans="1:15" s="48" customFormat="1" ht="16.5" customHeight="1">
      <c r="A9" s="49" t="s">
        <v>34</v>
      </c>
      <c r="B9" s="50"/>
      <c r="C9" s="17">
        <f>SUM(C10:C15)</f>
        <v>117266619</v>
      </c>
      <c r="D9" s="8">
        <f>SUM(D10:D15)</f>
        <v>106575824763</v>
      </c>
      <c r="E9" s="7">
        <f t="shared" si="0"/>
        <v>908.8334401710687</v>
      </c>
      <c r="F9" s="5">
        <f>SUM(F10:F15)</f>
        <v>95658520</v>
      </c>
      <c r="G9" s="6">
        <f>SUM(G10:G15)</f>
        <v>90799602949</v>
      </c>
      <c r="H9" s="7">
        <f t="shared" si="1"/>
        <v>949.2056008079574</v>
      </c>
      <c r="I9" s="5">
        <f>SUM(I10:I15)</f>
        <v>10850122</v>
      </c>
      <c r="J9" s="6">
        <f>SUM(J10:J15)</f>
        <v>4905208787</v>
      </c>
      <c r="K9" s="7">
        <f t="shared" si="2"/>
        <v>452.08789237577236</v>
      </c>
      <c r="L9" s="5">
        <f>SUM(L10:L15)</f>
        <v>10757977</v>
      </c>
      <c r="M9" s="6">
        <f>SUM(M10:M15)</f>
        <v>10871013027</v>
      </c>
      <c r="N9" s="7">
        <f t="shared" si="3"/>
        <v>1010.507182437739</v>
      </c>
      <c r="O9" s="23" t="s">
        <v>27</v>
      </c>
    </row>
    <row r="10" spans="1:15" ht="16.5" customHeight="1">
      <c r="A10" s="51"/>
      <c r="B10" s="52" t="s">
        <v>35</v>
      </c>
      <c r="C10" s="18">
        <f aca="true" t="shared" si="4" ref="C10:D15">SUM(F10,I10,L10)</f>
        <v>50424208</v>
      </c>
      <c r="D10" s="9">
        <f t="shared" si="4"/>
        <v>57518583095</v>
      </c>
      <c r="E10" s="10">
        <f t="shared" si="0"/>
        <v>1140.6938329105735</v>
      </c>
      <c r="F10" s="11">
        <v>41326496</v>
      </c>
      <c r="G10" s="9">
        <v>50823227451</v>
      </c>
      <c r="H10" s="10">
        <f t="shared" si="1"/>
        <v>1229.797644857188</v>
      </c>
      <c r="I10" s="11">
        <v>4413194</v>
      </c>
      <c r="J10" s="9">
        <v>1994533115</v>
      </c>
      <c r="K10" s="10">
        <f t="shared" si="2"/>
        <v>451.94775371307037</v>
      </c>
      <c r="L10" s="11">
        <v>4684518</v>
      </c>
      <c r="M10" s="9">
        <v>4700822529</v>
      </c>
      <c r="N10" s="10">
        <f t="shared" si="3"/>
        <v>1003.480513683585</v>
      </c>
      <c r="O10" s="24" t="s">
        <v>0</v>
      </c>
    </row>
    <row r="11" spans="1:15" ht="16.5" customHeight="1">
      <c r="A11" s="51"/>
      <c r="B11" s="52" t="s">
        <v>36</v>
      </c>
      <c r="C11" s="18">
        <f>SUM(F11,I11,L11)</f>
        <v>52890955</v>
      </c>
      <c r="D11" s="9">
        <f>SUM(G11,J11,M11)</f>
        <v>37539591809</v>
      </c>
      <c r="E11" s="10">
        <f>D11/C11</f>
        <v>709.7544714214368</v>
      </c>
      <c r="F11" s="11">
        <v>42377798</v>
      </c>
      <c r="G11" s="9">
        <v>29844299235</v>
      </c>
      <c r="H11" s="10">
        <f>G11/F11</f>
        <v>704.2437465722028</v>
      </c>
      <c r="I11" s="11">
        <v>5379386</v>
      </c>
      <c r="J11" s="9">
        <v>2450091088</v>
      </c>
      <c r="K11" s="10">
        <f>J11/I11</f>
        <v>455.4592453488186</v>
      </c>
      <c r="L11" s="11">
        <v>5133771</v>
      </c>
      <c r="M11" s="9">
        <v>5245201486</v>
      </c>
      <c r="N11" s="10">
        <f>M11/L11</f>
        <v>1021.7053869368151</v>
      </c>
      <c r="O11" s="24" t="s">
        <v>22</v>
      </c>
    </row>
    <row r="12" spans="1:15" ht="16.5" customHeight="1">
      <c r="A12" s="53"/>
      <c r="B12" s="52" t="s">
        <v>37</v>
      </c>
      <c r="C12" s="18">
        <f t="shared" si="4"/>
        <v>6104390</v>
      </c>
      <c r="D12" s="9">
        <f t="shared" si="4"/>
        <v>5006080580</v>
      </c>
      <c r="E12" s="10">
        <f t="shared" si="0"/>
        <v>820.0787597122727</v>
      </c>
      <c r="F12" s="11">
        <v>5224604</v>
      </c>
      <c r="G12" s="9">
        <v>4414045154</v>
      </c>
      <c r="H12" s="10">
        <f t="shared" si="1"/>
        <v>844.8573622039106</v>
      </c>
      <c r="I12" s="11">
        <v>476611</v>
      </c>
      <c r="J12" s="9">
        <v>204527182</v>
      </c>
      <c r="K12" s="10">
        <f t="shared" si="2"/>
        <v>429.1281191579716</v>
      </c>
      <c r="L12" s="11">
        <v>403175</v>
      </c>
      <c r="M12" s="9">
        <v>387508244</v>
      </c>
      <c r="N12" s="10">
        <f t="shared" si="3"/>
        <v>961.1415489551683</v>
      </c>
      <c r="O12" s="24" t="s">
        <v>1</v>
      </c>
    </row>
    <row r="13" spans="1:15" ht="16.5" customHeight="1">
      <c r="A13" s="53"/>
      <c r="B13" s="52" t="s">
        <v>38</v>
      </c>
      <c r="C13" s="18">
        <f t="shared" si="4"/>
        <v>6746508</v>
      </c>
      <c r="D13" s="9">
        <f t="shared" si="4"/>
        <v>5744800914</v>
      </c>
      <c r="E13" s="10">
        <f t="shared" si="0"/>
        <v>851.5221376747793</v>
      </c>
      <c r="F13" s="11">
        <v>5765137</v>
      </c>
      <c r="G13" s="9">
        <v>5065805844</v>
      </c>
      <c r="H13" s="10">
        <f t="shared" si="1"/>
        <v>878.696524297688</v>
      </c>
      <c r="I13" s="11">
        <v>533074</v>
      </c>
      <c r="J13" s="9">
        <v>233525193</v>
      </c>
      <c r="K13" s="10">
        <f t="shared" si="2"/>
        <v>438.07274974956573</v>
      </c>
      <c r="L13" s="11">
        <v>448297</v>
      </c>
      <c r="M13" s="9">
        <v>445469877</v>
      </c>
      <c r="N13" s="10">
        <f t="shared" si="3"/>
        <v>993.6936383692062</v>
      </c>
      <c r="O13" s="24" t="s">
        <v>14</v>
      </c>
    </row>
    <row r="14" spans="1:15" ht="16.5" customHeight="1">
      <c r="A14" s="53"/>
      <c r="B14" s="52" t="s">
        <v>39</v>
      </c>
      <c r="C14" s="18">
        <f t="shared" si="4"/>
        <v>980157</v>
      </c>
      <c r="D14" s="9">
        <f t="shared" si="4"/>
        <v>647610320</v>
      </c>
      <c r="E14" s="10">
        <f t="shared" si="0"/>
        <v>660.7210069407248</v>
      </c>
      <c r="F14" s="11">
        <v>854540</v>
      </c>
      <c r="G14" s="9">
        <v>541510024</v>
      </c>
      <c r="H14" s="10">
        <f t="shared" si="1"/>
        <v>633.6859877829007</v>
      </c>
      <c r="I14" s="11">
        <v>47857</v>
      </c>
      <c r="J14" s="9">
        <v>22532209</v>
      </c>
      <c r="K14" s="10">
        <f t="shared" si="2"/>
        <v>470.8236830557703</v>
      </c>
      <c r="L14" s="11">
        <v>77760</v>
      </c>
      <c r="M14" s="9">
        <v>83568087</v>
      </c>
      <c r="N14" s="10">
        <f t="shared" si="3"/>
        <v>1074.6924768518518</v>
      </c>
      <c r="O14" s="24" t="s">
        <v>15</v>
      </c>
    </row>
    <row r="15" spans="1:15" ht="16.5" customHeight="1">
      <c r="A15" s="53"/>
      <c r="B15" s="52" t="s">
        <v>40</v>
      </c>
      <c r="C15" s="18">
        <f t="shared" si="4"/>
        <v>120401</v>
      </c>
      <c r="D15" s="9">
        <f t="shared" si="4"/>
        <v>119158045</v>
      </c>
      <c r="E15" s="10">
        <f t="shared" si="0"/>
        <v>989.6765392314018</v>
      </c>
      <c r="F15" s="11">
        <v>109945</v>
      </c>
      <c r="G15" s="9">
        <v>110715241</v>
      </c>
      <c r="H15" s="10">
        <f t="shared" si="1"/>
        <v>1007.0056937559689</v>
      </c>
      <c r="I15" s="12">
        <v>0</v>
      </c>
      <c r="J15" s="12">
        <v>0</v>
      </c>
      <c r="K15" s="12">
        <v>0</v>
      </c>
      <c r="L15" s="11">
        <v>10456</v>
      </c>
      <c r="M15" s="9">
        <v>8442804</v>
      </c>
      <c r="N15" s="10">
        <f t="shared" si="3"/>
        <v>807.4602142310636</v>
      </c>
      <c r="O15" s="24" t="s">
        <v>16</v>
      </c>
    </row>
    <row r="16" spans="1:15" s="48" customFormat="1" ht="16.5" customHeight="1">
      <c r="A16" s="49" t="s">
        <v>41</v>
      </c>
      <c r="B16" s="54"/>
      <c r="C16" s="17">
        <f>SUM(C17:C20)</f>
        <v>52633829</v>
      </c>
      <c r="D16" s="8">
        <f>SUM(D17:D20)</f>
        <v>43497232493</v>
      </c>
      <c r="E16" s="7">
        <f t="shared" si="0"/>
        <v>826.4120874238505</v>
      </c>
      <c r="F16" s="5">
        <f>SUM(F17:F20)</f>
        <v>43578178</v>
      </c>
      <c r="G16" s="6">
        <f>SUM(G17:G20)</f>
        <v>36473320527</v>
      </c>
      <c r="H16" s="7">
        <f t="shared" si="1"/>
        <v>836.9629525814503</v>
      </c>
      <c r="I16" s="5">
        <f>SUM(I17:I20)</f>
        <v>4709920</v>
      </c>
      <c r="J16" s="6">
        <f>SUM(J17:J20)</f>
        <v>2030349700</v>
      </c>
      <c r="K16" s="7">
        <f aca="true" t="shared" si="5" ref="K16:K36">J16/I16</f>
        <v>431.0794450861161</v>
      </c>
      <c r="L16" s="5">
        <f>SUM(L17:L20)</f>
        <v>4345731</v>
      </c>
      <c r="M16" s="6">
        <f>SUM(M17:M20)</f>
        <v>4993562266</v>
      </c>
      <c r="N16" s="7">
        <f t="shared" si="3"/>
        <v>1149.073024998556</v>
      </c>
      <c r="O16" s="23" t="s">
        <v>28</v>
      </c>
    </row>
    <row r="17" spans="1:15" ht="16.5" customHeight="1">
      <c r="A17" s="53"/>
      <c r="B17" s="52" t="s">
        <v>42</v>
      </c>
      <c r="C17" s="18">
        <f aca="true" t="shared" si="6" ref="C17:D20">SUM(F17,I17,L17)</f>
        <v>8085825</v>
      </c>
      <c r="D17" s="9">
        <f t="shared" si="6"/>
        <v>5970919115</v>
      </c>
      <c r="E17" s="10">
        <f t="shared" si="0"/>
        <v>738.4427828947572</v>
      </c>
      <c r="F17" s="11">
        <v>6524703</v>
      </c>
      <c r="G17" s="9">
        <v>4802079945</v>
      </c>
      <c r="H17" s="10">
        <f t="shared" si="1"/>
        <v>735.9844494071224</v>
      </c>
      <c r="I17" s="11">
        <v>830265</v>
      </c>
      <c r="J17" s="9">
        <v>343121312</v>
      </c>
      <c r="K17" s="10">
        <f t="shared" si="5"/>
        <v>413.267224319946</v>
      </c>
      <c r="L17" s="11">
        <v>730857</v>
      </c>
      <c r="M17" s="9">
        <v>825717858</v>
      </c>
      <c r="N17" s="10">
        <f t="shared" si="3"/>
        <v>1129.794006214622</v>
      </c>
      <c r="O17" s="24" t="s">
        <v>2</v>
      </c>
    </row>
    <row r="18" spans="1:15" ht="16.5" customHeight="1">
      <c r="A18" s="53"/>
      <c r="B18" s="52" t="s">
        <v>43</v>
      </c>
      <c r="C18" s="18">
        <f t="shared" si="6"/>
        <v>31473390</v>
      </c>
      <c r="D18" s="9">
        <f t="shared" si="6"/>
        <v>28296869858</v>
      </c>
      <c r="E18" s="10">
        <f t="shared" si="0"/>
        <v>899.072831302888</v>
      </c>
      <c r="F18" s="11">
        <v>26253074</v>
      </c>
      <c r="G18" s="9">
        <v>24146801195</v>
      </c>
      <c r="H18" s="10">
        <f t="shared" si="1"/>
        <v>919.7704312645445</v>
      </c>
      <c r="I18" s="11">
        <v>2662813</v>
      </c>
      <c r="J18" s="9">
        <v>1195942470</v>
      </c>
      <c r="K18" s="10">
        <f t="shared" si="5"/>
        <v>449.1274715873777</v>
      </c>
      <c r="L18" s="11">
        <v>2557503</v>
      </c>
      <c r="M18" s="9">
        <v>2954126193</v>
      </c>
      <c r="N18" s="10">
        <f t="shared" si="3"/>
        <v>1155.0822004900874</v>
      </c>
      <c r="O18" s="24" t="s">
        <v>3</v>
      </c>
    </row>
    <row r="19" spans="1:15" ht="16.5" customHeight="1">
      <c r="A19" s="55"/>
      <c r="B19" s="52" t="s">
        <v>44</v>
      </c>
      <c r="C19" s="18">
        <f t="shared" si="6"/>
        <v>5882277</v>
      </c>
      <c r="D19" s="9">
        <f t="shared" si="6"/>
        <v>3833886140</v>
      </c>
      <c r="E19" s="10">
        <f t="shared" si="0"/>
        <v>651.7690581385406</v>
      </c>
      <c r="F19" s="11">
        <v>4855033</v>
      </c>
      <c r="G19" s="9">
        <v>3033768413</v>
      </c>
      <c r="H19" s="10">
        <f t="shared" si="1"/>
        <v>624.87081200066</v>
      </c>
      <c r="I19" s="11">
        <v>494461</v>
      </c>
      <c r="J19" s="9">
        <v>191164495</v>
      </c>
      <c r="K19" s="10">
        <f t="shared" si="5"/>
        <v>386.6118763663868</v>
      </c>
      <c r="L19" s="11">
        <v>532783</v>
      </c>
      <c r="M19" s="9">
        <v>608953232</v>
      </c>
      <c r="N19" s="10">
        <f t="shared" si="3"/>
        <v>1142.9667087726148</v>
      </c>
      <c r="O19" s="24" t="s">
        <v>4</v>
      </c>
    </row>
    <row r="20" spans="1:15" ht="16.5" customHeight="1">
      <c r="A20" s="53"/>
      <c r="B20" s="52" t="s">
        <v>45</v>
      </c>
      <c r="C20" s="18">
        <f t="shared" si="6"/>
        <v>7192337</v>
      </c>
      <c r="D20" s="9">
        <f t="shared" si="6"/>
        <v>5395557380</v>
      </c>
      <c r="E20" s="10">
        <f t="shared" si="0"/>
        <v>750.1813916672703</v>
      </c>
      <c r="F20" s="11">
        <v>5945368</v>
      </c>
      <c r="G20" s="9">
        <v>4490670974</v>
      </c>
      <c r="H20" s="10">
        <f t="shared" si="1"/>
        <v>755.3226266229441</v>
      </c>
      <c r="I20" s="11">
        <v>722381</v>
      </c>
      <c r="J20" s="9">
        <v>300121423</v>
      </c>
      <c r="K20" s="10">
        <f t="shared" si="5"/>
        <v>415.4614019471719</v>
      </c>
      <c r="L20" s="11">
        <v>524588</v>
      </c>
      <c r="M20" s="9">
        <v>604764983</v>
      </c>
      <c r="N20" s="10">
        <f t="shared" si="3"/>
        <v>1152.8380043005177</v>
      </c>
      <c r="O20" s="24" t="s">
        <v>5</v>
      </c>
    </row>
    <row r="21" spans="1:15" s="48" customFormat="1" ht="16.5" customHeight="1">
      <c r="A21" s="56" t="s">
        <v>46</v>
      </c>
      <c r="B21" s="52"/>
      <c r="C21" s="17">
        <f>SUM(C22:C24)</f>
        <v>79195358</v>
      </c>
      <c r="D21" s="8">
        <f>SUM(D22:D24)</f>
        <v>64832106588</v>
      </c>
      <c r="E21" s="7">
        <f t="shared" si="0"/>
        <v>818.6351855117568</v>
      </c>
      <c r="F21" s="5">
        <f>SUM(F22:F24)</f>
        <v>62417008</v>
      </c>
      <c r="G21" s="6">
        <f>SUM(G22:G24)</f>
        <v>53870969996</v>
      </c>
      <c r="H21" s="7">
        <f t="shared" si="1"/>
        <v>863.0815818021908</v>
      </c>
      <c r="I21" s="5">
        <f>SUM(I22:I24)</f>
        <v>10512294</v>
      </c>
      <c r="J21" s="6">
        <f>SUM(J22:J24)</f>
        <v>4380720866</v>
      </c>
      <c r="K21" s="7">
        <f t="shared" si="5"/>
        <v>416.72358725887995</v>
      </c>
      <c r="L21" s="5">
        <f>SUM(L22:L24)</f>
        <v>6266056</v>
      </c>
      <c r="M21" s="6">
        <f>SUM(M22:M24)</f>
        <v>6580415726</v>
      </c>
      <c r="N21" s="7">
        <f t="shared" si="3"/>
        <v>1050.1686748410802</v>
      </c>
      <c r="O21" s="23" t="s">
        <v>29</v>
      </c>
    </row>
    <row r="22" spans="1:15" ht="16.5" customHeight="1">
      <c r="A22" s="55"/>
      <c r="B22" s="52" t="s">
        <v>47</v>
      </c>
      <c r="C22" s="18">
        <f aca="true" t="shared" si="7" ref="C22:D24">SUM(F22,I22,L22)</f>
        <v>50797569</v>
      </c>
      <c r="D22" s="9">
        <f t="shared" si="7"/>
        <v>41678078936</v>
      </c>
      <c r="E22" s="10">
        <f t="shared" si="0"/>
        <v>820.4738879531814</v>
      </c>
      <c r="F22" s="11">
        <v>39299292</v>
      </c>
      <c r="G22" s="9">
        <v>34124148218</v>
      </c>
      <c r="H22" s="10">
        <f t="shared" si="1"/>
        <v>868.3145797639306</v>
      </c>
      <c r="I22" s="11">
        <v>7205758</v>
      </c>
      <c r="J22" s="9">
        <v>3047527589</v>
      </c>
      <c r="K22" s="10">
        <f t="shared" si="5"/>
        <v>422.9294945791963</v>
      </c>
      <c r="L22" s="11">
        <v>4292519</v>
      </c>
      <c r="M22" s="9">
        <v>4506403129</v>
      </c>
      <c r="N22" s="10">
        <f t="shared" si="3"/>
        <v>1049.8271828266807</v>
      </c>
      <c r="O22" s="24" t="s">
        <v>6</v>
      </c>
    </row>
    <row r="23" spans="1:15" ht="16.5" customHeight="1">
      <c r="A23" s="55"/>
      <c r="B23" s="52" t="s">
        <v>48</v>
      </c>
      <c r="C23" s="18">
        <f t="shared" si="7"/>
        <v>20706319</v>
      </c>
      <c r="D23" s="9">
        <f t="shared" si="7"/>
        <v>17279196857</v>
      </c>
      <c r="E23" s="10">
        <f t="shared" si="0"/>
        <v>834.4890686268284</v>
      </c>
      <c r="F23" s="11">
        <v>16778405</v>
      </c>
      <c r="G23" s="9">
        <v>14754829597</v>
      </c>
      <c r="H23" s="10">
        <f t="shared" si="1"/>
        <v>879.3940542620112</v>
      </c>
      <c r="I23" s="11">
        <v>2476245</v>
      </c>
      <c r="J23" s="9">
        <v>1002319700</v>
      </c>
      <c r="K23" s="10">
        <f t="shared" si="5"/>
        <v>404.7740429561695</v>
      </c>
      <c r="L23" s="11">
        <v>1451669</v>
      </c>
      <c r="M23" s="9">
        <v>1522047560</v>
      </c>
      <c r="N23" s="10">
        <f t="shared" si="3"/>
        <v>1048.4811344734921</v>
      </c>
      <c r="O23" s="24" t="s">
        <v>7</v>
      </c>
    </row>
    <row r="24" spans="1:15" ht="16.5" customHeight="1">
      <c r="A24" s="55"/>
      <c r="B24" s="52" t="s">
        <v>49</v>
      </c>
      <c r="C24" s="18">
        <f t="shared" si="7"/>
        <v>7691470</v>
      </c>
      <c r="D24" s="9">
        <f t="shared" si="7"/>
        <v>5874830795</v>
      </c>
      <c r="E24" s="10">
        <f t="shared" si="0"/>
        <v>763.8111823877621</v>
      </c>
      <c r="F24" s="11">
        <v>6339311</v>
      </c>
      <c r="G24" s="9">
        <v>4991992181</v>
      </c>
      <c r="H24" s="10">
        <f t="shared" si="1"/>
        <v>787.4660481241574</v>
      </c>
      <c r="I24" s="11">
        <v>830291</v>
      </c>
      <c r="J24" s="9">
        <v>330873577</v>
      </c>
      <c r="K24" s="10">
        <f t="shared" si="5"/>
        <v>398.50314769159246</v>
      </c>
      <c r="L24" s="11">
        <v>521868</v>
      </c>
      <c r="M24" s="9">
        <v>551965037</v>
      </c>
      <c r="N24" s="10">
        <f t="shared" si="3"/>
        <v>1057.6717426628957</v>
      </c>
      <c r="O24" s="24" t="s">
        <v>8</v>
      </c>
    </row>
    <row r="25" spans="1:15" s="48" customFormat="1" ht="16.5" customHeight="1">
      <c r="A25" s="56" t="s">
        <v>50</v>
      </c>
      <c r="B25" s="57"/>
      <c r="C25" s="17">
        <f>SUM(C26:C29)</f>
        <v>55388760</v>
      </c>
      <c r="D25" s="8">
        <f>SUM(D26:D29)</f>
        <v>47336551650</v>
      </c>
      <c r="E25" s="7">
        <f t="shared" si="0"/>
        <v>854.6237837785139</v>
      </c>
      <c r="F25" s="5">
        <f>SUM(F26:F29)</f>
        <v>45687751</v>
      </c>
      <c r="G25" s="6">
        <f>SUM(G26:G29)</f>
        <v>40425703582</v>
      </c>
      <c r="H25" s="7">
        <f t="shared" si="1"/>
        <v>884.8258602617582</v>
      </c>
      <c r="I25" s="5">
        <f>SUM(I26:I29)</f>
        <v>5574842</v>
      </c>
      <c r="J25" s="6">
        <f>SUM(J26:J29)</f>
        <v>2427226880</v>
      </c>
      <c r="K25" s="7">
        <f t="shared" si="5"/>
        <v>435.3893581199252</v>
      </c>
      <c r="L25" s="5">
        <f>SUM(L26:L29)</f>
        <v>4126167</v>
      </c>
      <c r="M25" s="6">
        <f>SUM(M26:M29)</f>
        <v>4483621188</v>
      </c>
      <c r="N25" s="7">
        <f t="shared" si="3"/>
        <v>1086.6310520151026</v>
      </c>
      <c r="O25" s="23" t="s">
        <v>30</v>
      </c>
    </row>
    <row r="26" spans="1:15" ht="16.5" customHeight="1">
      <c r="A26" s="58"/>
      <c r="B26" s="52" t="s">
        <v>51</v>
      </c>
      <c r="C26" s="18">
        <f aca="true" t="shared" si="8" ref="C26:D29">SUM(F26,I26,L26)</f>
        <v>30935333</v>
      </c>
      <c r="D26" s="9">
        <f t="shared" si="8"/>
        <v>26396107689</v>
      </c>
      <c r="E26" s="10">
        <f t="shared" si="0"/>
        <v>853.2672878937492</v>
      </c>
      <c r="F26" s="11">
        <v>25001176</v>
      </c>
      <c r="G26" s="9">
        <v>22181509740</v>
      </c>
      <c r="H26" s="10">
        <f t="shared" si="1"/>
        <v>887.2186548344766</v>
      </c>
      <c r="I26" s="11">
        <v>3362265</v>
      </c>
      <c r="J26" s="9">
        <v>1435288537</v>
      </c>
      <c r="K26" s="10">
        <f t="shared" si="5"/>
        <v>426.8814436101854</v>
      </c>
      <c r="L26" s="11">
        <v>2571892</v>
      </c>
      <c r="M26" s="9">
        <v>2779309412</v>
      </c>
      <c r="N26" s="10">
        <f t="shared" si="3"/>
        <v>1080.6477923645316</v>
      </c>
      <c r="O26" s="24" t="s">
        <v>23</v>
      </c>
    </row>
    <row r="27" spans="1:15" ht="16.5" customHeight="1">
      <c r="A27" s="58"/>
      <c r="B27" s="52" t="s">
        <v>52</v>
      </c>
      <c r="C27" s="18">
        <f t="shared" si="8"/>
        <v>7710738</v>
      </c>
      <c r="D27" s="9">
        <f t="shared" si="8"/>
        <v>7318007783</v>
      </c>
      <c r="E27" s="10">
        <f t="shared" si="0"/>
        <v>949.067103952955</v>
      </c>
      <c r="F27" s="11">
        <v>6376844</v>
      </c>
      <c r="G27" s="9">
        <v>6318566935</v>
      </c>
      <c r="H27" s="10">
        <f t="shared" si="1"/>
        <v>990.8611430670094</v>
      </c>
      <c r="I27" s="11">
        <v>745274</v>
      </c>
      <c r="J27" s="9">
        <v>337228851</v>
      </c>
      <c r="K27" s="10">
        <f t="shared" si="5"/>
        <v>452.4897567874366</v>
      </c>
      <c r="L27" s="11">
        <v>588620</v>
      </c>
      <c r="M27" s="9">
        <v>662211997</v>
      </c>
      <c r="N27" s="10">
        <f t="shared" si="3"/>
        <v>1125.0246287927696</v>
      </c>
      <c r="O27" s="24" t="s">
        <v>24</v>
      </c>
    </row>
    <row r="28" spans="1:15" ht="16.5" customHeight="1">
      <c r="A28" s="58"/>
      <c r="B28" s="52" t="s">
        <v>53</v>
      </c>
      <c r="C28" s="18">
        <f t="shared" si="8"/>
        <v>10703227</v>
      </c>
      <c r="D28" s="9">
        <f t="shared" si="8"/>
        <v>7838777292</v>
      </c>
      <c r="E28" s="10">
        <f t="shared" si="0"/>
        <v>732.3751324717302</v>
      </c>
      <c r="F28" s="11">
        <v>9015886</v>
      </c>
      <c r="G28" s="9">
        <v>6731352366</v>
      </c>
      <c r="H28" s="10">
        <f t="shared" si="1"/>
        <v>746.610190723352</v>
      </c>
      <c r="I28" s="11">
        <v>1089135</v>
      </c>
      <c r="J28" s="9">
        <v>471660740</v>
      </c>
      <c r="K28" s="10">
        <f t="shared" si="5"/>
        <v>433.0599420641151</v>
      </c>
      <c r="L28" s="11">
        <v>598206</v>
      </c>
      <c r="M28" s="9">
        <v>635764186</v>
      </c>
      <c r="N28" s="10">
        <f t="shared" si="3"/>
        <v>1062.7847029284226</v>
      </c>
      <c r="O28" s="24" t="s">
        <v>9</v>
      </c>
    </row>
    <row r="29" spans="1:15" ht="16.5" customHeight="1">
      <c r="A29" s="58"/>
      <c r="B29" s="52" t="s">
        <v>54</v>
      </c>
      <c r="C29" s="18">
        <f t="shared" si="8"/>
        <v>6039462</v>
      </c>
      <c r="D29" s="9">
        <f t="shared" si="8"/>
        <v>5783658886</v>
      </c>
      <c r="E29" s="10">
        <f t="shared" si="0"/>
        <v>957.6447183540521</v>
      </c>
      <c r="F29" s="11">
        <v>5293845</v>
      </c>
      <c r="G29" s="9">
        <v>5194274541</v>
      </c>
      <c r="H29" s="10">
        <f t="shared" si="1"/>
        <v>981.1912779841496</v>
      </c>
      <c r="I29" s="11">
        <v>378168</v>
      </c>
      <c r="J29" s="9">
        <v>183048752</v>
      </c>
      <c r="K29" s="10">
        <f t="shared" si="5"/>
        <v>484.0408284148844</v>
      </c>
      <c r="L29" s="11">
        <v>367449</v>
      </c>
      <c r="M29" s="9">
        <v>406335593</v>
      </c>
      <c r="N29" s="10">
        <f t="shared" si="3"/>
        <v>1105.8285449137159</v>
      </c>
      <c r="O29" s="24" t="s">
        <v>10</v>
      </c>
    </row>
    <row r="30" spans="1:15" s="48" customFormat="1" ht="16.5" customHeight="1">
      <c r="A30" s="49" t="s">
        <v>55</v>
      </c>
      <c r="B30" s="59"/>
      <c r="C30" s="17">
        <f>SUM(C31:C33)</f>
        <v>62278833</v>
      </c>
      <c r="D30" s="8">
        <f>SUM(D31:D33)</f>
        <v>51952498939</v>
      </c>
      <c r="E30" s="7">
        <f t="shared" si="0"/>
        <v>834.191914594803</v>
      </c>
      <c r="F30" s="5">
        <f>SUM(F31:F33)</f>
        <v>51267468</v>
      </c>
      <c r="G30" s="6">
        <f>SUM(G31:G33)</f>
        <v>43969180052</v>
      </c>
      <c r="H30" s="7">
        <f t="shared" si="1"/>
        <v>857.6429023567148</v>
      </c>
      <c r="I30" s="5">
        <f>SUM(I31:I33)</f>
        <v>5987542</v>
      </c>
      <c r="J30" s="6">
        <f>SUM(J31:J33)</f>
        <v>2764267792</v>
      </c>
      <c r="K30" s="7">
        <f t="shared" si="5"/>
        <v>461.66987922589936</v>
      </c>
      <c r="L30" s="5">
        <f>SUM(L31:L33)</f>
        <v>5023823</v>
      </c>
      <c r="M30" s="6">
        <f>SUM(M31:M33)</f>
        <v>5219051095</v>
      </c>
      <c r="N30" s="7">
        <f t="shared" si="3"/>
        <v>1038.8604644311713</v>
      </c>
      <c r="O30" s="23" t="s">
        <v>31</v>
      </c>
    </row>
    <row r="31" spans="1:15" ht="16.5" customHeight="1">
      <c r="A31" s="53"/>
      <c r="B31" s="52" t="s">
        <v>56</v>
      </c>
      <c r="C31" s="18">
        <f aca="true" t="shared" si="9" ref="C31:D33">SUM(F31,I31,L31)</f>
        <v>48064009</v>
      </c>
      <c r="D31" s="9">
        <f t="shared" si="9"/>
        <v>41459124219</v>
      </c>
      <c r="E31" s="10">
        <f t="shared" si="0"/>
        <v>862.5814841828945</v>
      </c>
      <c r="F31" s="11">
        <v>39181857</v>
      </c>
      <c r="G31" s="9">
        <v>34957581083</v>
      </c>
      <c r="H31" s="10">
        <f t="shared" si="1"/>
        <v>892.187960437914</v>
      </c>
      <c r="I31" s="11">
        <v>4724180</v>
      </c>
      <c r="J31" s="9">
        <v>2184210407</v>
      </c>
      <c r="K31" s="10">
        <f t="shared" si="5"/>
        <v>462.3469908005199</v>
      </c>
      <c r="L31" s="11">
        <v>4157972</v>
      </c>
      <c r="M31" s="9">
        <v>4317332729</v>
      </c>
      <c r="N31" s="10">
        <f t="shared" si="3"/>
        <v>1038.3265517420512</v>
      </c>
      <c r="O31" s="24" t="s">
        <v>25</v>
      </c>
    </row>
    <row r="32" spans="1:15" ht="16.5" customHeight="1">
      <c r="A32" s="60"/>
      <c r="B32" s="52" t="s">
        <v>57</v>
      </c>
      <c r="C32" s="18">
        <f t="shared" si="9"/>
        <v>12374813</v>
      </c>
      <c r="D32" s="9">
        <f t="shared" si="9"/>
        <v>9327718261</v>
      </c>
      <c r="E32" s="10">
        <f t="shared" si="0"/>
        <v>753.76640123774</v>
      </c>
      <c r="F32" s="11">
        <v>10458404</v>
      </c>
      <c r="G32" s="9">
        <v>8035014095</v>
      </c>
      <c r="H32" s="10">
        <f t="shared" si="1"/>
        <v>768.2830090518592</v>
      </c>
      <c r="I32" s="11">
        <v>1192300</v>
      </c>
      <c r="J32" s="9">
        <v>542407521</v>
      </c>
      <c r="K32" s="10">
        <f t="shared" si="5"/>
        <v>454.9253719701417</v>
      </c>
      <c r="L32" s="11">
        <v>724109</v>
      </c>
      <c r="M32" s="9">
        <v>750296645</v>
      </c>
      <c r="N32" s="10">
        <f t="shared" si="3"/>
        <v>1036.165335605551</v>
      </c>
      <c r="O32" s="24" t="s">
        <v>17</v>
      </c>
    </row>
    <row r="33" spans="1:15" ht="16.5" customHeight="1">
      <c r="A33" s="60"/>
      <c r="B33" s="52" t="s">
        <v>58</v>
      </c>
      <c r="C33" s="18">
        <f t="shared" si="9"/>
        <v>1840011</v>
      </c>
      <c r="D33" s="9">
        <f t="shared" si="9"/>
        <v>1165656459</v>
      </c>
      <c r="E33" s="10">
        <f t="shared" si="0"/>
        <v>633.5051578495999</v>
      </c>
      <c r="F33" s="11">
        <v>1627207</v>
      </c>
      <c r="G33" s="9">
        <v>976584874</v>
      </c>
      <c r="H33" s="10">
        <f t="shared" si="1"/>
        <v>600.1601971967918</v>
      </c>
      <c r="I33" s="11">
        <v>71062</v>
      </c>
      <c r="J33" s="9">
        <v>37649864</v>
      </c>
      <c r="K33" s="10">
        <f t="shared" si="5"/>
        <v>529.8171174467367</v>
      </c>
      <c r="L33" s="11">
        <v>141742</v>
      </c>
      <c r="M33" s="9">
        <v>151421721</v>
      </c>
      <c r="N33" s="10">
        <f t="shared" si="3"/>
        <v>1068.2911275415897</v>
      </c>
      <c r="O33" s="24" t="s">
        <v>11</v>
      </c>
    </row>
    <row r="34" spans="1:15" s="48" customFormat="1" ht="16.5" customHeight="1">
      <c r="A34" s="56" t="s">
        <v>59</v>
      </c>
      <c r="B34" s="59"/>
      <c r="C34" s="17">
        <f>SUM(C35:C36)</f>
        <v>8244671</v>
      </c>
      <c r="D34" s="8">
        <f>SUM(D35:D36)</f>
        <v>7894578847</v>
      </c>
      <c r="E34" s="7">
        <f t="shared" si="0"/>
        <v>957.5371590934313</v>
      </c>
      <c r="F34" s="5">
        <f>SUM(F35:F36)</f>
        <v>6994834</v>
      </c>
      <c r="G34" s="6">
        <f>SUM(G35:G36)</f>
        <v>6840546424</v>
      </c>
      <c r="H34" s="7">
        <f t="shared" si="1"/>
        <v>977.9426393821498</v>
      </c>
      <c r="I34" s="5">
        <f>SUM(I35:I36)</f>
        <v>665668</v>
      </c>
      <c r="J34" s="6">
        <f>SUM(J35:J36)</f>
        <v>382390980</v>
      </c>
      <c r="K34" s="7">
        <f t="shared" si="5"/>
        <v>574.4469915934069</v>
      </c>
      <c r="L34" s="5">
        <f>SUM(L35:L36)</f>
        <v>584169</v>
      </c>
      <c r="M34" s="6">
        <f>SUM(M35:M36)</f>
        <v>671641443</v>
      </c>
      <c r="N34" s="7">
        <f t="shared" si="3"/>
        <v>1149.7382486917313</v>
      </c>
      <c r="O34" s="23" t="s">
        <v>32</v>
      </c>
    </row>
    <row r="35" spans="1:15" ht="16.5" customHeight="1">
      <c r="A35" s="58"/>
      <c r="B35" s="52" t="s">
        <v>60</v>
      </c>
      <c r="C35" s="18">
        <f>SUM(F35,I35,L35)</f>
        <v>5420011</v>
      </c>
      <c r="D35" s="9">
        <f>SUM(G35,J35,M35)</f>
        <v>5401816259</v>
      </c>
      <c r="E35" s="10">
        <f t="shared" si="0"/>
        <v>996.6430435288785</v>
      </c>
      <c r="F35" s="11">
        <v>4564758</v>
      </c>
      <c r="G35" s="9">
        <v>4688792912</v>
      </c>
      <c r="H35" s="10">
        <f t="shared" si="1"/>
        <v>1027.17228646075</v>
      </c>
      <c r="I35" s="11">
        <v>451392</v>
      </c>
      <c r="J35" s="9">
        <v>267054075</v>
      </c>
      <c r="K35" s="10">
        <f t="shared" si="5"/>
        <v>591.6234115801786</v>
      </c>
      <c r="L35" s="11">
        <v>403861</v>
      </c>
      <c r="M35" s="9">
        <v>445969272</v>
      </c>
      <c r="N35" s="10">
        <f t="shared" si="3"/>
        <v>1104.2642691421058</v>
      </c>
      <c r="O35" s="24" t="s">
        <v>12</v>
      </c>
    </row>
    <row r="36" spans="1:15" ht="16.5" customHeight="1" thickBot="1">
      <c r="A36" s="61"/>
      <c r="B36" s="62" t="s">
        <v>61</v>
      </c>
      <c r="C36" s="15">
        <f>SUM(F36,I36,L36)</f>
        <v>2824660</v>
      </c>
      <c r="D36" s="13">
        <f>SUM(G36,J36,M36)</f>
        <v>2492762588</v>
      </c>
      <c r="E36" s="14">
        <f t="shared" si="0"/>
        <v>882.5000488554375</v>
      </c>
      <c r="F36" s="15">
        <v>2430076</v>
      </c>
      <c r="G36" s="13">
        <v>2151753512</v>
      </c>
      <c r="H36" s="14">
        <f t="shared" si="1"/>
        <v>885.4675787917744</v>
      </c>
      <c r="I36" s="15">
        <v>214276</v>
      </c>
      <c r="J36" s="13">
        <v>115336905</v>
      </c>
      <c r="K36" s="14">
        <f t="shared" si="5"/>
        <v>538.2632912692042</v>
      </c>
      <c r="L36" s="15">
        <v>180308</v>
      </c>
      <c r="M36" s="13">
        <v>225672171</v>
      </c>
      <c r="N36" s="14">
        <f t="shared" si="3"/>
        <v>1251.5926692104622</v>
      </c>
      <c r="O36" s="25" t="s">
        <v>13</v>
      </c>
    </row>
    <row r="37" spans="1:15" ht="15" customHeight="1">
      <c r="A37" s="68" t="s">
        <v>79</v>
      </c>
      <c r="B37" s="69"/>
      <c r="C37" s="69"/>
      <c r="D37" s="69"/>
      <c r="E37" s="69"/>
      <c r="F37" s="69"/>
      <c r="G37" s="69"/>
      <c r="H37" s="69"/>
      <c r="I37" s="67" t="s">
        <v>80</v>
      </c>
      <c r="J37" s="4"/>
      <c r="K37" s="3"/>
      <c r="L37" s="2"/>
      <c r="M37" s="4"/>
      <c r="N37" s="4"/>
      <c r="O37" s="3"/>
    </row>
    <row r="38" spans="1:15" ht="15" customHeight="1">
      <c r="A38" s="63"/>
      <c r="B38" s="66"/>
      <c r="C38" s="66"/>
      <c r="D38" s="66"/>
      <c r="E38" s="66"/>
      <c r="F38" s="66"/>
      <c r="G38" s="66"/>
      <c r="H38" s="66"/>
      <c r="I38" s="67" t="s">
        <v>81</v>
      </c>
      <c r="J38" s="4"/>
      <c r="K38" s="3"/>
      <c r="L38" s="2"/>
      <c r="M38" s="4"/>
      <c r="N38" s="4"/>
      <c r="O38" s="3"/>
    </row>
    <row r="39" spans="1:9" ht="15" customHeight="1">
      <c r="A39" s="63"/>
      <c r="I39" s="21"/>
    </row>
  </sheetData>
  <sheetProtection/>
  <mergeCells count="13">
    <mergeCell ref="C5:E5"/>
    <mergeCell ref="L6:N6"/>
    <mergeCell ref="I3:O3"/>
    <mergeCell ref="A37:H37"/>
    <mergeCell ref="I6:K6"/>
    <mergeCell ref="A3:H3"/>
    <mergeCell ref="A4:C4"/>
    <mergeCell ref="I1:O1"/>
    <mergeCell ref="I2:O2"/>
    <mergeCell ref="O5:O7"/>
    <mergeCell ref="F6:H6"/>
    <mergeCell ref="A5:B7"/>
    <mergeCell ref="C6:E6"/>
  </mergeCells>
  <printOptions horizontalCentered="1"/>
  <pageMargins left="0.7874015748031497" right="0.7874015748031497" top="1.3779527559055118" bottom="0.7086614173228347" header="0.3937007874015748" footer="0.3937007874015748"/>
  <pageSetup firstPageNumber="638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2012-10-09T08:52:25Z</cp:lastPrinted>
  <dcterms:created xsi:type="dcterms:W3CDTF">1996-12-13T07:18:32Z</dcterms:created>
  <dcterms:modified xsi:type="dcterms:W3CDTF">2012-10-11T04:05:01Z</dcterms:modified>
  <cp:category/>
  <cp:version/>
  <cp:contentType/>
  <cp:contentStatus/>
</cp:coreProperties>
</file>