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820" activeTab="0"/>
  </bookViews>
  <sheets>
    <sheet name="表109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<sst xmlns="http://schemas.openxmlformats.org/spreadsheetml/2006/main" count="80" uniqueCount="80">
  <si>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109</t>
    </r>
    <r>
      <rPr>
        <sz val="17"/>
        <rFont val="華康楷書體 Std W5"/>
        <family val="1"/>
      </rPr>
      <t>　門診醫療費用核付金額狀況－按型態別分</t>
    </r>
  </si>
  <si>
    <t xml:space="preserve">Table 109   Approved Outpatient Medical Benefit Payments </t>
  </si>
  <si>
    <r>
      <rPr>
        <sz val="17"/>
        <rFont val="華康楷書體 Std W5"/>
        <family val="1"/>
      </rPr>
      <t>　　</t>
    </r>
    <r>
      <rPr>
        <sz val="17"/>
        <rFont val="Times New Roman"/>
        <family val="1"/>
      </rPr>
      <t xml:space="preserve"> </t>
    </r>
    <r>
      <rPr>
        <sz val="17"/>
        <rFont val="華康楷書體 Std W5"/>
        <family val="1"/>
      </rPr>
      <t>　</t>
    </r>
    <r>
      <rPr>
        <sz val="17"/>
        <rFont val="Times New Roman"/>
        <family val="1"/>
      </rPr>
      <t xml:space="preserve">                          </t>
    </r>
  </si>
  <si>
    <t xml:space="preserve">                              by Professional Category</t>
  </si>
  <si>
    <r>
      <rPr>
        <sz val="10"/>
        <rFont val="華康楷書體 Std W5"/>
        <family val="1"/>
      </rPr>
      <t>單位：千件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百萬元</t>
    </r>
  </si>
  <si>
    <t xml:space="preserve">                    </t>
  </si>
  <si>
    <r>
      <t>Unit</t>
    </r>
    <r>
      <rPr>
        <sz val="10"/>
        <rFont val="華康楷書體 Std W5"/>
        <family val="1"/>
      </rPr>
      <t>：</t>
    </r>
    <r>
      <rPr>
        <sz val="10"/>
        <rFont val="Times New Roman"/>
        <family val="1"/>
      </rPr>
      <t>1,000Cases,Million NT$</t>
    </r>
  </si>
  <si>
    <r>
      <rPr>
        <sz val="11"/>
        <rFont val="華康楷書體 Std W5"/>
        <family val="1"/>
      </rPr>
      <t>型態別</t>
    </r>
  </si>
  <si>
    <r>
      <rPr>
        <sz val="11"/>
        <rFont val="華康楷書體 Std W5"/>
        <family val="1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>Cases</t>
    </r>
  </si>
  <si>
    <r>
      <rPr>
        <sz val="10"/>
        <rFont val="華康楷書體 Std W5"/>
        <family val="1"/>
      </rPr>
      <t>金</t>
    </r>
    <r>
      <rPr>
        <sz val="10"/>
        <rFont val="Times New Roman"/>
        <family val="1"/>
      </rPr>
      <t xml:space="preserve">  </t>
    </r>
    <r>
      <rPr>
        <sz val="10"/>
        <rFont val="華康楷書體 Std W5"/>
        <family val="1"/>
      </rPr>
      <t xml:space="preserve">額
</t>
    </r>
    <r>
      <rPr>
        <sz val="10"/>
        <rFont val="Times New Roman"/>
        <family val="1"/>
      </rPr>
      <t>Expenditures</t>
    </r>
  </si>
  <si>
    <r>
      <rPr>
        <sz val="10"/>
        <rFont val="華康楷書體 Std W5"/>
        <family val="1"/>
      </rPr>
      <t xml:space="preserve">平均每件費用（元）
</t>
    </r>
    <r>
      <rPr>
        <sz val="10"/>
        <rFont val="Times New Roman"/>
        <family val="1"/>
      </rPr>
      <t>Average Cost Per Case</t>
    </r>
    <r>
      <rPr>
        <sz val="10"/>
        <rFont val="華康楷書體 Std W5"/>
        <family val="1"/>
      </rPr>
      <t>（</t>
    </r>
    <r>
      <rPr>
        <sz val="10"/>
        <rFont val="Times New Roman"/>
        <family val="1"/>
      </rPr>
      <t>NT$</t>
    </r>
    <r>
      <rPr>
        <sz val="10"/>
        <rFont val="華康楷書體 Std W5"/>
        <family val="1"/>
      </rPr>
      <t>）</t>
    </r>
  </si>
  <si>
    <t>Professional Category</t>
  </si>
  <si>
    <r>
      <rPr>
        <b/>
        <sz val="10"/>
        <rFont val="華康楷書體 Std W5"/>
        <family val="1"/>
      </rPr>
      <t>總</t>
    </r>
    <r>
      <rPr>
        <b/>
        <sz val="10"/>
        <rFont val="Times New Roman"/>
        <family val="1"/>
      </rPr>
      <t xml:space="preserve">    </t>
    </r>
    <r>
      <rPr>
        <b/>
        <sz val="10"/>
        <rFont val="華康楷書體 Std W5"/>
        <family val="1"/>
      </rPr>
      <t>計</t>
    </r>
  </si>
  <si>
    <t>Grand Total</t>
  </si>
  <si>
    <r>
      <rPr>
        <b/>
        <sz val="10"/>
        <rFont val="華康楷書體 Std W5"/>
        <family val="1"/>
      </rPr>
      <t>西醫</t>
    </r>
  </si>
  <si>
    <r>
      <rPr>
        <sz val="10"/>
        <rFont val="華康楷書體 Std W5"/>
        <family val="1"/>
      </rPr>
      <t>綜合醫院</t>
    </r>
  </si>
  <si>
    <t>General Hospitals</t>
  </si>
  <si>
    <r>
      <rPr>
        <sz val="10"/>
        <rFont val="華康楷書體 Std W5"/>
        <family val="1"/>
      </rPr>
      <t>醫院</t>
    </r>
  </si>
  <si>
    <t>Ordinary Hospitals</t>
  </si>
  <si>
    <r>
      <rPr>
        <sz val="10"/>
        <rFont val="華康楷書體 Std W5"/>
        <family val="1"/>
      </rPr>
      <t>專科醫院</t>
    </r>
  </si>
  <si>
    <t>Specialty Hospitals</t>
  </si>
  <si>
    <r>
      <rPr>
        <sz val="10"/>
        <rFont val="華康楷書體 Std W5"/>
        <family val="1"/>
      </rPr>
      <t>精神科醫院</t>
    </r>
  </si>
  <si>
    <t>Psychiatric Hospitals</t>
  </si>
  <si>
    <r>
      <rPr>
        <sz val="10"/>
        <rFont val="華康楷書體 Std W5"/>
        <family val="1"/>
      </rPr>
      <t>慢性醫院</t>
    </r>
  </si>
  <si>
    <t>Chronic Hospitals</t>
  </si>
  <si>
    <r>
      <rPr>
        <sz val="10"/>
        <rFont val="華康楷書體 Std W5"/>
        <family val="1"/>
      </rPr>
      <t>專科診所</t>
    </r>
  </si>
  <si>
    <t>Specialty  Clinics</t>
  </si>
  <si>
    <r>
      <rPr>
        <sz val="10"/>
        <rFont val="華康楷書體 Std W5"/>
        <family val="1"/>
      </rPr>
      <t>西醫診所（醫務室）</t>
    </r>
  </si>
  <si>
    <t>Ordinary Clinics</t>
  </si>
  <si>
    <r>
      <rPr>
        <b/>
        <sz val="10"/>
        <rFont val="華康楷書體 Std W5"/>
        <family val="1"/>
      </rPr>
      <t>牙醫</t>
    </r>
  </si>
  <si>
    <r>
      <rPr>
        <sz val="10"/>
        <rFont val="華康楷書體 Std W5"/>
        <family val="1"/>
      </rPr>
      <t>牙醫專科診所</t>
    </r>
  </si>
  <si>
    <t>Specialty Dental Clinics</t>
  </si>
  <si>
    <r>
      <rPr>
        <sz val="10"/>
        <rFont val="華康楷書體 Std W5"/>
        <family val="1"/>
      </rPr>
      <t>牙醫一般診所</t>
    </r>
  </si>
  <si>
    <t>Ordinary Dental Clinics</t>
  </si>
  <si>
    <r>
      <rPr>
        <b/>
        <sz val="10"/>
        <rFont val="華康楷書體 Std W5"/>
        <family val="1"/>
      </rPr>
      <t>中醫</t>
    </r>
  </si>
  <si>
    <r>
      <rPr>
        <sz val="10"/>
        <rFont val="華康楷書體 Std W5"/>
        <family val="1"/>
      </rPr>
      <t>中醫醫院</t>
    </r>
  </si>
  <si>
    <t>Chinese Medicine Hospitals</t>
  </si>
  <si>
    <r>
      <rPr>
        <sz val="10"/>
        <rFont val="華康楷書體 Std W5"/>
        <family val="1"/>
      </rPr>
      <t>中醫專科醫院</t>
    </r>
  </si>
  <si>
    <t>Specialty Chinese Medicine Clinics</t>
  </si>
  <si>
    <r>
      <rPr>
        <sz val="10"/>
        <rFont val="華康楷書體 Std W5"/>
        <family val="1"/>
      </rPr>
      <t>中醫一般診所</t>
    </r>
  </si>
  <si>
    <t>Ordinary Chinese Medicine Clinics</t>
  </si>
  <si>
    <r>
      <rPr>
        <sz val="10"/>
        <rFont val="華康楷書體 Std W5"/>
        <family val="1"/>
      </rPr>
      <t>病理中心</t>
    </r>
  </si>
  <si>
    <t>Pathology Centers</t>
  </si>
  <si>
    <r>
      <rPr>
        <b/>
        <sz val="10"/>
        <rFont val="華康楷書體 Std W5"/>
        <family val="1"/>
      </rPr>
      <t>藥局</t>
    </r>
  </si>
  <si>
    <t>Pharmacies</t>
  </si>
  <si>
    <r>
      <rPr>
        <sz val="10"/>
        <rFont val="華康楷書體 Std W5"/>
        <family val="1"/>
      </rPr>
      <t>藥師自營</t>
    </r>
  </si>
  <si>
    <t xml:space="preserve">Operated by Pharmacists </t>
  </si>
  <si>
    <r>
      <rPr>
        <sz val="10"/>
        <rFont val="華康楷書體 Std W5"/>
        <family val="1"/>
      </rPr>
      <t>藥劑生自營</t>
    </r>
  </si>
  <si>
    <t>Operated by Assistant Pharmacists</t>
  </si>
  <si>
    <r>
      <rPr>
        <b/>
        <sz val="10"/>
        <rFont val="華康楷書體 Std W5"/>
        <family val="1"/>
      </rPr>
      <t>護產機構</t>
    </r>
  </si>
  <si>
    <t>Nursing Institutions</t>
  </si>
  <si>
    <r>
      <rPr>
        <sz val="10"/>
        <rFont val="華康楷書體 Std W5"/>
        <family val="1"/>
      </rPr>
      <t>護理之家</t>
    </r>
  </si>
  <si>
    <t xml:space="preserve"> </t>
  </si>
  <si>
    <t>Nursing Homes</t>
  </si>
  <si>
    <r>
      <rPr>
        <sz val="10"/>
        <rFont val="華康楷書體 Std W5"/>
        <family val="1"/>
      </rPr>
      <t>居家護理機構</t>
    </r>
  </si>
  <si>
    <t>Home Nursing Cares</t>
  </si>
  <si>
    <r>
      <rPr>
        <sz val="10"/>
        <rFont val="華康楷書體 Std W5"/>
        <family val="1"/>
      </rPr>
      <t>助產所</t>
    </r>
  </si>
  <si>
    <t>Midwifery Clinics</t>
  </si>
  <si>
    <r>
      <rPr>
        <b/>
        <sz val="10"/>
        <rFont val="華康楷書體 Std W5"/>
        <family val="1"/>
      </rPr>
      <t>精神復健機構</t>
    </r>
  </si>
  <si>
    <r>
      <rPr>
        <sz val="10"/>
        <rFont val="華康楷書體 Std W5"/>
        <family val="1"/>
      </rPr>
      <t>日間型機構</t>
    </r>
  </si>
  <si>
    <r>
      <rPr>
        <sz val="10"/>
        <rFont val="華康楷書體 Std W5"/>
        <family val="1"/>
      </rPr>
      <t>住宿型機構</t>
    </r>
  </si>
  <si>
    <r>
      <rPr>
        <b/>
        <sz val="10"/>
        <rFont val="華康楷書體 Std W5"/>
        <family val="1"/>
      </rPr>
      <t>其他醫事機構</t>
    </r>
  </si>
  <si>
    <t>Other Med. Care Institutions</t>
  </si>
  <si>
    <r>
      <rPr>
        <sz val="10"/>
        <rFont val="華康楷書體 Std W5"/>
        <family val="1"/>
      </rPr>
      <t>醫事檢驗所</t>
    </r>
  </si>
  <si>
    <r>
      <rPr>
        <sz val="10"/>
        <rFont val="華康楷書體 Std W5"/>
        <family val="1"/>
      </rPr>
      <t>物理治療所</t>
    </r>
  </si>
  <si>
    <r>
      <rPr>
        <sz val="10"/>
        <rFont val="華康楷書體 Std W5"/>
        <family val="1"/>
      </rPr>
      <t>醫事放射所</t>
    </r>
  </si>
  <si>
    <r>
      <rPr>
        <sz val="10"/>
        <rFont val="華康楷書體 Std W5"/>
        <family val="1"/>
      </rPr>
      <t>職能治療所</t>
    </r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</si>
  <si>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</si>
  <si>
    <r>
      <rPr>
        <sz val="10"/>
        <rFont val="華康楷書體 Std W5"/>
        <family val="1"/>
      </rPr>
      <t>備註：本表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件數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欄總計不含藥局及其他醫事機構件數。</t>
    </r>
  </si>
  <si>
    <t>Notes:Figures of the "Cases" column in this table exclude cases to pharmacies and other medical care instituations.</t>
  </si>
  <si>
    <t>Western Medicine</t>
  </si>
  <si>
    <t>Dentistry</t>
  </si>
  <si>
    <t>Chinese Medicine</t>
  </si>
  <si>
    <t>Phychiatric Rehabilitation Institutions</t>
  </si>
  <si>
    <t>Day Care Institutions</t>
  </si>
  <si>
    <t>Residential Institutions</t>
  </si>
  <si>
    <t>Medical Laboratories</t>
  </si>
  <si>
    <t>Physical Therapy Clinics</t>
  </si>
  <si>
    <t>Radiology Centers</t>
  </si>
  <si>
    <t>Occupational Therapy Clinics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</si>
</sst>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#,##0,"/>
    <numFmt numFmtId="178" formatCode="#,##0,,"/>
    <numFmt numFmtId="179" formatCode="_(* #,##0_);_(* \(#,##0\);_(* &quot;-&quot;_);_(@_)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7"/>
      <name val="Times New Roman"/>
      <family val="1"/>
    </font>
    <font>
      <sz val="17"/>
      <name val="華康楷書體 Std W5"/>
      <family val="1"/>
    </font>
    <font>
      <sz val="9"/>
      <name val="新細明體"/>
      <family val="1"/>
    </font>
    <font>
      <sz val="16"/>
      <name val="Times New Roman"/>
      <family val="1"/>
    </font>
    <font>
      <sz val="12"/>
      <name val="華康楷書體 Std W5"/>
      <family val="1"/>
    </font>
    <font>
      <sz val="13"/>
      <name val="Times New Roman"/>
      <family val="1"/>
    </font>
    <font>
      <sz val="10"/>
      <name val="Times New Roman"/>
      <family val="1"/>
    </font>
    <font>
      <sz val="10"/>
      <name val="華康楷書體 Std W5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華康楷書體 Std W5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華康楷書體 Std W5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Border="1" applyAlignment="1" quotePrefix="1">
      <alignment horizontal="left"/>
    </xf>
    <xf numFmtId="0" fontId="7" fillId="0" borderId="10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7" fillId="0" borderId="0" xfId="0" applyFont="1" applyAlignment="1">
      <alignment/>
    </xf>
    <xf numFmtId="176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3" fontId="8" fillId="0" borderId="11" xfId="33" applyNumberFormat="1" applyFont="1" applyBorder="1" applyAlignment="1" quotePrefix="1">
      <alignment horizontal="center" vertical="center" wrapText="1"/>
      <protection/>
    </xf>
    <xf numFmtId="0" fontId="11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177" fontId="17" fillId="0" borderId="13" xfId="0" applyNumberFormat="1" applyFont="1" applyBorder="1" applyAlignment="1">
      <alignment/>
    </xf>
    <xf numFmtId="178" fontId="14" fillId="0" borderId="0" xfId="0" applyNumberFormat="1" applyFont="1" applyBorder="1" applyAlignment="1">
      <alignment/>
    </xf>
    <xf numFmtId="179" fontId="14" fillId="0" borderId="0" xfId="0" applyNumberFormat="1" applyFont="1" applyBorder="1" applyAlignment="1">
      <alignment/>
    </xf>
    <xf numFmtId="41" fontId="14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indent="1"/>
    </xf>
    <xf numFmtId="0" fontId="14" fillId="0" borderId="0" xfId="0" applyFont="1" applyAlignment="1" quotePrefix="1">
      <alignment horizontal="left" vertical="center" indent="1"/>
    </xf>
    <xf numFmtId="177" fontId="17" fillId="0" borderId="14" xfId="0" applyNumberFormat="1" applyFont="1" applyBorder="1" applyAlignment="1">
      <alignment vertical="center"/>
    </xf>
    <xf numFmtId="178" fontId="17" fillId="0" borderId="0" xfId="0" applyNumberFormat="1" applyFont="1" applyBorder="1" applyAlignment="1">
      <alignment vertical="center"/>
    </xf>
    <xf numFmtId="179" fontId="17" fillId="0" borderId="0" xfId="0" applyNumberFormat="1" applyFont="1" applyBorder="1" applyAlignment="1">
      <alignment vertical="center"/>
    </xf>
    <xf numFmtId="41" fontId="17" fillId="0" borderId="0" xfId="0" applyNumberFormat="1" applyFont="1" applyBorder="1" applyAlignment="1">
      <alignment vertical="center"/>
    </xf>
    <xf numFmtId="0" fontId="14" fillId="0" borderId="14" xfId="0" applyFont="1" applyBorder="1" applyAlignment="1">
      <alignment horizontal="left" wrapText="1" indent="2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177" fontId="18" fillId="0" borderId="14" xfId="0" applyNumberFormat="1" applyFont="1" applyBorder="1" applyAlignment="1">
      <alignment/>
    </xf>
    <xf numFmtId="178" fontId="8" fillId="0" borderId="0" xfId="0" applyNumberFormat="1" applyFont="1" applyBorder="1" applyAlignment="1">
      <alignment/>
    </xf>
    <xf numFmtId="179" fontId="18" fillId="0" borderId="0" xfId="0" applyNumberFormat="1" applyFont="1" applyBorder="1" applyAlignment="1">
      <alignment/>
    </xf>
    <xf numFmtId="41" fontId="18" fillId="0" borderId="0" xfId="0" applyNumberFormat="1" applyFont="1" applyBorder="1" applyAlignment="1">
      <alignment/>
    </xf>
    <xf numFmtId="0" fontId="8" fillId="0" borderId="14" xfId="0" applyFont="1" applyBorder="1" applyAlignment="1">
      <alignment horizontal="left" indent="3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79" fontId="18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8" fillId="0" borderId="14" xfId="0" applyFont="1" applyBorder="1" applyAlignment="1" quotePrefix="1">
      <alignment horizontal="left" indent="3"/>
    </xf>
    <xf numFmtId="0" fontId="8" fillId="0" borderId="14" xfId="0" applyFont="1" applyBorder="1" applyAlignment="1">
      <alignment horizontal="left" wrapText="1" indent="3"/>
    </xf>
    <xf numFmtId="177" fontId="18" fillId="0" borderId="14" xfId="0" applyNumberFormat="1" applyFont="1" applyFill="1" applyBorder="1" applyAlignment="1">
      <alignment/>
    </xf>
    <xf numFmtId="178" fontId="18" fillId="0" borderId="0" xfId="0" applyNumberFormat="1" applyFont="1" applyBorder="1" applyAlignment="1">
      <alignment/>
    </xf>
    <xf numFmtId="0" fontId="14" fillId="0" borderId="0" xfId="0" applyFont="1" applyAlignment="1" quotePrefix="1">
      <alignment horizontal="left" indent="1"/>
    </xf>
    <xf numFmtId="177" fontId="17" fillId="0" borderId="14" xfId="0" applyNumberFormat="1" applyFont="1" applyBorder="1" applyAlignment="1">
      <alignment/>
    </xf>
    <xf numFmtId="178" fontId="17" fillId="0" borderId="0" xfId="0" applyNumberFormat="1" applyFont="1" applyBorder="1" applyAlignment="1">
      <alignment/>
    </xf>
    <xf numFmtId="179" fontId="17" fillId="0" borderId="0" xfId="0" applyNumberFormat="1" applyFont="1" applyAlignment="1">
      <alignment/>
    </xf>
    <xf numFmtId="41" fontId="17" fillId="0" borderId="0" xfId="0" applyNumberFormat="1" applyFont="1" applyAlignment="1">
      <alignment/>
    </xf>
    <xf numFmtId="0" fontId="14" fillId="0" borderId="14" xfId="0" applyFont="1" applyBorder="1" applyAlignment="1" quotePrefix="1">
      <alignment horizontal="left" indent="2"/>
    </xf>
    <xf numFmtId="0" fontId="11" fillId="0" borderId="0" xfId="0" applyFont="1" applyAlignment="1" quotePrefix="1">
      <alignment horizontal="left" vertical="top"/>
    </xf>
    <xf numFmtId="0" fontId="14" fillId="0" borderId="0" xfId="0" applyFont="1" applyAlignment="1">
      <alignment horizontal="left" vertical="center" indent="1"/>
    </xf>
    <xf numFmtId="179" fontId="17" fillId="0" borderId="0" xfId="0" applyNumberFormat="1" applyFont="1" applyAlignment="1">
      <alignment vertical="center"/>
    </xf>
    <xf numFmtId="41" fontId="17" fillId="0" borderId="0" xfId="0" applyNumberFormat="1" applyFont="1" applyAlignment="1">
      <alignment vertical="center"/>
    </xf>
    <xf numFmtId="0" fontId="11" fillId="0" borderId="0" xfId="0" applyFont="1" applyAlignment="1" quotePrefix="1">
      <alignment horizontal="left"/>
    </xf>
    <xf numFmtId="177" fontId="8" fillId="0" borderId="14" xfId="0" applyNumberFormat="1" applyFont="1" applyBorder="1" applyAlignment="1">
      <alignment/>
    </xf>
    <xf numFmtId="0" fontId="14" fillId="0" borderId="0" xfId="0" applyFont="1" applyBorder="1" applyAlignment="1">
      <alignment horizontal="left" indent="1"/>
    </xf>
    <xf numFmtId="0" fontId="14" fillId="0" borderId="14" xfId="0" applyFont="1" applyBorder="1" applyAlignment="1">
      <alignment horizontal="left" indent="2"/>
    </xf>
    <xf numFmtId="0" fontId="14" fillId="0" borderId="0" xfId="0" applyFont="1" applyAlignment="1">
      <alignment horizontal="left" wrapText="1"/>
    </xf>
    <xf numFmtId="0" fontId="8" fillId="0" borderId="0" xfId="0" applyFont="1" applyAlignment="1" quotePrefix="1">
      <alignment horizontal="left"/>
    </xf>
    <xf numFmtId="0" fontId="14" fillId="0" borderId="0" xfId="0" applyFont="1" applyAlignment="1">
      <alignment horizontal="left" indent="1"/>
    </xf>
    <xf numFmtId="0" fontId="14" fillId="0" borderId="0" xfId="0" applyFont="1" applyAlignment="1" quotePrefix="1">
      <alignment horizontal="left" wrapText="1"/>
    </xf>
    <xf numFmtId="0" fontId="8" fillId="0" borderId="0" xfId="0" applyFont="1" applyBorder="1" applyAlignment="1">
      <alignment horizontal="left" wrapText="1"/>
    </xf>
    <xf numFmtId="0" fontId="11" fillId="0" borderId="0" xfId="0" applyFont="1" applyBorder="1" applyAlignment="1" quotePrefix="1">
      <alignment horizontal="left"/>
    </xf>
    <xf numFmtId="0" fontId="18" fillId="0" borderId="0" xfId="0" applyFont="1" applyBorder="1" applyAlignment="1">
      <alignment/>
    </xf>
    <xf numFmtId="41" fontId="18" fillId="0" borderId="15" xfId="0" applyNumberFormat="1" applyFont="1" applyBorder="1" applyAlignment="1">
      <alignment/>
    </xf>
    <xf numFmtId="0" fontId="19" fillId="0" borderId="0" xfId="0" applyFont="1" applyAlignment="1">
      <alignment/>
    </xf>
    <xf numFmtId="179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3" fontId="19" fillId="0" borderId="0" xfId="0" applyNumberFormat="1" applyFont="1" applyAlignment="1">
      <alignment/>
    </xf>
    <xf numFmtId="0" fontId="11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ont="1" applyBorder="1" applyAlignment="1">
      <alignment/>
    </xf>
    <xf numFmtId="41" fontId="18" fillId="0" borderId="14" xfId="0" applyNumberFormat="1" applyFont="1" applyBorder="1" applyAlignment="1">
      <alignment/>
    </xf>
    <xf numFmtId="41" fontId="18" fillId="0" borderId="16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177" fontId="8" fillId="0" borderId="17" xfId="0" applyNumberFormat="1" applyFont="1" applyBorder="1" applyAlignment="1">
      <alignment/>
    </xf>
    <xf numFmtId="178" fontId="8" fillId="0" borderId="10" xfId="0" applyNumberFormat="1" applyFont="1" applyBorder="1" applyAlignment="1">
      <alignment/>
    </xf>
    <xf numFmtId="179" fontId="18" fillId="0" borderId="10" xfId="0" applyNumberFormat="1" applyFont="1" applyBorder="1" applyAlignment="1">
      <alignment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 quotePrefix="1">
      <alignment horizontal="left" indent="3"/>
    </xf>
    <xf numFmtId="0" fontId="8" fillId="0" borderId="10" xfId="0" applyFont="1" applyFill="1" applyBorder="1" applyAlignment="1">
      <alignment horizontal="left" indent="3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 quotePrefix="1">
      <alignment horizontal="center" vertical="center" wrapText="1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3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72醫療費用核付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SheetLayoutView="100" zoomScalePageLayoutView="0" workbookViewId="0" topLeftCell="A21">
      <selection activeCell="A37" sqref="A6:IV37"/>
    </sheetView>
  </sheetViews>
  <sheetFormatPr defaultColWidth="9.00390625" defaultRowHeight="15.75"/>
  <cols>
    <col min="1" max="1" width="3.50390625" style="76" customWidth="1"/>
    <col min="2" max="2" width="20.625" style="76" customWidth="1"/>
    <col min="3" max="3" width="2.375" style="69" customWidth="1"/>
    <col min="4" max="5" width="28.625" style="71" customWidth="1"/>
    <col min="6" max="6" width="16.625" style="71" customWidth="1"/>
    <col min="7" max="7" width="10.125" style="71" customWidth="1"/>
    <col min="8" max="8" width="15.625" style="1" customWidth="1"/>
    <col min="9" max="9" width="42.625" style="1" customWidth="1"/>
    <col min="10" max="16384" width="9.00390625" style="1" customWidth="1"/>
  </cols>
  <sheetData>
    <row r="1" spans="1:9" ht="24.75" customHeight="1">
      <c r="A1" s="97" t="s">
        <v>0</v>
      </c>
      <c r="B1" s="98"/>
      <c r="C1" s="98"/>
      <c r="D1" s="98"/>
      <c r="E1" s="99"/>
      <c r="F1" s="100" t="s">
        <v>1</v>
      </c>
      <c r="G1" s="101"/>
      <c r="H1" s="101"/>
      <c r="I1" s="101"/>
    </row>
    <row r="2" spans="1:9" ht="24.75" customHeight="1">
      <c r="A2" s="102" t="s">
        <v>2</v>
      </c>
      <c r="B2" s="102"/>
      <c r="C2" s="102"/>
      <c r="D2" s="102"/>
      <c r="E2" s="99"/>
      <c r="F2" s="103" t="s">
        <v>3</v>
      </c>
      <c r="G2" s="104"/>
      <c r="H2" s="104"/>
      <c r="I2" s="104"/>
    </row>
    <row r="3" spans="1:9" s="80" customFormat="1" ht="21" customHeight="1">
      <c r="A3" s="105" t="s">
        <v>67</v>
      </c>
      <c r="B3" s="106"/>
      <c r="C3" s="106"/>
      <c r="D3" s="106"/>
      <c r="E3" s="106"/>
      <c r="F3" s="107">
        <v>2011</v>
      </c>
      <c r="G3" s="106"/>
      <c r="H3" s="106"/>
      <c r="I3" s="106"/>
    </row>
    <row r="4" spans="1:9" s="5" customFormat="1" ht="21" customHeight="1" thickBot="1">
      <c r="A4" s="2" t="s">
        <v>4</v>
      </c>
      <c r="B4" s="3"/>
      <c r="C4" s="4" t="s">
        <v>5</v>
      </c>
      <c r="E4" s="6"/>
      <c r="G4" s="7"/>
      <c r="H4" s="8"/>
      <c r="I4" s="9" t="s">
        <v>6</v>
      </c>
    </row>
    <row r="5" spans="1:9" s="13" customFormat="1" ht="36" customHeight="1">
      <c r="A5" s="92" t="s">
        <v>7</v>
      </c>
      <c r="B5" s="92"/>
      <c r="C5" s="93"/>
      <c r="D5" s="10" t="s">
        <v>8</v>
      </c>
      <c r="E5" s="11" t="s">
        <v>9</v>
      </c>
      <c r="F5" s="94" t="s">
        <v>10</v>
      </c>
      <c r="G5" s="95"/>
      <c r="H5" s="96"/>
      <c r="I5" s="12" t="s">
        <v>11</v>
      </c>
    </row>
    <row r="6" spans="1:9" s="16" customFormat="1" ht="17.25" customHeight="1">
      <c r="A6" s="14" t="s">
        <v>12</v>
      </c>
      <c r="B6" s="15"/>
      <c r="D6" s="17">
        <f>D7+D15+D18+D25+D29</f>
        <v>375008070</v>
      </c>
      <c r="E6" s="18">
        <f>E7+E15+E18+E22+E25+E29+E32</f>
        <v>322088793280</v>
      </c>
      <c r="F6" s="19"/>
      <c r="G6" s="19"/>
      <c r="H6" s="20">
        <f aca="true" t="shared" si="0" ref="H6:H35">E6/D6</f>
        <v>858.8849655422082</v>
      </c>
      <c r="I6" s="21" t="s">
        <v>13</v>
      </c>
    </row>
    <row r="7" spans="1:9" s="16" customFormat="1" ht="17.25" customHeight="1">
      <c r="A7" s="22" t="s">
        <v>14</v>
      </c>
      <c r="B7" s="15"/>
      <c r="D7" s="23">
        <f>SUM(D8:D14)</f>
        <v>310245452</v>
      </c>
      <c r="E7" s="24">
        <f>SUM(E8:E14)</f>
        <v>250290250564</v>
      </c>
      <c r="F7" s="25"/>
      <c r="G7" s="25"/>
      <c r="H7" s="26">
        <f t="shared" si="0"/>
        <v>806.749136693227</v>
      </c>
      <c r="I7" s="27" t="s">
        <v>70</v>
      </c>
    </row>
    <row r="8" spans="1:9" ht="17.25" customHeight="1">
      <c r="A8" s="28"/>
      <c r="B8" s="2" t="s">
        <v>15</v>
      </c>
      <c r="C8" s="29"/>
      <c r="D8" s="30">
        <v>86810115</v>
      </c>
      <c r="E8" s="31">
        <v>144992161466</v>
      </c>
      <c r="F8" s="32"/>
      <c r="G8" s="32"/>
      <c r="H8" s="33">
        <f t="shared" si="0"/>
        <v>1670.2219720132844</v>
      </c>
      <c r="I8" s="34" t="s">
        <v>16</v>
      </c>
    </row>
    <row r="9" spans="1:9" ht="17.25" customHeight="1">
      <c r="A9" s="35"/>
      <c r="B9" s="36" t="s">
        <v>17</v>
      </c>
      <c r="C9" s="37"/>
      <c r="D9" s="30">
        <v>22291949</v>
      </c>
      <c r="E9" s="31">
        <v>24282511691</v>
      </c>
      <c r="F9" s="38"/>
      <c r="G9" s="38"/>
      <c r="H9" s="39">
        <f t="shared" si="0"/>
        <v>1089.2951392899743</v>
      </c>
      <c r="I9" s="34" t="s">
        <v>18</v>
      </c>
    </row>
    <row r="10" spans="1:9" ht="17.25" customHeight="1">
      <c r="A10" s="40"/>
      <c r="B10" s="41" t="s">
        <v>19</v>
      </c>
      <c r="C10" s="42"/>
      <c r="D10" s="30">
        <v>1262786</v>
      </c>
      <c r="E10" s="31">
        <v>728845633</v>
      </c>
      <c r="F10" s="38"/>
      <c r="G10" s="38"/>
      <c r="H10" s="39">
        <f t="shared" si="0"/>
        <v>577.1727220605867</v>
      </c>
      <c r="I10" s="43" t="s">
        <v>20</v>
      </c>
    </row>
    <row r="11" spans="1:9" ht="17.25" customHeight="1">
      <c r="A11" s="35"/>
      <c r="B11" s="36" t="s">
        <v>21</v>
      </c>
      <c r="C11" s="37"/>
      <c r="D11" s="30">
        <v>762475</v>
      </c>
      <c r="E11" s="31">
        <v>1244869346</v>
      </c>
      <c r="F11" s="38"/>
      <c r="G11" s="38"/>
      <c r="H11" s="39">
        <f t="shared" si="0"/>
        <v>1632.6690658710122</v>
      </c>
      <c r="I11" s="44" t="s">
        <v>22</v>
      </c>
    </row>
    <row r="12" spans="1:9" ht="17.25" customHeight="1">
      <c r="A12" s="35"/>
      <c r="B12" s="36" t="s">
        <v>23</v>
      </c>
      <c r="C12" s="37"/>
      <c r="D12" s="30">
        <v>152400</v>
      </c>
      <c r="E12" s="31">
        <v>236975384</v>
      </c>
      <c r="F12" s="38"/>
      <c r="G12" s="38"/>
      <c r="H12" s="39">
        <f t="shared" si="0"/>
        <v>1554.9565879265092</v>
      </c>
      <c r="I12" s="34" t="s">
        <v>24</v>
      </c>
    </row>
    <row r="13" spans="1:9" ht="17.25" customHeight="1">
      <c r="A13" s="35"/>
      <c r="B13" s="36" t="s">
        <v>25</v>
      </c>
      <c r="C13" s="37"/>
      <c r="D13" s="45">
        <v>123104706</v>
      </c>
      <c r="E13" s="46">
        <v>47883603068</v>
      </c>
      <c r="F13" s="38"/>
      <c r="G13" s="38"/>
      <c r="H13" s="39">
        <f t="shared" si="0"/>
        <v>388.9664710949393</v>
      </c>
      <c r="I13" s="34" t="s">
        <v>26</v>
      </c>
    </row>
    <row r="14" spans="1:9" ht="17.25" customHeight="1">
      <c r="A14" s="35"/>
      <c r="B14" s="36" t="s">
        <v>27</v>
      </c>
      <c r="C14" s="37"/>
      <c r="D14" s="45">
        <v>75861021</v>
      </c>
      <c r="E14" s="46">
        <v>30921283976</v>
      </c>
      <c r="F14" s="38"/>
      <c r="G14" s="38"/>
      <c r="H14" s="39">
        <f t="shared" si="0"/>
        <v>407.6043740038774</v>
      </c>
      <c r="I14" s="34" t="s">
        <v>28</v>
      </c>
    </row>
    <row r="15" spans="1:9" s="16" customFormat="1" ht="17.25" customHeight="1">
      <c r="A15" s="47" t="s">
        <v>29</v>
      </c>
      <c r="B15" s="14"/>
      <c r="D15" s="48">
        <f>SUM(D16:D17)</f>
        <v>28526684</v>
      </c>
      <c r="E15" s="49">
        <f>SUM(E16:E17)</f>
        <v>29986914128</v>
      </c>
      <c r="F15" s="50"/>
      <c r="G15" s="50"/>
      <c r="H15" s="51">
        <f t="shared" si="0"/>
        <v>1051.1882183011528</v>
      </c>
      <c r="I15" s="52" t="s">
        <v>71</v>
      </c>
    </row>
    <row r="16" spans="1:9" ht="17.25" customHeight="1">
      <c r="A16" s="36"/>
      <c r="B16" s="36" t="s">
        <v>30</v>
      </c>
      <c r="C16" s="53"/>
      <c r="D16" s="45">
        <v>140440</v>
      </c>
      <c r="E16" s="46">
        <v>151910969</v>
      </c>
      <c r="F16" s="38"/>
      <c r="G16" s="38"/>
      <c r="H16" s="39">
        <f t="shared" si="0"/>
        <v>1081.6787880945599</v>
      </c>
      <c r="I16" s="43" t="s">
        <v>31</v>
      </c>
    </row>
    <row r="17" spans="1:9" ht="17.25" customHeight="1">
      <c r="A17" s="36"/>
      <c r="B17" s="36" t="s">
        <v>32</v>
      </c>
      <c r="C17" s="37"/>
      <c r="D17" s="45">
        <v>28386244</v>
      </c>
      <c r="E17" s="46">
        <v>29835003159</v>
      </c>
      <c r="F17" s="38"/>
      <c r="G17" s="38"/>
      <c r="H17" s="39">
        <f t="shared" si="0"/>
        <v>1051.037367219136</v>
      </c>
      <c r="I17" s="43" t="s">
        <v>33</v>
      </c>
    </row>
    <row r="18" spans="1:9" s="16" customFormat="1" ht="17.25" customHeight="1">
      <c r="A18" s="54" t="s">
        <v>34</v>
      </c>
      <c r="B18" s="14"/>
      <c r="D18" s="23">
        <f>SUM(D19:D21)</f>
        <v>35645695</v>
      </c>
      <c r="E18" s="24">
        <f>SUM(E19:E21)</f>
        <v>15307932279</v>
      </c>
      <c r="F18" s="55"/>
      <c r="G18" s="55"/>
      <c r="H18" s="56">
        <f t="shared" si="0"/>
        <v>429.4468737108366</v>
      </c>
      <c r="I18" s="27" t="s">
        <v>72</v>
      </c>
    </row>
    <row r="19" spans="1:9" ht="17.25" customHeight="1">
      <c r="A19" s="36"/>
      <c r="B19" s="36" t="s">
        <v>35</v>
      </c>
      <c r="C19" s="37"/>
      <c r="D19" s="30">
        <v>665725</v>
      </c>
      <c r="E19" s="31">
        <v>303699116</v>
      </c>
      <c r="F19" s="38"/>
      <c r="G19" s="38"/>
      <c r="H19" s="39">
        <f t="shared" si="0"/>
        <v>456.1930466784333</v>
      </c>
      <c r="I19" s="43" t="s">
        <v>36</v>
      </c>
    </row>
    <row r="20" spans="1:9" ht="17.25" customHeight="1">
      <c r="A20" s="36"/>
      <c r="B20" s="36" t="s">
        <v>37</v>
      </c>
      <c r="C20" s="57"/>
      <c r="D20" s="58">
        <v>208798</v>
      </c>
      <c r="E20" s="31">
        <v>93581517</v>
      </c>
      <c r="F20" s="38"/>
      <c r="G20" s="38"/>
      <c r="H20" s="39">
        <f t="shared" si="0"/>
        <v>448.19163497734655</v>
      </c>
      <c r="I20" s="43" t="s">
        <v>38</v>
      </c>
    </row>
    <row r="21" spans="1:9" ht="17.25" customHeight="1">
      <c r="A21" s="36"/>
      <c r="B21" s="36" t="s">
        <v>39</v>
      </c>
      <c r="C21" s="57"/>
      <c r="D21" s="58">
        <v>34771172</v>
      </c>
      <c r="E21" s="31">
        <v>14910651646</v>
      </c>
      <c r="F21" s="38"/>
      <c r="G21" s="38"/>
      <c r="H21" s="39">
        <f t="shared" si="0"/>
        <v>428.8222337170573</v>
      </c>
      <c r="I21" s="43" t="s">
        <v>40</v>
      </c>
    </row>
    <row r="22" spans="1:9" s="16" customFormat="1" ht="17.25" customHeight="1">
      <c r="A22" s="59" t="s">
        <v>43</v>
      </c>
      <c r="B22" s="61"/>
      <c r="D22" s="48">
        <f>SUM(D23:D24)</f>
        <v>74458778</v>
      </c>
      <c r="E22" s="49">
        <f>SUM(E23:E24)</f>
        <v>23317282747</v>
      </c>
      <c r="F22" s="50"/>
      <c r="G22" s="50"/>
      <c r="H22" s="51">
        <f t="shared" si="0"/>
        <v>313.1569355999906</v>
      </c>
      <c r="I22" s="60" t="s">
        <v>44</v>
      </c>
    </row>
    <row r="23" spans="1:9" ht="17.25" customHeight="1">
      <c r="A23" s="62"/>
      <c r="B23" s="36" t="s">
        <v>45</v>
      </c>
      <c r="C23" s="37"/>
      <c r="D23" s="30">
        <v>53478274</v>
      </c>
      <c r="E23" s="46">
        <v>18290809971</v>
      </c>
      <c r="F23" s="32"/>
      <c r="G23" s="32"/>
      <c r="H23" s="33">
        <f t="shared" si="0"/>
        <v>342.02319190406183</v>
      </c>
      <c r="I23" s="43" t="s">
        <v>46</v>
      </c>
    </row>
    <row r="24" spans="1:9" ht="17.25" customHeight="1">
      <c r="A24" s="35"/>
      <c r="B24" s="36" t="s">
        <v>47</v>
      </c>
      <c r="C24" s="37"/>
      <c r="D24" s="30">
        <v>20980504</v>
      </c>
      <c r="E24" s="46">
        <v>5026472776</v>
      </c>
      <c r="F24" s="38"/>
      <c r="G24" s="38"/>
      <c r="H24" s="39">
        <f t="shared" si="0"/>
        <v>239.57826637529774</v>
      </c>
      <c r="I24" s="43" t="s">
        <v>48</v>
      </c>
    </row>
    <row r="25" spans="1:9" s="16" customFormat="1" ht="17.25" customHeight="1">
      <c r="A25" s="63" t="s">
        <v>49</v>
      </c>
      <c r="B25" s="64"/>
      <c r="D25" s="48">
        <f>SUM(D26:D28)</f>
        <v>512796</v>
      </c>
      <c r="E25" s="49">
        <f>SUM(E26:E28)</f>
        <v>1403417044</v>
      </c>
      <c r="F25" s="50"/>
      <c r="G25" s="50"/>
      <c r="H25" s="51">
        <f t="shared" si="0"/>
        <v>2736.7940545558076</v>
      </c>
      <c r="I25" s="52" t="s">
        <v>50</v>
      </c>
    </row>
    <row r="26" spans="1:9" ht="17.25" customHeight="1">
      <c r="A26" s="36"/>
      <c r="B26" s="36" t="s">
        <v>51</v>
      </c>
      <c r="C26" s="37"/>
      <c r="D26" s="30">
        <v>43926</v>
      </c>
      <c r="E26" s="46">
        <v>69966637</v>
      </c>
      <c r="F26" s="38" t="s">
        <v>52</v>
      </c>
      <c r="G26" s="38"/>
      <c r="H26" s="39">
        <f t="shared" si="0"/>
        <v>1592.8296908436917</v>
      </c>
      <c r="I26" s="43" t="s">
        <v>53</v>
      </c>
    </row>
    <row r="27" spans="1:9" ht="17.25" customHeight="1">
      <c r="A27" s="41"/>
      <c r="B27" s="36" t="s">
        <v>54</v>
      </c>
      <c r="C27" s="37"/>
      <c r="D27" s="30">
        <v>463632</v>
      </c>
      <c r="E27" s="46">
        <v>1332778836</v>
      </c>
      <c r="F27" s="38"/>
      <c r="G27" s="38"/>
      <c r="H27" s="39">
        <f t="shared" si="0"/>
        <v>2874.6480743348175</v>
      </c>
      <c r="I27" s="43" t="s">
        <v>55</v>
      </c>
    </row>
    <row r="28" spans="1:9" ht="17.25" customHeight="1">
      <c r="A28" s="41"/>
      <c r="B28" s="36" t="s">
        <v>56</v>
      </c>
      <c r="C28" s="37"/>
      <c r="D28" s="30">
        <v>5238</v>
      </c>
      <c r="E28" s="46">
        <v>671571</v>
      </c>
      <c r="F28" s="38"/>
      <c r="G28" s="38"/>
      <c r="H28" s="39">
        <f t="shared" si="0"/>
        <v>128.21134020618555</v>
      </c>
      <c r="I28" s="43" t="s">
        <v>57</v>
      </c>
    </row>
    <row r="29" spans="1:9" ht="17.25" customHeight="1">
      <c r="A29" s="63" t="s">
        <v>58</v>
      </c>
      <c r="B29" s="36"/>
      <c r="C29" s="37"/>
      <c r="D29" s="48">
        <f>SUM(D30:D31)</f>
        <v>77443</v>
      </c>
      <c r="E29" s="49">
        <f>SUM(E30:E31)</f>
        <v>781370770</v>
      </c>
      <c r="F29" s="38"/>
      <c r="G29" s="38"/>
      <c r="H29" s="51">
        <f t="shared" si="0"/>
        <v>10089.62423976344</v>
      </c>
      <c r="I29" s="52" t="s">
        <v>73</v>
      </c>
    </row>
    <row r="30" spans="1:9" ht="17.25" customHeight="1">
      <c r="A30" s="1"/>
      <c r="B30" s="36" t="s">
        <v>59</v>
      </c>
      <c r="C30" s="37"/>
      <c r="D30" s="30">
        <v>39177</v>
      </c>
      <c r="E30" s="46">
        <v>358150032</v>
      </c>
      <c r="F30" s="38"/>
      <c r="G30" s="38"/>
      <c r="H30" s="39">
        <f t="shared" si="0"/>
        <v>9141.844245348037</v>
      </c>
      <c r="I30" s="34" t="s">
        <v>74</v>
      </c>
    </row>
    <row r="31" spans="1:9" ht="17.25" customHeight="1">
      <c r="A31" s="1"/>
      <c r="B31" s="36" t="s">
        <v>60</v>
      </c>
      <c r="C31" s="37"/>
      <c r="D31" s="30">
        <v>38266</v>
      </c>
      <c r="E31" s="46">
        <v>423220738</v>
      </c>
      <c r="F31" s="38"/>
      <c r="G31" s="38"/>
      <c r="H31" s="39">
        <f t="shared" si="0"/>
        <v>11059.968065645742</v>
      </c>
      <c r="I31" s="34" t="s">
        <v>75</v>
      </c>
    </row>
    <row r="32" spans="1:9" s="16" customFormat="1" ht="17.25" customHeight="1">
      <c r="A32" s="63" t="s">
        <v>61</v>
      </c>
      <c r="B32" s="15"/>
      <c r="D32" s="48">
        <f>SUM(D33:D37)</f>
        <v>3123916</v>
      </c>
      <c r="E32" s="49">
        <f>SUM(E33:E37)</f>
        <v>1001625748</v>
      </c>
      <c r="F32" s="50"/>
      <c r="G32" s="50"/>
      <c r="H32" s="51">
        <f t="shared" si="0"/>
        <v>320.6314600008451</v>
      </c>
      <c r="I32" s="60" t="s">
        <v>62</v>
      </c>
    </row>
    <row r="33" spans="1:9" ht="17.25" customHeight="1">
      <c r="A33" s="28"/>
      <c r="B33" s="65" t="s">
        <v>63</v>
      </c>
      <c r="C33" s="66"/>
      <c r="D33" s="30">
        <v>2365814</v>
      </c>
      <c r="E33" s="46">
        <v>832210415</v>
      </c>
      <c r="F33" s="38"/>
      <c r="G33" s="38"/>
      <c r="H33" s="39">
        <f t="shared" si="0"/>
        <v>351.7649379875172</v>
      </c>
      <c r="I33" s="43" t="s">
        <v>76</v>
      </c>
    </row>
    <row r="34" spans="1:9" ht="17.25" customHeight="1">
      <c r="A34" s="28"/>
      <c r="B34" s="41" t="s">
        <v>64</v>
      </c>
      <c r="C34" s="66"/>
      <c r="D34" s="30">
        <v>38253</v>
      </c>
      <c r="E34" s="46">
        <v>23530918</v>
      </c>
      <c r="F34" s="38"/>
      <c r="G34" s="38"/>
      <c r="H34" s="39">
        <f t="shared" si="0"/>
        <v>615.1391524847725</v>
      </c>
      <c r="I34" s="43" t="s">
        <v>77</v>
      </c>
    </row>
    <row r="35" spans="1:9" ht="17.25" customHeight="1">
      <c r="A35" s="28"/>
      <c r="B35" s="41" t="s">
        <v>65</v>
      </c>
      <c r="C35" s="66"/>
      <c r="D35" s="30">
        <v>12842</v>
      </c>
      <c r="E35" s="46">
        <v>4174853</v>
      </c>
      <c r="F35" s="67"/>
      <c r="G35" s="67"/>
      <c r="H35" s="33">
        <f t="shared" si="0"/>
        <v>325.0936769973524</v>
      </c>
      <c r="I35" s="43" t="s">
        <v>78</v>
      </c>
    </row>
    <row r="36" spans="1:9" s="79" customFormat="1" ht="17.25" customHeight="1">
      <c r="A36" s="28"/>
      <c r="B36" s="41" t="s">
        <v>66</v>
      </c>
      <c r="C36" s="81"/>
      <c r="D36" s="82">
        <v>0</v>
      </c>
      <c r="E36" s="33">
        <v>0</v>
      </c>
      <c r="F36" s="81"/>
      <c r="G36" s="81"/>
      <c r="H36" s="83">
        <v>0</v>
      </c>
      <c r="I36" s="90" t="s">
        <v>79</v>
      </c>
    </row>
    <row r="37" spans="1:9" s="79" customFormat="1" ht="17.25" customHeight="1" thickBot="1">
      <c r="A37" s="35"/>
      <c r="B37" s="84" t="s">
        <v>41</v>
      </c>
      <c r="C37" s="85"/>
      <c r="D37" s="86">
        <v>707007</v>
      </c>
      <c r="E37" s="87">
        <v>141709562</v>
      </c>
      <c r="F37" s="88"/>
      <c r="G37" s="88"/>
      <c r="H37" s="68">
        <f>E37/D37</f>
        <v>200.4358683860273</v>
      </c>
      <c r="I37" s="91" t="s">
        <v>42</v>
      </c>
    </row>
    <row r="38" spans="1:8" ht="18" customHeight="1">
      <c r="A38" s="89" t="s">
        <v>68</v>
      </c>
      <c r="B38" s="69"/>
      <c r="D38" s="70"/>
      <c r="F38" s="72" t="s">
        <v>69</v>
      </c>
      <c r="G38" s="73"/>
      <c r="H38" s="69"/>
    </row>
    <row r="39" spans="1:8" ht="13.5" customHeight="1">
      <c r="A39" s="74"/>
      <c r="B39" s="74"/>
      <c r="C39" s="75"/>
      <c r="F39" s="73"/>
      <c r="G39" s="73"/>
      <c r="H39" s="69"/>
    </row>
    <row r="40" spans="5:8" ht="13.5" customHeight="1">
      <c r="E40" s="77"/>
      <c r="F40" s="72"/>
      <c r="G40" s="78"/>
      <c r="H40" s="78"/>
    </row>
  </sheetData>
  <sheetProtection/>
  <mergeCells count="8">
    <mergeCell ref="A5:C5"/>
    <mergeCell ref="F5:H5"/>
    <mergeCell ref="A1:E1"/>
    <mergeCell ref="F1:I1"/>
    <mergeCell ref="A2:E2"/>
    <mergeCell ref="F2:I2"/>
    <mergeCell ref="A3:E3"/>
    <mergeCell ref="F3:I3"/>
  </mergeCells>
  <printOptions horizontalCentered="1"/>
  <pageMargins left="0.7874015748031497" right="0.7874015748031497" top="1.3779527559055118" bottom="0.7086614173228347" header="0.3937007874015748" footer="0.3937007874015748"/>
  <pageSetup firstPageNumber="630" useFirstPageNumber="1" horizontalDpi="600" verticalDpi="600" orientation="portrait" paperSize="9" r:id="rId1"/>
  <headerFooter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NHI</dc:creator>
  <cp:keywords/>
  <dc:description/>
  <cp:lastModifiedBy>NHI</cp:lastModifiedBy>
  <cp:lastPrinted>2012-10-11T02:40:24Z</cp:lastPrinted>
  <dcterms:created xsi:type="dcterms:W3CDTF">2012-08-13T05:36:35Z</dcterms:created>
  <dcterms:modified xsi:type="dcterms:W3CDTF">2012-10-11T04:04:59Z</dcterms:modified>
  <cp:category/>
  <cp:version/>
  <cp:contentType/>
  <cp:contentStatus/>
</cp:coreProperties>
</file>