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" windowHeight="1140" tabRatio="601" activeTab="0"/>
  </bookViews>
  <sheets>
    <sheet name="表107" sheetId="1" r:id="rId1"/>
    <sheet name="表107-1" sheetId="2" r:id="rId2"/>
    <sheet name="Sheet1" sheetId="3" r:id="rId3"/>
  </sheets>
  <definedNames>
    <definedName name="_xlnm.Print_Area" localSheetId="0">'表107'!$A$1:$G$37</definedName>
  </definedNames>
  <calcPr fullCalcOnLoad="1"/>
</workbook>
</file>

<file path=xl/sharedStrings.xml><?xml version="1.0" encoding="utf-8"?>
<sst xmlns="http://schemas.openxmlformats.org/spreadsheetml/2006/main" count="152" uniqueCount="145">
  <si>
    <t>Grand Total</t>
  </si>
  <si>
    <t>Hospitals</t>
  </si>
  <si>
    <t>Public Hospitals</t>
  </si>
  <si>
    <t>County &amp; City Hospitals</t>
  </si>
  <si>
    <t>Hospitals Affiliated with Public Medical Schools</t>
  </si>
  <si>
    <t xml:space="preserve">Civilian Clinics of Military Hospitals </t>
  </si>
  <si>
    <t>Veterans Hospitals (VACRS)</t>
  </si>
  <si>
    <t>Hospitals Affiliated with Enterprises</t>
  </si>
  <si>
    <t>Public Hospitals of Chinese Medicine</t>
  </si>
  <si>
    <t xml:space="preserve">Hospitals Affiliated with Other Non-Profit Proprietary Organizations </t>
  </si>
  <si>
    <t>Private Hospitals</t>
  </si>
  <si>
    <t>Private Dental Hospitals</t>
  </si>
  <si>
    <t>Private Chinese Medical Hospitals</t>
  </si>
  <si>
    <t>Clinics</t>
  </si>
  <si>
    <t xml:space="preserve">Public Clinics </t>
  </si>
  <si>
    <t xml:space="preserve">County &amp; City Clinics </t>
  </si>
  <si>
    <t>Health Stations</t>
  </si>
  <si>
    <t xml:space="preserve">Clinics Affiliated with Public Schools </t>
  </si>
  <si>
    <t xml:space="preserve">Civilian Clinics of Military Clinics </t>
  </si>
  <si>
    <t>Veterans Clinics (VACRS)</t>
  </si>
  <si>
    <t>Clinics Affiliated with Enterprises</t>
  </si>
  <si>
    <t xml:space="preserve">Private Clinics </t>
  </si>
  <si>
    <t xml:space="preserve">Clinics Affiliated with Non-Profit Proprietary Organizations </t>
  </si>
  <si>
    <t xml:space="preserve">Clinics Affiliated with Religious Non-Profit Proprietary Organizations </t>
  </si>
  <si>
    <t>Clinics Affiliated with Private Schools</t>
  </si>
  <si>
    <t>Private Dental Clinics</t>
  </si>
  <si>
    <t>Private Clinics Practicing Chinese Medicine</t>
  </si>
  <si>
    <t xml:space="preserve"> </t>
  </si>
  <si>
    <t>Ownership</t>
  </si>
  <si>
    <t xml:space="preserve">                                    </t>
  </si>
  <si>
    <t xml:space="preserve">                                      </t>
  </si>
  <si>
    <t>Public Clinics Practicing Chinese Medicine</t>
  </si>
  <si>
    <t>Medical Care Corporation Hospitals</t>
  </si>
  <si>
    <t>Non-Profit Proprietary Hospitals</t>
  </si>
  <si>
    <t>Hospitals Affiliated with Religious Non-Profit Proprietary Organizations</t>
  </si>
  <si>
    <t xml:space="preserve">Hospitals Affiliated with Private Medical Schools </t>
  </si>
  <si>
    <t>Non-Profit Proprietary Clinics</t>
  </si>
  <si>
    <t>Medical Care Corporation Clinics</t>
  </si>
  <si>
    <t>Other Non-Profit Proprietary Hosp. &amp; Clinics</t>
  </si>
  <si>
    <t>Pharmacies</t>
  </si>
  <si>
    <t>Nursing Institutions</t>
  </si>
  <si>
    <t xml:space="preserve">Public Nursing Institutions </t>
  </si>
  <si>
    <t>Nursing Institutions Affiliated with Non-Profit Proprietary Organizations</t>
  </si>
  <si>
    <t>Nursing Institutions Affiliated with Other Non-profit Proprietary Organizations</t>
  </si>
  <si>
    <t>Personal Nursing Institutions</t>
  </si>
  <si>
    <t>Nursing Institutions Affiliated with Public Med. Care Institutions</t>
  </si>
  <si>
    <t>Nursing Institutions Affiliated with Private Med. Care Institutions</t>
  </si>
  <si>
    <t>Nursing Institutions Affiliated with Non-Profit Proprietary Med. Care Institutions</t>
  </si>
  <si>
    <t>Nursing Institutions Affiliated with Corporate Med. Care Institutions</t>
  </si>
  <si>
    <t>Other Nursing Institutions</t>
  </si>
  <si>
    <t>Psychiatric Rehabilitation Institutions</t>
  </si>
  <si>
    <t>Public Psychiatric Rehabilitation Institutions</t>
  </si>
  <si>
    <t xml:space="preserve">Psychiatric Rehabilitation Institutions Affiliated with Other Institutions </t>
  </si>
  <si>
    <t>Private Psychiatric Rehabilitation Institutions</t>
  </si>
  <si>
    <t>Psychiatric Rehabilitation Institutions Affiliated with Public Medical Care Institutions</t>
  </si>
  <si>
    <t>Psychiatric Rehabilitation  Institutions Affiliated with Private Medcial Care Institutions</t>
  </si>
  <si>
    <t>Psychiatric Rehabilitation Institutions Affiliated with Non-Profit Proprietary Medical Care Institutions</t>
  </si>
  <si>
    <t>Other Med. Care Institutions</t>
  </si>
  <si>
    <t>Other private Medical Institutions</t>
  </si>
  <si>
    <t>Department of Health (DOH) Hospital and Municipality Hospitals</t>
  </si>
  <si>
    <t>DOH Clinic and Municipality Clinics</t>
  </si>
  <si>
    <r>
      <t xml:space="preserve">                              by Ownership
                               </t>
    </r>
  </si>
  <si>
    <t xml:space="preserve">Non-Public Clinics </t>
  </si>
  <si>
    <t xml:space="preserve">Non-Public Hospitals </t>
  </si>
  <si>
    <t>Psychiatric Rehabilitation Institutions with Non-Profit Proprietary Organizations</t>
  </si>
  <si>
    <t xml:space="preserve">  Table 107   Approved Outpatient Medical Benefit Payments </t>
  </si>
  <si>
    <t xml:space="preserve"> Table 107    Approved Outpatient Medical Benefit Payments   </t>
  </si>
  <si>
    <t>Notes: Figures of the "Cases" column in this table exclude cases to other medical treatment institutions, pharmacies</t>
  </si>
  <si>
    <t xml:space="preserve">           and other medical instituations.</t>
  </si>
  <si>
    <t>Other Medical Treatment Institutions</t>
  </si>
  <si>
    <r>
      <rPr>
        <sz val="11"/>
        <rFont val="華康楷書體 Std W5"/>
        <family val="4"/>
      </rPr>
      <t>權屬別</t>
    </r>
  </si>
  <si>
    <r>
      <rPr>
        <b/>
        <sz val="10"/>
        <rFont val="華康楷書體 Std W5"/>
        <family val="4"/>
      </rPr>
      <t>醫院</t>
    </r>
  </si>
  <si>
    <r>
      <t xml:space="preserve">  </t>
    </r>
    <r>
      <rPr>
        <b/>
        <sz val="10"/>
        <rFont val="華康楷書體 Std W5"/>
        <family val="4"/>
      </rPr>
      <t>公立醫院</t>
    </r>
  </si>
  <si>
    <r>
      <t xml:space="preserve">  </t>
    </r>
    <r>
      <rPr>
        <sz val="10"/>
        <rFont val="華康楷書體 Std W5"/>
        <family val="4"/>
      </rPr>
      <t>署立及直轄市立醫院</t>
    </r>
  </si>
  <si>
    <r>
      <t xml:space="preserve">  </t>
    </r>
    <r>
      <rPr>
        <sz val="10"/>
        <rFont val="華康楷書體 Std W5"/>
        <family val="4"/>
      </rPr>
      <t>縣市立醫院</t>
    </r>
  </si>
  <si>
    <r>
      <t xml:space="preserve">  </t>
    </r>
    <r>
      <rPr>
        <sz val="10"/>
        <rFont val="華康楷書體 Std W5"/>
        <family val="4"/>
      </rPr>
      <t>公立醫學院校附設醫院</t>
    </r>
  </si>
  <si>
    <r>
      <t xml:space="preserve">  </t>
    </r>
    <r>
      <rPr>
        <sz val="10"/>
        <rFont val="華康楷書體 Std W5"/>
        <family val="4"/>
      </rPr>
      <t>軍方醫院（民眾診療）</t>
    </r>
  </si>
  <si>
    <r>
      <t xml:space="preserve">  </t>
    </r>
    <r>
      <rPr>
        <sz val="10"/>
        <rFont val="華康楷書體 Std W5"/>
        <family val="4"/>
      </rPr>
      <t>榮民醫院</t>
    </r>
  </si>
  <si>
    <r>
      <t xml:space="preserve">  </t>
    </r>
    <r>
      <rPr>
        <sz val="10"/>
        <rFont val="華康楷書體 Std W5"/>
        <family val="4"/>
      </rPr>
      <t>機關（構）附設醫院</t>
    </r>
  </si>
  <si>
    <r>
      <t xml:space="preserve">  </t>
    </r>
    <r>
      <rPr>
        <sz val="10"/>
        <rFont val="華康楷書體 Std W5"/>
        <family val="4"/>
      </rPr>
      <t>公立中醫醫院</t>
    </r>
  </si>
  <si>
    <r>
      <t xml:space="preserve">  </t>
    </r>
    <r>
      <rPr>
        <b/>
        <sz val="10"/>
        <rFont val="華康楷書體 Std W5"/>
        <family val="4"/>
      </rPr>
      <t>非公立醫院</t>
    </r>
  </si>
  <si>
    <r>
      <t xml:space="preserve">  </t>
    </r>
    <r>
      <rPr>
        <sz val="10"/>
        <rFont val="華康楷書體 Std W5"/>
        <family val="4"/>
      </rPr>
      <t>醫療社團法人醫院</t>
    </r>
  </si>
  <si>
    <r>
      <t xml:space="preserve">  </t>
    </r>
    <r>
      <rPr>
        <sz val="10"/>
        <rFont val="華康楷書體 Std W5"/>
        <family val="4"/>
      </rPr>
      <t>醫療財團法人醫院</t>
    </r>
  </si>
  <si>
    <r>
      <t xml:space="preserve">  </t>
    </r>
    <r>
      <rPr>
        <sz val="10"/>
        <rFont val="華康楷書體 Std W5"/>
        <family val="4"/>
      </rPr>
      <t>宗教財團法人附設醫院</t>
    </r>
  </si>
  <si>
    <r>
      <t xml:space="preserve">  </t>
    </r>
    <r>
      <rPr>
        <sz val="10"/>
        <rFont val="華康楷書體 Std W5"/>
        <family val="4"/>
      </rPr>
      <t>私立醫學院、校附設醫院</t>
    </r>
  </si>
  <si>
    <r>
      <t xml:space="preserve">  </t>
    </r>
    <r>
      <rPr>
        <sz val="10"/>
        <rFont val="華康楷書體 Std W5"/>
        <family val="4"/>
      </rPr>
      <t>公益法人所設醫院</t>
    </r>
  </si>
  <si>
    <r>
      <t xml:space="preserve">  </t>
    </r>
    <r>
      <rPr>
        <sz val="10"/>
        <rFont val="華康楷書體 Std W5"/>
        <family val="4"/>
      </rPr>
      <t>私立西醫醫院</t>
    </r>
  </si>
  <si>
    <r>
      <t xml:space="preserve">  </t>
    </r>
    <r>
      <rPr>
        <sz val="10"/>
        <rFont val="華康楷書體 Std W5"/>
        <family val="4"/>
      </rPr>
      <t>私立牙醫醫院</t>
    </r>
  </si>
  <si>
    <r>
      <t xml:space="preserve">  </t>
    </r>
    <r>
      <rPr>
        <sz val="10"/>
        <rFont val="華康楷書體 Std W5"/>
        <family val="4"/>
      </rPr>
      <t>私立中醫醫院</t>
    </r>
  </si>
  <si>
    <r>
      <rPr>
        <b/>
        <sz val="10"/>
        <rFont val="華康楷書體 Std W5"/>
        <family val="4"/>
      </rPr>
      <t>診所</t>
    </r>
  </si>
  <si>
    <r>
      <t xml:space="preserve">  </t>
    </r>
    <r>
      <rPr>
        <b/>
        <sz val="10"/>
        <rFont val="華康楷書體 Std W5"/>
        <family val="4"/>
      </rPr>
      <t>公立診所</t>
    </r>
  </si>
  <si>
    <r>
      <t xml:space="preserve">  </t>
    </r>
    <r>
      <rPr>
        <sz val="10"/>
        <rFont val="華康楷書體 Std W5"/>
        <family val="4"/>
      </rPr>
      <t>署立及直轄市立診所</t>
    </r>
  </si>
  <si>
    <r>
      <t xml:space="preserve">  </t>
    </r>
    <r>
      <rPr>
        <sz val="10"/>
        <rFont val="華康楷書體 Std W5"/>
        <family val="4"/>
      </rPr>
      <t>縣市立診所</t>
    </r>
  </si>
  <si>
    <r>
      <t xml:space="preserve">  </t>
    </r>
    <r>
      <rPr>
        <sz val="10"/>
        <rFont val="華康楷書體 Std W5"/>
        <family val="4"/>
      </rPr>
      <t>衛生所</t>
    </r>
  </si>
  <si>
    <r>
      <t xml:space="preserve">  </t>
    </r>
    <r>
      <rPr>
        <sz val="10"/>
        <rFont val="華康楷書體 Std W5"/>
        <family val="4"/>
      </rPr>
      <t>公立學校附設醫務室</t>
    </r>
  </si>
  <si>
    <r>
      <t xml:space="preserve">  </t>
    </r>
    <r>
      <rPr>
        <sz val="10"/>
        <rFont val="華康楷書體 Std W5"/>
        <family val="4"/>
      </rPr>
      <t>榮民診所（榮家醫務室）</t>
    </r>
  </si>
  <si>
    <r>
      <t xml:space="preserve">  </t>
    </r>
    <r>
      <rPr>
        <sz val="10"/>
        <rFont val="華康楷書體 Std W5"/>
        <family val="4"/>
      </rPr>
      <t>機關（構）附設醫務室</t>
    </r>
  </si>
  <si>
    <r>
      <t xml:space="preserve">  </t>
    </r>
    <r>
      <rPr>
        <sz val="10"/>
        <rFont val="華康楷書體 Std W5"/>
        <family val="4"/>
      </rPr>
      <t>公立中醫診所</t>
    </r>
  </si>
  <si>
    <r>
      <t xml:space="preserve"> </t>
    </r>
    <r>
      <rPr>
        <sz val="17"/>
        <rFont val="華康楷書體 Std W5"/>
        <family val="4"/>
      </rPr>
      <t>表</t>
    </r>
    <r>
      <rPr>
        <sz val="17"/>
        <rFont val="Times New Roman"/>
        <family val="1"/>
      </rPr>
      <t xml:space="preserve"> 107</t>
    </r>
    <r>
      <rPr>
        <sz val="17"/>
        <rFont val="華康楷書體 Std W5"/>
        <family val="4"/>
      </rPr>
      <t>　門診醫療費用核付金額狀況－按權屬別分</t>
    </r>
  </si>
  <si>
    <r>
      <rPr>
        <sz val="12"/>
        <rFont val="華康楷書體 Std W5"/>
        <family val="4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4"/>
      </rPr>
      <t>年</t>
    </r>
    <r>
      <rPr>
        <sz val="12"/>
        <rFont val="Times New Roman"/>
        <family val="1"/>
      </rPr>
      <t xml:space="preserve">  </t>
    </r>
  </si>
  <si>
    <r>
      <rPr>
        <sz val="10"/>
        <rFont val="華康楷書體 Std W5"/>
        <family val="4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4"/>
      </rPr>
      <t>百萬元</t>
    </r>
  </si>
  <si>
    <r>
      <rPr>
        <sz val="11"/>
        <rFont val="華康楷書體 Std W5"/>
        <family val="4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4"/>
      </rPr>
      <t>數</t>
    </r>
    <r>
      <rPr>
        <sz val="11"/>
        <rFont val="Times New Roman"/>
        <family val="1"/>
      </rPr>
      <t xml:space="preserve"> 
Cases</t>
    </r>
  </si>
  <si>
    <r>
      <rPr>
        <sz val="11"/>
        <rFont val="華康楷書體 Std W5"/>
        <family val="4"/>
      </rPr>
      <t>金</t>
    </r>
    <r>
      <rPr>
        <sz val="11"/>
        <rFont val="Times New Roman"/>
        <family val="1"/>
      </rPr>
      <t xml:space="preserve">  </t>
    </r>
    <r>
      <rPr>
        <sz val="11"/>
        <rFont val="華康楷書體 Std W5"/>
        <family val="4"/>
      </rPr>
      <t xml:space="preserve">額
</t>
    </r>
    <r>
      <rPr>
        <sz val="11"/>
        <rFont val="Times New Roman"/>
        <family val="1"/>
      </rPr>
      <t>Expenditures</t>
    </r>
  </si>
  <si>
    <r>
      <rPr>
        <sz val="11"/>
        <rFont val="華康楷書體 Std W5"/>
        <family val="4"/>
      </rPr>
      <t xml:space="preserve">平均每件費用（元）
</t>
    </r>
    <r>
      <rPr>
        <sz val="11"/>
        <rFont val="Times New Roman"/>
        <family val="1"/>
      </rPr>
      <t>Average Cost Per Case</t>
    </r>
    <r>
      <rPr>
        <sz val="11"/>
        <rFont val="華康楷書體 Std W5"/>
        <family val="4"/>
      </rPr>
      <t>（</t>
    </r>
    <r>
      <rPr>
        <sz val="11"/>
        <rFont val="Times New Roman"/>
        <family val="1"/>
      </rPr>
      <t>NT$</t>
    </r>
    <r>
      <rPr>
        <sz val="11"/>
        <rFont val="華康楷書體 Std W5"/>
        <family val="4"/>
      </rPr>
      <t>）</t>
    </r>
  </si>
  <si>
    <r>
      <rPr>
        <b/>
        <sz val="10"/>
        <rFont val="華康楷書體 Std W5"/>
        <family val="4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華康楷書體 Std W5"/>
        <family val="4"/>
      </rPr>
      <t>計</t>
    </r>
  </si>
  <si>
    <r>
      <t xml:space="preserve">  </t>
    </r>
    <r>
      <rPr>
        <sz val="10"/>
        <rFont val="華康楷書體 Std W5"/>
        <family val="4"/>
      </rPr>
      <t xml:space="preserve">軍方診所
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4"/>
      </rPr>
      <t>（民眾診療附設門診部）</t>
    </r>
  </si>
  <si>
    <r>
      <rPr>
        <sz val="10"/>
        <rFont val="華康楷書體 Std W5"/>
        <family val="4"/>
      </rPr>
      <t>備註：本表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欄總計不含其他醫療機構、藥局及其他醫事機構申報數。</t>
    </r>
  </si>
  <si>
    <r>
      <t xml:space="preserve"> </t>
    </r>
    <r>
      <rPr>
        <sz val="17"/>
        <rFont val="華康楷書體 Std W5"/>
        <family val="4"/>
      </rPr>
      <t>表</t>
    </r>
    <r>
      <rPr>
        <sz val="17"/>
        <rFont val="Times New Roman"/>
        <family val="1"/>
      </rPr>
      <t xml:space="preserve"> 107</t>
    </r>
    <r>
      <rPr>
        <sz val="17"/>
        <rFont val="華康楷書體 Std W5"/>
        <family val="4"/>
      </rPr>
      <t>　門診醫療費用核付金額狀況－按權屬別分（續完）</t>
    </r>
  </si>
  <si>
    <r>
      <t xml:space="preserve">                               by Ownership</t>
    </r>
    <r>
      <rPr>
        <sz val="16"/>
        <rFont val="華康楷書體 Std W5"/>
        <family val="4"/>
      </rPr>
      <t>（</t>
    </r>
    <r>
      <rPr>
        <sz val="16"/>
        <rFont val="Times New Roman"/>
        <family val="1"/>
      </rPr>
      <t>Cont'd</t>
    </r>
    <r>
      <rPr>
        <sz val="16"/>
        <rFont val="華康楷書體 Std W5"/>
        <family val="4"/>
      </rPr>
      <t xml:space="preserve">）
</t>
    </r>
    <r>
      <rPr>
        <sz val="16"/>
        <rFont val="Times New Roman"/>
        <family val="1"/>
      </rPr>
      <t xml:space="preserve">                               </t>
    </r>
  </si>
  <si>
    <r>
      <rPr>
        <sz val="11"/>
        <rFont val="華康楷書體 Std W5"/>
        <family val="4"/>
      </rPr>
      <t xml:space="preserve">權屬別
</t>
    </r>
  </si>
  <si>
    <r>
      <rPr>
        <sz val="10"/>
        <rFont val="華康楷書體 Std W5"/>
        <family val="4"/>
      </rPr>
      <t xml:space="preserve">平均每件費用（元）
</t>
    </r>
    <r>
      <rPr>
        <sz val="10"/>
        <rFont val="Times New Roman"/>
        <family val="1"/>
      </rPr>
      <t xml:space="preserve">Average Cost Per Case
</t>
    </r>
    <r>
      <rPr>
        <sz val="10"/>
        <rFont val="華康楷書體 Std W5"/>
        <family val="4"/>
      </rPr>
      <t>（</t>
    </r>
    <r>
      <rPr>
        <sz val="10"/>
        <rFont val="Times New Roman"/>
        <family val="1"/>
      </rPr>
      <t>NT$</t>
    </r>
    <r>
      <rPr>
        <sz val="10"/>
        <rFont val="華康楷書體 Std W5"/>
        <family val="4"/>
      </rPr>
      <t>）</t>
    </r>
  </si>
  <si>
    <r>
      <rPr>
        <b/>
        <sz val="10"/>
        <rFont val="華康楷書體 Std W5"/>
        <family val="4"/>
      </rPr>
      <t>非公立診所</t>
    </r>
  </si>
  <si>
    <r>
      <rPr>
        <sz val="10"/>
        <rFont val="華康楷書體 Std W5"/>
        <family val="4"/>
      </rPr>
      <t>醫療財團法人附設醫務室</t>
    </r>
  </si>
  <si>
    <r>
      <rPr>
        <sz val="10"/>
        <rFont val="華康楷書體 Std W5"/>
        <family val="4"/>
      </rPr>
      <t>宗教財團法人附設診所、醫務室</t>
    </r>
  </si>
  <si>
    <r>
      <rPr>
        <sz val="10"/>
        <rFont val="華康楷書體 Std W5"/>
        <family val="4"/>
      </rPr>
      <t>私立醫學校、院附設醫務室</t>
    </r>
  </si>
  <si>
    <r>
      <rPr>
        <sz val="10"/>
        <rFont val="華康楷書體 Std W5"/>
        <family val="4"/>
      </rPr>
      <t>私立事業單位或機構附設醫務室</t>
    </r>
  </si>
  <si>
    <r>
      <rPr>
        <sz val="10"/>
        <rFont val="華康楷書體 Std W5"/>
        <family val="4"/>
      </rPr>
      <t>私立西醫診所</t>
    </r>
  </si>
  <si>
    <r>
      <rPr>
        <sz val="10"/>
        <rFont val="華康楷書體 Std W5"/>
        <family val="4"/>
      </rPr>
      <t>私立牙醫診所</t>
    </r>
  </si>
  <si>
    <r>
      <rPr>
        <sz val="10"/>
        <rFont val="華康楷書體 Std W5"/>
        <family val="4"/>
      </rPr>
      <t>私立中醫診所</t>
    </r>
  </si>
  <si>
    <r>
      <rPr>
        <sz val="10"/>
        <rFont val="華康楷書體 Std W5"/>
        <family val="4"/>
      </rPr>
      <t>醫療財團法人診所</t>
    </r>
  </si>
  <si>
    <r>
      <rPr>
        <sz val="10"/>
        <rFont val="華康楷書體 Std W5"/>
        <family val="4"/>
      </rPr>
      <t>醫療社團法人診所</t>
    </r>
  </si>
  <si>
    <r>
      <rPr>
        <b/>
        <sz val="10"/>
        <rFont val="華康楷書體 Std W5"/>
        <family val="4"/>
      </rPr>
      <t>其他醫療機構</t>
    </r>
  </si>
  <si>
    <r>
      <rPr>
        <sz val="10"/>
        <rFont val="華康楷書體 Std W5"/>
        <family val="4"/>
      </rPr>
      <t>財團法人其他醫療機構</t>
    </r>
  </si>
  <si>
    <r>
      <rPr>
        <sz val="10"/>
        <rFont val="華康楷書體 Std W5"/>
        <family val="4"/>
      </rPr>
      <t>私立其他醫療機構</t>
    </r>
  </si>
  <si>
    <r>
      <rPr>
        <b/>
        <sz val="10"/>
        <rFont val="華康楷書體 Std W5"/>
        <family val="4"/>
      </rPr>
      <t>藥局</t>
    </r>
  </si>
  <si>
    <r>
      <rPr>
        <b/>
        <sz val="10"/>
        <rFont val="華康楷書體 Std W5"/>
        <family val="4"/>
      </rPr>
      <t>護理機構</t>
    </r>
  </si>
  <si>
    <r>
      <rPr>
        <sz val="10"/>
        <rFont val="華康楷書體 Std W5"/>
        <family val="4"/>
      </rPr>
      <t>公立護理機構</t>
    </r>
  </si>
  <si>
    <r>
      <rPr>
        <sz val="10"/>
        <rFont val="華康楷書體 Std W5"/>
        <family val="4"/>
      </rPr>
      <t>財團法人護理機構</t>
    </r>
  </si>
  <si>
    <r>
      <rPr>
        <sz val="10"/>
        <rFont val="華康楷書體 Std W5"/>
        <family val="4"/>
      </rPr>
      <t>公立醫療機構附設護產機構</t>
    </r>
  </si>
  <si>
    <r>
      <rPr>
        <sz val="10"/>
        <rFont val="華康楷書體 Std W5"/>
        <family val="4"/>
      </rPr>
      <t>私立醫療機構附設護產機構</t>
    </r>
  </si>
  <si>
    <r>
      <rPr>
        <sz val="10"/>
        <rFont val="華康楷書體 Std W5"/>
        <family val="4"/>
      </rPr>
      <t>財團法人醫療機構附設護產機構</t>
    </r>
  </si>
  <si>
    <r>
      <rPr>
        <sz val="10"/>
        <rFont val="華康楷書體 Std W5"/>
        <family val="4"/>
      </rPr>
      <t>社團法人醫療機構附設護產機構</t>
    </r>
  </si>
  <si>
    <r>
      <rPr>
        <sz val="10"/>
        <rFont val="華康楷書體 Std W5"/>
        <family val="4"/>
      </rPr>
      <t>其他</t>
    </r>
  </si>
  <si>
    <r>
      <rPr>
        <b/>
        <sz val="10"/>
        <rFont val="華康楷書體 Std W5"/>
        <family val="4"/>
      </rPr>
      <t>精神復健機構</t>
    </r>
  </si>
  <si>
    <r>
      <rPr>
        <sz val="10"/>
        <rFont val="華康楷書體 Std W5"/>
        <family val="4"/>
      </rPr>
      <t>公立精神復健機構</t>
    </r>
  </si>
  <si>
    <r>
      <rPr>
        <sz val="10"/>
        <rFont val="華康楷書體 Std W5"/>
        <family val="4"/>
      </rPr>
      <t>財團法人精神復健機構</t>
    </r>
  </si>
  <si>
    <r>
      <rPr>
        <sz val="10"/>
        <rFont val="華康楷書體 Std W5"/>
        <family val="4"/>
      </rPr>
      <t>法人或其他人民團體附設精神復健機構</t>
    </r>
  </si>
  <si>
    <r>
      <rPr>
        <sz val="10"/>
        <rFont val="華康楷書體 Std W5"/>
        <family val="4"/>
      </rPr>
      <t>私立精神復健機構</t>
    </r>
  </si>
  <si>
    <r>
      <rPr>
        <sz val="10"/>
        <rFont val="華康楷書體 Std W5"/>
        <family val="4"/>
      </rPr>
      <t>公立醫療機構附設精神復健機構</t>
    </r>
  </si>
  <si>
    <r>
      <rPr>
        <sz val="10"/>
        <rFont val="華康楷書體 Std W5"/>
        <family val="4"/>
      </rPr>
      <t>私立醫療機構附設精神復健機構</t>
    </r>
  </si>
  <si>
    <r>
      <rPr>
        <sz val="10"/>
        <rFont val="華康楷書體 Std W5"/>
        <family val="4"/>
      </rPr>
      <t>醫療財團法人附設精神復健機構</t>
    </r>
  </si>
  <si>
    <r>
      <rPr>
        <b/>
        <sz val="10"/>
        <rFont val="華康楷書體 Std W5"/>
        <family val="4"/>
      </rPr>
      <t>其他醫事機構</t>
    </r>
  </si>
  <si>
    <r>
      <t>Unit</t>
    </r>
    <r>
      <rPr>
        <sz val="10"/>
        <rFont val="華康楷書體 Std W5"/>
        <family val="4"/>
      </rPr>
      <t>：</t>
    </r>
    <r>
      <rPr>
        <sz val="10"/>
        <rFont val="Times New Roman"/>
        <family val="1"/>
      </rPr>
      <t>1,000 Cases, Million NT$</t>
    </r>
  </si>
  <si>
    <t>私立護理機構（其他法人附設）</t>
  </si>
  <si>
    <t>私立護理機構（個人設置）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</si>
</sst>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#,##0_);[Red]\(#,##0\)"/>
    <numFmt numFmtId="186" formatCode="0.00_ "/>
    <numFmt numFmtId="187" formatCode="_-* #,##0.000_-;\-* #,##0.000_-;_-* &quot;-&quot;???_-;_-@_-"/>
    <numFmt numFmtId="188" formatCode="##,###,"/>
    <numFmt numFmtId="189" formatCode="##,###,,"/>
    <numFmt numFmtId="190" formatCode="##,##0,"/>
    <numFmt numFmtId="191" formatCode="#,##0,,"/>
    <numFmt numFmtId="192" formatCode="#,##0_ "/>
    <numFmt numFmtId="193" formatCode="##,##0,,"/>
    <numFmt numFmtId="194" formatCode="#,##0,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7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name val="標楷體"/>
      <family val="4"/>
    </font>
    <font>
      <sz val="18"/>
      <name val="Times New Roman"/>
      <family val="1"/>
    </font>
    <font>
      <sz val="13"/>
      <name val="Times New Roman"/>
      <family val="1"/>
    </font>
    <font>
      <sz val="17"/>
      <name val="華康楷書體 Std W5"/>
      <family val="4"/>
    </font>
    <font>
      <sz val="12"/>
      <name val="華康楷書體 Std W5"/>
      <family val="4"/>
    </font>
    <font>
      <sz val="16"/>
      <name val="華康楷書體 Std W5"/>
      <family val="4"/>
    </font>
    <font>
      <sz val="10"/>
      <name val="華康楷書體 Std W5"/>
      <family val="4"/>
    </font>
    <font>
      <sz val="11"/>
      <name val="華康楷書體 Std W5"/>
      <family val="4"/>
    </font>
    <font>
      <b/>
      <sz val="10"/>
      <name val="華康楷書體 Std W5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88" fontId="5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41" fontId="5" fillId="0" borderId="10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 quotePrefix="1">
      <alignment horizontal="centerContinuous" vertical="center"/>
    </xf>
    <xf numFmtId="41" fontId="9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 indent="3"/>
    </xf>
    <xf numFmtId="0" fontId="8" fillId="0" borderId="13" xfId="0" applyFont="1" applyBorder="1" applyAlignment="1">
      <alignment horizontal="left" vertical="center" indent="2"/>
    </xf>
    <xf numFmtId="0" fontId="8" fillId="0" borderId="13" xfId="0" applyFont="1" applyBorder="1" applyAlignment="1" quotePrefix="1">
      <alignment horizontal="left" vertical="center" indent="2"/>
    </xf>
    <xf numFmtId="190" fontId="14" fillId="0" borderId="10" xfId="0" applyNumberFormat="1" applyFont="1" applyBorder="1" applyAlignment="1">
      <alignment vertical="center"/>
    </xf>
    <xf numFmtId="191" fontId="14" fillId="0" borderId="0" xfId="0" applyNumberFormat="1" applyFont="1" applyBorder="1" applyAlignment="1">
      <alignment vertical="center"/>
    </xf>
    <xf numFmtId="41" fontId="14" fillId="0" borderId="0" xfId="0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190" fontId="14" fillId="0" borderId="0" xfId="0" applyNumberFormat="1" applyFont="1" applyBorder="1" applyAlignment="1">
      <alignment vertical="center"/>
    </xf>
    <xf numFmtId="190" fontId="15" fillId="0" borderId="0" xfId="0" applyNumberFormat="1" applyFont="1" applyBorder="1" applyAlignment="1">
      <alignment vertical="center"/>
    </xf>
    <xf numFmtId="190" fontId="16" fillId="0" borderId="0" xfId="0" applyNumberFormat="1" applyFont="1" applyBorder="1" applyAlignment="1">
      <alignment vertical="center"/>
    </xf>
    <xf numFmtId="19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190" fontId="16" fillId="0" borderId="0" xfId="0" applyNumberFormat="1" applyFont="1" applyAlignment="1">
      <alignment vertical="center"/>
    </xf>
    <xf numFmtId="190" fontId="16" fillId="0" borderId="0" xfId="0" applyNumberFormat="1" applyFont="1" applyAlignment="1">
      <alignment horizontal="right" vertical="center"/>
    </xf>
    <xf numFmtId="191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vertical="center"/>
    </xf>
    <xf numFmtId="190" fontId="9" fillId="0" borderId="0" xfId="0" applyNumberFormat="1" applyFont="1" applyAlignment="1">
      <alignment horizontal="right" vertical="center"/>
    </xf>
    <xf numFmtId="19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190" fontId="14" fillId="0" borderId="0" xfId="0" applyNumberFormat="1" applyFont="1" applyBorder="1" applyAlignment="1" quotePrefix="1">
      <alignment horizontal="right" vertical="center"/>
    </xf>
    <xf numFmtId="193" fontId="14" fillId="0" borderId="0" xfId="0" applyNumberFormat="1" applyFont="1" applyBorder="1" applyAlignment="1" quotePrefix="1">
      <alignment vertical="center" wrapText="1"/>
    </xf>
    <xf numFmtId="41" fontId="14" fillId="0" borderId="0" xfId="0" applyNumberFormat="1" applyFont="1" applyBorder="1" applyAlignment="1" quotePrefix="1">
      <alignment horizontal="center" vertical="center" wrapText="1"/>
    </xf>
    <xf numFmtId="190" fontId="9" fillId="0" borderId="0" xfId="0" applyNumberFormat="1" applyFont="1" applyBorder="1" applyAlignment="1" quotePrefix="1">
      <alignment horizontal="right" vertical="center"/>
    </xf>
    <xf numFmtId="193" fontId="9" fillId="0" borderId="0" xfId="0" applyNumberFormat="1" applyFont="1" applyBorder="1" applyAlignment="1" quotePrefix="1">
      <alignment vertical="center" wrapText="1"/>
    </xf>
    <xf numFmtId="41" fontId="9" fillId="0" borderId="0" xfId="0" applyNumberFormat="1" applyFont="1" applyBorder="1" applyAlignment="1" quotePrefix="1">
      <alignment horizontal="center" vertical="center" wrapText="1"/>
    </xf>
    <xf numFmtId="193" fontId="9" fillId="0" borderId="0" xfId="0" applyNumberFormat="1" applyFont="1" applyBorder="1" applyAlignment="1" quotePrefix="1">
      <alignment horizontal="right" vertical="center"/>
    </xf>
    <xf numFmtId="41" fontId="9" fillId="0" borderId="0" xfId="0" applyNumberFormat="1" applyFont="1" applyBorder="1" applyAlignment="1" quotePrefix="1">
      <alignment horizontal="right" vertical="center"/>
    </xf>
    <xf numFmtId="190" fontId="9" fillId="0" borderId="0" xfId="0" applyNumberFormat="1" applyFont="1" applyBorder="1" applyAlignment="1">
      <alignment horizontal="right" vertical="center"/>
    </xf>
    <xf numFmtId="193" fontId="9" fillId="0" borderId="0" xfId="0" applyNumberFormat="1" applyFont="1" applyAlignment="1">
      <alignment vertical="center"/>
    </xf>
    <xf numFmtId="190" fontId="9" fillId="0" borderId="0" xfId="0" applyNumberFormat="1" applyFont="1" applyBorder="1" applyAlignment="1">
      <alignment vertical="center"/>
    </xf>
    <xf numFmtId="193" fontId="14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193" fontId="9" fillId="0" borderId="0" xfId="0" applyNumberFormat="1" applyFont="1" applyAlignment="1">
      <alignment horizontal="right" vertical="center"/>
    </xf>
    <xf numFmtId="0" fontId="8" fillId="0" borderId="13" xfId="0" applyFont="1" applyBorder="1" applyAlignment="1">
      <alignment horizontal="left" vertical="center" indent="3"/>
    </xf>
    <xf numFmtId="0" fontId="5" fillId="0" borderId="13" xfId="0" applyFont="1" applyBorder="1" applyAlignment="1">
      <alignment horizontal="left" vertical="center" wrapText="1" indent="4"/>
    </xf>
    <xf numFmtId="0" fontId="5" fillId="0" borderId="13" xfId="0" applyFont="1" applyBorder="1" applyAlignment="1" quotePrefix="1">
      <alignment horizontal="left" vertical="center" wrapText="1" indent="4"/>
    </xf>
    <xf numFmtId="0" fontId="5" fillId="0" borderId="14" xfId="0" applyFont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left" vertical="center" wrapText="1" indent="4"/>
    </xf>
    <xf numFmtId="0" fontId="6" fillId="0" borderId="15" xfId="0" applyFont="1" applyBorder="1" applyAlignment="1">
      <alignment horizontal="center" vertical="center"/>
    </xf>
    <xf numFmtId="190" fontId="14" fillId="0" borderId="0" xfId="0" applyNumberFormat="1" applyFont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193" fontId="9" fillId="0" borderId="0" xfId="0" applyNumberFormat="1" applyFont="1" applyBorder="1" applyAlignment="1">
      <alignment horizontal="right" vertical="center"/>
    </xf>
    <xf numFmtId="193" fontId="9" fillId="0" borderId="0" xfId="0" applyNumberFormat="1" applyFont="1" applyBorder="1" applyAlignment="1">
      <alignment vertical="center"/>
    </xf>
    <xf numFmtId="190" fontId="14" fillId="0" borderId="12" xfId="0" applyNumberFormat="1" applyFont="1" applyBorder="1" applyAlignment="1">
      <alignment vertical="center"/>
    </xf>
    <xf numFmtId="193" fontId="14" fillId="0" borderId="12" xfId="0" applyNumberFormat="1" applyFont="1" applyBorder="1" applyAlignment="1">
      <alignment vertical="center"/>
    </xf>
    <xf numFmtId="41" fontId="9" fillId="0" borderId="16" xfId="0" applyNumberFormat="1" applyFont="1" applyFill="1" applyBorder="1" applyAlignment="1">
      <alignment horizontal="center" vertical="center" wrapText="1"/>
    </xf>
    <xf numFmtId="41" fontId="14" fillId="0" borderId="17" xfId="0" applyNumberFormat="1" applyFont="1" applyFill="1" applyBorder="1" applyAlignment="1">
      <alignment horizontal="center" vertical="center" wrapText="1"/>
    </xf>
    <xf numFmtId="41" fontId="9" fillId="0" borderId="16" xfId="0" applyNumberFormat="1" applyFont="1" applyBorder="1" applyAlignment="1" quotePrefix="1">
      <alignment horizontal="center" vertical="center" wrapText="1"/>
    </xf>
    <xf numFmtId="41" fontId="14" fillId="0" borderId="16" xfId="0" applyNumberFormat="1" applyFont="1" applyBorder="1" applyAlignment="1" quotePrefix="1">
      <alignment horizontal="center" vertical="center" wrapText="1"/>
    </xf>
    <xf numFmtId="0" fontId="8" fillId="0" borderId="18" xfId="0" applyFont="1" applyBorder="1" applyAlignment="1">
      <alignment horizontal="left" vertical="center" indent="1"/>
    </xf>
    <xf numFmtId="0" fontId="8" fillId="0" borderId="14" xfId="0" applyFont="1" applyBorder="1" applyAlignment="1" quotePrefix="1">
      <alignment horizontal="left" vertical="center" indent="2"/>
    </xf>
    <xf numFmtId="41" fontId="9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9" fillId="0" borderId="0" xfId="0" applyFont="1" applyAlignment="1">
      <alignment horizontal="right"/>
    </xf>
    <xf numFmtId="0" fontId="6" fillId="0" borderId="19" xfId="0" applyFont="1" applyBorder="1" applyAlignment="1" quotePrefix="1">
      <alignment horizontal="centerContinuous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33" applyNumberFormat="1" applyFont="1" applyBorder="1" applyAlignment="1" quotePrefix="1">
      <alignment horizontal="center" vertical="center" wrapText="1"/>
      <protection/>
    </xf>
    <xf numFmtId="0" fontId="14" fillId="0" borderId="0" xfId="0" applyFont="1" applyAlignment="1" quotePrefix="1">
      <alignment horizontal="left" vertical="center" indent="1"/>
    </xf>
    <xf numFmtId="0" fontId="14" fillId="0" borderId="20" xfId="0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4" fillId="0" borderId="16" xfId="0" applyFont="1" applyBorder="1" applyAlignment="1">
      <alignment horizontal="left" vertical="center" indent="2"/>
    </xf>
    <xf numFmtId="0" fontId="14" fillId="0" borderId="0" xfId="0" applyFont="1" applyBorder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9" fillId="0" borderId="16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left" vertical="center" indent="2"/>
    </xf>
    <xf numFmtId="0" fontId="9" fillId="0" borderId="16" xfId="0" applyFont="1" applyBorder="1" applyAlignment="1" quotePrefix="1">
      <alignment horizontal="left" vertical="center" wrapText="1" indent="2"/>
    </xf>
    <xf numFmtId="0" fontId="14" fillId="0" borderId="16" xfId="0" applyFont="1" applyBorder="1" applyAlignment="1" quotePrefix="1">
      <alignment horizontal="left" vertical="center" indent="2"/>
    </xf>
    <xf numFmtId="0" fontId="9" fillId="0" borderId="0" xfId="0" applyFont="1" applyAlignment="1" quotePrefix="1">
      <alignment horizontal="left" vertical="center" indent="2"/>
    </xf>
    <xf numFmtId="0" fontId="0" fillId="0" borderId="12" xfId="0" applyFont="1" applyBorder="1" applyAlignment="1">
      <alignment horizontal="left" vertical="center" indent="2"/>
    </xf>
    <xf numFmtId="0" fontId="9" fillId="0" borderId="17" xfId="0" applyFont="1" applyBorder="1" applyAlignment="1" quotePrefix="1">
      <alignment horizontal="left" vertical="center" wrapText="1" indent="2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19" fillId="0" borderId="0" xfId="0" applyFont="1" applyAlignment="1">
      <alignment/>
    </xf>
    <xf numFmtId="3" fontId="6" fillId="0" borderId="21" xfId="33" applyNumberFormat="1" applyFont="1" applyBorder="1" applyAlignment="1" quotePrefix="1">
      <alignment horizontal="center" vertical="center" wrapText="1"/>
      <protection/>
    </xf>
    <xf numFmtId="0" fontId="14" fillId="0" borderId="10" xfId="0" applyFont="1" applyBorder="1" applyAlignment="1">
      <alignment horizontal="left" vertical="center" indent="2"/>
    </xf>
    <xf numFmtId="0" fontId="14" fillId="0" borderId="20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3"/>
    </xf>
    <xf numFmtId="0" fontId="9" fillId="0" borderId="16" xfId="0" applyFont="1" applyBorder="1" applyAlignment="1">
      <alignment horizontal="left" vertical="center" indent="3"/>
    </xf>
    <xf numFmtId="0" fontId="9" fillId="0" borderId="16" xfId="0" applyFont="1" applyBorder="1" applyAlignment="1">
      <alignment horizontal="left" vertical="center" wrapText="1" indent="3"/>
    </xf>
    <xf numFmtId="0" fontId="9" fillId="0" borderId="16" xfId="0" applyFont="1" applyBorder="1" applyAlignment="1" quotePrefix="1">
      <alignment horizontal="left" vertical="center" indent="3"/>
    </xf>
    <xf numFmtId="0" fontId="9" fillId="0" borderId="16" xfId="0" applyFont="1" applyBorder="1" applyAlignment="1">
      <alignment horizontal="left" vertical="center" indent="2"/>
    </xf>
    <xf numFmtId="0" fontId="14" fillId="0" borderId="0" xfId="0" applyFont="1" applyBorder="1" applyAlignment="1" quotePrefix="1">
      <alignment horizontal="left" vertical="center" indent="2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0" xfId="0" applyFont="1" applyBorder="1" applyAlignment="1" quotePrefix="1">
      <alignment horizontal="left" vertical="center" wrapText="1"/>
    </xf>
    <xf numFmtId="3" fontId="9" fillId="0" borderId="22" xfId="0" applyNumberFormat="1" applyFont="1" applyBorder="1" applyAlignment="1">
      <alignment vertical="center"/>
    </xf>
    <xf numFmtId="0" fontId="6" fillId="0" borderId="23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33" applyFont="1" applyBorder="1" applyAlignment="1">
      <alignment horizontal="center"/>
      <protection/>
    </xf>
    <xf numFmtId="0" fontId="13" fillId="0" borderId="0" xfId="0" applyFont="1" applyAlignment="1">
      <alignment vertical="top"/>
    </xf>
    <xf numFmtId="3" fontId="9" fillId="0" borderId="23" xfId="0" applyNumberFormat="1" applyFont="1" applyBorder="1" applyAlignment="1" quotePrefix="1">
      <alignment horizontal="center" vertical="center" wrapText="1"/>
    </xf>
    <xf numFmtId="3" fontId="9" fillId="0" borderId="11" xfId="0" applyNumberFormat="1" applyFont="1" applyBorder="1" applyAlignment="1" quotePrefix="1">
      <alignment horizontal="center" vertical="center" wrapText="1"/>
    </xf>
    <xf numFmtId="0" fontId="14" fillId="0" borderId="12" xfId="0" applyFont="1" applyBorder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6" fillId="0" borderId="23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/>
    </xf>
    <xf numFmtId="0" fontId="23" fillId="0" borderId="16" xfId="0" applyFont="1" applyBorder="1" applyAlignment="1">
      <alignment horizontal="left" vertical="center" wrapText="1" indent="2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5.75"/>
  <cols>
    <col min="1" max="1" width="1.75390625" style="92" customWidth="1"/>
    <col min="2" max="2" width="34.125" style="92" customWidth="1"/>
    <col min="3" max="3" width="23.125" style="95" customWidth="1"/>
    <col min="4" max="4" width="20.375" style="95" customWidth="1"/>
    <col min="5" max="5" width="18.375" style="95" customWidth="1"/>
    <col min="6" max="6" width="19.25390625" style="95" customWidth="1"/>
    <col min="7" max="7" width="42.00390625" style="67" customWidth="1"/>
    <col min="8" max="16384" width="9.00390625" style="67" customWidth="1"/>
  </cols>
  <sheetData>
    <row r="1" spans="1:7" s="63" customFormat="1" ht="24.75" customHeight="1">
      <c r="A1" s="118" t="s">
        <v>98</v>
      </c>
      <c r="B1" s="118"/>
      <c r="C1" s="118"/>
      <c r="D1" s="119"/>
      <c r="E1" s="113" t="s">
        <v>66</v>
      </c>
      <c r="F1" s="113"/>
      <c r="G1" s="113"/>
    </row>
    <row r="2" spans="1:7" s="65" customFormat="1" ht="24.75" customHeight="1">
      <c r="A2" s="123" t="s">
        <v>29</v>
      </c>
      <c r="B2" s="123"/>
      <c r="C2" s="123"/>
      <c r="D2" s="119"/>
      <c r="E2" s="114" t="s">
        <v>61</v>
      </c>
      <c r="F2" s="115"/>
      <c r="G2" s="115"/>
    </row>
    <row r="3" spans="1:7" s="65" customFormat="1" ht="21" customHeight="1">
      <c r="A3" s="120" t="s">
        <v>99</v>
      </c>
      <c r="B3" s="121"/>
      <c r="C3" s="121"/>
      <c r="D3" s="119"/>
      <c r="E3" s="122">
        <v>2011</v>
      </c>
      <c r="F3" s="121"/>
      <c r="G3" s="121"/>
    </row>
    <row r="4" spans="1:7" ht="21" customHeight="1" thickBot="1">
      <c r="A4" s="116" t="s">
        <v>100</v>
      </c>
      <c r="B4" s="117"/>
      <c r="C4" s="67"/>
      <c r="D4" s="67"/>
      <c r="E4" s="68"/>
      <c r="F4" s="67"/>
      <c r="G4" s="69" t="s">
        <v>142</v>
      </c>
    </row>
    <row r="5" spans="1:7" s="62" customFormat="1" ht="39.75" customHeight="1">
      <c r="A5" s="70" t="s">
        <v>70</v>
      </c>
      <c r="B5" s="7"/>
      <c r="C5" s="71" t="s">
        <v>101</v>
      </c>
      <c r="D5" s="72" t="s">
        <v>102</v>
      </c>
      <c r="E5" s="111" t="s">
        <v>103</v>
      </c>
      <c r="F5" s="112"/>
      <c r="G5" s="48" t="s">
        <v>28</v>
      </c>
    </row>
    <row r="6" spans="1:7" s="75" customFormat="1" ht="16.5" customHeight="1">
      <c r="A6" s="73" t="s">
        <v>104</v>
      </c>
      <c r="B6" s="74"/>
      <c r="C6" s="12">
        <f>C7+C25+'表107-1'!C20+'表107-1'!C30</f>
        <v>375008070</v>
      </c>
      <c r="D6" s="13">
        <f>D7+D25+'表107-1'!D16+'表107-1'!D19+'表107-1'!D20+'表107-1'!D30+'表107-1'!D38</f>
        <v>322088793280</v>
      </c>
      <c r="E6" s="14"/>
      <c r="F6" s="15">
        <f aca="true" t="shared" si="0" ref="F6:F22">D6/C6</f>
        <v>858.8849655422082</v>
      </c>
      <c r="G6" s="59" t="s">
        <v>0</v>
      </c>
    </row>
    <row r="7" spans="1:7" s="75" customFormat="1" ht="16.5" customHeight="1">
      <c r="A7" s="76" t="s">
        <v>71</v>
      </c>
      <c r="B7" s="77"/>
      <c r="C7" s="16">
        <f>SUM(C8,C16)</f>
        <v>111945450</v>
      </c>
      <c r="D7" s="13">
        <f>SUM(D8,D16)</f>
        <v>171789062636</v>
      </c>
      <c r="E7" s="14"/>
      <c r="F7" s="15">
        <f t="shared" si="0"/>
        <v>1534.5783382531401</v>
      </c>
      <c r="G7" s="10" t="s">
        <v>1</v>
      </c>
    </row>
    <row r="8" spans="1:7" s="75" customFormat="1" ht="16.5" customHeight="1">
      <c r="A8" s="78" t="s">
        <v>72</v>
      </c>
      <c r="B8" s="77"/>
      <c r="C8" s="17">
        <f>SUM(C9:C15)</f>
        <v>32461936</v>
      </c>
      <c r="D8" s="13">
        <f>SUM(D9:D15)</f>
        <v>51626096877</v>
      </c>
      <c r="E8" s="14"/>
      <c r="F8" s="15">
        <f t="shared" si="0"/>
        <v>1590.3579157139611</v>
      </c>
      <c r="G8" s="43" t="s">
        <v>2</v>
      </c>
    </row>
    <row r="9" spans="1:7" s="64" customFormat="1" ht="30" customHeight="1">
      <c r="A9" s="79"/>
      <c r="B9" s="80" t="s">
        <v>73</v>
      </c>
      <c r="C9" s="18">
        <v>12058543</v>
      </c>
      <c r="D9" s="19">
        <v>14958174715</v>
      </c>
      <c r="E9" s="20"/>
      <c r="F9" s="20">
        <f t="shared" si="0"/>
        <v>1240.4628581579052</v>
      </c>
      <c r="G9" s="44" t="s">
        <v>59</v>
      </c>
    </row>
    <row r="10" spans="1:7" s="64" customFormat="1" ht="16.5" customHeight="1">
      <c r="A10" s="81"/>
      <c r="B10" s="80" t="s">
        <v>74</v>
      </c>
      <c r="C10" s="21">
        <v>1393007</v>
      </c>
      <c r="D10" s="19">
        <v>1695933180</v>
      </c>
      <c r="E10" s="20"/>
      <c r="F10" s="20">
        <f t="shared" si="0"/>
        <v>1217.4620658761944</v>
      </c>
      <c r="G10" s="44" t="s">
        <v>3</v>
      </c>
    </row>
    <row r="11" spans="1:7" s="64" customFormat="1" ht="16.5" customHeight="1">
      <c r="A11" s="79"/>
      <c r="B11" s="80" t="s">
        <v>75</v>
      </c>
      <c r="C11" s="21">
        <v>6764623</v>
      </c>
      <c r="D11" s="19">
        <v>14011379775</v>
      </c>
      <c r="E11" s="20"/>
      <c r="F11" s="20">
        <f t="shared" si="0"/>
        <v>2071.272822594844</v>
      </c>
      <c r="G11" s="45" t="s">
        <v>4</v>
      </c>
    </row>
    <row r="12" spans="1:7" s="64" customFormat="1" ht="16.5" customHeight="1">
      <c r="A12" s="79"/>
      <c r="B12" s="82" t="s">
        <v>76</v>
      </c>
      <c r="C12" s="21">
        <v>4417242</v>
      </c>
      <c r="D12" s="19">
        <v>5937103555</v>
      </c>
      <c r="E12" s="20"/>
      <c r="F12" s="20">
        <f t="shared" si="0"/>
        <v>1344.0747767498362</v>
      </c>
      <c r="G12" s="44" t="s">
        <v>5</v>
      </c>
    </row>
    <row r="13" spans="1:7" s="64" customFormat="1" ht="16.5" customHeight="1">
      <c r="A13" s="79"/>
      <c r="B13" s="80" t="s">
        <v>77</v>
      </c>
      <c r="C13" s="21">
        <v>7352021</v>
      </c>
      <c r="D13" s="19">
        <v>14561100788</v>
      </c>
      <c r="E13" s="20"/>
      <c r="F13" s="20">
        <f t="shared" si="0"/>
        <v>1980.5575620635468</v>
      </c>
      <c r="G13" s="44" t="s">
        <v>6</v>
      </c>
    </row>
    <row r="14" spans="1:7" s="64" customFormat="1" ht="16.5" customHeight="1">
      <c r="A14" s="79"/>
      <c r="B14" s="80" t="s">
        <v>78</v>
      </c>
      <c r="C14" s="22">
        <v>401033</v>
      </c>
      <c r="D14" s="23">
        <v>421470178</v>
      </c>
      <c r="E14" s="24"/>
      <c r="F14" s="20">
        <f t="shared" si="0"/>
        <v>1050.9613373463033</v>
      </c>
      <c r="G14" s="44" t="s">
        <v>7</v>
      </c>
    </row>
    <row r="15" spans="1:7" s="64" customFormat="1" ht="16.5" customHeight="1">
      <c r="A15" s="79"/>
      <c r="B15" s="80" t="s">
        <v>79</v>
      </c>
      <c r="C15" s="21">
        <v>75467</v>
      </c>
      <c r="D15" s="19">
        <v>40934686</v>
      </c>
      <c r="E15" s="20"/>
      <c r="F15" s="20">
        <f t="shared" si="0"/>
        <v>542.4183550426014</v>
      </c>
      <c r="G15" s="44" t="s">
        <v>8</v>
      </c>
    </row>
    <row r="16" spans="1:7" s="75" customFormat="1" ht="16.5" customHeight="1">
      <c r="A16" s="76" t="s">
        <v>80</v>
      </c>
      <c r="B16" s="83"/>
      <c r="C16" s="17">
        <f>SUM(C17:C24)</f>
        <v>79483514</v>
      </c>
      <c r="D16" s="25">
        <f>SUM(D17:D24)</f>
        <v>120162965759</v>
      </c>
      <c r="E16" s="15"/>
      <c r="F16" s="15">
        <f t="shared" si="0"/>
        <v>1511.7973490578186</v>
      </c>
      <c r="G16" s="43" t="s">
        <v>63</v>
      </c>
    </row>
    <row r="17" spans="1:7" s="75" customFormat="1" ht="16.5" customHeight="1">
      <c r="A17" s="76"/>
      <c r="B17" s="80" t="s">
        <v>81</v>
      </c>
      <c r="C17" s="21">
        <v>6879067</v>
      </c>
      <c r="D17" s="19">
        <v>10086265083</v>
      </c>
      <c r="E17" s="15"/>
      <c r="F17" s="20">
        <f t="shared" si="0"/>
        <v>1466.225737153018</v>
      </c>
      <c r="G17" s="47" t="s">
        <v>32</v>
      </c>
    </row>
    <row r="18" spans="1:7" s="64" customFormat="1" ht="16.5" customHeight="1">
      <c r="A18" s="79"/>
      <c r="B18" s="80" t="s">
        <v>82</v>
      </c>
      <c r="C18" s="21">
        <v>38051548</v>
      </c>
      <c r="D18" s="19">
        <v>64992084800</v>
      </c>
      <c r="E18" s="20"/>
      <c r="F18" s="20">
        <f t="shared" si="0"/>
        <v>1708.001072650185</v>
      </c>
      <c r="G18" s="44" t="s">
        <v>33</v>
      </c>
    </row>
    <row r="19" spans="1:7" s="64" customFormat="1" ht="30" customHeight="1">
      <c r="A19" s="79"/>
      <c r="B19" s="82" t="s">
        <v>83</v>
      </c>
      <c r="C19" s="21">
        <v>4033004</v>
      </c>
      <c r="D19" s="19">
        <v>5582204331</v>
      </c>
      <c r="E19" s="20"/>
      <c r="F19" s="20">
        <f t="shared" si="0"/>
        <v>1384.1306209961606</v>
      </c>
      <c r="G19" s="44" t="s">
        <v>34</v>
      </c>
    </row>
    <row r="20" spans="1:7" s="64" customFormat="1" ht="16.5" customHeight="1">
      <c r="A20" s="79"/>
      <c r="B20" s="80" t="s">
        <v>84</v>
      </c>
      <c r="C20" s="21">
        <v>8887527</v>
      </c>
      <c r="D20" s="19">
        <v>16128956820</v>
      </c>
      <c r="E20" s="20"/>
      <c r="F20" s="20">
        <f t="shared" si="0"/>
        <v>1814.7856901025448</v>
      </c>
      <c r="G20" s="44" t="s">
        <v>35</v>
      </c>
    </row>
    <row r="21" spans="1:7" s="64" customFormat="1" ht="31.5" customHeight="1">
      <c r="A21" s="79"/>
      <c r="B21" s="82" t="s">
        <v>85</v>
      </c>
      <c r="C21" s="21">
        <v>1443695</v>
      </c>
      <c r="D21" s="19">
        <v>1944577843</v>
      </c>
      <c r="E21" s="20"/>
      <c r="F21" s="20">
        <f t="shared" si="0"/>
        <v>1346.9450562618836</v>
      </c>
      <c r="G21" s="44" t="s">
        <v>9</v>
      </c>
    </row>
    <row r="22" spans="1:7" s="64" customFormat="1" ht="16.5" customHeight="1">
      <c r="A22" s="79"/>
      <c r="B22" s="80" t="s">
        <v>86</v>
      </c>
      <c r="C22" s="21">
        <v>19598415</v>
      </c>
      <c r="D22" s="19">
        <v>21166112452</v>
      </c>
      <c r="E22" s="20"/>
      <c r="F22" s="20">
        <f t="shared" si="0"/>
        <v>1079.9910325401315</v>
      </c>
      <c r="G22" s="44" t="s">
        <v>10</v>
      </c>
    </row>
    <row r="23" spans="1:7" s="64" customFormat="1" ht="16.5" customHeight="1">
      <c r="A23" s="79"/>
      <c r="B23" s="80" t="s">
        <v>87</v>
      </c>
      <c r="C23" s="24">
        <v>0</v>
      </c>
      <c r="D23" s="24">
        <v>0</v>
      </c>
      <c r="E23" s="20"/>
      <c r="F23" s="24">
        <v>0</v>
      </c>
      <c r="G23" s="44" t="s">
        <v>11</v>
      </c>
    </row>
    <row r="24" spans="1:7" s="64" customFormat="1" ht="16.5" customHeight="1">
      <c r="A24" s="79"/>
      <c r="B24" s="82" t="s">
        <v>88</v>
      </c>
      <c r="C24" s="21">
        <v>590258</v>
      </c>
      <c r="D24" s="19">
        <v>262764430</v>
      </c>
      <c r="E24" s="20"/>
      <c r="F24" s="20">
        <f aca="true" t="shared" si="1" ref="F24:F33">D24/C24</f>
        <v>445.16877365491024</v>
      </c>
      <c r="G24" s="44" t="s">
        <v>12</v>
      </c>
    </row>
    <row r="25" spans="1:7" s="75" customFormat="1" ht="16.5" customHeight="1">
      <c r="A25" s="76" t="s">
        <v>89</v>
      </c>
      <c r="B25" s="83"/>
      <c r="C25" s="17">
        <f>SUM(C26,'表107-1'!C6)</f>
        <v>262472381</v>
      </c>
      <c r="D25" s="25">
        <f>SUM(D26,'表107-1'!D6)</f>
        <v>123796034335</v>
      </c>
      <c r="E25" s="15"/>
      <c r="F25" s="15">
        <f t="shared" si="1"/>
        <v>471.6535654659985</v>
      </c>
      <c r="G25" s="10" t="s">
        <v>13</v>
      </c>
    </row>
    <row r="26" spans="1:7" s="75" customFormat="1" ht="16.5" customHeight="1">
      <c r="A26" s="78" t="s">
        <v>90</v>
      </c>
      <c r="B26" s="83"/>
      <c r="C26" s="17">
        <f>SUM(C27:C34)</f>
        <v>6539322</v>
      </c>
      <c r="D26" s="25">
        <f>SUM(D27:D34)</f>
        <v>3163181498</v>
      </c>
      <c r="E26" s="15"/>
      <c r="F26" s="15">
        <f t="shared" si="1"/>
        <v>483.71704253132054</v>
      </c>
      <c r="G26" s="43" t="s">
        <v>14</v>
      </c>
    </row>
    <row r="27" spans="1:7" s="64" customFormat="1" ht="16.5" customHeight="1">
      <c r="A27" s="79"/>
      <c r="B27" s="80" t="s">
        <v>91</v>
      </c>
      <c r="C27" s="21">
        <v>127754</v>
      </c>
      <c r="D27" s="19">
        <v>62274809</v>
      </c>
      <c r="E27" s="20"/>
      <c r="F27" s="20">
        <f t="shared" si="1"/>
        <v>487.4587801556116</v>
      </c>
      <c r="G27" s="44" t="s">
        <v>60</v>
      </c>
    </row>
    <row r="28" spans="1:7" s="64" customFormat="1" ht="16.5" customHeight="1">
      <c r="A28" s="81"/>
      <c r="B28" s="80" t="s">
        <v>92</v>
      </c>
      <c r="C28" s="21">
        <v>85910</v>
      </c>
      <c r="D28" s="19">
        <v>48277123</v>
      </c>
      <c r="E28" s="20"/>
      <c r="F28" s="20">
        <f t="shared" si="1"/>
        <v>561.9499825398673</v>
      </c>
      <c r="G28" s="44" t="s">
        <v>15</v>
      </c>
    </row>
    <row r="29" spans="1:7" s="64" customFormat="1" ht="16.5" customHeight="1">
      <c r="A29" s="84"/>
      <c r="B29" s="80" t="s">
        <v>93</v>
      </c>
      <c r="C29" s="18">
        <v>4352297</v>
      </c>
      <c r="D29" s="27">
        <v>1709140434</v>
      </c>
      <c r="E29" s="28"/>
      <c r="F29" s="20">
        <f t="shared" si="1"/>
        <v>392.6984840418749</v>
      </c>
      <c r="G29" s="44" t="s">
        <v>16</v>
      </c>
    </row>
    <row r="30" spans="1:7" s="64" customFormat="1" ht="16.5" customHeight="1">
      <c r="A30" s="79"/>
      <c r="B30" s="80" t="s">
        <v>94</v>
      </c>
      <c r="C30" s="21">
        <v>42689</v>
      </c>
      <c r="D30" s="19">
        <v>18440465</v>
      </c>
      <c r="E30" s="20"/>
      <c r="F30" s="20">
        <f t="shared" si="1"/>
        <v>431.9722879430298</v>
      </c>
      <c r="G30" s="44" t="s">
        <v>17</v>
      </c>
    </row>
    <row r="31" spans="1:7" s="64" customFormat="1" ht="30" customHeight="1">
      <c r="A31" s="79"/>
      <c r="B31" s="82" t="s">
        <v>105</v>
      </c>
      <c r="C31" s="21">
        <v>219465</v>
      </c>
      <c r="D31" s="19">
        <v>129190791</v>
      </c>
      <c r="E31" s="20"/>
      <c r="F31" s="20">
        <f t="shared" si="1"/>
        <v>588.6623880801039</v>
      </c>
      <c r="G31" s="44" t="s">
        <v>18</v>
      </c>
    </row>
    <row r="32" spans="1:7" s="64" customFormat="1" ht="16.5" customHeight="1">
      <c r="A32" s="79"/>
      <c r="B32" s="80" t="s">
        <v>95</v>
      </c>
      <c r="C32" s="21">
        <v>356144</v>
      </c>
      <c r="D32" s="19">
        <v>275114887</v>
      </c>
      <c r="E32" s="20"/>
      <c r="F32" s="20">
        <f t="shared" si="1"/>
        <v>772.4821617098702</v>
      </c>
      <c r="G32" s="44" t="s">
        <v>19</v>
      </c>
    </row>
    <row r="33" spans="1:7" s="64" customFormat="1" ht="16.5" customHeight="1">
      <c r="A33" s="81"/>
      <c r="B33" s="80" t="s">
        <v>96</v>
      </c>
      <c r="C33" s="21">
        <v>1355063</v>
      </c>
      <c r="D33" s="19">
        <v>920742989</v>
      </c>
      <c r="E33" s="20"/>
      <c r="F33" s="20">
        <f t="shared" si="1"/>
        <v>679.4835288100996</v>
      </c>
      <c r="G33" s="44" t="s">
        <v>20</v>
      </c>
    </row>
    <row r="34" spans="1:7" s="64" customFormat="1" ht="16.5" customHeight="1" thickBot="1">
      <c r="A34" s="85"/>
      <c r="B34" s="86" t="s">
        <v>97</v>
      </c>
      <c r="C34" s="61">
        <v>0</v>
      </c>
      <c r="D34" s="61">
        <v>0</v>
      </c>
      <c r="E34" s="8"/>
      <c r="F34" s="8">
        <v>0</v>
      </c>
      <c r="G34" s="46" t="s">
        <v>31</v>
      </c>
    </row>
    <row r="35" spans="1:6" s="64" customFormat="1" ht="0" customHeight="1" hidden="1">
      <c r="A35" s="87"/>
      <c r="B35" s="87"/>
      <c r="C35" s="4"/>
      <c r="D35" s="5"/>
      <c r="E35" s="1"/>
      <c r="F35" s="2"/>
    </row>
    <row r="36" spans="1:7" ht="15" customHeight="1">
      <c r="A36" s="88" t="s">
        <v>106</v>
      </c>
      <c r="B36" s="89"/>
      <c r="C36" s="90"/>
      <c r="D36" s="91"/>
      <c r="E36" s="110" t="s">
        <v>67</v>
      </c>
      <c r="F36" s="6"/>
      <c r="G36" s="90"/>
    </row>
    <row r="37" spans="2:6" ht="15" customHeight="1">
      <c r="B37" s="93"/>
      <c r="C37" s="94"/>
      <c r="E37" s="92" t="s">
        <v>68</v>
      </c>
      <c r="F37" s="2"/>
    </row>
    <row r="38" spans="1:6" ht="18" customHeight="1">
      <c r="A38" s="67"/>
      <c r="B38" s="67"/>
      <c r="C38" s="67"/>
      <c r="D38" s="67"/>
      <c r="E38" s="67"/>
      <c r="F38" s="67"/>
    </row>
    <row r="39" spans="1:6" s="62" customFormat="1" ht="46.5" customHeight="1">
      <c r="A39" s="67"/>
      <c r="B39" s="67"/>
      <c r="C39" s="67"/>
      <c r="D39" s="67"/>
      <c r="E39" s="67"/>
      <c r="F39" s="67"/>
    </row>
    <row r="40" spans="1:6" s="64" customFormat="1" ht="16.5" customHeight="1">
      <c r="A40" s="67"/>
      <c r="B40" s="67"/>
      <c r="C40" s="67"/>
      <c r="D40" s="67"/>
      <c r="E40" s="67"/>
      <c r="F40" s="67"/>
    </row>
    <row r="41" spans="1:6" s="64" customFormat="1" ht="15" customHeight="1">
      <c r="A41" s="67"/>
      <c r="B41" s="67"/>
      <c r="C41" s="67"/>
      <c r="D41" s="67"/>
      <c r="E41" s="67"/>
      <c r="F41" s="67"/>
    </row>
    <row r="42" spans="1:6" s="64" customFormat="1" ht="15.75">
      <c r="A42" s="67"/>
      <c r="B42" s="67"/>
      <c r="C42" s="67"/>
      <c r="D42" s="67"/>
      <c r="E42" s="67"/>
      <c r="F42" s="67"/>
    </row>
    <row r="43" spans="1:6" s="64" customFormat="1" ht="15" customHeight="1">
      <c r="A43" s="67"/>
      <c r="B43" s="67"/>
      <c r="C43" s="67"/>
      <c r="D43" s="67"/>
      <c r="E43" s="67"/>
      <c r="F43" s="67"/>
    </row>
    <row r="44" spans="1:6" s="64" customFormat="1" ht="15" customHeight="1">
      <c r="A44" s="67"/>
      <c r="B44" s="67"/>
      <c r="C44" s="67"/>
      <c r="D44" s="67"/>
      <c r="E44" s="67"/>
      <c r="F44" s="67"/>
    </row>
    <row r="45" spans="1:6" s="64" customFormat="1" ht="15" customHeight="1">
      <c r="A45" s="67"/>
      <c r="B45" s="67"/>
      <c r="C45" s="67"/>
      <c r="D45" s="67"/>
      <c r="E45" s="67"/>
      <c r="F45" s="67"/>
    </row>
    <row r="46" spans="1:6" s="64" customFormat="1" ht="15" customHeight="1">
      <c r="A46" s="67"/>
      <c r="B46" s="67"/>
      <c r="C46" s="67"/>
      <c r="D46" s="67"/>
      <c r="E46" s="67"/>
      <c r="F46" s="67"/>
    </row>
    <row r="47" spans="1:6" s="64" customFormat="1" ht="15" customHeight="1">
      <c r="A47" s="67"/>
      <c r="B47" s="67"/>
      <c r="C47" s="67"/>
      <c r="D47" s="67"/>
      <c r="E47" s="67"/>
      <c r="F47" s="67"/>
    </row>
    <row r="48" spans="1:6" s="64" customFormat="1" ht="16.5" customHeight="1">
      <c r="A48" s="67"/>
      <c r="B48" s="67"/>
      <c r="C48" s="67"/>
      <c r="D48" s="67"/>
      <c r="E48" s="67"/>
      <c r="F48" s="67"/>
    </row>
    <row r="49" spans="1:6" s="64" customFormat="1" ht="15.75">
      <c r="A49" s="67"/>
      <c r="B49" s="67"/>
      <c r="C49" s="67"/>
      <c r="D49" s="67"/>
      <c r="E49" s="67"/>
      <c r="F49" s="67"/>
    </row>
    <row r="50" spans="1:6" s="64" customFormat="1" ht="16.5" customHeight="1">
      <c r="A50" s="67"/>
      <c r="B50" s="67"/>
      <c r="C50" s="67"/>
      <c r="D50" s="67"/>
      <c r="E50" s="67"/>
      <c r="F50" s="67"/>
    </row>
    <row r="51" spans="1:6" s="64" customFormat="1" ht="16.5" customHeight="1">
      <c r="A51" s="67"/>
      <c r="B51" s="67"/>
      <c r="C51" s="67"/>
      <c r="D51" s="67"/>
      <c r="E51" s="67"/>
      <c r="F51" s="67"/>
    </row>
    <row r="52" spans="1:6" s="64" customFormat="1" ht="15" customHeight="1">
      <c r="A52" s="67"/>
      <c r="B52" s="67"/>
      <c r="C52" s="67"/>
      <c r="D52" s="67"/>
      <c r="E52" s="67"/>
      <c r="F52" s="67"/>
    </row>
    <row r="53" spans="1:6" s="64" customFormat="1" ht="15.75">
      <c r="A53" s="3"/>
      <c r="B53" s="67"/>
      <c r="C53" s="67"/>
      <c r="D53" s="67"/>
      <c r="E53" s="67"/>
      <c r="F53" s="67"/>
    </row>
    <row r="54" spans="1:6" s="64" customFormat="1" ht="15.75">
      <c r="A54" s="3"/>
      <c r="B54" s="67"/>
      <c r="C54" s="67"/>
      <c r="D54" s="67"/>
      <c r="E54" s="67"/>
      <c r="F54" s="67"/>
    </row>
    <row r="55" spans="1:6" s="64" customFormat="1" ht="15" customHeight="1">
      <c r="A55" s="3"/>
      <c r="B55" s="67"/>
      <c r="C55" s="67"/>
      <c r="D55" s="67"/>
      <c r="E55" s="67"/>
      <c r="F55" s="67"/>
    </row>
    <row r="56" spans="1:6" s="64" customFormat="1" ht="15.75">
      <c r="A56" s="67"/>
      <c r="B56" s="67"/>
      <c r="C56" s="67"/>
      <c r="D56" s="67"/>
      <c r="E56" s="67"/>
      <c r="F56" s="67"/>
    </row>
    <row r="57" spans="1:6" s="64" customFormat="1" ht="15.75">
      <c r="A57" s="67"/>
      <c r="B57" s="67"/>
      <c r="C57" s="67"/>
      <c r="D57" s="67"/>
      <c r="E57" s="67"/>
      <c r="F57" s="67"/>
    </row>
    <row r="58" spans="1:6" s="64" customFormat="1" ht="15.75">
      <c r="A58" s="67"/>
      <c r="B58" s="67"/>
      <c r="C58" s="67"/>
      <c r="D58" s="67"/>
      <c r="E58" s="67"/>
      <c r="F58" s="67"/>
    </row>
    <row r="59" spans="1:6" s="64" customFormat="1" ht="15" customHeight="1">
      <c r="A59" s="67"/>
      <c r="B59" s="67"/>
      <c r="C59" s="67"/>
      <c r="D59" s="67"/>
      <c r="E59" s="67"/>
      <c r="F59" s="67"/>
    </row>
    <row r="60" spans="1:6" s="64" customFormat="1" ht="15.75">
      <c r="A60" s="67"/>
      <c r="B60" s="67"/>
      <c r="C60" s="67"/>
      <c r="D60" s="67"/>
      <c r="E60" s="67"/>
      <c r="F60" s="67"/>
    </row>
    <row r="61" spans="1:6" s="64" customFormat="1" ht="15" customHeight="1">
      <c r="A61" s="67"/>
      <c r="B61" s="67"/>
      <c r="C61" s="67"/>
      <c r="D61" s="67"/>
      <c r="E61" s="67"/>
      <c r="F61" s="67"/>
    </row>
    <row r="62" spans="1:6" s="64" customFormat="1" ht="15.75">
      <c r="A62" s="67"/>
      <c r="B62" s="67"/>
      <c r="C62" s="67"/>
      <c r="D62" s="67"/>
      <c r="E62" s="67"/>
      <c r="F62" s="67"/>
    </row>
    <row r="63" spans="1:6" s="64" customFormat="1" ht="15" customHeight="1">
      <c r="A63" s="67"/>
      <c r="B63" s="67"/>
      <c r="C63" s="67"/>
      <c r="D63" s="67"/>
      <c r="E63" s="67"/>
      <c r="F63" s="67"/>
    </row>
    <row r="64" spans="1:6" s="64" customFormat="1" ht="15.75">
      <c r="A64" s="67"/>
      <c r="B64" s="67"/>
      <c r="C64" s="67"/>
      <c r="D64" s="67"/>
      <c r="E64" s="67"/>
      <c r="F64" s="67"/>
    </row>
    <row r="65" spans="1:6" s="64" customFormat="1" ht="15.75">
      <c r="A65" s="67"/>
      <c r="B65" s="67"/>
      <c r="C65" s="67"/>
      <c r="D65" s="67"/>
      <c r="E65" s="67"/>
      <c r="F65" s="67"/>
    </row>
    <row r="66" spans="1:6" s="64" customFormat="1" ht="15.75">
      <c r="A66" s="67"/>
      <c r="B66" s="67"/>
      <c r="C66" s="67"/>
      <c r="D66" s="67"/>
      <c r="E66" s="67"/>
      <c r="F66" s="67"/>
    </row>
    <row r="67" spans="1:6" s="64" customFormat="1" ht="15.75">
      <c r="A67" s="67"/>
      <c r="B67" s="67"/>
      <c r="C67" s="67"/>
      <c r="D67" s="67"/>
      <c r="E67" s="67"/>
      <c r="F67" s="67"/>
    </row>
    <row r="68" spans="1:6" s="64" customFormat="1" ht="15.75">
      <c r="A68" s="87"/>
      <c r="B68" s="67"/>
      <c r="C68" s="67"/>
      <c r="D68" s="67"/>
      <c r="E68" s="67"/>
      <c r="F68" s="67"/>
    </row>
  </sheetData>
  <sheetProtection/>
  <mergeCells count="8">
    <mergeCell ref="E5:F5"/>
    <mergeCell ref="E1:G1"/>
    <mergeCell ref="E2:G2"/>
    <mergeCell ref="A4:B4"/>
    <mergeCell ref="A1:D1"/>
    <mergeCell ref="A3:D3"/>
    <mergeCell ref="E3:G3"/>
    <mergeCell ref="A2:D2"/>
  </mergeCells>
  <printOptions horizontalCentered="1"/>
  <pageMargins left="0.7874015748031497" right="0.7874015748031497" top="1.1811023622047245" bottom="0.7086614173228347" header="0.3937007874015748" footer="0.3937007874015748"/>
  <pageSetup firstPageNumber="624" useFirstPageNumber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A2" sqref="A2:D2"/>
    </sheetView>
  </sheetViews>
  <sheetFormatPr defaultColWidth="9.00390625" defaultRowHeight="15.75"/>
  <cols>
    <col min="1" max="1" width="1.75390625" style="92" customWidth="1"/>
    <col min="2" max="2" width="34.125" style="92" customWidth="1"/>
    <col min="3" max="3" width="23.25390625" style="95" customWidth="1"/>
    <col min="4" max="4" width="20.375" style="95" customWidth="1"/>
    <col min="5" max="5" width="8.125" style="95" customWidth="1"/>
    <col min="6" max="6" width="21.125" style="95" customWidth="1"/>
    <col min="7" max="7" width="50.375" style="67" customWidth="1"/>
    <col min="8" max="16384" width="9.00390625" style="67" customWidth="1"/>
  </cols>
  <sheetData>
    <row r="1" spans="1:7" s="63" customFormat="1" ht="24.75" customHeight="1">
      <c r="A1" s="118" t="s">
        <v>107</v>
      </c>
      <c r="B1" s="118"/>
      <c r="C1" s="118"/>
      <c r="D1" s="119"/>
      <c r="E1" s="113" t="s">
        <v>65</v>
      </c>
      <c r="F1" s="113"/>
      <c r="G1" s="113"/>
    </row>
    <row r="2" spans="1:7" s="65" customFormat="1" ht="24.75" customHeight="1">
      <c r="A2" s="123" t="s">
        <v>30</v>
      </c>
      <c r="B2" s="123"/>
      <c r="C2" s="123"/>
      <c r="D2" s="119"/>
      <c r="E2" s="114" t="s">
        <v>108</v>
      </c>
      <c r="F2" s="115"/>
      <c r="G2" s="115"/>
    </row>
    <row r="3" spans="1:7" s="65" customFormat="1" ht="21" customHeight="1">
      <c r="A3" s="120" t="s">
        <v>99</v>
      </c>
      <c r="B3" s="121"/>
      <c r="C3" s="121"/>
      <c r="D3" s="119"/>
      <c r="E3" s="122">
        <v>2011</v>
      </c>
      <c r="F3" s="121"/>
      <c r="G3" s="121"/>
    </row>
    <row r="4" spans="1:7" s="96" customFormat="1" ht="21" customHeight="1" thickBot="1">
      <c r="A4" s="116" t="s">
        <v>100</v>
      </c>
      <c r="B4" s="117"/>
      <c r="C4" s="116"/>
      <c r="D4" s="117"/>
      <c r="E4" s="66"/>
      <c r="G4" s="69" t="s">
        <v>142</v>
      </c>
    </row>
    <row r="5" spans="1:7" s="62" customFormat="1" ht="39.75" customHeight="1">
      <c r="A5" s="128" t="s">
        <v>109</v>
      </c>
      <c r="B5" s="129"/>
      <c r="C5" s="71" t="s">
        <v>101</v>
      </c>
      <c r="D5" s="97" t="s">
        <v>102</v>
      </c>
      <c r="E5" s="124" t="s">
        <v>110</v>
      </c>
      <c r="F5" s="125"/>
      <c r="G5" s="48" t="s">
        <v>28</v>
      </c>
    </row>
    <row r="6" spans="1:7" s="75" customFormat="1" ht="15" customHeight="1">
      <c r="A6" s="98" t="s">
        <v>111</v>
      </c>
      <c r="B6" s="99"/>
      <c r="C6" s="29">
        <f>SUM(C7:C15)</f>
        <v>255933059</v>
      </c>
      <c r="D6" s="30">
        <f>SUM(D7:D15)</f>
        <v>120632852837</v>
      </c>
      <c r="E6" s="31"/>
      <c r="F6" s="31">
        <f aca="true" t="shared" si="0" ref="F6:F38">D6/C6</f>
        <v>471.34533267544776</v>
      </c>
      <c r="G6" s="11" t="s">
        <v>62</v>
      </c>
    </row>
    <row r="7" spans="1:7" s="64" customFormat="1" ht="15" customHeight="1">
      <c r="A7" s="100"/>
      <c r="B7" s="101" t="s">
        <v>112</v>
      </c>
      <c r="C7" s="32">
        <v>241936</v>
      </c>
      <c r="D7" s="33">
        <v>207712951</v>
      </c>
      <c r="E7" s="34"/>
      <c r="F7" s="34">
        <f t="shared" si="0"/>
        <v>858.5450325705972</v>
      </c>
      <c r="G7" s="44" t="s">
        <v>22</v>
      </c>
    </row>
    <row r="8" spans="1:7" s="64" customFormat="1" ht="24.75" customHeight="1">
      <c r="A8" s="100"/>
      <c r="B8" s="102" t="s">
        <v>113</v>
      </c>
      <c r="C8" s="26">
        <v>4035</v>
      </c>
      <c r="D8" s="35">
        <v>3416633</v>
      </c>
      <c r="E8" s="36"/>
      <c r="F8" s="34">
        <f t="shared" si="0"/>
        <v>846.7491945477076</v>
      </c>
      <c r="G8" s="45" t="s">
        <v>23</v>
      </c>
    </row>
    <row r="9" spans="1:7" s="64" customFormat="1" ht="15" customHeight="1">
      <c r="A9" s="100"/>
      <c r="B9" s="103" t="s">
        <v>114</v>
      </c>
      <c r="C9" s="37">
        <v>33474</v>
      </c>
      <c r="D9" s="38">
        <v>67532597</v>
      </c>
      <c r="E9" s="20"/>
      <c r="F9" s="34">
        <f t="shared" si="0"/>
        <v>2017.4642110294558</v>
      </c>
      <c r="G9" s="44" t="s">
        <v>24</v>
      </c>
    </row>
    <row r="10" spans="1:7" s="64" customFormat="1" ht="15" customHeight="1">
      <c r="A10" s="100"/>
      <c r="B10" s="101" t="s">
        <v>115</v>
      </c>
      <c r="C10" s="39">
        <v>242647</v>
      </c>
      <c r="D10" s="38">
        <v>116848687</v>
      </c>
      <c r="E10" s="20"/>
      <c r="F10" s="34">
        <f t="shared" si="0"/>
        <v>481.5583419535374</v>
      </c>
      <c r="G10" s="44" t="s">
        <v>20</v>
      </c>
    </row>
    <row r="11" spans="1:7" s="64" customFormat="1" ht="15" customHeight="1">
      <c r="A11" s="100"/>
      <c r="B11" s="101" t="s">
        <v>116</v>
      </c>
      <c r="C11" s="39">
        <v>190879763</v>
      </c>
      <c r="D11" s="38">
        <v>74490098544</v>
      </c>
      <c r="E11" s="20"/>
      <c r="F11" s="34">
        <f t="shared" si="0"/>
        <v>390.2461810160567</v>
      </c>
      <c r="G11" s="44" t="s">
        <v>21</v>
      </c>
    </row>
    <row r="12" spans="1:7" s="64" customFormat="1" ht="15" customHeight="1">
      <c r="A12" s="100"/>
      <c r="B12" s="101" t="s">
        <v>117</v>
      </c>
      <c r="C12" s="39">
        <v>28517476</v>
      </c>
      <c r="D12" s="38">
        <v>29977337135</v>
      </c>
      <c r="E12" s="20"/>
      <c r="F12" s="34">
        <f t="shared" si="0"/>
        <v>1051.1918072623257</v>
      </c>
      <c r="G12" s="44" t="s">
        <v>25</v>
      </c>
    </row>
    <row r="13" spans="1:7" s="64" customFormat="1" ht="15" customHeight="1">
      <c r="A13" s="100"/>
      <c r="B13" s="101" t="s">
        <v>118</v>
      </c>
      <c r="C13" s="39">
        <v>34973134</v>
      </c>
      <c r="D13" s="38">
        <v>15001429889</v>
      </c>
      <c r="E13" s="20"/>
      <c r="F13" s="34">
        <f t="shared" si="0"/>
        <v>428.9415380674777</v>
      </c>
      <c r="G13" s="44" t="s">
        <v>26</v>
      </c>
    </row>
    <row r="14" spans="1:7" s="64" customFormat="1" ht="15" customHeight="1">
      <c r="A14" s="100"/>
      <c r="B14" s="101" t="s">
        <v>119</v>
      </c>
      <c r="C14" s="39">
        <v>993500</v>
      </c>
      <c r="D14" s="38">
        <v>689566473</v>
      </c>
      <c r="E14" s="20"/>
      <c r="F14" s="57">
        <f t="shared" si="0"/>
        <v>694.0779798691494</v>
      </c>
      <c r="G14" s="47" t="s">
        <v>36</v>
      </c>
    </row>
    <row r="15" spans="1:7" s="75" customFormat="1" ht="15" customHeight="1">
      <c r="A15" s="100"/>
      <c r="B15" s="101" t="s">
        <v>120</v>
      </c>
      <c r="C15" s="39">
        <v>47094</v>
      </c>
      <c r="D15" s="38">
        <v>78909928</v>
      </c>
      <c r="E15" s="15"/>
      <c r="F15" s="57">
        <f t="shared" si="0"/>
        <v>1675.583471355162</v>
      </c>
      <c r="G15" s="47" t="s">
        <v>37</v>
      </c>
    </row>
    <row r="16" spans="1:7" s="64" customFormat="1" ht="15" customHeight="1">
      <c r="A16" s="78" t="s">
        <v>121</v>
      </c>
      <c r="B16" s="77"/>
      <c r="C16" s="16">
        <f>SUM(C17:C18)</f>
        <v>707007</v>
      </c>
      <c r="D16" s="40">
        <f>SUM(D17:D18)</f>
        <v>141709562</v>
      </c>
      <c r="E16" s="20"/>
      <c r="F16" s="58">
        <f t="shared" si="0"/>
        <v>200.4358683860273</v>
      </c>
      <c r="G16" s="11" t="s">
        <v>69</v>
      </c>
    </row>
    <row r="17" spans="1:7" s="75" customFormat="1" ht="15" customHeight="1">
      <c r="A17" s="81"/>
      <c r="B17" s="104" t="s">
        <v>122</v>
      </c>
      <c r="C17" s="39">
        <v>601968</v>
      </c>
      <c r="D17" s="38">
        <v>120690341</v>
      </c>
      <c r="E17" s="15"/>
      <c r="F17" s="57">
        <f t="shared" si="0"/>
        <v>200.49295145256892</v>
      </c>
      <c r="G17" s="9" t="s">
        <v>38</v>
      </c>
    </row>
    <row r="18" spans="1:7" s="75" customFormat="1" ht="15" customHeight="1">
      <c r="A18" s="81"/>
      <c r="B18" s="104" t="s">
        <v>123</v>
      </c>
      <c r="C18" s="39">
        <v>105039</v>
      </c>
      <c r="D18" s="38">
        <v>21019221</v>
      </c>
      <c r="E18" s="15"/>
      <c r="F18" s="57">
        <f t="shared" si="0"/>
        <v>200.10873104275555</v>
      </c>
      <c r="G18" s="9" t="s">
        <v>58</v>
      </c>
    </row>
    <row r="19" spans="1:7" s="64" customFormat="1" ht="15" customHeight="1">
      <c r="A19" s="105" t="s">
        <v>124</v>
      </c>
      <c r="B19" s="77"/>
      <c r="C19" s="49">
        <v>74458778</v>
      </c>
      <c r="D19" s="40">
        <v>23317282747</v>
      </c>
      <c r="E19" s="20" t="s">
        <v>27</v>
      </c>
      <c r="F19" s="31">
        <f t="shared" si="0"/>
        <v>313.1569355999906</v>
      </c>
      <c r="G19" s="11" t="s">
        <v>39</v>
      </c>
    </row>
    <row r="20" spans="1:7" s="64" customFormat="1" ht="15" customHeight="1">
      <c r="A20" s="78" t="s">
        <v>125</v>
      </c>
      <c r="B20" s="77"/>
      <c r="C20" s="16">
        <f>SUM(C21:C29)</f>
        <v>512796</v>
      </c>
      <c r="D20" s="40">
        <f>SUM(D21:D29)</f>
        <v>1403417044</v>
      </c>
      <c r="E20" s="20"/>
      <c r="F20" s="31">
        <f t="shared" si="0"/>
        <v>2736.7940545558076</v>
      </c>
      <c r="G20" s="11" t="s">
        <v>40</v>
      </c>
    </row>
    <row r="21" spans="1:7" s="64" customFormat="1" ht="15" customHeight="1">
      <c r="A21" s="81"/>
      <c r="B21" s="80" t="s">
        <v>126</v>
      </c>
      <c r="C21" s="41">
        <v>9130</v>
      </c>
      <c r="D21" s="38">
        <v>13177317</v>
      </c>
      <c r="E21" s="20"/>
      <c r="F21" s="34">
        <f t="shared" si="0"/>
        <v>1443.2986856516977</v>
      </c>
      <c r="G21" s="9" t="s">
        <v>41</v>
      </c>
    </row>
    <row r="22" spans="1:7" s="64" customFormat="1" ht="24.75" customHeight="1">
      <c r="A22" s="81"/>
      <c r="B22" s="80" t="s">
        <v>127</v>
      </c>
      <c r="C22" s="39">
        <v>14488</v>
      </c>
      <c r="D22" s="38">
        <v>23601436</v>
      </c>
      <c r="E22" s="20"/>
      <c r="F22" s="34">
        <f t="shared" si="0"/>
        <v>1629.0334069574822</v>
      </c>
      <c r="G22" s="9" t="s">
        <v>42</v>
      </c>
    </row>
    <row r="23" spans="1:7" s="64" customFormat="1" ht="24.75" customHeight="1">
      <c r="A23" s="81"/>
      <c r="B23" s="130" t="s">
        <v>143</v>
      </c>
      <c r="C23" s="41">
        <v>29916</v>
      </c>
      <c r="D23" s="38">
        <v>52129202</v>
      </c>
      <c r="E23" s="20"/>
      <c r="F23" s="34">
        <f t="shared" si="0"/>
        <v>1742.5191202032356</v>
      </c>
      <c r="G23" s="9" t="s">
        <v>43</v>
      </c>
    </row>
    <row r="24" spans="1:7" s="64" customFormat="1" ht="15" customHeight="1">
      <c r="A24" s="81"/>
      <c r="B24" s="130" t="s">
        <v>144</v>
      </c>
      <c r="C24" s="41">
        <v>197723</v>
      </c>
      <c r="D24" s="38">
        <v>688093149</v>
      </c>
      <c r="E24" s="20"/>
      <c r="F24" s="34">
        <f t="shared" si="0"/>
        <v>3480.086530145709</v>
      </c>
      <c r="G24" s="9" t="s">
        <v>44</v>
      </c>
    </row>
    <row r="25" spans="1:7" s="64" customFormat="1" ht="15" customHeight="1">
      <c r="A25" s="81"/>
      <c r="B25" s="80" t="s">
        <v>128</v>
      </c>
      <c r="C25" s="39">
        <v>81234</v>
      </c>
      <c r="D25" s="38">
        <v>130507692</v>
      </c>
      <c r="E25" s="20"/>
      <c r="F25" s="34">
        <f t="shared" si="0"/>
        <v>1606.5648866238275</v>
      </c>
      <c r="G25" s="9" t="s">
        <v>45</v>
      </c>
    </row>
    <row r="26" spans="1:7" s="64" customFormat="1" ht="15" customHeight="1">
      <c r="A26" s="81"/>
      <c r="B26" s="80" t="s">
        <v>129</v>
      </c>
      <c r="C26" s="26">
        <v>79010</v>
      </c>
      <c r="D26" s="42">
        <v>324831986</v>
      </c>
      <c r="E26" s="20"/>
      <c r="F26" s="20">
        <f t="shared" si="0"/>
        <v>4111.276876344767</v>
      </c>
      <c r="G26" s="9" t="s">
        <v>46</v>
      </c>
    </row>
    <row r="27" spans="1:7" s="64" customFormat="1" ht="23.25" customHeight="1">
      <c r="A27" s="81"/>
      <c r="B27" s="80" t="s">
        <v>130</v>
      </c>
      <c r="C27" s="26">
        <v>91413</v>
      </c>
      <c r="D27" s="42">
        <v>156051749</v>
      </c>
      <c r="E27" s="20"/>
      <c r="F27" s="20">
        <f t="shared" si="0"/>
        <v>1707.1067463052302</v>
      </c>
      <c r="G27" s="9" t="s">
        <v>47</v>
      </c>
    </row>
    <row r="28" spans="1:7" s="75" customFormat="1" ht="15" customHeight="1">
      <c r="A28" s="81"/>
      <c r="B28" s="80" t="s">
        <v>131</v>
      </c>
      <c r="C28" s="39">
        <v>9882</v>
      </c>
      <c r="D28" s="38">
        <v>15024513</v>
      </c>
      <c r="E28" s="15"/>
      <c r="F28" s="34">
        <f t="shared" si="0"/>
        <v>1520.3919247115969</v>
      </c>
      <c r="G28" s="9" t="s">
        <v>48</v>
      </c>
    </row>
    <row r="29" spans="1:7" s="64" customFormat="1" ht="15" customHeight="1">
      <c r="A29" s="81"/>
      <c r="B29" s="104" t="s">
        <v>132</v>
      </c>
      <c r="C29" s="34">
        <v>0</v>
      </c>
      <c r="D29" s="34">
        <v>0</v>
      </c>
      <c r="E29" s="20"/>
      <c r="F29" s="34">
        <v>0</v>
      </c>
      <c r="G29" s="9" t="s">
        <v>49</v>
      </c>
    </row>
    <row r="30" spans="1:7" s="64" customFormat="1" ht="15" customHeight="1">
      <c r="A30" s="78" t="s">
        <v>133</v>
      </c>
      <c r="B30" s="77"/>
      <c r="C30" s="16">
        <f>SUM(C31:C37)</f>
        <v>77443</v>
      </c>
      <c r="D30" s="40">
        <f>SUM(D31:D37)</f>
        <v>781370770</v>
      </c>
      <c r="E30" s="20"/>
      <c r="F30" s="31">
        <f t="shared" si="0"/>
        <v>10089.62423976344</v>
      </c>
      <c r="G30" s="11" t="s">
        <v>50</v>
      </c>
    </row>
    <row r="31" spans="1:7" s="64" customFormat="1" ht="15" customHeight="1">
      <c r="A31" s="81"/>
      <c r="B31" s="80" t="s">
        <v>134</v>
      </c>
      <c r="C31" s="39">
        <v>2727</v>
      </c>
      <c r="D31" s="38">
        <v>20239678</v>
      </c>
      <c r="E31" s="20"/>
      <c r="F31" s="34">
        <f t="shared" si="0"/>
        <v>7421.957462412908</v>
      </c>
      <c r="G31" s="9" t="s">
        <v>51</v>
      </c>
    </row>
    <row r="32" spans="1:7" s="64" customFormat="1" ht="24" customHeight="1">
      <c r="A32" s="81"/>
      <c r="B32" s="80" t="s">
        <v>135</v>
      </c>
      <c r="C32" s="39">
        <v>1412</v>
      </c>
      <c r="D32" s="38">
        <v>1198560</v>
      </c>
      <c r="E32" s="20"/>
      <c r="F32" s="34">
        <f t="shared" si="0"/>
        <v>848.8385269121814</v>
      </c>
      <c r="G32" s="9" t="s">
        <v>64</v>
      </c>
    </row>
    <row r="33" spans="1:7" s="64" customFormat="1" ht="22.5" customHeight="1">
      <c r="A33" s="81"/>
      <c r="B33" s="80" t="s">
        <v>136</v>
      </c>
      <c r="C33" s="41">
        <v>3734</v>
      </c>
      <c r="D33" s="38">
        <v>29383609</v>
      </c>
      <c r="E33" s="20"/>
      <c r="F33" s="34">
        <f t="shared" si="0"/>
        <v>7869.20433851098</v>
      </c>
      <c r="G33" s="9" t="s">
        <v>52</v>
      </c>
    </row>
    <row r="34" spans="1:7" s="64" customFormat="1" ht="15" customHeight="1">
      <c r="A34" s="81"/>
      <c r="B34" s="82" t="s">
        <v>137</v>
      </c>
      <c r="C34" s="39">
        <v>50778</v>
      </c>
      <c r="D34" s="38">
        <v>568221452</v>
      </c>
      <c r="E34" s="20"/>
      <c r="F34" s="34">
        <f t="shared" si="0"/>
        <v>11190.307849856237</v>
      </c>
      <c r="G34" s="9" t="s">
        <v>53</v>
      </c>
    </row>
    <row r="35" spans="1:7" s="64" customFormat="1" ht="24.75" customHeight="1">
      <c r="A35" s="81"/>
      <c r="B35" s="82" t="s">
        <v>138</v>
      </c>
      <c r="C35" s="39">
        <v>14618</v>
      </c>
      <c r="D35" s="38">
        <v>120187979</v>
      </c>
      <c r="E35" s="20"/>
      <c r="F35" s="34">
        <f t="shared" si="0"/>
        <v>8221.916746476947</v>
      </c>
      <c r="G35" s="9" t="s">
        <v>54</v>
      </c>
    </row>
    <row r="36" spans="1:7" s="75" customFormat="1" ht="24.75" customHeight="1">
      <c r="A36" s="81"/>
      <c r="B36" s="82" t="s">
        <v>139</v>
      </c>
      <c r="C36" s="37">
        <v>1300</v>
      </c>
      <c r="D36" s="51">
        <v>13879098</v>
      </c>
      <c r="E36" s="14"/>
      <c r="F36" s="34">
        <f t="shared" si="0"/>
        <v>10676.229230769231</v>
      </c>
      <c r="G36" s="9" t="s">
        <v>55</v>
      </c>
    </row>
    <row r="37" spans="1:7" s="64" customFormat="1" ht="24.75" customHeight="1">
      <c r="A37" s="106"/>
      <c r="B37" s="82" t="s">
        <v>140</v>
      </c>
      <c r="C37" s="50">
        <v>2874</v>
      </c>
      <c r="D37" s="52">
        <v>28260394</v>
      </c>
      <c r="E37" s="107"/>
      <c r="F37" s="55">
        <f t="shared" si="0"/>
        <v>9833.122477383438</v>
      </c>
      <c r="G37" s="9" t="s">
        <v>56</v>
      </c>
    </row>
    <row r="38" spans="1:7" s="64" customFormat="1" ht="15" customHeight="1" thickBot="1">
      <c r="A38" s="126" t="s">
        <v>141</v>
      </c>
      <c r="B38" s="127"/>
      <c r="C38" s="53">
        <v>2416909</v>
      </c>
      <c r="D38" s="54">
        <v>859916186</v>
      </c>
      <c r="E38" s="108"/>
      <c r="F38" s="56">
        <f t="shared" si="0"/>
        <v>355.7917099899086</v>
      </c>
      <c r="G38" s="60" t="s">
        <v>57</v>
      </c>
    </row>
    <row r="39" spans="1:6" s="64" customFormat="1" ht="14.25" customHeight="1">
      <c r="A39" s="67"/>
      <c r="B39" s="67"/>
      <c r="C39" s="67"/>
      <c r="D39" s="67"/>
      <c r="E39" s="67"/>
      <c r="F39" s="67"/>
    </row>
    <row r="40" spans="1:6" s="64" customFormat="1" ht="14.25" customHeight="1">
      <c r="A40" s="67"/>
      <c r="B40" s="67"/>
      <c r="C40" s="67"/>
      <c r="D40" s="67"/>
      <c r="E40" s="67"/>
      <c r="F40" s="67"/>
    </row>
    <row r="41" spans="1:6" s="64" customFormat="1" ht="14.25" customHeight="1">
      <c r="A41" s="87"/>
      <c r="B41" s="87"/>
      <c r="C41" s="1"/>
      <c r="D41" s="1"/>
      <c r="E41" s="1"/>
      <c r="F41" s="2"/>
    </row>
    <row r="42" s="3" customFormat="1" ht="30.75" customHeight="1"/>
    <row r="43" spans="1:6" s="64" customFormat="1" ht="39.75" customHeight="1">
      <c r="A43" s="67"/>
      <c r="B43" s="67"/>
      <c r="C43" s="67"/>
      <c r="D43" s="67"/>
      <c r="E43" s="67"/>
      <c r="F43" s="67"/>
    </row>
    <row r="44" spans="1:6" ht="9" customHeight="1">
      <c r="A44" s="67"/>
      <c r="B44" s="67"/>
      <c r="C44" s="67"/>
      <c r="D44" s="67"/>
      <c r="E44" s="67"/>
      <c r="F44" s="67"/>
    </row>
    <row r="45" spans="1:6" ht="15.75">
      <c r="A45" s="67"/>
      <c r="B45" s="67"/>
      <c r="C45" s="67"/>
      <c r="D45" s="67"/>
      <c r="E45" s="67"/>
      <c r="F45" s="67"/>
    </row>
    <row r="46" spans="1:6" s="62" customFormat="1" ht="46.5" customHeight="1">
      <c r="A46" s="67"/>
      <c r="B46" s="67"/>
      <c r="C46" s="67"/>
      <c r="D46" s="67"/>
      <c r="E46" s="67"/>
      <c r="F46" s="67"/>
    </row>
    <row r="47" spans="1:6" s="64" customFormat="1" ht="16.5" customHeight="1">
      <c r="A47" s="67"/>
      <c r="B47" s="67"/>
      <c r="C47" s="67"/>
      <c r="D47" s="67"/>
      <c r="E47" s="67"/>
      <c r="F47" s="67"/>
    </row>
    <row r="48" spans="1:6" s="64" customFormat="1" ht="15" customHeight="1">
      <c r="A48" s="67"/>
      <c r="B48" s="67"/>
      <c r="C48" s="67"/>
      <c r="D48" s="67"/>
      <c r="E48" s="67"/>
      <c r="F48" s="67"/>
    </row>
    <row r="49" spans="1:6" s="64" customFormat="1" ht="15.75">
      <c r="A49" s="67"/>
      <c r="B49" s="67"/>
      <c r="C49" s="67"/>
      <c r="D49" s="67"/>
      <c r="E49" s="67"/>
      <c r="F49" s="67"/>
    </row>
    <row r="50" spans="1:6" s="64" customFormat="1" ht="15" customHeight="1">
      <c r="A50" s="67"/>
      <c r="B50" s="67"/>
      <c r="C50" s="67"/>
      <c r="D50" s="67"/>
      <c r="E50" s="67"/>
      <c r="F50" s="67"/>
    </row>
    <row r="51" spans="1:6" s="64" customFormat="1" ht="15" customHeight="1">
      <c r="A51" s="67"/>
      <c r="B51" s="67"/>
      <c r="C51" s="67"/>
      <c r="D51" s="67"/>
      <c r="E51" s="67"/>
      <c r="F51" s="67"/>
    </row>
    <row r="52" spans="1:6" s="64" customFormat="1" ht="15" customHeight="1">
      <c r="A52" s="67"/>
      <c r="B52" s="67"/>
      <c r="C52" s="67"/>
      <c r="D52" s="67"/>
      <c r="E52" s="67"/>
      <c r="F52" s="67"/>
    </row>
    <row r="53" spans="1:6" s="64" customFormat="1" ht="15" customHeight="1">
      <c r="A53" s="67"/>
      <c r="B53" s="67"/>
      <c r="C53" s="67"/>
      <c r="D53" s="67"/>
      <c r="E53" s="67"/>
      <c r="F53" s="67"/>
    </row>
    <row r="54" spans="1:6" s="64" customFormat="1" ht="15" customHeight="1">
      <c r="A54" s="67"/>
      <c r="B54" s="67"/>
      <c r="C54" s="67"/>
      <c r="D54" s="67"/>
      <c r="E54" s="67"/>
      <c r="F54" s="67"/>
    </row>
    <row r="55" spans="1:6" s="64" customFormat="1" ht="16.5" customHeight="1">
      <c r="A55" s="67"/>
      <c r="B55" s="67"/>
      <c r="C55" s="67"/>
      <c r="D55" s="67"/>
      <c r="E55" s="67"/>
      <c r="F55" s="67"/>
    </row>
    <row r="56" spans="1:6" s="64" customFormat="1" ht="15.75">
      <c r="A56" s="67"/>
      <c r="B56" s="67"/>
      <c r="C56" s="67"/>
      <c r="D56" s="67"/>
      <c r="E56" s="67"/>
      <c r="F56" s="67"/>
    </row>
    <row r="57" spans="1:6" s="64" customFormat="1" ht="16.5" customHeight="1">
      <c r="A57" s="67"/>
      <c r="B57" s="67"/>
      <c r="C57" s="67"/>
      <c r="D57" s="67"/>
      <c r="E57" s="67"/>
      <c r="F57" s="67"/>
    </row>
    <row r="58" spans="1:6" s="64" customFormat="1" ht="16.5" customHeight="1">
      <c r="A58" s="67"/>
      <c r="B58" s="67"/>
      <c r="C58" s="67"/>
      <c r="D58" s="67"/>
      <c r="E58" s="67"/>
      <c r="F58" s="67"/>
    </row>
    <row r="59" spans="1:6" s="64" customFormat="1" ht="15" customHeight="1">
      <c r="A59" s="67"/>
      <c r="B59" s="67"/>
      <c r="C59" s="67"/>
      <c r="D59" s="67"/>
      <c r="E59" s="67"/>
      <c r="F59" s="67"/>
    </row>
    <row r="60" spans="1:6" s="64" customFormat="1" ht="15.75">
      <c r="A60" s="67"/>
      <c r="B60" s="67"/>
      <c r="C60" s="67"/>
      <c r="D60" s="67"/>
      <c r="E60" s="67"/>
      <c r="F60" s="67"/>
    </row>
    <row r="61" spans="1:6" s="64" customFormat="1" ht="15.75">
      <c r="A61" s="67"/>
      <c r="B61" s="67"/>
      <c r="C61" s="67"/>
      <c r="D61" s="67"/>
      <c r="E61" s="67"/>
      <c r="F61" s="67"/>
    </row>
    <row r="62" spans="1:6" s="64" customFormat="1" ht="15" customHeight="1">
      <c r="A62" s="67"/>
      <c r="B62" s="67"/>
      <c r="C62" s="67"/>
      <c r="D62" s="67"/>
      <c r="E62" s="67"/>
      <c r="F62" s="67"/>
    </row>
    <row r="63" spans="1:6" s="64" customFormat="1" ht="15.75">
      <c r="A63" s="67"/>
      <c r="B63" s="67"/>
      <c r="C63" s="67"/>
      <c r="D63" s="67"/>
      <c r="E63" s="67"/>
      <c r="F63" s="67"/>
    </row>
    <row r="64" spans="1:6" s="64" customFormat="1" ht="15.75">
      <c r="A64" s="67"/>
      <c r="B64" s="67"/>
      <c r="C64" s="67"/>
      <c r="D64" s="67"/>
      <c r="E64" s="67"/>
      <c r="F64" s="67"/>
    </row>
    <row r="65" spans="1:6" s="64" customFormat="1" ht="15.75">
      <c r="A65" s="67"/>
      <c r="B65" s="67"/>
      <c r="C65" s="67"/>
      <c r="D65" s="67"/>
      <c r="E65" s="67"/>
      <c r="F65" s="67"/>
    </row>
    <row r="66" spans="1:6" s="64" customFormat="1" ht="15" customHeight="1">
      <c r="A66" s="67"/>
      <c r="B66" s="67"/>
      <c r="C66" s="67"/>
      <c r="D66" s="67"/>
      <c r="E66" s="67"/>
      <c r="F66" s="67"/>
    </row>
    <row r="67" spans="1:6" s="64" customFormat="1" ht="15.75">
      <c r="A67" s="67"/>
      <c r="B67" s="67"/>
      <c r="C67" s="67"/>
      <c r="D67" s="67"/>
      <c r="E67" s="67"/>
      <c r="F67" s="67"/>
    </row>
    <row r="68" spans="1:6" s="64" customFormat="1" ht="15" customHeight="1">
      <c r="A68" s="67"/>
      <c r="B68" s="67"/>
      <c r="C68" s="67"/>
      <c r="D68" s="67"/>
      <c r="E68" s="67"/>
      <c r="F68" s="67"/>
    </row>
    <row r="69" spans="1:6" s="64" customFormat="1" ht="15.75">
      <c r="A69" s="67"/>
      <c r="B69" s="67"/>
      <c r="C69" s="67"/>
      <c r="D69" s="67"/>
      <c r="E69" s="67"/>
      <c r="F69" s="67"/>
    </row>
    <row r="70" spans="1:6" s="64" customFormat="1" ht="15" customHeight="1">
      <c r="A70" s="67"/>
      <c r="B70" s="67"/>
      <c r="C70" s="67"/>
      <c r="D70" s="67"/>
      <c r="E70" s="67"/>
      <c r="F70" s="67"/>
    </row>
    <row r="71" spans="1:6" s="64" customFormat="1" ht="15.75">
      <c r="A71" s="67"/>
      <c r="B71" s="67"/>
      <c r="C71" s="67"/>
      <c r="D71" s="67"/>
      <c r="E71" s="67"/>
      <c r="F71" s="67"/>
    </row>
    <row r="72" spans="1:6" s="64" customFormat="1" ht="15.75">
      <c r="A72" s="67"/>
      <c r="B72" s="67"/>
      <c r="C72" s="67"/>
      <c r="D72" s="67"/>
      <c r="E72" s="67"/>
      <c r="F72" s="67"/>
    </row>
    <row r="73" spans="1:6" s="64" customFormat="1" ht="15.75">
      <c r="A73" s="67"/>
      <c r="B73" s="67"/>
      <c r="C73" s="67"/>
      <c r="D73" s="67"/>
      <c r="E73" s="67"/>
      <c r="F73" s="67"/>
    </row>
    <row r="74" spans="1:6" s="64" customFormat="1" ht="15.75">
      <c r="A74" s="67"/>
      <c r="B74" s="67"/>
      <c r="C74" s="67"/>
      <c r="D74" s="67"/>
      <c r="E74" s="67"/>
      <c r="F74" s="67"/>
    </row>
    <row r="75" spans="1:6" s="64" customFormat="1" ht="15.75">
      <c r="A75" s="87"/>
      <c r="B75" s="109"/>
      <c r="C75" s="1"/>
      <c r="D75" s="67"/>
      <c r="E75" s="67"/>
      <c r="F75" s="67"/>
    </row>
  </sheetData>
  <sheetProtection/>
  <mergeCells count="11">
    <mergeCell ref="A2:D2"/>
    <mergeCell ref="A3:D3"/>
    <mergeCell ref="E5:F5"/>
    <mergeCell ref="A38:B38"/>
    <mergeCell ref="A1:D1"/>
    <mergeCell ref="A4:B4"/>
    <mergeCell ref="E1:G1"/>
    <mergeCell ref="E2:G2"/>
    <mergeCell ref="A5:B5"/>
    <mergeCell ref="C4:D4"/>
    <mergeCell ref="E3:G3"/>
  </mergeCells>
  <printOptions horizontalCentered="1"/>
  <pageMargins left="0.7874015748031497" right="0.7874015748031497" top="1.1811023622047245" bottom="0.7086614173228347" header="0.3937007874015748" footer="0.3937007874015748"/>
  <pageSetup firstPageNumber="626" useFirstPageNumber="1" horizontalDpi="600" verticalDpi="6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CWC</cp:lastModifiedBy>
  <cp:lastPrinted>2012-10-24T06:32:03Z</cp:lastPrinted>
  <dcterms:created xsi:type="dcterms:W3CDTF">1996-12-11T06:22:37Z</dcterms:created>
  <dcterms:modified xsi:type="dcterms:W3CDTF">2012-11-01T02:36:19Z</dcterms:modified>
  <cp:category/>
  <cp:version/>
  <cp:contentType/>
  <cp:contentStatus/>
</cp:coreProperties>
</file>