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5" windowHeight="1140" tabRatio="601" activeTab="0"/>
  </bookViews>
  <sheets>
    <sheet name="表105" sheetId="1" r:id="rId1"/>
  </sheets>
  <definedNames>
    <definedName name="_xlnm.Print_Area" localSheetId="0">'表105'!$A$1:$F$26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<sst xmlns="http://schemas.openxmlformats.org/spreadsheetml/2006/main" count="53" uniqueCount="51">
  <si>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總    計          </t>
  </si>
  <si>
    <t>Grand Total</t>
  </si>
  <si>
    <t xml:space="preserve">評鑑合格醫院     </t>
  </si>
  <si>
    <t>醫學中心</t>
  </si>
  <si>
    <t>地區教學醫院</t>
  </si>
  <si>
    <t>地區醫院</t>
  </si>
  <si>
    <t>精神專科教學醫院</t>
  </si>
  <si>
    <t>精神專科醫院</t>
  </si>
  <si>
    <t>Psychiatric Hospitals</t>
  </si>
  <si>
    <t xml:space="preserve">非評鑑醫院     </t>
  </si>
  <si>
    <t>西醫醫院</t>
  </si>
  <si>
    <t>中醫醫院</t>
  </si>
  <si>
    <t>藥局</t>
  </si>
  <si>
    <t>Pharmacies</t>
  </si>
  <si>
    <t>Academic Medical Centers</t>
  </si>
  <si>
    <t>Local Community Hospitals</t>
  </si>
  <si>
    <t>Psychiatric Teaching Hospitals</t>
  </si>
  <si>
    <t>基層院所/其他</t>
  </si>
  <si>
    <t xml:space="preserve">                                                         </t>
  </si>
  <si>
    <t xml:space="preserve">Accreditation </t>
  </si>
  <si>
    <t>評鑑別</t>
  </si>
  <si>
    <t xml:space="preserve">新制醫院評鑑     </t>
  </si>
  <si>
    <t xml:space="preserve">新制精神科醫院評鑑     </t>
  </si>
  <si>
    <t xml:space="preserve">新制醫院評鑑特優    </t>
  </si>
  <si>
    <t xml:space="preserve">新制醫院評鑑優等    </t>
  </si>
  <si>
    <t xml:space="preserve">新制醫院評鑑合格    </t>
  </si>
  <si>
    <t xml:space="preserve">新制精神科醫院評鑑優等    </t>
  </si>
  <si>
    <t xml:space="preserve">新制精神科醫院評鑑合格    </t>
  </si>
  <si>
    <t>單位：千件,百萬元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</si>
  <si>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1,000Cases,Million NT$</t>
    </r>
  </si>
  <si>
    <t xml:space="preserve">Accredited Hospitals </t>
  </si>
  <si>
    <t>Local Community Teaching Hospitals</t>
  </si>
  <si>
    <t xml:space="preserve">　                   </t>
  </si>
  <si>
    <t>Hospitals without Accreditation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</si>
  <si>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>數</t>
    </r>
    <r>
      <rPr>
        <sz val="11"/>
        <rFont val="Times New Roman"/>
        <family val="1"/>
      </rPr>
      <t xml:space="preserve">
Cases</t>
    </r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</si>
  <si>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文鼎粗楷"/>
        <family val="3"/>
      </rPr>
      <t>額</t>
    </r>
    <r>
      <rPr>
        <sz val="11"/>
        <rFont val="Times New Roman"/>
        <family val="1"/>
      </rPr>
      <t xml:space="preserve">
Expenditures</t>
    </r>
  </si>
  <si>
    <r>
      <t>平均每件費用（元）</t>
    </r>
    <r>
      <rPr>
        <sz val="11"/>
        <rFont val="Times New Roman"/>
        <family val="1"/>
      </rPr>
      <t xml:space="preserve">
Average Cost Per Case</t>
    </r>
    <r>
      <rPr>
        <sz val="11"/>
        <rFont val="文鼎粗楷"/>
        <family val="3"/>
      </rPr>
      <t>（</t>
    </r>
    <r>
      <rPr>
        <sz val="11"/>
        <rFont val="Times New Roman"/>
        <family val="1"/>
      </rPr>
      <t>NT$</t>
    </r>
    <r>
      <rPr>
        <sz val="11"/>
        <rFont val="文鼎粗楷"/>
        <family val="3"/>
      </rPr>
      <t>）</t>
    </r>
  </si>
  <si>
    <t>New Hospital Accreditation</t>
  </si>
  <si>
    <t>Outstanding</t>
  </si>
  <si>
    <t>Excellent</t>
  </si>
  <si>
    <t>Qualified</t>
  </si>
  <si>
    <t xml:space="preserve">New  Psychiatric Hospital Accreditation </t>
  </si>
  <si>
    <t xml:space="preserve">                              by Accreditation Status</t>
  </si>
  <si>
    <r>
      <t xml:space="preserve">表 </t>
    </r>
    <r>
      <rPr>
        <sz val="17"/>
        <rFont val="Times New Roman"/>
        <family val="1"/>
      </rPr>
      <t>105</t>
    </r>
    <r>
      <rPr>
        <sz val="17"/>
        <rFont val="文鼎粗楷"/>
        <family val="3"/>
      </rPr>
      <t>　門診醫療費用核付金額狀況－按評鑑別分</t>
    </r>
  </si>
  <si>
    <t xml:space="preserve">           Table 105   Approved Outpatient Medical Benefit Payments 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</si>
  <si>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  <r>
      <rPr>
        <sz val="12"/>
        <rFont val="Times New Roman"/>
        <family val="1"/>
      </rPr>
      <t xml:space="preserve">  </t>
    </r>
  </si>
  <si>
    <r>
      <t>備註：本表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欄總計不含藥局件數。</t>
    </r>
  </si>
  <si>
    <t>Note : Figures of the "Cases" column in this table exclude cases to pharmacies.</t>
  </si>
  <si>
    <t>Western Medicine</t>
  </si>
  <si>
    <t>Chinese Medicine</t>
  </si>
  <si>
    <t>Physician  Clinics / Others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</si>
</sst>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[Red]\(#,##0\)"/>
    <numFmt numFmtId="187" formatCode="_-* #,##0.000_-;\-* #,##0.000_-;_-* &quot;-&quot;???_-;_-@_-"/>
    <numFmt numFmtId="188" formatCode="0_ "/>
    <numFmt numFmtId="189" formatCode="##,###,"/>
    <numFmt numFmtId="190" formatCode="##,###,,"/>
    <numFmt numFmtId="191" formatCode="#,##0,"/>
    <numFmt numFmtId="192" formatCode="#,##0,,"/>
    <numFmt numFmtId="193" formatCode="0_);[Red]\(0\)"/>
    <numFmt numFmtId="194" formatCode="##,##0,"/>
    <numFmt numFmtId="195" formatCode="##,##0,,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全真楷書"/>
      <family val="3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全真楷書"/>
      <family val="3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1"/>
      <name val="文鼎粗楷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標楷體"/>
      <family val="4"/>
    </font>
    <font>
      <sz val="12"/>
      <name val="文鼎粗楷"/>
      <family val="3"/>
    </font>
    <font>
      <sz val="10"/>
      <name val="文鼎粗楷"/>
      <family val="3"/>
    </font>
    <font>
      <sz val="17"/>
      <name val="文鼎粗楷"/>
      <family val="3"/>
    </font>
    <font>
      <b/>
      <sz val="11"/>
      <name val="文鼎粗楷"/>
      <family val="3"/>
    </font>
    <font>
      <sz val="10"/>
      <name val="細明體"/>
      <family val="3"/>
    </font>
    <font>
      <sz val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5" fillId="0" borderId="10" xfId="33" applyFont="1" applyBorder="1" applyAlignment="1">
      <alignment horizontal="right"/>
      <protection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1" fontId="9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17" fillId="0" borderId="11" xfId="0" applyFont="1" applyBorder="1" applyAlignment="1">
      <alignment/>
    </xf>
    <xf numFmtId="3" fontId="14" fillId="0" borderId="12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14" fillId="0" borderId="14" xfId="0" applyNumberFormat="1" applyFont="1" applyBorder="1" applyAlignment="1" quotePrefix="1">
      <alignment horizontal="center" vertical="center" wrapText="1"/>
    </xf>
    <xf numFmtId="0" fontId="21" fillId="0" borderId="0" xfId="0" applyFont="1" applyAlignment="1">
      <alignment horizontal="left"/>
    </xf>
    <xf numFmtId="41" fontId="9" fillId="0" borderId="15" xfId="0" applyNumberFormat="1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14" fillId="0" borderId="14" xfId="34" applyNumberFormat="1" applyFont="1" applyBorder="1" applyAlignment="1" quotePrefix="1">
      <alignment horizontal="center" vertical="center" wrapText="1"/>
      <protection/>
    </xf>
    <xf numFmtId="0" fontId="9" fillId="0" borderId="16" xfId="0" applyFont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1" fillId="0" borderId="0" xfId="0" applyFont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21" fillId="0" borderId="10" xfId="0" applyFont="1" applyBorder="1" applyAlignment="1">
      <alignment horizontal="left" indent="1"/>
    </xf>
    <xf numFmtId="0" fontId="14" fillId="0" borderId="17" xfId="0" applyFont="1" applyBorder="1" applyAlignment="1">
      <alignment horizontal="left" indent="1"/>
    </xf>
    <xf numFmtId="0" fontId="9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3"/>
    </xf>
    <xf numFmtId="0" fontId="5" fillId="0" borderId="16" xfId="0" applyFont="1" applyBorder="1" applyAlignment="1" quotePrefix="1">
      <alignment horizontal="left" vertical="center" wrapText="1" indent="3"/>
    </xf>
    <xf numFmtId="0" fontId="5" fillId="0" borderId="16" xfId="0" applyFont="1" applyBorder="1" applyAlignment="1" quotePrefix="1">
      <alignment horizontal="left" vertical="center" indent="3"/>
    </xf>
    <xf numFmtId="0" fontId="9" fillId="0" borderId="0" xfId="0" applyFont="1" applyAlignment="1">
      <alignment horizontal="left" vertical="center" indent="2"/>
    </xf>
    <xf numFmtId="3" fontId="5" fillId="0" borderId="0" xfId="0" applyNumberFormat="1" applyFont="1" applyAlignment="1">
      <alignment horizontal="left" vertical="center" indent="3"/>
    </xf>
    <xf numFmtId="0" fontId="9" fillId="0" borderId="16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indent="2"/>
    </xf>
    <xf numFmtId="194" fontId="9" fillId="0" borderId="0" xfId="0" applyNumberFormat="1" applyFont="1" applyBorder="1" applyAlignment="1">
      <alignment vertical="center"/>
    </xf>
    <xf numFmtId="194" fontId="15" fillId="0" borderId="0" xfId="0" applyNumberFormat="1" applyFont="1" applyAlignment="1">
      <alignment vertical="center"/>
    </xf>
    <xf numFmtId="194" fontId="16" fillId="0" borderId="0" xfId="0" applyNumberFormat="1" applyFont="1" applyBorder="1" applyAlignment="1">
      <alignment vertical="center"/>
    </xf>
    <xf numFmtId="194" fontId="16" fillId="0" borderId="0" xfId="0" applyNumberFormat="1" applyFont="1" applyAlignment="1">
      <alignment vertical="center"/>
    </xf>
    <xf numFmtId="194" fontId="16" fillId="0" borderId="10" xfId="0" applyNumberFormat="1" applyFont="1" applyFill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195" fontId="16" fillId="0" borderId="0" xfId="0" applyNumberFormat="1" applyFont="1" applyBorder="1" applyAlignment="1">
      <alignment vertical="center"/>
    </xf>
    <xf numFmtId="195" fontId="16" fillId="0" borderId="0" xfId="0" applyNumberFormat="1" applyFont="1" applyAlignment="1">
      <alignment vertical="center"/>
    </xf>
    <xf numFmtId="195" fontId="16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35" applyFont="1" applyAlignment="1">
      <alignment vertical="center"/>
      <protection/>
    </xf>
    <xf numFmtId="0" fontId="19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19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75" zoomScaleNormal="75" zoomScaleSheetLayoutView="75" zoomScalePageLayoutView="0" workbookViewId="0" topLeftCell="A1">
      <selection activeCell="F24" sqref="F24"/>
    </sheetView>
  </sheetViews>
  <sheetFormatPr defaultColWidth="9.00390625" defaultRowHeight="15.75"/>
  <cols>
    <col min="1" max="1" width="2.375" style="1" customWidth="1"/>
    <col min="2" max="2" width="30.625" style="1" customWidth="1"/>
    <col min="3" max="3" width="23.50390625" style="3" customWidth="1"/>
    <col min="4" max="4" width="21.875" style="3" customWidth="1"/>
    <col min="5" max="5" width="39.50390625" style="3" customWidth="1"/>
    <col min="6" max="6" width="40.00390625" style="3" customWidth="1"/>
    <col min="7" max="16384" width="9.00390625" style="1" customWidth="1"/>
  </cols>
  <sheetData>
    <row r="1" spans="1:6" ht="24.75" customHeight="1">
      <c r="A1" s="64" t="s">
        <v>43</v>
      </c>
      <c r="B1" s="64"/>
      <c r="C1" s="64"/>
      <c r="D1" s="65"/>
      <c r="E1" s="26" t="s">
        <v>44</v>
      </c>
      <c r="F1" s="26"/>
    </row>
    <row r="2" spans="1:7" s="4" customFormat="1" ht="24.75" customHeight="1">
      <c r="A2" s="58" t="s">
        <v>32</v>
      </c>
      <c r="B2" s="58"/>
      <c r="C2" s="58"/>
      <c r="D2" s="59"/>
      <c r="E2" s="68" t="s">
        <v>42</v>
      </c>
      <c r="F2" s="68"/>
      <c r="G2" s="68"/>
    </row>
    <row r="3" spans="1:6" s="57" customFormat="1" ht="21" customHeight="1">
      <c r="A3" s="66" t="s">
        <v>45</v>
      </c>
      <c r="B3" s="67"/>
      <c r="C3" s="67"/>
      <c r="D3" s="67"/>
      <c r="E3" s="67">
        <v>2011</v>
      </c>
      <c r="F3" s="67"/>
    </row>
    <row r="4" spans="1:6" s="9" customFormat="1" ht="21" customHeight="1" thickBot="1">
      <c r="A4" s="60" t="s">
        <v>28</v>
      </c>
      <c r="B4" s="61"/>
      <c r="D4" s="14" t="s">
        <v>18</v>
      </c>
      <c r="F4" s="12" t="s">
        <v>29</v>
      </c>
    </row>
    <row r="5" spans="1:6" s="2" customFormat="1" ht="45" customHeight="1">
      <c r="A5" s="62" t="s">
        <v>20</v>
      </c>
      <c r="B5" s="63"/>
      <c r="C5" s="19" t="s">
        <v>34</v>
      </c>
      <c r="D5" s="27" t="s">
        <v>35</v>
      </c>
      <c r="E5" s="21" t="s">
        <v>36</v>
      </c>
      <c r="F5" s="20" t="s">
        <v>19</v>
      </c>
    </row>
    <row r="6" spans="1:6" s="6" customFormat="1" ht="42" customHeight="1">
      <c r="A6" s="22" t="s">
        <v>0</v>
      </c>
      <c r="B6" s="18"/>
      <c r="C6" s="44">
        <f>SUM(C7,C13,C17,C20,C23)</f>
        <v>375008070</v>
      </c>
      <c r="D6" s="49">
        <f>SUM(D7,D13,D17,D20,D23,D24)</f>
        <v>322088793280</v>
      </c>
      <c r="E6" s="15">
        <f>D6/C6</f>
        <v>858.8849655422082</v>
      </c>
      <c r="F6" s="28" t="s">
        <v>1</v>
      </c>
    </row>
    <row r="7" spans="1:6" s="6" customFormat="1" ht="28.5" customHeight="1" hidden="1">
      <c r="A7" s="31" t="s">
        <v>2</v>
      </c>
      <c r="B7" s="32"/>
      <c r="C7" s="54">
        <f>SUM(C8:C12)</f>
        <v>0</v>
      </c>
      <c r="D7" s="54">
        <f>SUM(D8:D12)</f>
        <v>0</v>
      </c>
      <c r="E7" s="54">
        <v>0</v>
      </c>
      <c r="F7" s="36" t="s">
        <v>30</v>
      </c>
    </row>
    <row r="8" spans="1:6" ht="28.5" customHeight="1" hidden="1">
      <c r="A8" s="33"/>
      <c r="B8" s="32" t="s">
        <v>3</v>
      </c>
      <c r="C8" s="54">
        <v>0</v>
      </c>
      <c r="D8" s="54">
        <v>0</v>
      </c>
      <c r="E8" s="54">
        <v>0</v>
      </c>
      <c r="F8" s="37" t="s">
        <v>14</v>
      </c>
    </row>
    <row r="9" spans="1:6" ht="28.5" customHeight="1" hidden="1">
      <c r="A9" s="33"/>
      <c r="B9" s="32" t="s">
        <v>4</v>
      </c>
      <c r="C9" s="54">
        <v>0</v>
      </c>
      <c r="D9" s="54">
        <v>0</v>
      </c>
      <c r="E9" s="16">
        <v>0</v>
      </c>
      <c r="F9" s="38" t="s">
        <v>31</v>
      </c>
    </row>
    <row r="10" spans="1:6" ht="28.5" customHeight="1" hidden="1">
      <c r="A10" s="33"/>
      <c r="B10" s="32" t="s">
        <v>5</v>
      </c>
      <c r="C10" s="54">
        <v>0</v>
      </c>
      <c r="D10" s="54">
        <v>0</v>
      </c>
      <c r="E10" s="16">
        <v>0</v>
      </c>
      <c r="F10" s="39" t="s">
        <v>15</v>
      </c>
    </row>
    <row r="11" spans="1:6" ht="28.5" customHeight="1" hidden="1">
      <c r="A11" s="33"/>
      <c r="B11" s="32" t="s">
        <v>6</v>
      </c>
      <c r="C11" s="54">
        <v>0</v>
      </c>
      <c r="D11" s="54">
        <v>0</v>
      </c>
      <c r="E11" s="54">
        <v>0</v>
      </c>
      <c r="F11" s="37" t="s">
        <v>16</v>
      </c>
    </row>
    <row r="12" spans="1:6" ht="28.5" customHeight="1" hidden="1">
      <c r="A12" s="33"/>
      <c r="B12" s="32" t="s">
        <v>7</v>
      </c>
      <c r="C12" s="54">
        <v>0</v>
      </c>
      <c r="D12" s="54">
        <v>0</v>
      </c>
      <c r="E12" s="54">
        <v>0</v>
      </c>
      <c r="F12" s="39" t="s">
        <v>8</v>
      </c>
    </row>
    <row r="13" spans="1:6" s="7" customFormat="1" ht="42" customHeight="1">
      <c r="A13" s="31" t="s">
        <v>21</v>
      </c>
      <c r="B13" s="32"/>
      <c r="C13" s="46">
        <f>SUM(C14:C16)</f>
        <v>109712184</v>
      </c>
      <c r="D13" s="51">
        <f>SUM(D14:D16)</f>
        <v>169427579372</v>
      </c>
      <c r="E13" s="23">
        <f aca="true" t="shared" si="0" ref="E13:E24">D13/C13</f>
        <v>1544.2913739826745</v>
      </c>
      <c r="F13" s="40" t="s">
        <v>37</v>
      </c>
    </row>
    <row r="14" spans="1:6" ht="42" customHeight="1">
      <c r="A14" s="33"/>
      <c r="B14" s="32" t="s">
        <v>23</v>
      </c>
      <c r="C14" s="45">
        <v>48980977</v>
      </c>
      <c r="D14" s="50">
        <v>92557633091</v>
      </c>
      <c r="E14" s="24">
        <f>D14/C14</f>
        <v>1889.664901763801</v>
      </c>
      <c r="F14" s="41" t="s">
        <v>38</v>
      </c>
    </row>
    <row r="15" spans="1:6" ht="42" customHeight="1">
      <c r="A15" s="33"/>
      <c r="B15" s="32" t="s">
        <v>24</v>
      </c>
      <c r="C15" s="45">
        <v>40032249</v>
      </c>
      <c r="D15" s="50">
        <v>55898213062</v>
      </c>
      <c r="E15" s="25">
        <f t="shared" si="0"/>
        <v>1396.3295707418288</v>
      </c>
      <c r="F15" s="41" t="s">
        <v>39</v>
      </c>
    </row>
    <row r="16" spans="1:6" ht="42" customHeight="1">
      <c r="A16" s="33"/>
      <c r="B16" s="32" t="s">
        <v>25</v>
      </c>
      <c r="C16" s="45">
        <v>20698958</v>
      </c>
      <c r="D16" s="50">
        <v>20971733219</v>
      </c>
      <c r="E16" s="16">
        <f t="shared" si="0"/>
        <v>1013.1782101785027</v>
      </c>
      <c r="F16" s="37" t="s">
        <v>40</v>
      </c>
    </row>
    <row r="17" spans="1:6" ht="42" customHeight="1">
      <c r="A17" s="31" t="s">
        <v>22</v>
      </c>
      <c r="B17" s="32"/>
      <c r="C17" s="47">
        <f>SUM(C18:C19)</f>
        <v>743020</v>
      </c>
      <c r="D17" s="52">
        <f>SUM(D18:D19)</f>
        <v>1214911559</v>
      </c>
      <c r="E17" s="15">
        <f t="shared" si="0"/>
        <v>1635.0994037845549</v>
      </c>
      <c r="F17" s="36" t="s">
        <v>41</v>
      </c>
    </row>
    <row r="18" spans="1:6" ht="42" customHeight="1">
      <c r="A18" s="33"/>
      <c r="B18" s="32" t="s">
        <v>26</v>
      </c>
      <c r="C18" s="45">
        <v>478224</v>
      </c>
      <c r="D18" s="50">
        <v>767585277</v>
      </c>
      <c r="E18" s="16">
        <f t="shared" si="0"/>
        <v>1605.0747704004818</v>
      </c>
      <c r="F18" s="37" t="s">
        <v>39</v>
      </c>
    </row>
    <row r="19" spans="1:6" ht="42" customHeight="1">
      <c r="A19" s="33"/>
      <c r="B19" s="32" t="s">
        <v>27</v>
      </c>
      <c r="C19" s="45">
        <v>264796</v>
      </c>
      <c r="D19" s="50">
        <v>447326282</v>
      </c>
      <c r="E19" s="16">
        <f t="shared" si="0"/>
        <v>1689.3241665281953</v>
      </c>
      <c r="F19" s="37" t="s">
        <v>40</v>
      </c>
    </row>
    <row r="20" spans="1:6" ht="42" customHeight="1">
      <c r="A20" s="31" t="s">
        <v>9</v>
      </c>
      <c r="B20" s="32"/>
      <c r="C20" s="47">
        <f>C21+C22</f>
        <v>1486016</v>
      </c>
      <c r="D20" s="52">
        <f>D21+D22</f>
        <v>1143062755</v>
      </c>
      <c r="E20" s="15">
        <f t="shared" si="0"/>
        <v>769.2129526196219</v>
      </c>
      <c r="F20" s="42" t="s">
        <v>33</v>
      </c>
    </row>
    <row r="21" spans="1:6" ht="42" customHeight="1">
      <c r="A21" s="33"/>
      <c r="B21" s="32" t="s">
        <v>10</v>
      </c>
      <c r="C21" s="45">
        <v>820291</v>
      </c>
      <c r="D21" s="50">
        <v>839363639</v>
      </c>
      <c r="E21" s="16">
        <f t="shared" si="0"/>
        <v>1023.251064561235</v>
      </c>
      <c r="F21" s="37" t="s">
        <v>48</v>
      </c>
    </row>
    <row r="22" spans="1:6" ht="42" customHeight="1">
      <c r="A22" s="33"/>
      <c r="B22" s="32" t="s">
        <v>11</v>
      </c>
      <c r="C22" s="45">
        <v>665725</v>
      </c>
      <c r="D22" s="50">
        <v>303699116</v>
      </c>
      <c r="E22" s="16">
        <f t="shared" si="0"/>
        <v>456.1930466784333</v>
      </c>
      <c r="F22" s="37" t="s">
        <v>49</v>
      </c>
    </row>
    <row r="23" spans="1:6" s="6" customFormat="1" ht="42" customHeight="1">
      <c r="A23" s="31" t="s">
        <v>17</v>
      </c>
      <c r="B23" s="32"/>
      <c r="C23" s="47">
        <v>263066850</v>
      </c>
      <c r="D23" s="52">
        <v>126985956847</v>
      </c>
      <c r="E23" s="15">
        <f t="shared" si="0"/>
        <v>482.7136404567888</v>
      </c>
      <c r="F23" s="42" t="s">
        <v>50</v>
      </c>
    </row>
    <row r="24" spans="1:6" s="6" customFormat="1" ht="42" customHeight="1" thickBot="1">
      <c r="A24" s="34" t="s">
        <v>12</v>
      </c>
      <c r="B24" s="35"/>
      <c r="C24" s="48">
        <v>74458778</v>
      </c>
      <c r="D24" s="53">
        <v>23317282747</v>
      </c>
      <c r="E24" s="17">
        <f t="shared" si="0"/>
        <v>313.1569355999906</v>
      </c>
      <c r="F24" s="43" t="s">
        <v>13</v>
      </c>
    </row>
    <row r="25" spans="1:6" ht="15" customHeight="1">
      <c r="A25" s="29" t="s">
        <v>46</v>
      </c>
      <c r="B25" s="11"/>
      <c r="C25" s="8"/>
      <c r="D25" s="13"/>
      <c r="E25" s="30" t="s">
        <v>47</v>
      </c>
      <c r="F25"/>
    </row>
    <row r="26" spans="1:5" ht="15" customHeight="1">
      <c r="A26" s="56"/>
      <c r="B26" s="11"/>
      <c r="E26" s="55"/>
    </row>
    <row r="27" spans="1:5" ht="15" customHeight="1">
      <c r="A27" s="10"/>
      <c r="E27" s="5"/>
    </row>
    <row r="28" spans="1:5" ht="15" customHeight="1">
      <c r="A28" s="10"/>
      <c r="E28" s="5"/>
    </row>
    <row r="29" spans="1:5" ht="15" customHeight="1">
      <c r="A29" s="10"/>
      <c r="E29" s="5"/>
    </row>
  </sheetData>
  <sheetProtection/>
  <mergeCells count="7">
    <mergeCell ref="A2:D2"/>
    <mergeCell ref="A4:B4"/>
    <mergeCell ref="A5:B5"/>
    <mergeCell ref="A1:D1"/>
    <mergeCell ref="A3:D3"/>
    <mergeCell ref="E3:F3"/>
    <mergeCell ref="E2:G2"/>
  </mergeCells>
  <printOptions horizontalCentered="1"/>
  <pageMargins left="0.7874015748031497" right="0.7874015748031497" top="1.3779527559055118" bottom="0.7086614173228347" header="0.3937007874015748" footer="0.3937007874015748"/>
  <pageSetup firstPageNumber="62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2012-08-09T07:07:06Z</cp:lastPrinted>
  <dcterms:created xsi:type="dcterms:W3CDTF">1996-12-11T03:29:05Z</dcterms:created>
  <dcterms:modified xsi:type="dcterms:W3CDTF">2012-10-11T04:04:56Z</dcterms:modified>
  <cp:category/>
  <cp:version/>
  <cp:contentType/>
  <cp:contentStatus/>
</cp:coreProperties>
</file>