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50" activeTab="0"/>
  </bookViews>
  <sheets>
    <sheet name="表27" sheetId="1" r:id="rId1"/>
  </sheets>
  <definedNames/>
  <calcPr fullCalcOnLoad="1"/>
</workbook>
</file>

<file path=xl/sharedStrings.xml><?xml version="1.0" encoding="utf-8"?>
<sst xmlns="http://schemas.openxmlformats.org/spreadsheetml/2006/main" count="162" uniqueCount="77">
  <si>
    <t>Grand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</si>
  <si>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</si>
  <si>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</si>
  <si>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</si>
  <si>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</si>
  <si>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</si>
  <si>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</si>
  <si>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</si>
  <si>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</si>
  <si>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</si>
  <si>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</si>
  <si>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</si>
  <si>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</si>
  <si>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2004  </t>
  </si>
  <si>
    <t xml:space="preserve">2005  </t>
  </si>
  <si>
    <t>Year or Month</t>
  </si>
  <si>
    <t xml:space="preserve">2002  </t>
  </si>
  <si>
    <t xml:space="preserve">2003  </t>
  </si>
  <si>
    <t>2006</t>
  </si>
  <si>
    <t>2007</t>
  </si>
  <si>
    <t>2008</t>
  </si>
  <si>
    <t>2009</t>
  </si>
  <si>
    <r>
      <rPr>
        <sz val="10"/>
        <rFont val="華康楷書體 Std W5"/>
        <family val="1"/>
      </rPr>
      <t>單位：千件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百萬元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千日</t>
    </r>
  </si>
  <si>
    <r>
      <t>Unit</t>
    </r>
    <r>
      <rPr>
        <sz val="9"/>
        <rFont val="華康楷書體 Std W5"/>
        <family val="1"/>
      </rPr>
      <t>：</t>
    </r>
    <r>
      <rPr>
        <sz val="9"/>
        <rFont val="Times New Roman"/>
        <family val="1"/>
      </rPr>
      <t>1,000Cases, Million NT$, 1,000Days</t>
    </r>
  </si>
  <si>
    <r>
      <rPr>
        <sz val="11"/>
        <rFont val="華康楷書體 Std W5"/>
        <family val="1"/>
      </rPr>
      <t>年（月）別</t>
    </r>
  </si>
  <si>
    <r>
      <rPr>
        <sz val="11"/>
        <rFont val="華康楷書體 Std W5"/>
        <family val="1"/>
      </rPr>
      <t>總金額</t>
    </r>
  </si>
  <si>
    <r>
      <rPr>
        <sz val="11"/>
        <rFont val="華康楷書體 Std W5"/>
        <family val="1"/>
      </rPr>
      <t>門</t>
    </r>
    <r>
      <rPr>
        <sz val="11"/>
        <rFont val="Times New Roman"/>
        <family val="1"/>
      </rPr>
      <t xml:space="preserve">  </t>
    </r>
    <r>
      <rPr>
        <sz val="11"/>
        <rFont val="華康楷書體 Std W5"/>
        <family val="1"/>
      </rPr>
      <t xml:space="preserve">診
</t>
    </r>
    <r>
      <rPr>
        <sz val="11"/>
        <rFont val="Times New Roman"/>
        <family val="1"/>
      </rPr>
      <t>Outpatient</t>
    </r>
  </si>
  <si>
    <r>
      <rPr>
        <sz val="11"/>
        <rFont val="華康楷書體 Std W5"/>
        <family val="1"/>
      </rPr>
      <t>住</t>
    </r>
    <r>
      <rPr>
        <sz val="11"/>
        <rFont val="Times New Roman"/>
        <family val="1"/>
      </rPr>
      <t xml:space="preserve">  </t>
    </r>
    <r>
      <rPr>
        <sz val="11"/>
        <rFont val="華康楷書體 Std W5"/>
        <family val="1"/>
      </rPr>
      <t xml:space="preserve">院
</t>
    </r>
    <r>
      <rPr>
        <sz val="11"/>
        <rFont val="Times New Roman"/>
        <family val="1"/>
      </rPr>
      <t xml:space="preserve">Inpatient    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</si>
  <si>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Cases</t>
    </r>
  </si>
  <si>
    <r>
      <rPr>
        <sz val="11"/>
        <rFont val="華康楷書體 Std W5"/>
        <family val="1"/>
      </rPr>
      <t>金</t>
    </r>
    <r>
      <rPr>
        <sz val="11"/>
        <rFont val="Times New Roman"/>
        <family val="1"/>
      </rPr>
      <t xml:space="preserve">  </t>
    </r>
    <r>
      <rPr>
        <sz val="11"/>
        <rFont val="華康楷書體 Std W5"/>
        <family val="1"/>
      </rPr>
      <t xml:space="preserve">額
</t>
    </r>
    <r>
      <rPr>
        <sz val="11"/>
        <rFont val="Times New Roman"/>
        <family val="1"/>
      </rPr>
      <t>Expenditures</t>
    </r>
  </si>
  <si>
    <r>
      <rPr>
        <sz val="10"/>
        <rFont val="華康楷書體 Std W5"/>
        <family val="1"/>
      </rPr>
      <t>平均每件費用（元）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>Average Cost Per Case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NT$</t>
    </r>
    <r>
      <rPr>
        <sz val="11"/>
        <rFont val="華康楷書體 Std W5"/>
        <family val="1"/>
      </rPr>
      <t>）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</si>
  <si>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Cases</t>
    </r>
  </si>
  <si>
    <r>
      <rPr>
        <sz val="11"/>
        <rFont val="華康楷書體 Std W5"/>
        <family val="1"/>
      </rPr>
      <t>日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 xml:space="preserve"> Inpatient-Days</t>
    </r>
  </si>
  <si>
    <r>
      <rPr>
        <sz val="10"/>
        <rFont val="華康楷書體 Std W5"/>
        <family val="1"/>
      </rPr>
      <t>平均每件住院日數（日）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 xml:space="preserve">Average Length of Stay
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Days</t>
    </r>
    <r>
      <rPr>
        <sz val="11"/>
        <rFont val="華康楷書體 Std W5"/>
        <family val="1"/>
      </rPr>
      <t>）</t>
    </r>
  </si>
  <si>
    <r>
      <rPr>
        <sz val="10"/>
        <rFont val="華康楷書體 Std W5"/>
        <family val="1"/>
      </rPr>
      <t>平均每日費用（元）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>Average Cost Per Day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NT$</t>
    </r>
    <r>
      <rPr>
        <sz val="11"/>
        <rFont val="華康楷書體 Std W5"/>
        <family val="1"/>
      </rPr>
      <t>）</t>
    </r>
  </si>
  <si>
    <r>
      <t>91</t>
    </r>
    <r>
      <rPr>
        <b/>
        <sz val="11"/>
        <rFont val="華康楷書體 Std W5"/>
        <family val="1"/>
      </rPr>
      <t>年</t>
    </r>
  </si>
  <si>
    <r>
      <t>92</t>
    </r>
    <r>
      <rPr>
        <b/>
        <sz val="11"/>
        <rFont val="華康楷書體 Std W5"/>
        <family val="1"/>
      </rPr>
      <t>年</t>
    </r>
  </si>
  <si>
    <r>
      <t>93</t>
    </r>
    <r>
      <rPr>
        <b/>
        <sz val="11"/>
        <rFont val="華康楷書體 Std W5"/>
        <family val="1"/>
      </rPr>
      <t>年</t>
    </r>
  </si>
  <si>
    <r>
      <t>94</t>
    </r>
    <r>
      <rPr>
        <b/>
        <sz val="11"/>
        <rFont val="華康楷書體 Std W5"/>
        <family val="1"/>
      </rPr>
      <t>年</t>
    </r>
  </si>
  <si>
    <r>
      <t>95</t>
    </r>
    <r>
      <rPr>
        <b/>
        <sz val="11"/>
        <rFont val="華康楷書體 Std W5"/>
        <family val="1"/>
      </rPr>
      <t>年</t>
    </r>
  </si>
  <si>
    <r>
      <t>1</t>
    </r>
    <r>
      <rPr>
        <sz val="11"/>
        <rFont val="華康楷書體 Std W5"/>
        <family val="1"/>
      </rPr>
      <t>月</t>
    </r>
  </si>
  <si>
    <r>
      <t>2</t>
    </r>
    <r>
      <rPr>
        <sz val="11"/>
        <rFont val="華康楷書體 Std W5"/>
        <family val="1"/>
      </rPr>
      <t>月</t>
    </r>
  </si>
  <si>
    <r>
      <t>3</t>
    </r>
    <r>
      <rPr>
        <sz val="11"/>
        <rFont val="華康楷書體 Std W5"/>
        <family val="1"/>
      </rPr>
      <t>月</t>
    </r>
  </si>
  <si>
    <r>
      <t>4</t>
    </r>
    <r>
      <rPr>
        <sz val="11"/>
        <rFont val="華康楷書體 Std W5"/>
        <family val="1"/>
      </rPr>
      <t>月</t>
    </r>
  </si>
  <si>
    <r>
      <t>5</t>
    </r>
    <r>
      <rPr>
        <sz val="11"/>
        <rFont val="華康楷書體 Std W5"/>
        <family val="1"/>
      </rPr>
      <t>月</t>
    </r>
  </si>
  <si>
    <r>
      <t>6</t>
    </r>
    <r>
      <rPr>
        <sz val="11"/>
        <rFont val="華康楷書體 Std W5"/>
        <family val="1"/>
      </rPr>
      <t>月</t>
    </r>
  </si>
  <si>
    <r>
      <t>7</t>
    </r>
    <r>
      <rPr>
        <sz val="11"/>
        <rFont val="華康楷書體 Std W5"/>
        <family val="1"/>
      </rPr>
      <t>月</t>
    </r>
  </si>
  <si>
    <r>
      <t>8</t>
    </r>
    <r>
      <rPr>
        <sz val="11"/>
        <rFont val="華康楷書體 Std W5"/>
        <family val="1"/>
      </rPr>
      <t>月</t>
    </r>
  </si>
  <si>
    <r>
      <t>9</t>
    </r>
    <r>
      <rPr>
        <sz val="11"/>
        <rFont val="華康楷書體 Std W5"/>
        <family val="1"/>
      </rPr>
      <t>月</t>
    </r>
  </si>
  <si>
    <r>
      <t>10</t>
    </r>
    <r>
      <rPr>
        <sz val="11"/>
        <rFont val="華康楷書體 Std W5"/>
        <family val="1"/>
      </rPr>
      <t>月</t>
    </r>
  </si>
  <si>
    <r>
      <t>11</t>
    </r>
    <r>
      <rPr>
        <sz val="11"/>
        <rFont val="華康楷書體 Std W5"/>
        <family val="1"/>
      </rPr>
      <t>月</t>
    </r>
  </si>
  <si>
    <r>
      <t>12</t>
    </r>
    <r>
      <rPr>
        <sz val="11"/>
        <rFont val="華康楷書體 Std W5"/>
        <family val="1"/>
      </rPr>
      <t>月</t>
    </r>
  </si>
  <si>
    <r>
      <t>96</t>
    </r>
    <r>
      <rPr>
        <b/>
        <sz val="11"/>
        <rFont val="華康楷書體 Std W5"/>
        <family val="1"/>
      </rPr>
      <t>年</t>
    </r>
  </si>
  <si>
    <r>
      <t>97</t>
    </r>
    <r>
      <rPr>
        <b/>
        <sz val="11"/>
        <rFont val="華康楷書體 Std W5"/>
        <family val="1"/>
      </rPr>
      <t>年</t>
    </r>
  </si>
  <si>
    <r>
      <t xml:space="preserve">  1</t>
    </r>
    <r>
      <rPr>
        <sz val="11"/>
        <rFont val="華康楷書體 Std W5"/>
        <family val="1"/>
      </rPr>
      <t>月</t>
    </r>
  </si>
  <si>
    <r>
      <t xml:space="preserve">  2</t>
    </r>
    <r>
      <rPr>
        <sz val="11"/>
        <rFont val="華康楷書體 Std W5"/>
        <family val="1"/>
      </rPr>
      <t>月</t>
    </r>
  </si>
  <si>
    <r>
      <t xml:space="preserve">  3</t>
    </r>
    <r>
      <rPr>
        <sz val="11"/>
        <rFont val="華康楷書體 Std W5"/>
        <family val="1"/>
      </rPr>
      <t>月</t>
    </r>
  </si>
  <si>
    <r>
      <t xml:space="preserve">  4</t>
    </r>
    <r>
      <rPr>
        <sz val="11"/>
        <rFont val="華康楷書體 Std W5"/>
        <family val="1"/>
      </rPr>
      <t>月</t>
    </r>
  </si>
  <si>
    <r>
      <t xml:space="preserve">  5</t>
    </r>
    <r>
      <rPr>
        <sz val="11"/>
        <rFont val="華康楷書體 Std W5"/>
        <family val="1"/>
      </rPr>
      <t>月</t>
    </r>
  </si>
  <si>
    <r>
      <t xml:space="preserve">  6</t>
    </r>
    <r>
      <rPr>
        <sz val="11"/>
        <rFont val="華康楷書體 Std W5"/>
        <family val="1"/>
      </rPr>
      <t>月</t>
    </r>
  </si>
  <si>
    <r>
      <t xml:space="preserve">  7</t>
    </r>
    <r>
      <rPr>
        <sz val="11"/>
        <rFont val="華康楷書體 Std W5"/>
        <family val="1"/>
      </rPr>
      <t>月</t>
    </r>
  </si>
  <si>
    <r>
      <t xml:space="preserve">  8</t>
    </r>
    <r>
      <rPr>
        <sz val="11"/>
        <rFont val="華康楷書體 Std W5"/>
        <family val="1"/>
      </rPr>
      <t>月</t>
    </r>
  </si>
  <si>
    <r>
      <t xml:space="preserve">  9</t>
    </r>
    <r>
      <rPr>
        <sz val="11"/>
        <rFont val="華康楷書體 Std W5"/>
        <family val="1"/>
      </rPr>
      <t>月</t>
    </r>
  </si>
  <si>
    <r>
      <t xml:space="preserve"> 10</t>
    </r>
    <r>
      <rPr>
        <sz val="11"/>
        <rFont val="華康楷書體 Std W5"/>
        <family val="1"/>
      </rPr>
      <t>月</t>
    </r>
  </si>
  <si>
    <r>
      <t xml:space="preserve"> 11</t>
    </r>
    <r>
      <rPr>
        <sz val="11"/>
        <rFont val="華康楷書體 Std W5"/>
        <family val="1"/>
      </rPr>
      <t>月</t>
    </r>
  </si>
  <si>
    <r>
      <t xml:space="preserve"> 12</t>
    </r>
    <r>
      <rPr>
        <sz val="11"/>
        <rFont val="華康楷書體 Std W5"/>
        <family val="1"/>
      </rPr>
      <t>月</t>
    </r>
  </si>
  <si>
    <r>
      <t>98</t>
    </r>
    <r>
      <rPr>
        <b/>
        <sz val="11"/>
        <rFont val="華康楷書體 Std W5"/>
        <family val="1"/>
      </rPr>
      <t>年</t>
    </r>
  </si>
  <si>
    <r>
      <t xml:space="preserve"> 10</t>
    </r>
    <r>
      <rPr>
        <sz val="11"/>
        <rFont val="華康楷書體 Std W5"/>
        <family val="1"/>
      </rPr>
      <t>月</t>
    </r>
  </si>
  <si>
    <r>
      <t>99</t>
    </r>
    <r>
      <rPr>
        <b/>
        <sz val="11"/>
        <rFont val="華康楷書體 Std W5"/>
        <family val="1"/>
      </rPr>
      <t>年</t>
    </r>
  </si>
  <si>
    <r>
      <t>100</t>
    </r>
    <r>
      <rPr>
        <b/>
        <sz val="11"/>
        <rFont val="華康楷書體 Std W5"/>
        <family val="1"/>
      </rPr>
      <t>年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</si>
  <si>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91</t>
    </r>
    <r>
      <rPr>
        <sz val="12"/>
        <rFont val="華康楷書體 Std W5"/>
        <family val="1"/>
      </rPr>
      <t>年至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</si>
  <si>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t>2002 - 2011</t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</si>
  <si>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27</t>
    </r>
    <r>
      <rPr>
        <sz val="17"/>
        <rFont val="華康楷書體 Std W5"/>
        <family val="1"/>
      </rPr>
      <t>　醫療費用核付金額狀況</t>
    </r>
  </si>
  <si>
    <t xml:space="preserve">Table 27    Approved Medical Benefit Payments </t>
  </si>
  <si>
    <r>
      <rPr>
        <sz val="10"/>
        <rFont val="華康楷書體 Std W5"/>
        <family val="1"/>
      </rPr>
      <t>備註：本表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件數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欄總計不含藥局及醫事檢驗機構等交付機構件數。</t>
    </r>
  </si>
  <si>
    <t xml:space="preserve">Note: Figures of the "Cases" columns in this table exclude cases to delivery institutions, such as pharmacies </t>
  </si>
  <si>
    <t xml:space="preserve">          and laboratory institutions.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</si>
</sst>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_-* #,##0.00\-;_-* &quot;-&quot;??_-;_-@_-"/>
    <numFmt numFmtId="181" formatCode="#,##0.00_);[Red]\(#,##0.00\)"/>
    <numFmt numFmtId="182" formatCode="_-* #,##0.000_-;\-* #,##0.000_-;_-* &quot;-&quot;???_-;_-@_-"/>
    <numFmt numFmtId="183" formatCode="##,###,,"/>
    <numFmt numFmtId="184" formatCode="##,###,"/>
    <numFmt numFmtId="185" formatCode="#,##0,"/>
    <numFmt numFmtId="186" formatCode="#,##0,,"/>
    <numFmt numFmtId="187" formatCode="##,##0,"/>
    <numFmt numFmtId="188" formatCode="##,##0,,"/>
    <numFmt numFmtId="189" formatCode="#,##0_ "/>
    <numFmt numFmtId="190" formatCode="0_);[Red]\(0\)"/>
  </numFmts>
  <fonts count="56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2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7"/>
      <name val="Times New Roman"/>
      <family val="1"/>
    </font>
    <font>
      <sz val="9"/>
      <name val="Times New Roman"/>
      <family val="1"/>
    </font>
    <font>
      <sz val="17"/>
      <name val="華康楷書體 Std W5"/>
      <family val="1"/>
    </font>
    <font>
      <sz val="12"/>
      <name val="華康楷書體 Std W5"/>
      <family val="1"/>
    </font>
    <font>
      <sz val="9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b/>
      <sz val="11"/>
      <name val="華康楷書體 Std W5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34" applyFont="1">
      <alignment/>
      <protection/>
    </xf>
    <xf numFmtId="41" fontId="8" fillId="0" borderId="0" xfId="34" applyNumberFormat="1" applyFont="1">
      <alignment/>
      <protection/>
    </xf>
    <xf numFmtId="41" fontId="8" fillId="0" borderId="10" xfId="34" applyNumberFormat="1" applyFont="1" applyBorder="1">
      <alignment/>
      <protection/>
    </xf>
    <xf numFmtId="3" fontId="8" fillId="0" borderId="0" xfId="34" applyNumberFormat="1" applyFont="1">
      <alignment/>
      <protection/>
    </xf>
    <xf numFmtId="3" fontId="1" fillId="0" borderId="10" xfId="34" applyNumberFormat="1" applyFont="1" applyBorder="1" applyAlignment="1">
      <alignment/>
      <protection/>
    </xf>
    <xf numFmtId="3" fontId="8" fillId="0" borderId="10" xfId="34" applyNumberFormat="1" applyFont="1" applyBorder="1" applyAlignment="1">
      <alignment/>
      <protection/>
    </xf>
    <xf numFmtId="0" fontId="1" fillId="0" borderId="11" xfId="34" applyFont="1" applyBorder="1">
      <alignment/>
      <protection/>
    </xf>
    <xf numFmtId="41" fontId="8" fillId="0" borderId="0" xfId="34" applyNumberFormat="1" applyFont="1" applyBorder="1" applyAlignment="1" quotePrefix="1">
      <alignment wrapText="1"/>
      <protection/>
    </xf>
    <xf numFmtId="181" fontId="8" fillId="0" borderId="0" xfId="34" applyNumberFormat="1" applyFont="1" applyBorder="1" applyAlignment="1" quotePrefix="1">
      <alignment wrapText="1"/>
      <protection/>
    </xf>
    <xf numFmtId="41" fontId="8" fillId="0" borderId="10" xfId="34" applyNumberFormat="1" applyFont="1" applyBorder="1" applyAlignment="1" quotePrefix="1">
      <alignment wrapText="1"/>
      <protection/>
    </xf>
    <xf numFmtId="181" fontId="8" fillId="0" borderId="10" xfId="34" applyNumberFormat="1" applyFont="1" applyBorder="1" applyAlignment="1" quotePrefix="1">
      <alignment wrapText="1"/>
      <protection/>
    </xf>
    <xf numFmtId="0" fontId="8" fillId="0" borderId="0" xfId="35" applyFont="1">
      <alignment/>
      <protection/>
    </xf>
    <xf numFmtId="0" fontId="1" fillId="0" borderId="12" xfId="34" applyFont="1" applyBorder="1">
      <alignment/>
      <protection/>
    </xf>
    <xf numFmtId="41" fontId="8" fillId="0" borderId="0" xfId="34" applyNumberFormat="1" applyFont="1" applyBorder="1" applyAlignment="1">
      <alignment wrapText="1"/>
      <protection/>
    </xf>
    <xf numFmtId="41" fontId="8" fillId="0" borderId="10" xfId="34" applyNumberFormat="1" applyFont="1" applyBorder="1" applyAlignment="1">
      <alignment wrapText="1"/>
      <protection/>
    </xf>
    <xf numFmtId="0" fontId="1" fillId="0" borderId="0" xfId="34" applyFont="1" applyAlignment="1">
      <alignment horizontal="center" vertical="top"/>
      <protection/>
    </xf>
    <xf numFmtId="0" fontId="3" fillId="0" borderId="0" xfId="34" applyFont="1" applyAlignment="1">
      <alignment horizontal="center" vertical="top" wrapText="1"/>
      <protection/>
    </xf>
    <xf numFmtId="183" fontId="8" fillId="0" borderId="0" xfId="34" applyNumberFormat="1" applyFont="1" applyBorder="1">
      <alignment/>
      <protection/>
    </xf>
    <xf numFmtId="185" fontId="8" fillId="0" borderId="0" xfId="34" applyNumberFormat="1" applyFont="1" applyBorder="1">
      <alignment/>
      <protection/>
    </xf>
    <xf numFmtId="185" fontId="8" fillId="0" borderId="0" xfId="34" applyNumberFormat="1" applyFont="1">
      <alignment/>
      <protection/>
    </xf>
    <xf numFmtId="185" fontId="8" fillId="0" borderId="10" xfId="34" applyNumberFormat="1" applyFont="1" applyBorder="1">
      <alignment/>
      <protection/>
    </xf>
    <xf numFmtId="185" fontId="8" fillId="0" borderId="0" xfId="34" applyNumberFormat="1" applyFont="1" applyBorder="1" applyAlignment="1" quotePrefix="1">
      <alignment wrapText="1"/>
      <protection/>
    </xf>
    <xf numFmtId="185" fontId="8" fillId="0" borderId="0" xfId="34" applyNumberFormat="1" applyFont="1" applyBorder="1" applyAlignment="1">
      <alignment/>
      <protection/>
    </xf>
    <xf numFmtId="185" fontId="8" fillId="0" borderId="0" xfId="34" applyNumberFormat="1" applyFont="1" applyAlignment="1">
      <alignment/>
      <protection/>
    </xf>
    <xf numFmtId="185" fontId="8" fillId="0" borderId="10" xfId="34" applyNumberFormat="1" applyFont="1" applyBorder="1" applyAlignment="1">
      <alignment/>
      <protection/>
    </xf>
    <xf numFmtId="186" fontId="8" fillId="0" borderId="0" xfId="34" applyNumberFormat="1" applyFont="1" applyBorder="1" applyAlignment="1" quotePrefix="1">
      <alignment wrapText="1"/>
      <protection/>
    </xf>
    <xf numFmtId="186" fontId="8" fillId="0" borderId="0" xfId="34" applyNumberFormat="1" applyFont="1" applyBorder="1" applyAlignment="1">
      <alignment/>
      <protection/>
    </xf>
    <xf numFmtId="186" fontId="8" fillId="0" borderId="0" xfId="34" applyNumberFormat="1" applyFont="1" applyAlignment="1">
      <alignment/>
      <protection/>
    </xf>
    <xf numFmtId="186" fontId="8" fillId="0" borderId="10" xfId="34" applyNumberFormat="1" applyFont="1" applyBorder="1" applyAlignment="1">
      <alignment/>
      <protection/>
    </xf>
    <xf numFmtId="187" fontId="8" fillId="0" borderId="0" xfId="34" applyNumberFormat="1" applyFont="1" applyBorder="1">
      <alignment/>
      <protection/>
    </xf>
    <xf numFmtId="187" fontId="8" fillId="0" borderId="0" xfId="34" applyNumberFormat="1" applyFont="1">
      <alignment/>
      <protection/>
    </xf>
    <xf numFmtId="187" fontId="8" fillId="0" borderId="10" xfId="34" applyNumberFormat="1" applyFont="1" applyBorder="1">
      <alignment/>
      <protection/>
    </xf>
    <xf numFmtId="188" fontId="8" fillId="0" borderId="0" xfId="34" applyNumberFormat="1" applyFont="1" applyBorder="1">
      <alignment/>
      <protection/>
    </xf>
    <xf numFmtId="188" fontId="8" fillId="0" borderId="0" xfId="34" applyNumberFormat="1" applyFont="1">
      <alignment/>
      <protection/>
    </xf>
    <xf numFmtId="188" fontId="8" fillId="0" borderId="10" xfId="34" applyNumberFormat="1" applyFont="1" applyBorder="1">
      <alignment/>
      <protection/>
    </xf>
    <xf numFmtId="0" fontId="14" fillId="0" borderId="10" xfId="34" applyFont="1" applyBorder="1" applyAlignment="1">
      <alignment horizontal="right"/>
      <protection/>
    </xf>
    <xf numFmtId="0" fontId="1" fillId="0" borderId="10" xfId="34" applyFont="1" applyBorder="1" applyAlignment="1">
      <alignment/>
      <protection/>
    </xf>
    <xf numFmtId="3" fontId="5" fillId="0" borderId="13" xfId="34" applyNumberFormat="1" applyFont="1" applyBorder="1" applyAlignment="1" quotePrefix="1">
      <alignment horizontal="center" vertical="top"/>
      <protection/>
    </xf>
    <xf numFmtId="0" fontId="4" fillId="0" borderId="10" xfId="34" applyFont="1" applyBorder="1" applyAlignment="1">
      <alignment/>
      <protection/>
    </xf>
    <xf numFmtId="0" fontId="8" fillId="0" borderId="0" xfId="35" applyFont="1" applyAlignment="1">
      <alignment vertical="center"/>
      <protection/>
    </xf>
    <xf numFmtId="183" fontId="8" fillId="0" borderId="14" xfId="34" applyNumberFormat="1" applyFont="1" applyBorder="1">
      <alignment/>
      <protection/>
    </xf>
    <xf numFmtId="0" fontId="8" fillId="0" borderId="0" xfId="34" applyFont="1">
      <alignment/>
      <protection/>
    </xf>
    <xf numFmtId="0" fontId="8" fillId="0" borderId="0" xfId="34" applyFont="1" applyAlignment="1">
      <alignment vertical="center"/>
      <protection/>
    </xf>
    <xf numFmtId="183" fontId="7" fillId="0" borderId="0" xfId="34" applyNumberFormat="1" applyFont="1" applyBorder="1" applyAlignment="1">
      <alignment vertical="center"/>
      <protection/>
    </xf>
    <xf numFmtId="184" fontId="7" fillId="0" borderId="0" xfId="34" applyNumberFormat="1" applyFont="1" applyBorder="1" applyAlignment="1">
      <alignment vertical="center"/>
      <protection/>
    </xf>
    <xf numFmtId="41" fontId="7" fillId="0" borderId="0" xfId="34" applyNumberFormat="1" applyFont="1" applyAlignment="1">
      <alignment vertical="center"/>
      <protection/>
    </xf>
    <xf numFmtId="185" fontId="7" fillId="0" borderId="0" xfId="34" applyNumberFormat="1" applyFont="1" applyBorder="1" applyAlignment="1">
      <alignment vertical="center"/>
      <protection/>
    </xf>
    <xf numFmtId="185" fontId="7" fillId="0" borderId="0" xfId="34" applyNumberFormat="1" applyFont="1" applyBorder="1" applyAlignment="1" quotePrefix="1">
      <alignment vertical="center" wrapText="1"/>
      <protection/>
    </xf>
    <xf numFmtId="186" fontId="7" fillId="0" borderId="0" xfId="34" applyNumberFormat="1" applyFont="1" applyBorder="1" applyAlignment="1" quotePrefix="1">
      <alignment vertical="center" wrapText="1"/>
      <protection/>
    </xf>
    <xf numFmtId="41" fontId="7" fillId="0" borderId="0" xfId="34" applyNumberFormat="1" applyFont="1" applyBorder="1" applyAlignment="1" quotePrefix="1">
      <alignment vertical="center" wrapText="1"/>
      <protection/>
    </xf>
    <xf numFmtId="181" fontId="7" fillId="0" borderId="0" xfId="34" applyNumberFormat="1" applyFont="1" applyBorder="1" applyAlignment="1" quotePrefix="1">
      <alignment vertical="center" wrapText="1"/>
      <protection/>
    </xf>
    <xf numFmtId="41" fontId="7" fillId="0" borderId="0" xfId="34" applyNumberFormat="1" applyFont="1" applyBorder="1" applyAlignment="1">
      <alignment vertical="center" wrapText="1"/>
      <protection/>
    </xf>
    <xf numFmtId="187" fontId="7" fillId="0" borderId="0" xfId="34" applyNumberFormat="1" applyFont="1" applyBorder="1" applyAlignment="1">
      <alignment vertical="center"/>
      <protection/>
    </xf>
    <xf numFmtId="188" fontId="7" fillId="0" borderId="0" xfId="34" applyNumberFormat="1" applyFont="1" applyBorder="1" applyAlignment="1">
      <alignment vertical="center"/>
      <protection/>
    </xf>
    <xf numFmtId="183" fontId="8" fillId="0" borderId="0" xfId="34" applyNumberFormat="1" applyFont="1" applyBorder="1" applyAlignment="1">
      <alignment vertical="center"/>
      <protection/>
    </xf>
    <xf numFmtId="187" fontId="8" fillId="0" borderId="0" xfId="34" applyNumberFormat="1" applyFont="1" applyBorder="1" applyAlignment="1">
      <alignment vertical="center"/>
      <protection/>
    </xf>
    <xf numFmtId="188" fontId="8" fillId="0" borderId="0" xfId="34" applyNumberFormat="1" applyFont="1" applyBorder="1" applyAlignment="1">
      <alignment vertical="center"/>
      <protection/>
    </xf>
    <xf numFmtId="41" fontId="8" fillId="0" borderId="0" xfId="34" applyNumberFormat="1" applyFont="1" applyAlignment="1">
      <alignment vertical="center"/>
      <protection/>
    </xf>
    <xf numFmtId="185" fontId="8" fillId="0" borderId="0" xfId="34" applyNumberFormat="1" applyFont="1" applyAlignment="1">
      <alignment vertical="center"/>
      <protection/>
    </xf>
    <xf numFmtId="186" fontId="8" fillId="0" borderId="0" xfId="34" applyNumberFormat="1" applyFont="1" applyAlignment="1">
      <alignment vertical="center"/>
      <protection/>
    </xf>
    <xf numFmtId="41" fontId="8" fillId="0" borderId="0" xfId="34" applyNumberFormat="1" applyFont="1" applyBorder="1" applyAlignment="1">
      <alignment vertical="center" wrapText="1"/>
      <protection/>
    </xf>
    <xf numFmtId="181" fontId="8" fillId="0" borderId="0" xfId="34" applyNumberFormat="1" applyFont="1" applyBorder="1" applyAlignment="1" quotePrefix="1">
      <alignment vertical="center" wrapText="1"/>
      <protection/>
    </xf>
    <xf numFmtId="41" fontId="8" fillId="0" borderId="0" xfId="34" applyNumberFormat="1" applyFont="1" applyBorder="1" applyAlignment="1" quotePrefix="1">
      <alignment vertical="center" wrapText="1"/>
      <protection/>
    </xf>
    <xf numFmtId="183" fontId="8" fillId="0" borderId="14" xfId="34" applyNumberFormat="1" applyFont="1" applyBorder="1" applyAlignment="1">
      <alignment vertical="center"/>
      <protection/>
    </xf>
    <xf numFmtId="187" fontId="8" fillId="0" borderId="10" xfId="34" applyNumberFormat="1" applyFont="1" applyBorder="1" applyAlignment="1">
      <alignment vertical="center"/>
      <protection/>
    </xf>
    <xf numFmtId="188" fontId="8" fillId="0" borderId="10" xfId="34" applyNumberFormat="1" applyFont="1" applyBorder="1" applyAlignment="1">
      <alignment vertical="center"/>
      <protection/>
    </xf>
    <xf numFmtId="41" fontId="8" fillId="0" borderId="10" xfId="34" applyNumberFormat="1" applyFont="1" applyBorder="1" applyAlignment="1">
      <alignment vertical="center"/>
      <protection/>
    </xf>
    <xf numFmtId="185" fontId="8" fillId="0" borderId="10" xfId="34" applyNumberFormat="1" applyFont="1" applyBorder="1" applyAlignment="1">
      <alignment vertical="center"/>
      <protection/>
    </xf>
    <xf numFmtId="186" fontId="8" fillId="0" borderId="10" xfId="34" applyNumberFormat="1" applyFont="1" applyBorder="1" applyAlignment="1">
      <alignment vertical="center"/>
      <protection/>
    </xf>
    <xf numFmtId="41" fontId="8" fillId="0" borderId="10" xfId="34" applyNumberFormat="1" applyFont="1" applyBorder="1" applyAlignment="1">
      <alignment vertical="center" wrapText="1"/>
      <protection/>
    </xf>
    <xf numFmtId="181" fontId="8" fillId="0" borderId="10" xfId="34" applyNumberFormat="1" applyFont="1" applyBorder="1" applyAlignment="1" quotePrefix="1">
      <alignment vertical="center" wrapText="1"/>
      <protection/>
    </xf>
    <xf numFmtId="41" fontId="8" fillId="0" borderId="10" xfId="34" applyNumberFormat="1" applyFont="1" applyBorder="1" applyAlignment="1" quotePrefix="1">
      <alignment vertical="center" wrapText="1"/>
      <protection/>
    </xf>
    <xf numFmtId="0" fontId="12" fillId="0" borderId="15" xfId="34" applyFont="1" applyBorder="1" applyAlignment="1" quotePrefix="1">
      <alignment horizontal="left" vertical="center" indent="1"/>
      <protection/>
    </xf>
    <xf numFmtId="0" fontId="5" fillId="0" borderId="15" xfId="34" applyFont="1" applyBorder="1" applyAlignment="1">
      <alignment horizontal="left" indent="3"/>
      <protection/>
    </xf>
    <xf numFmtId="0" fontId="5" fillId="0" borderId="14" xfId="34" applyFont="1" applyBorder="1" applyAlignment="1">
      <alignment horizontal="left" indent="3"/>
      <protection/>
    </xf>
    <xf numFmtId="0" fontId="5" fillId="0" borderId="15" xfId="34" applyFont="1" applyBorder="1" applyAlignment="1">
      <alignment horizontal="left" vertical="center" indent="2"/>
      <protection/>
    </xf>
    <xf numFmtId="0" fontId="5" fillId="0" borderId="14" xfId="34" applyFont="1" applyBorder="1" applyAlignment="1">
      <alignment horizontal="left" vertical="center" indent="2"/>
      <protection/>
    </xf>
    <xf numFmtId="0" fontId="12" fillId="0" borderId="16" xfId="34" applyFont="1" applyBorder="1" applyAlignment="1" quotePrefix="1">
      <alignment horizontal="left" vertical="center" indent="1"/>
      <protection/>
    </xf>
    <xf numFmtId="183" fontId="8" fillId="0" borderId="15" xfId="34" applyNumberFormat="1" applyFont="1" applyBorder="1" applyAlignment="1">
      <alignment vertical="center"/>
      <protection/>
    </xf>
    <xf numFmtId="41" fontId="7" fillId="0" borderId="0" xfId="34" applyNumberFormat="1" applyFont="1" applyBorder="1" applyAlignment="1">
      <alignment vertical="center"/>
      <protection/>
    </xf>
    <xf numFmtId="0" fontId="1" fillId="0" borderId="0" xfId="34" applyFont="1">
      <alignment/>
      <protection/>
    </xf>
    <xf numFmtId="0" fontId="3" fillId="0" borderId="0" xfId="34" applyFont="1" applyAlignment="1">
      <alignment horizontal="center" vertical="top"/>
      <protection/>
    </xf>
    <xf numFmtId="3" fontId="14" fillId="0" borderId="0" xfId="34" applyNumberFormat="1" applyFont="1">
      <alignment/>
      <protection/>
    </xf>
    <xf numFmtId="3" fontId="1" fillId="0" borderId="0" xfId="34" applyNumberFormat="1" applyFont="1">
      <alignment/>
      <protection/>
    </xf>
    <xf numFmtId="0" fontId="8" fillId="0" borderId="10" xfId="34" applyFont="1" applyBorder="1" applyAlignment="1">
      <alignment horizontal="left"/>
      <protection/>
    </xf>
    <xf numFmtId="0" fontId="1" fillId="0" borderId="10" xfId="34" applyFont="1" applyBorder="1">
      <alignment/>
      <protection/>
    </xf>
    <xf numFmtId="3" fontId="5" fillId="0" borderId="17" xfId="34" applyNumberFormat="1" applyFont="1" applyBorder="1" applyAlignment="1" quotePrefix="1">
      <alignment horizontal="center" wrapText="1"/>
      <protection/>
    </xf>
    <xf numFmtId="3" fontId="5" fillId="0" borderId="18" xfId="34" applyNumberFormat="1" applyFont="1" applyBorder="1" applyAlignment="1" quotePrefix="1">
      <alignment horizontal="center" vertical="center" wrapText="1"/>
      <protection/>
    </xf>
    <xf numFmtId="3" fontId="8" fillId="0" borderId="18" xfId="33" applyNumberFormat="1" applyFont="1" applyBorder="1" applyAlignment="1" quotePrefix="1">
      <alignment horizontal="center" vertical="center" wrapText="1"/>
      <protection/>
    </xf>
    <xf numFmtId="3" fontId="5" fillId="0" borderId="19" xfId="34" applyNumberFormat="1" applyFont="1" applyBorder="1" applyAlignment="1" quotePrefix="1">
      <alignment horizontal="center" vertical="center" wrapText="1"/>
      <protection/>
    </xf>
    <xf numFmtId="0" fontId="8" fillId="0" borderId="18" xfId="33" applyNumberFormat="1" applyFont="1" applyBorder="1" applyAlignment="1" quotePrefix="1">
      <alignment horizontal="center" vertical="center" wrapText="1"/>
      <protection/>
    </xf>
    <xf numFmtId="3" fontId="8" fillId="0" borderId="20" xfId="33" applyNumberFormat="1" applyFont="1" applyBorder="1" applyAlignment="1" quotePrefix="1">
      <alignment horizontal="center" vertical="center" wrapText="1"/>
      <protection/>
    </xf>
    <xf numFmtId="0" fontId="1" fillId="0" borderId="0" xfId="34" applyFont="1" applyAlignment="1">
      <alignment/>
      <protection/>
    </xf>
    <xf numFmtId="0" fontId="12" fillId="0" borderId="21" xfId="34" applyFont="1" applyBorder="1" applyAlignment="1">
      <alignment horizontal="center" vertical="center"/>
      <protection/>
    </xf>
    <xf numFmtId="0" fontId="21" fillId="0" borderId="0" xfId="34" applyFont="1" applyAlignment="1">
      <alignment vertical="center"/>
      <protection/>
    </xf>
    <xf numFmtId="0" fontId="12" fillId="0" borderId="17" xfId="34" applyFont="1" applyBorder="1" applyAlignment="1">
      <alignment horizontal="center" vertical="center"/>
      <protection/>
    </xf>
    <xf numFmtId="0" fontId="5" fillId="0" borderId="17" xfId="34" applyFont="1" applyBorder="1" applyAlignment="1">
      <alignment horizontal="center"/>
      <protection/>
    </xf>
    <xf numFmtId="0" fontId="1" fillId="0" borderId="0" xfId="34" applyFont="1" applyAlignment="1">
      <alignment vertical="center"/>
      <protection/>
    </xf>
    <xf numFmtId="0" fontId="5" fillId="0" borderId="22" xfId="34" applyFont="1" applyBorder="1" applyAlignment="1">
      <alignment horizontal="center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22" xfId="34" applyFont="1" applyBorder="1" applyAlignment="1">
      <alignment horizontal="center" vertical="center"/>
      <protection/>
    </xf>
    <xf numFmtId="43" fontId="1" fillId="0" borderId="0" xfId="34" applyNumberFormat="1" applyFont="1">
      <alignment/>
      <protection/>
    </xf>
    <xf numFmtId="0" fontId="14" fillId="0" borderId="0" xfId="34" applyFont="1">
      <alignment/>
      <protection/>
    </xf>
    <xf numFmtId="0" fontId="8" fillId="0" borderId="0" xfId="33" applyFont="1" applyAlignment="1" applyProtection="1">
      <alignment vertical="center"/>
      <protection locked="0"/>
    </xf>
    <xf numFmtId="0" fontId="11" fillId="0" borderId="0" xfId="34" applyFont="1" applyAlignment="1">
      <alignment horizontal="center" vertical="center" wrapText="1"/>
      <protection/>
    </xf>
    <xf numFmtId="0" fontId="13" fillId="0" borderId="0" xfId="34" applyFont="1" applyAlignment="1">
      <alignment horizontal="center" vertical="top"/>
      <protection/>
    </xf>
    <xf numFmtId="3" fontId="5" fillId="0" borderId="12" xfId="34" applyNumberFormat="1" applyFont="1" applyBorder="1" applyAlignment="1">
      <alignment horizontal="center" vertical="center" wrapText="1"/>
      <protection/>
    </xf>
    <xf numFmtId="3" fontId="5" fillId="0" borderId="23" xfId="34" applyNumberFormat="1" applyFont="1" applyBorder="1" applyAlignment="1">
      <alignment horizontal="center" vertical="center" wrapText="1"/>
      <protection/>
    </xf>
    <xf numFmtId="3" fontId="5" fillId="0" borderId="24" xfId="34" applyNumberFormat="1" applyFont="1" applyBorder="1" applyAlignment="1">
      <alignment horizontal="center" vertical="center" wrapText="1"/>
      <protection/>
    </xf>
    <xf numFmtId="0" fontId="5" fillId="0" borderId="25" xfId="34" applyFont="1" applyBorder="1" applyAlignment="1">
      <alignment horizontal="center" vertical="center"/>
      <protection/>
    </xf>
    <xf numFmtId="0" fontId="5" fillId="0" borderId="26" xfId="34" applyFont="1" applyBorder="1" applyAlignment="1">
      <alignment horizontal="center" vertical="center"/>
      <protection/>
    </xf>
    <xf numFmtId="0" fontId="5" fillId="0" borderId="27" xfId="34" applyFont="1" applyBorder="1" applyAlignment="1">
      <alignment horizontal="center" vertical="center"/>
      <protection/>
    </xf>
    <xf numFmtId="0" fontId="5" fillId="0" borderId="28" xfId="34" applyFont="1" applyBorder="1" applyAlignment="1" quotePrefix="1">
      <alignment horizontal="center" vertical="center"/>
      <protection/>
    </xf>
    <xf numFmtId="0" fontId="1" fillId="0" borderId="0" xfId="34" applyFont="1" applyBorder="1" applyAlignment="1">
      <alignment horizont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一般_72醫療費用核付" xfId="34"/>
    <cellStyle name="一般_Sheet1 (2)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貨幣[0]_laroux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view="pageBreakPreview" zoomScale="75" zoomScaleSheetLayoutView="75" zoomScalePageLayoutView="0" workbookViewId="0" topLeftCell="A1">
      <selection activeCell="A7" activeCellId="8" sqref="A63:IV76 A50:IV50 A37:IV37 A24:IV24 A11:IV11 A10:IV10 A9:IV9 A8:IV8 A7:IV7"/>
    </sheetView>
  </sheetViews>
  <sheetFormatPr defaultColWidth="9.00390625" defaultRowHeight="16.5"/>
  <cols>
    <col min="1" max="1" width="10.75390625" style="42" customWidth="1"/>
    <col min="2" max="2" width="12.25390625" style="83" customWidth="1"/>
    <col min="3" max="3" width="9.75390625" style="84" customWidth="1"/>
    <col min="4" max="4" width="12.875" style="84" customWidth="1"/>
    <col min="5" max="5" width="17.25390625" style="81" customWidth="1"/>
    <col min="6" max="6" width="9.50390625" style="84" customWidth="1"/>
    <col min="7" max="7" width="11.875" style="84" customWidth="1"/>
    <col min="8" max="8" width="12.875" style="102" customWidth="1"/>
    <col min="9" max="9" width="17.00390625" style="84" customWidth="1"/>
    <col min="10" max="10" width="21.625" style="81" customWidth="1"/>
    <col min="11" max="11" width="16.875" style="81" customWidth="1"/>
    <col min="12" max="12" width="14.375" style="103" customWidth="1"/>
    <col min="13" max="16384" width="9.00390625" style="81" customWidth="1"/>
  </cols>
  <sheetData>
    <row r="1" spans="1:12" ht="24.75" customHeight="1">
      <c r="A1" s="106" t="s">
        <v>72</v>
      </c>
      <c r="B1" s="106"/>
      <c r="C1" s="106"/>
      <c r="D1" s="106"/>
      <c r="E1" s="106"/>
      <c r="F1" s="106"/>
      <c r="G1" s="106"/>
      <c r="H1" s="105" t="s">
        <v>73</v>
      </c>
      <c r="I1" s="105"/>
      <c r="J1" s="105"/>
      <c r="K1" s="105"/>
      <c r="L1" s="105"/>
    </row>
    <row r="2" spans="1:12" ht="24.75" customHeight="1">
      <c r="A2" s="82"/>
      <c r="C2" s="16"/>
      <c r="D2" s="16"/>
      <c r="E2" s="16"/>
      <c r="F2" s="16"/>
      <c r="G2" s="17"/>
      <c r="H2" s="17"/>
      <c r="J2" s="17"/>
      <c r="K2" s="17"/>
      <c r="L2" s="81"/>
    </row>
    <row r="3" spans="1:12" ht="21" customHeight="1">
      <c r="A3" s="114" t="s">
        <v>70</v>
      </c>
      <c r="B3" s="114"/>
      <c r="C3" s="114"/>
      <c r="D3" s="114"/>
      <c r="E3" s="114"/>
      <c r="F3" s="114"/>
      <c r="G3" s="114"/>
      <c r="H3" s="114" t="s">
        <v>71</v>
      </c>
      <c r="I3" s="114"/>
      <c r="J3" s="114"/>
      <c r="K3" s="114"/>
      <c r="L3" s="114"/>
    </row>
    <row r="4" spans="1:12" s="1" customFormat="1" ht="21" customHeight="1" thickBot="1">
      <c r="A4" s="85" t="s">
        <v>22</v>
      </c>
      <c r="B4" s="37"/>
      <c r="C4" s="37"/>
      <c r="D4" s="37"/>
      <c r="F4" s="39"/>
      <c r="G4" s="5"/>
      <c r="H4" s="86"/>
      <c r="J4" s="6"/>
      <c r="L4" s="36" t="s">
        <v>23</v>
      </c>
    </row>
    <row r="5" spans="1:12" s="42" customFormat="1" ht="34.5" customHeight="1">
      <c r="A5" s="112" t="s">
        <v>24</v>
      </c>
      <c r="B5" s="87" t="s">
        <v>25</v>
      </c>
      <c r="C5" s="107" t="s">
        <v>26</v>
      </c>
      <c r="D5" s="108"/>
      <c r="E5" s="109"/>
      <c r="F5" s="13"/>
      <c r="G5" s="7"/>
      <c r="H5" s="108" t="s">
        <v>27</v>
      </c>
      <c r="I5" s="108"/>
      <c r="J5" s="108"/>
      <c r="K5" s="108"/>
      <c r="L5" s="110" t="s">
        <v>15</v>
      </c>
    </row>
    <row r="6" spans="1:12" s="93" customFormat="1" ht="45" customHeight="1">
      <c r="A6" s="113"/>
      <c r="B6" s="38" t="s">
        <v>0</v>
      </c>
      <c r="C6" s="88" t="s">
        <v>28</v>
      </c>
      <c r="D6" s="88" t="s">
        <v>29</v>
      </c>
      <c r="E6" s="89" t="s">
        <v>30</v>
      </c>
      <c r="F6" s="88" t="s">
        <v>31</v>
      </c>
      <c r="G6" s="88" t="s">
        <v>32</v>
      </c>
      <c r="H6" s="90" t="s">
        <v>29</v>
      </c>
      <c r="I6" s="89" t="s">
        <v>30</v>
      </c>
      <c r="J6" s="91" t="s">
        <v>33</v>
      </c>
      <c r="K6" s="92" t="s">
        <v>34</v>
      </c>
      <c r="L6" s="111"/>
    </row>
    <row r="7" spans="1:12" s="95" customFormat="1" ht="23.25" customHeight="1">
      <c r="A7" s="94" t="s">
        <v>35</v>
      </c>
      <c r="B7" s="44">
        <f>D7+H7</f>
        <v>333591908173</v>
      </c>
      <c r="C7" s="45">
        <v>318023819</v>
      </c>
      <c r="D7" s="44">
        <v>221892110001</v>
      </c>
      <c r="E7" s="46">
        <f>D7/C7</f>
        <v>697.7216697124186</v>
      </c>
      <c r="F7" s="47">
        <v>2956406</v>
      </c>
      <c r="G7" s="48">
        <v>26818786</v>
      </c>
      <c r="H7" s="49">
        <v>111699798172</v>
      </c>
      <c r="I7" s="50">
        <f>H7/F7</f>
        <v>37782.2931532408</v>
      </c>
      <c r="J7" s="51">
        <f aca="true" t="shared" si="0" ref="J7:K10">G7/F7</f>
        <v>9.071415089808369</v>
      </c>
      <c r="K7" s="50">
        <f t="shared" si="0"/>
        <v>4164.983387838659</v>
      </c>
      <c r="L7" s="78" t="s">
        <v>16</v>
      </c>
    </row>
    <row r="8" spans="1:12" s="95" customFormat="1" ht="23.25" customHeight="1">
      <c r="A8" s="96" t="s">
        <v>36</v>
      </c>
      <c r="B8" s="44">
        <f>D8+H8</f>
        <v>344238223747</v>
      </c>
      <c r="C8" s="45">
        <v>314763504</v>
      </c>
      <c r="D8" s="44">
        <v>230875962207</v>
      </c>
      <c r="E8" s="46">
        <f>D8/C8</f>
        <v>733.4902530726688</v>
      </c>
      <c r="F8" s="47">
        <v>2647695</v>
      </c>
      <c r="G8" s="48">
        <v>26454026</v>
      </c>
      <c r="H8" s="49">
        <v>113362261540</v>
      </c>
      <c r="I8" s="50">
        <f>H8/F8</f>
        <v>42815.45326784241</v>
      </c>
      <c r="J8" s="51">
        <f t="shared" si="0"/>
        <v>9.991341903051522</v>
      </c>
      <c r="K8" s="50">
        <f t="shared" si="0"/>
        <v>4285.255542577905</v>
      </c>
      <c r="L8" s="73" t="s">
        <v>17</v>
      </c>
    </row>
    <row r="9" spans="1:12" s="95" customFormat="1" ht="23.25" customHeight="1">
      <c r="A9" s="96" t="s">
        <v>37</v>
      </c>
      <c r="B9" s="44">
        <f>D9+H9</f>
        <v>375423643370</v>
      </c>
      <c r="C9" s="45">
        <v>342986239</v>
      </c>
      <c r="D9" s="44">
        <v>247493881698</v>
      </c>
      <c r="E9" s="46">
        <f>D9/C9</f>
        <v>721.5854560800616</v>
      </c>
      <c r="F9" s="47">
        <v>2924870</v>
      </c>
      <c r="G9" s="48">
        <v>29224730</v>
      </c>
      <c r="H9" s="49">
        <v>127929761672</v>
      </c>
      <c r="I9" s="50">
        <f>H9/F9</f>
        <v>43738.614595520485</v>
      </c>
      <c r="J9" s="51">
        <f t="shared" si="0"/>
        <v>9.991804763972416</v>
      </c>
      <c r="K9" s="50">
        <f t="shared" si="0"/>
        <v>4377.448882230905</v>
      </c>
      <c r="L9" s="73" t="s">
        <v>13</v>
      </c>
    </row>
    <row r="10" spans="1:12" s="95" customFormat="1" ht="23.25" customHeight="1">
      <c r="A10" s="96" t="s">
        <v>38</v>
      </c>
      <c r="B10" s="44">
        <f>D10+H10</f>
        <v>372152482403</v>
      </c>
      <c r="C10" s="45">
        <v>345317454</v>
      </c>
      <c r="D10" s="44">
        <v>246371730095</v>
      </c>
      <c r="E10" s="46">
        <f>D10/C10</f>
        <v>713.4644578232063</v>
      </c>
      <c r="F10" s="47">
        <v>2919031</v>
      </c>
      <c r="G10" s="48">
        <v>29436448</v>
      </c>
      <c r="H10" s="49">
        <v>125780752308</v>
      </c>
      <c r="I10" s="52">
        <f>H10/F10</f>
        <v>43089.899459101325</v>
      </c>
      <c r="J10" s="51">
        <f t="shared" si="0"/>
        <v>10.084321817753905</v>
      </c>
      <c r="K10" s="50">
        <f t="shared" si="0"/>
        <v>4272.95957406274</v>
      </c>
      <c r="L10" s="73" t="s">
        <v>14</v>
      </c>
    </row>
    <row r="11" spans="1:12" s="95" customFormat="1" ht="23.25" customHeight="1">
      <c r="A11" s="96" t="s">
        <v>39</v>
      </c>
      <c r="B11" s="44">
        <f>D11+H11</f>
        <v>389626463252</v>
      </c>
      <c r="C11" s="53">
        <v>330221140</v>
      </c>
      <c r="D11" s="54">
        <v>258041411669</v>
      </c>
      <c r="E11" s="46">
        <f>D11/C11</f>
        <v>781.4200255895186</v>
      </c>
      <c r="F11" s="47">
        <v>2863286</v>
      </c>
      <c r="G11" s="48">
        <v>28910325</v>
      </c>
      <c r="H11" s="49">
        <v>131585051583</v>
      </c>
      <c r="I11" s="52">
        <f>H11/F11</f>
        <v>45955.95814843505</v>
      </c>
      <c r="J11" s="51">
        <f>G11/F11</f>
        <v>10.096904395858465</v>
      </c>
      <c r="K11" s="50">
        <f>H11/G11</f>
        <v>4551.4898771632625</v>
      </c>
      <c r="L11" s="73" t="s">
        <v>18</v>
      </c>
    </row>
    <row r="12" spans="1:12" ht="21" customHeight="1" hidden="1">
      <c r="A12" s="97" t="s">
        <v>40</v>
      </c>
      <c r="B12" s="18">
        <f aca="true" t="shared" si="1" ref="B12:B35">D12+H12</f>
        <v>33786750320</v>
      </c>
      <c r="C12" s="30">
        <v>26927822</v>
      </c>
      <c r="D12" s="33">
        <v>21100035659</v>
      </c>
      <c r="E12" s="2">
        <f aca="true" t="shared" si="2" ref="E12:E24">D12/C12</f>
        <v>783.5775080138304</v>
      </c>
      <c r="F12" s="19">
        <v>238768</v>
      </c>
      <c r="G12" s="22">
        <v>2444579</v>
      </c>
      <c r="H12" s="26">
        <v>12686714661</v>
      </c>
      <c r="I12" s="14">
        <v>42879.94280460579</v>
      </c>
      <c r="J12" s="9">
        <v>10.238742078301772</v>
      </c>
      <c r="K12" s="8">
        <v>4188.008885923415</v>
      </c>
      <c r="L12" s="74" t="s">
        <v>1</v>
      </c>
    </row>
    <row r="13" spans="1:12" ht="21" customHeight="1" hidden="1">
      <c r="A13" s="97" t="s">
        <v>41</v>
      </c>
      <c r="B13" s="18">
        <f t="shared" si="1"/>
        <v>26985244467</v>
      </c>
      <c r="C13" s="30">
        <v>25040115</v>
      </c>
      <c r="D13" s="33">
        <v>18581522927</v>
      </c>
      <c r="E13" s="2">
        <f t="shared" si="2"/>
        <v>742.0701912511184</v>
      </c>
      <c r="F13" s="19">
        <v>205460</v>
      </c>
      <c r="G13" s="22">
        <v>2019177</v>
      </c>
      <c r="H13" s="26">
        <v>8403721540</v>
      </c>
      <c r="I13" s="14">
        <v>40871.78912859354</v>
      </c>
      <c r="J13" s="9">
        <v>9.828045444367644</v>
      </c>
      <c r="K13" s="8">
        <v>4158.6894728917605</v>
      </c>
      <c r="L13" s="74" t="s">
        <v>2</v>
      </c>
    </row>
    <row r="14" spans="1:12" ht="21" customHeight="1" hidden="1">
      <c r="A14" s="97" t="s">
        <v>42</v>
      </c>
      <c r="B14" s="18">
        <f t="shared" si="1"/>
        <v>31821263277</v>
      </c>
      <c r="C14" s="31">
        <v>29992206</v>
      </c>
      <c r="D14" s="34">
        <v>21612053222</v>
      </c>
      <c r="E14" s="2">
        <f t="shared" si="2"/>
        <v>720.588983084472</v>
      </c>
      <c r="F14" s="20">
        <v>248061</v>
      </c>
      <c r="G14" s="23">
        <v>2449886</v>
      </c>
      <c r="H14" s="27">
        <v>10209210055</v>
      </c>
      <c r="I14" s="14">
        <v>41708.702443252834</v>
      </c>
      <c r="J14" s="9">
        <v>9.876047252348506</v>
      </c>
      <c r="K14" s="8">
        <v>4223.218194236017</v>
      </c>
      <c r="L14" s="74" t="s">
        <v>3</v>
      </c>
    </row>
    <row r="15" spans="1:12" ht="21" customHeight="1" hidden="1">
      <c r="A15" s="97" t="s">
        <v>43</v>
      </c>
      <c r="B15" s="18">
        <f t="shared" si="1"/>
        <v>35987517916</v>
      </c>
      <c r="C15" s="31">
        <v>26897957</v>
      </c>
      <c r="D15" s="34">
        <v>22796410037</v>
      </c>
      <c r="E15" s="2">
        <f t="shared" si="2"/>
        <v>847.5145542466292</v>
      </c>
      <c r="F15" s="20">
        <v>235136</v>
      </c>
      <c r="G15" s="24">
        <v>2465787</v>
      </c>
      <c r="H15" s="28">
        <v>13191107879</v>
      </c>
      <c r="I15" s="14">
        <v>44020.363583382255</v>
      </c>
      <c r="J15" s="9">
        <v>10.486872218960837</v>
      </c>
      <c r="K15" s="8">
        <v>4197.663770880228</v>
      </c>
      <c r="L15" s="74" t="s">
        <v>4</v>
      </c>
    </row>
    <row r="16" spans="1:12" ht="21" customHeight="1" hidden="1">
      <c r="A16" s="97" t="s">
        <v>44</v>
      </c>
      <c r="B16" s="18">
        <f t="shared" si="1"/>
        <v>31908929173</v>
      </c>
      <c r="C16" s="31">
        <v>27840693</v>
      </c>
      <c r="D16" s="34">
        <v>21341728945</v>
      </c>
      <c r="E16" s="2">
        <f t="shared" si="2"/>
        <v>766.566009869079</v>
      </c>
      <c r="F16" s="20">
        <v>246042</v>
      </c>
      <c r="G16" s="24">
        <v>2476198</v>
      </c>
      <c r="H16" s="28">
        <v>10567200228</v>
      </c>
      <c r="I16" s="14">
        <v>42805.79740140418</v>
      </c>
      <c r="J16" s="9">
        <v>10.0634972904191</v>
      </c>
      <c r="K16" s="8">
        <v>4253.5707186166</v>
      </c>
      <c r="L16" s="74" t="s">
        <v>5</v>
      </c>
    </row>
    <row r="17" spans="1:12" ht="21" customHeight="1" hidden="1">
      <c r="A17" s="97" t="s">
        <v>45</v>
      </c>
      <c r="B17" s="18">
        <f t="shared" si="1"/>
        <v>30553075862</v>
      </c>
      <c r="C17" s="31">
        <v>26756556</v>
      </c>
      <c r="D17" s="34">
        <v>20615872456</v>
      </c>
      <c r="E17" s="2">
        <f t="shared" si="2"/>
        <v>770.4979839707322</v>
      </c>
      <c r="F17" s="20">
        <v>236500</v>
      </c>
      <c r="G17" s="24">
        <v>2395742</v>
      </c>
      <c r="H17" s="28">
        <v>9937203406</v>
      </c>
      <c r="I17" s="14">
        <v>42508.75582791988</v>
      </c>
      <c r="J17" s="9">
        <v>10.128920523751523</v>
      </c>
      <c r="K17" s="8">
        <v>4196.770596455979</v>
      </c>
      <c r="L17" s="74" t="s">
        <v>6</v>
      </c>
    </row>
    <row r="18" spans="1:12" ht="21" customHeight="1" hidden="1">
      <c r="A18" s="97" t="s">
        <v>46</v>
      </c>
      <c r="B18" s="18">
        <f t="shared" si="1"/>
        <v>33956352185</v>
      </c>
      <c r="C18" s="30">
        <v>25800291</v>
      </c>
      <c r="D18" s="33">
        <v>21955986956</v>
      </c>
      <c r="E18" s="2">
        <f t="shared" si="2"/>
        <v>850.9976478947466</v>
      </c>
      <c r="F18" s="20">
        <v>250323</v>
      </c>
      <c r="G18" s="24">
        <v>2506007</v>
      </c>
      <c r="H18" s="28">
        <v>12000365229</v>
      </c>
      <c r="I18" s="14">
        <v>43154.264527136365</v>
      </c>
      <c r="J18" s="9">
        <v>10.00996911372781</v>
      </c>
      <c r="K18" s="8">
        <v>4311.128639543354</v>
      </c>
      <c r="L18" s="74" t="s">
        <v>7</v>
      </c>
    </row>
    <row r="19" spans="1:12" ht="21" customHeight="1" hidden="1">
      <c r="A19" s="97" t="s">
        <v>47</v>
      </c>
      <c r="B19" s="18">
        <f t="shared" si="1"/>
        <v>32170733127</v>
      </c>
      <c r="C19" s="30">
        <v>27185646</v>
      </c>
      <c r="D19" s="33">
        <v>21679162852</v>
      </c>
      <c r="E19" s="2">
        <f t="shared" si="2"/>
        <v>797.4488762194578</v>
      </c>
      <c r="F19" s="20">
        <v>240327</v>
      </c>
      <c r="G19" s="24">
        <v>2455117</v>
      </c>
      <c r="H19" s="28">
        <v>10491570275</v>
      </c>
      <c r="I19" s="14">
        <v>43912.85299197949</v>
      </c>
      <c r="J19" s="9">
        <v>10.214930554110357</v>
      </c>
      <c r="K19" s="8">
        <v>4298.88903887942</v>
      </c>
      <c r="L19" s="74" t="s">
        <v>8</v>
      </c>
    </row>
    <row r="20" spans="1:12" ht="21" customHeight="1" hidden="1">
      <c r="A20" s="97" t="s">
        <v>48</v>
      </c>
      <c r="B20" s="18">
        <f t="shared" si="1"/>
        <v>31482331015</v>
      </c>
      <c r="C20" s="30">
        <v>27452951</v>
      </c>
      <c r="D20" s="33">
        <v>21086529400</v>
      </c>
      <c r="E20" s="2">
        <f t="shared" si="2"/>
        <v>768.0970034878947</v>
      </c>
      <c r="F20" s="20">
        <v>237063</v>
      </c>
      <c r="G20" s="24">
        <v>2357672</v>
      </c>
      <c r="H20" s="28">
        <v>10395801615</v>
      </c>
      <c r="I20" s="14">
        <v>43241.8114826722</v>
      </c>
      <c r="J20" s="9">
        <v>9.944299589060746</v>
      </c>
      <c r="K20" s="8">
        <v>4348.401925686197</v>
      </c>
      <c r="L20" s="74" t="s">
        <v>9</v>
      </c>
    </row>
    <row r="21" spans="1:12" ht="21" customHeight="1" hidden="1">
      <c r="A21" s="97" t="s">
        <v>49</v>
      </c>
      <c r="B21" s="18">
        <f t="shared" si="1"/>
        <v>35834391219</v>
      </c>
      <c r="C21" s="30">
        <v>28919118</v>
      </c>
      <c r="D21" s="33">
        <v>23382187167</v>
      </c>
      <c r="E21" s="2">
        <f t="shared" si="2"/>
        <v>808.5373546662108</v>
      </c>
      <c r="F21" s="20">
        <v>240454</v>
      </c>
      <c r="G21" s="24">
        <v>2472716</v>
      </c>
      <c r="H21" s="28">
        <v>12452204052</v>
      </c>
      <c r="I21" s="14">
        <v>44230.10022835893</v>
      </c>
      <c r="J21" s="9">
        <v>10.282541148283565</v>
      </c>
      <c r="K21" s="8">
        <v>4301.475636277141</v>
      </c>
      <c r="L21" s="74" t="s">
        <v>10</v>
      </c>
    </row>
    <row r="22" spans="1:12" ht="21" customHeight="1" hidden="1">
      <c r="A22" s="97" t="s">
        <v>50</v>
      </c>
      <c r="B22" s="18">
        <f t="shared" si="1"/>
        <v>32130717625</v>
      </c>
      <c r="C22" s="30">
        <v>28565158</v>
      </c>
      <c r="D22" s="33">
        <v>21642568008</v>
      </c>
      <c r="E22" s="2">
        <f t="shared" si="2"/>
        <v>757.6561630781108</v>
      </c>
      <c r="F22" s="20">
        <v>240195</v>
      </c>
      <c r="G22" s="24">
        <v>2425715</v>
      </c>
      <c r="H22" s="28">
        <v>10488149617</v>
      </c>
      <c r="I22" s="14">
        <v>43870.10172971757</v>
      </c>
      <c r="J22" s="9">
        <v>10.0929457677522</v>
      </c>
      <c r="K22" s="8">
        <v>4346.610270104313</v>
      </c>
      <c r="L22" s="74" t="s">
        <v>11</v>
      </c>
    </row>
    <row r="23" spans="1:12" ht="21" customHeight="1" hidden="1">
      <c r="A23" s="97" t="s">
        <v>51</v>
      </c>
      <c r="B23" s="18">
        <f t="shared" si="1"/>
        <v>33009157066</v>
      </c>
      <c r="C23" s="30">
        <v>28842627</v>
      </c>
      <c r="D23" s="33">
        <v>22247354040</v>
      </c>
      <c r="E23" s="2">
        <f t="shared" si="2"/>
        <v>771.3359133341079</v>
      </c>
      <c r="F23" s="19">
        <v>244957</v>
      </c>
      <c r="G23" s="23">
        <v>2441729</v>
      </c>
      <c r="H23" s="27">
        <v>10761803026</v>
      </c>
      <c r="I23" s="14">
        <v>43155.86330315319</v>
      </c>
      <c r="J23" s="9">
        <v>9.964135046944618</v>
      </c>
      <c r="K23" s="8">
        <v>4331.119871401825</v>
      </c>
      <c r="L23" s="74" t="s">
        <v>12</v>
      </c>
    </row>
    <row r="24" spans="1:12" s="98" customFormat="1" ht="23.25" customHeight="1">
      <c r="A24" s="96" t="s">
        <v>52</v>
      </c>
      <c r="B24" s="44">
        <f t="shared" si="1"/>
        <v>403101518875</v>
      </c>
      <c r="C24" s="53">
        <f>SUM(C25:C36)</f>
        <v>337533687</v>
      </c>
      <c r="D24" s="54">
        <f>SUM(D25:D36)</f>
        <v>269143168086</v>
      </c>
      <c r="E24" s="46">
        <f t="shared" si="2"/>
        <v>797.3816494529626</v>
      </c>
      <c r="F24" s="47">
        <f>SUM(F25:F36)</f>
        <v>2925201</v>
      </c>
      <c r="G24" s="48">
        <f>SUM(G25:G36)</f>
        <v>29742982</v>
      </c>
      <c r="H24" s="49">
        <f>SUM(H25:H36)</f>
        <v>133958350789</v>
      </c>
      <c r="I24" s="52">
        <f>H24/F24</f>
        <v>45794.57985587999</v>
      </c>
      <c r="J24" s="51">
        <f aca="true" t="shared" si="3" ref="J24:J36">G24/F24</f>
        <v>10.167842141446007</v>
      </c>
      <c r="K24" s="50">
        <f aca="true" t="shared" si="4" ref="K24:K36">H24/G24</f>
        <v>4503.864164965033</v>
      </c>
      <c r="L24" s="73" t="s">
        <v>19</v>
      </c>
    </row>
    <row r="25" spans="1:12" ht="21" customHeight="1" hidden="1">
      <c r="A25" s="97" t="s">
        <v>40</v>
      </c>
      <c r="B25" s="18">
        <f t="shared" si="1"/>
        <v>35946874489</v>
      </c>
      <c r="C25" s="30">
        <v>30752292</v>
      </c>
      <c r="D25" s="33">
        <v>23742958204</v>
      </c>
      <c r="E25" s="2">
        <f aca="true" t="shared" si="5" ref="E25:E37">D25/C25</f>
        <v>772.0711745322918</v>
      </c>
      <c r="F25" s="20">
        <v>252058</v>
      </c>
      <c r="G25" s="24">
        <v>2562104</v>
      </c>
      <c r="H25" s="28">
        <v>12203916285</v>
      </c>
      <c r="I25" s="14">
        <f aca="true" t="shared" si="6" ref="I25:I36">H25/F25</f>
        <v>48417.095608947144</v>
      </c>
      <c r="J25" s="9">
        <f t="shared" si="3"/>
        <v>10.164739861460458</v>
      </c>
      <c r="K25" s="8">
        <f t="shared" si="4"/>
        <v>4763.2400109441305</v>
      </c>
      <c r="L25" s="74" t="s">
        <v>1</v>
      </c>
    </row>
    <row r="26" spans="1:12" ht="21" customHeight="1" hidden="1">
      <c r="A26" s="97" t="s">
        <v>41</v>
      </c>
      <c r="B26" s="18">
        <f t="shared" si="1"/>
        <v>27528853139</v>
      </c>
      <c r="C26" s="30">
        <v>24485118</v>
      </c>
      <c r="D26" s="33">
        <v>18253440207</v>
      </c>
      <c r="E26" s="2">
        <f t="shared" si="5"/>
        <v>745.4912084556831</v>
      </c>
      <c r="F26" s="20">
        <v>208670</v>
      </c>
      <c r="G26" s="24">
        <v>2149588</v>
      </c>
      <c r="H26" s="28">
        <v>9275412932</v>
      </c>
      <c r="I26" s="14">
        <f t="shared" si="6"/>
        <v>44450.150630181626</v>
      </c>
      <c r="J26" s="9">
        <f t="shared" si="3"/>
        <v>10.301375377390137</v>
      </c>
      <c r="K26" s="8">
        <f t="shared" si="4"/>
        <v>4314.972418900738</v>
      </c>
      <c r="L26" s="74" t="s">
        <v>2</v>
      </c>
    </row>
    <row r="27" spans="1:12" ht="21" customHeight="1" hidden="1">
      <c r="A27" s="97" t="s">
        <v>42</v>
      </c>
      <c r="B27" s="18">
        <f t="shared" si="1"/>
        <v>33335134847</v>
      </c>
      <c r="C27" s="30">
        <v>29613362</v>
      </c>
      <c r="D27" s="33">
        <v>22650826585</v>
      </c>
      <c r="E27" s="2">
        <f t="shared" si="5"/>
        <v>764.8853441564656</v>
      </c>
      <c r="F27" s="20">
        <v>248255</v>
      </c>
      <c r="G27" s="24">
        <v>2412486</v>
      </c>
      <c r="H27" s="28">
        <v>10684308262</v>
      </c>
      <c r="I27" s="14">
        <f t="shared" si="6"/>
        <v>43037.63574550361</v>
      </c>
      <c r="J27" s="9">
        <f t="shared" si="3"/>
        <v>9.717774062959457</v>
      </c>
      <c r="K27" s="8">
        <f t="shared" si="4"/>
        <v>4428.754513808578</v>
      </c>
      <c r="L27" s="74" t="s">
        <v>3</v>
      </c>
    </row>
    <row r="28" spans="1:12" ht="21" customHeight="1" hidden="1">
      <c r="A28" s="97" t="s">
        <v>43</v>
      </c>
      <c r="B28" s="18">
        <f t="shared" si="1"/>
        <v>36619768301</v>
      </c>
      <c r="C28" s="30">
        <v>28212618</v>
      </c>
      <c r="D28" s="33">
        <v>23823323943</v>
      </c>
      <c r="E28" s="2">
        <f t="shared" si="5"/>
        <v>844.4208879516251</v>
      </c>
      <c r="F28" s="20">
        <v>238424</v>
      </c>
      <c r="G28" s="24">
        <v>2498297</v>
      </c>
      <c r="H28" s="28">
        <v>12796444358</v>
      </c>
      <c r="I28" s="14">
        <f t="shared" si="6"/>
        <v>53670.95744555917</v>
      </c>
      <c r="J28" s="9">
        <f t="shared" si="3"/>
        <v>10.478378854477738</v>
      </c>
      <c r="K28" s="8">
        <f t="shared" si="4"/>
        <v>5122.0668951689895</v>
      </c>
      <c r="L28" s="74" t="s">
        <v>4</v>
      </c>
    </row>
    <row r="29" spans="1:12" ht="21" customHeight="1" hidden="1">
      <c r="A29" s="97" t="s">
        <v>44</v>
      </c>
      <c r="B29" s="18">
        <f t="shared" si="1"/>
        <v>34211045834</v>
      </c>
      <c r="C29" s="30">
        <v>28998362</v>
      </c>
      <c r="D29" s="33">
        <v>22985170753</v>
      </c>
      <c r="E29" s="2">
        <f t="shared" si="5"/>
        <v>792.6368652477681</v>
      </c>
      <c r="F29" s="20">
        <v>252293</v>
      </c>
      <c r="G29" s="24">
        <v>2576083</v>
      </c>
      <c r="H29" s="28">
        <v>11225875081</v>
      </c>
      <c r="I29" s="14">
        <f t="shared" si="6"/>
        <v>44495.3886195812</v>
      </c>
      <c r="J29" s="9">
        <f t="shared" si="3"/>
        <v>10.21067964628428</v>
      </c>
      <c r="K29" s="8">
        <f t="shared" si="4"/>
        <v>4357.730353020458</v>
      </c>
      <c r="L29" s="74" t="s">
        <v>5</v>
      </c>
    </row>
    <row r="30" spans="1:12" ht="21" customHeight="1" hidden="1">
      <c r="A30" s="97" t="s">
        <v>45</v>
      </c>
      <c r="B30" s="18">
        <f t="shared" si="1"/>
        <v>32079406083</v>
      </c>
      <c r="C30" s="30">
        <v>26096402</v>
      </c>
      <c r="D30" s="33">
        <v>21464927221</v>
      </c>
      <c r="E30" s="2">
        <f t="shared" si="5"/>
        <v>822.5243932477741</v>
      </c>
      <c r="F30" s="20">
        <v>242123</v>
      </c>
      <c r="G30" s="24">
        <v>2446470</v>
      </c>
      <c r="H30" s="28">
        <v>10614478862</v>
      </c>
      <c r="I30" s="14">
        <f t="shared" si="6"/>
        <v>43839.20099288378</v>
      </c>
      <c r="J30" s="9">
        <f t="shared" si="3"/>
        <v>10.104244536867625</v>
      </c>
      <c r="K30" s="8">
        <f t="shared" si="4"/>
        <v>4338.691609543546</v>
      </c>
      <c r="L30" s="74" t="s">
        <v>6</v>
      </c>
    </row>
    <row r="31" spans="1:12" ht="21" customHeight="1" hidden="1">
      <c r="A31" s="97" t="s">
        <v>46</v>
      </c>
      <c r="B31" s="18">
        <f t="shared" si="1"/>
        <v>39882033833</v>
      </c>
      <c r="C31" s="30">
        <v>27556507</v>
      </c>
      <c r="D31" s="33">
        <v>27381430877</v>
      </c>
      <c r="E31" s="2">
        <f t="shared" si="5"/>
        <v>993.6466503900513</v>
      </c>
      <c r="F31" s="20">
        <v>259465</v>
      </c>
      <c r="G31" s="24">
        <v>2622666</v>
      </c>
      <c r="H31" s="28">
        <v>12500602956</v>
      </c>
      <c r="I31" s="14">
        <f t="shared" si="6"/>
        <v>48178.37841712755</v>
      </c>
      <c r="J31" s="9">
        <f t="shared" si="3"/>
        <v>10.107976027595244</v>
      </c>
      <c r="K31" s="8">
        <f t="shared" si="4"/>
        <v>4766.372445442919</v>
      </c>
      <c r="L31" s="74" t="s">
        <v>7</v>
      </c>
    </row>
    <row r="32" spans="1:12" ht="21" customHeight="1" hidden="1">
      <c r="A32" s="97" t="s">
        <v>47</v>
      </c>
      <c r="B32" s="18">
        <f t="shared" si="1"/>
        <v>33010888153</v>
      </c>
      <c r="C32" s="30">
        <v>26906932</v>
      </c>
      <c r="D32" s="33">
        <v>21812161590</v>
      </c>
      <c r="E32" s="2">
        <f t="shared" si="5"/>
        <v>810.6521245157196</v>
      </c>
      <c r="F32" s="20">
        <v>248864</v>
      </c>
      <c r="G32" s="24">
        <v>2533384</v>
      </c>
      <c r="H32" s="28">
        <v>11198726563</v>
      </c>
      <c r="I32" s="14">
        <f t="shared" si="6"/>
        <v>44999.383450398615</v>
      </c>
      <c r="J32" s="9">
        <f t="shared" si="3"/>
        <v>10.179792979297929</v>
      </c>
      <c r="K32" s="8">
        <f t="shared" si="4"/>
        <v>4420.461549847951</v>
      </c>
      <c r="L32" s="74" t="s">
        <v>8</v>
      </c>
    </row>
    <row r="33" spans="1:12" ht="21" customHeight="1" hidden="1">
      <c r="A33" s="97" t="s">
        <v>48</v>
      </c>
      <c r="B33" s="18">
        <f t="shared" si="1"/>
        <v>30103687775</v>
      </c>
      <c r="C33" s="30">
        <v>26324260</v>
      </c>
      <c r="D33" s="33">
        <v>19861122258</v>
      </c>
      <c r="E33" s="2">
        <f t="shared" si="5"/>
        <v>754.4797938479562</v>
      </c>
      <c r="F33" s="20">
        <v>232408</v>
      </c>
      <c r="G33" s="24">
        <v>2378347</v>
      </c>
      <c r="H33" s="28">
        <v>10242565517</v>
      </c>
      <c r="I33" s="14">
        <f t="shared" si="6"/>
        <v>44071.484273346876</v>
      </c>
      <c r="J33" s="9">
        <f t="shared" si="3"/>
        <v>10.23349884685553</v>
      </c>
      <c r="K33" s="8">
        <f t="shared" si="4"/>
        <v>4306.590046364135</v>
      </c>
      <c r="L33" s="74" t="s">
        <v>9</v>
      </c>
    </row>
    <row r="34" spans="1:12" ht="21" customHeight="1" hidden="1">
      <c r="A34" s="97" t="s">
        <v>49</v>
      </c>
      <c r="B34" s="18">
        <f t="shared" si="1"/>
        <v>34902226804</v>
      </c>
      <c r="C34" s="30">
        <v>30860317</v>
      </c>
      <c r="D34" s="33">
        <v>23650679166</v>
      </c>
      <c r="E34" s="2">
        <f t="shared" si="5"/>
        <v>766.3783611166405</v>
      </c>
      <c r="F34" s="20">
        <v>252957</v>
      </c>
      <c r="G34" s="24">
        <v>2602034</v>
      </c>
      <c r="H34" s="28">
        <v>11251547638</v>
      </c>
      <c r="I34" s="14">
        <f t="shared" si="6"/>
        <v>44480.08016382231</v>
      </c>
      <c r="J34" s="9">
        <f t="shared" si="3"/>
        <v>10.28646766051147</v>
      </c>
      <c r="K34" s="8">
        <f t="shared" si="4"/>
        <v>4324.135517829513</v>
      </c>
      <c r="L34" s="74" t="s">
        <v>10</v>
      </c>
    </row>
    <row r="35" spans="1:12" ht="21" customHeight="1" hidden="1">
      <c r="A35" s="97" t="s">
        <v>50</v>
      </c>
      <c r="B35" s="18">
        <f t="shared" si="1"/>
        <v>32477220542</v>
      </c>
      <c r="C35" s="30">
        <v>28036875</v>
      </c>
      <c r="D35" s="33">
        <v>21558310407</v>
      </c>
      <c r="E35" s="2">
        <f t="shared" si="5"/>
        <v>768.9270079850197</v>
      </c>
      <c r="F35" s="20">
        <v>242234</v>
      </c>
      <c r="G35" s="24">
        <v>2481766</v>
      </c>
      <c r="H35" s="28">
        <v>10918910135</v>
      </c>
      <c r="I35" s="14">
        <f t="shared" si="6"/>
        <v>45075.87760182303</v>
      </c>
      <c r="J35" s="9">
        <f t="shared" si="3"/>
        <v>10.245324768612168</v>
      </c>
      <c r="K35" s="8">
        <f t="shared" si="4"/>
        <v>4399.653365788717</v>
      </c>
      <c r="L35" s="74" t="s">
        <v>11</v>
      </c>
    </row>
    <row r="36" spans="1:12" ht="21" customHeight="1" hidden="1" thickBot="1">
      <c r="A36" s="99" t="s">
        <v>51</v>
      </c>
      <c r="B36" s="41">
        <f>D36+H36</f>
        <v>33004379075</v>
      </c>
      <c r="C36" s="32">
        <v>29690642</v>
      </c>
      <c r="D36" s="35">
        <v>21958816875</v>
      </c>
      <c r="E36" s="3">
        <f t="shared" si="5"/>
        <v>739.5871357379203</v>
      </c>
      <c r="F36" s="21">
        <v>247450</v>
      </c>
      <c r="G36" s="25">
        <v>2479757</v>
      </c>
      <c r="H36" s="29">
        <v>11045562200</v>
      </c>
      <c r="I36" s="15">
        <f t="shared" si="6"/>
        <v>44637.55182865226</v>
      </c>
      <c r="J36" s="11">
        <f t="shared" si="3"/>
        <v>10.021244695898162</v>
      </c>
      <c r="K36" s="10">
        <f t="shared" si="4"/>
        <v>4454.29217459614</v>
      </c>
      <c r="L36" s="75" t="s">
        <v>12</v>
      </c>
    </row>
    <row r="37" spans="1:12" s="98" customFormat="1" ht="23.25" customHeight="1">
      <c r="A37" s="96" t="s">
        <v>53</v>
      </c>
      <c r="B37" s="44">
        <f aca="true" t="shared" si="7" ref="B37:B48">D37+H37</f>
        <v>417327574812</v>
      </c>
      <c r="C37" s="53">
        <f>SUM(C38:C49)</f>
        <v>335472091</v>
      </c>
      <c r="D37" s="54">
        <f>SUM(D38:D49)</f>
        <v>279176899132</v>
      </c>
      <c r="E37" s="46">
        <f t="shared" si="5"/>
        <v>832.1911319055152</v>
      </c>
      <c r="F37" s="47">
        <f>SUM(F38:F49)</f>
        <v>2996447</v>
      </c>
      <c r="G37" s="48">
        <f>SUM(G38:G49)</f>
        <v>30656603</v>
      </c>
      <c r="H37" s="49">
        <f>SUM(H38:H49)</f>
        <v>138150675680</v>
      </c>
      <c r="I37" s="52">
        <f>H37/F37</f>
        <v>46104.82871213808</v>
      </c>
      <c r="J37" s="51">
        <f aca="true" t="shared" si="8" ref="J37:J62">G37/F37</f>
        <v>10.230984562717111</v>
      </c>
      <c r="K37" s="50">
        <f aca="true" t="shared" si="9" ref="K37:K62">H37/G37</f>
        <v>4506.392168760512</v>
      </c>
      <c r="L37" s="73" t="s">
        <v>20</v>
      </c>
    </row>
    <row r="38" spans="1:12" ht="21" customHeight="1" hidden="1">
      <c r="A38" s="97" t="s">
        <v>54</v>
      </c>
      <c r="B38" s="18">
        <f t="shared" si="7"/>
        <v>38957308465</v>
      </c>
      <c r="C38" s="30">
        <v>29935102</v>
      </c>
      <c r="D38" s="33">
        <v>25933887617</v>
      </c>
      <c r="E38" s="2">
        <f aca="true" t="shared" si="10" ref="E38:E62">D38/C38</f>
        <v>866.3370386043782</v>
      </c>
      <c r="F38" s="20">
        <v>256029</v>
      </c>
      <c r="G38" s="24">
        <v>2630194</v>
      </c>
      <c r="H38" s="28">
        <v>13023420848</v>
      </c>
      <c r="I38" s="14">
        <f aca="true" t="shared" si="11" ref="I38:I49">H38/F38</f>
        <v>50866.9754129415</v>
      </c>
      <c r="J38" s="9">
        <f t="shared" si="8"/>
        <v>10.273031570642388</v>
      </c>
      <c r="K38" s="8">
        <f t="shared" si="9"/>
        <v>4951.505800712799</v>
      </c>
      <c r="L38" s="74" t="s">
        <v>1</v>
      </c>
    </row>
    <row r="39" spans="1:12" ht="21" customHeight="1" hidden="1">
      <c r="A39" s="97" t="s">
        <v>55</v>
      </c>
      <c r="B39" s="18">
        <f t="shared" si="7"/>
        <v>29310066371</v>
      </c>
      <c r="C39" s="30">
        <v>25448033</v>
      </c>
      <c r="D39" s="33">
        <v>19625291009</v>
      </c>
      <c r="E39" s="2">
        <f t="shared" si="10"/>
        <v>771.1908817864233</v>
      </c>
      <c r="F39" s="20">
        <v>217708</v>
      </c>
      <c r="G39" s="24">
        <v>2161982</v>
      </c>
      <c r="H39" s="28">
        <v>9684775362</v>
      </c>
      <c r="I39" s="14">
        <f t="shared" si="11"/>
        <v>44485.16068311683</v>
      </c>
      <c r="J39" s="9">
        <f t="shared" si="8"/>
        <v>9.930650228746762</v>
      </c>
      <c r="K39" s="8">
        <f t="shared" si="9"/>
        <v>4479.581866083991</v>
      </c>
      <c r="L39" s="74" t="s">
        <v>2</v>
      </c>
    </row>
    <row r="40" spans="1:12" ht="21" customHeight="1" hidden="1">
      <c r="A40" s="97" t="s">
        <v>56</v>
      </c>
      <c r="B40" s="18">
        <f t="shared" si="7"/>
        <v>34439804460</v>
      </c>
      <c r="C40" s="30">
        <v>30899243</v>
      </c>
      <c r="D40" s="33">
        <v>23115193621</v>
      </c>
      <c r="E40" s="2">
        <f t="shared" si="10"/>
        <v>748.0828452981841</v>
      </c>
      <c r="F40" s="20">
        <v>259094</v>
      </c>
      <c r="G40" s="24">
        <v>2532240</v>
      </c>
      <c r="H40" s="28">
        <v>11324610839</v>
      </c>
      <c r="I40" s="14">
        <f t="shared" si="11"/>
        <v>43708.50285610628</v>
      </c>
      <c r="J40" s="9">
        <f t="shared" si="8"/>
        <v>9.773441299296781</v>
      </c>
      <c r="K40" s="8">
        <f t="shared" si="9"/>
        <v>4472.1712156035765</v>
      </c>
      <c r="L40" s="74" t="s">
        <v>3</v>
      </c>
    </row>
    <row r="41" spans="1:12" ht="21" customHeight="1" hidden="1">
      <c r="A41" s="97" t="s">
        <v>57</v>
      </c>
      <c r="B41" s="18">
        <f t="shared" si="7"/>
        <v>33346675637</v>
      </c>
      <c r="C41" s="30">
        <v>23090170</v>
      </c>
      <c r="D41" s="33">
        <v>22208646939</v>
      </c>
      <c r="E41" s="2">
        <f t="shared" si="10"/>
        <v>961.8225824669113</v>
      </c>
      <c r="F41" s="20">
        <v>201935</v>
      </c>
      <c r="G41" s="24">
        <v>2110011</v>
      </c>
      <c r="H41" s="28">
        <v>11138028698</v>
      </c>
      <c r="I41" s="14">
        <f t="shared" si="11"/>
        <v>55156.504310793076</v>
      </c>
      <c r="J41" s="9">
        <f t="shared" si="8"/>
        <v>10.448961299428033</v>
      </c>
      <c r="K41" s="8">
        <f t="shared" si="9"/>
        <v>5278.65906765415</v>
      </c>
      <c r="L41" s="74" t="s">
        <v>4</v>
      </c>
    </row>
    <row r="42" spans="1:12" ht="21" customHeight="1" hidden="1">
      <c r="A42" s="97" t="s">
        <v>58</v>
      </c>
      <c r="B42" s="18">
        <f t="shared" si="7"/>
        <v>34608999319</v>
      </c>
      <c r="C42" s="30">
        <v>28796747</v>
      </c>
      <c r="D42" s="33">
        <v>23056895468</v>
      </c>
      <c r="E42" s="2">
        <f t="shared" si="10"/>
        <v>800.6770857833352</v>
      </c>
      <c r="F42" s="20">
        <v>263505</v>
      </c>
      <c r="G42" s="24">
        <v>2700185</v>
      </c>
      <c r="H42" s="28">
        <v>11552103851</v>
      </c>
      <c r="I42" s="14">
        <f t="shared" si="11"/>
        <v>43840.16945029506</v>
      </c>
      <c r="J42" s="9">
        <f t="shared" si="8"/>
        <v>10.247186960399233</v>
      </c>
      <c r="K42" s="8">
        <f t="shared" si="9"/>
        <v>4278.263841551598</v>
      </c>
      <c r="L42" s="74" t="s">
        <v>5</v>
      </c>
    </row>
    <row r="43" spans="1:12" ht="21" customHeight="1" hidden="1">
      <c r="A43" s="97" t="s">
        <v>59</v>
      </c>
      <c r="B43" s="18">
        <f t="shared" si="7"/>
        <v>32989950492</v>
      </c>
      <c r="C43" s="30">
        <v>26491104</v>
      </c>
      <c r="D43" s="33">
        <v>21889357266</v>
      </c>
      <c r="E43" s="2">
        <f t="shared" si="10"/>
        <v>826.2908660205328</v>
      </c>
      <c r="F43" s="20">
        <v>251597</v>
      </c>
      <c r="G43" s="24">
        <v>2591891</v>
      </c>
      <c r="H43" s="28">
        <v>11100593226</v>
      </c>
      <c r="I43" s="14">
        <f t="shared" si="11"/>
        <v>44120.53095227686</v>
      </c>
      <c r="J43" s="9">
        <f t="shared" si="8"/>
        <v>10.301756380243008</v>
      </c>
      <c r="K43" s="8">
        <f t="shared" si="9"/>
        <v>4282.816378466533</v>
      </c>
      <c r="L43" s="74" t="s">
        <v>6</v>
      </c>
    </row>
    <row r="44" spans="1:12" ht="21" customHeight="1" hidden="1">
      <c r="A44" s="97" t="s">
        <v>60</v>
      </c>
      <c r="B44" s="18">
        <f t="shared" si="7"/>
        <v>41707579716</v>
      </c>
      <c r="C44" s="30">
        <v>27009648</v>
      </c>
      <c r="D44" s="33">
        <v>28246360689</v>
      </c>
      <c r="E44" s="2">
        <f t="shared" si="10"/>
        <v>1045.7878121551232</v>
      </c>
      <c r="F44" s="20">
        <v>269639</v>
      </c>
      <c r="G44" s="24">
        <v>2730967</v>
      </c>
      <c r="H44" s="28">
        <v>13461219027</v>
      </c>
      <c r="I44" s="14">
        <f t="shared" si="11"/>
        <v>49923.115821524334</v>
      </c>
      <c r="J44" s="9">
        <f t="shared" si="8"/>
        <v>10.128234417128086</v>
      </c>
      <c r="K44" s="8">
        <f t="shared" si="9"/>
        <v>4929.103510588008</v>
      </c>
      <c r="L44" s="74" t="s">
        <v>7</v>
      </c>
    </row>
    <row r="45" spans="1:12" ht="21" customHeight="1" hidden="1">
      <c r="A45" s="97" t="s">
        <v>61</v>
      </c>
      <c r="B45" s="18">
        <f t="shared" si="7"/>
        <v>33112407759</v>
      </c>
      <c r="C45" s="30">
        <v>26804768</v>
      </c>
      <c r="D45" s="33">
        <v>22013039704</v>
      </c>
      <c r="E45" s="2">
        <f t="shared" si="10"/>
        <v>821.2359720479581</v>
      </c>
      <c r="F45" s="20">
        <v>252109</v>
      </c>
      <c r="G45" s="24">
        <v>2637474</v>
      </c>
      <c r="H45" s="28">
        <v>11099368055</v>
      </c>
      <c r="I45" s="14">
        <f t="shared" si="11"/>
        <v>44026.06830775577</v>
      </c>
      <c r="J45" s="9">
        <f t="shared" si="8"/>
        <v>10.461641591533821</v>
      </c>
      <c r="K45" s="8">
        <f t="shared" si="9"/>
        <v>4208.33269067297</v>
      </c>
      <c r="L45" s="74" t="s">
        <v>8</v>
      </c>
    </row>
    <row r="46" spans="1:12" ht="21" customHeight="1" hidden="1">
      <c r="A46" s="97" t="s">
        <v>62</v>
      </c>
      <c r="B46" s="18">
        <f t="shared" si="7"/>
        <v>33035874515</v>
      </c>
      <c r="C46" s="30">
        <v>27101639</v>
      </c>
      <c r="D46" s="33">
        <v>22011764672</v>
      </c>
      <c r="E46" s="2">
        <f t="shared" si="10"/>
        <v>812.1931176191964</v>
      </c>
      <c r="F46" s="20">
        <v>252270</v>
      </c>
      <c r="G46" s="24">
        <v>2575692</v>
      </c>
      <c r="H46" s="28">
        <v>11024109843</v>
      </c>
      <c r="I46" s="14">
        <f t="shared" si="11"/>
        <v>43699.64658104412</v>
      </c>
      <c r="J46" s="9">
        <f t="shared" si="8"/>
        <v>10.210060649304317</v>
      </c>
      <c r="K46" s="8">
        <f t="shared" si="9"/>
        <v>4280.05749251075</v>
      </c>
      <c r="L46" s="74" t="s">
        <v>9</v>
      </c>
    </row>
    <row r="47" spans="1:12" ht="21" customHeight="1" hidden="1">
      <c r="A47" s="97" t="s">
        <v>63</v>
      </c>
      <c r="B47" s="18">
        <f t="shared" si="7"/>
        <v>36271035830</v>
      </c>
      <c r="C47" s="30">
        <v>30497714</v>
      </c>
      <c r="D47" s="33">
        <v>24401343591</v>
      </c>
      <c r="E47" s="2">
        <f t="shared" si="10"/>
        <v>800.1040206161026</v>
      </c>
      <c r="F47" s="20">
        <v>264224</v>
      </c>
      <c r="G47" s="24">
        <v>2742747</v>
      </c>
      <c r="H47" s="28">
        <v>11869692239</v>
      </c>
      <c r="I47" s="14">
        <f t="shared" si="11"/>
        <v>44922.83910242824</v>
      </c>
      <c r="J47" s="9">
        <f t="shared" si="8"/>
        <v>10.380385581930483</v>
      </c>
      <c r="K47" s="8">
        <f t="shared" si="9"/>
        <v>4327.665744962987</v>
      </c>
      <c r="L47" s="74" t="s">
        <v>10</v>
      </c>
    </row>
    <row r="48" spans="1:12" ht="21" customHeight="1" hidden="1">
      <c r="A48" s="97" t="s">
        <v>64</v>
      </c>
      <c r="B48" s="18">
        <f t="shared" si="7"/>
        <v>33502556554</v>
      </c>
      <c r="C48" s="30">
        <v>27945721</v>
      </c>
      <c r="D48" s="33">
        <v>22220574067</v>
      </c>
      <c r="E48" s="2">
        <f t="shared" si="10"/>
        <v>795.1333253130238</v>
      </c>
      <c r="F48" s="20">
        <v>248199</v>
      </c>
      <c r="G48" s="24">
        <v>2582514</v>
      </c>
      <c r="H48" s="28">
        <v>11281982487</v>
      </c>
      <c r="I48" s="14">
        <f t="shared" si="11"/>
        <v>45455.39058175094</v>
      </c>
      <c r="J48" s="9">
        <f t="shared" si="8"/>
        <v>10.405013718830455</v>
      </c>
      <c r="K48" s="8">
        <f t="shared" si="9"/>
        <v>4368.604579491147</v>
      </c>
      <c r="L48" s="74" t="s">
        <v>11</v>
      </c>
    </row>
    <row r="49" spans="1:12" ht="21" customHeight="1" hidden="1" thickBot="1">
      <c r="A49" s="99" t="s">
        <v>65</v>
      </c>
      <c r="B49" s="41">
        <f>D49+H49</f>
        <v>36045315694</v>
      </c>
      <c r="C49" s="32">
        <v>31452202</v>
      </c>
      <c r="D49" s="35">
        <v>24454544489</v>
      </c>
      <c r="E49" s="3">
        <f t="shared" si="10"/>
        <v>777.5145437829758</v>
      </c>
      <c r="F49" s="21">
        <v>260138</v>
      </c>
      <c r="G49" s="25">
        <v>2660706</v>
      </c>
      <c r="H49" s="29">
        <v>11590771205</v>
      </c>
      <c r="I49" s="15">
        <f t="shared" si="11"/>
        <v>44556.2401686797</v>
      </c>
      <c r="J49" s="11">
        <f t="shared" si="8"/>
        <v>10.228055878033967</v>
      </c>
      <c r="K49" s="10">
        <f t="shared" si="9"/>
        <v>4356.276569076027</v>
      </c>
      <c r="L49" s="75" t="s">
        <v>12</v>
      </c>
    </row>
    <row r="50" spans="1:12" s="98" customFormat="1" ht="23.25" customHeight="1">
      <c r="A50" s="96" t="s">
        <v>66</v>
      </c>
      <c r="B50" s="44">
        <f aca="true" t="shared" si="12" ref="B50:B61">D50+H50</f>
        <v>443609652674</v>
      </c>
      <c r="C50" s="53">
        <f>SUM(C51:C62)</f>
        <v>356786122</v>
      </c>
      <c r="D50" s="54">
        <f>SUM(D51:D62)</f>
        <v>299510467641</v>
      </c>
      <c r="E50" s="46">
        <f t="shared" si="10"/>
        <v>839.4678188772152</v>
      </c>
      <c r="F50" s="47">
        <f>SUM(F51:F62)</f>
        <v>3143729</v>
      </c>
      <c r="G50" s="48">
        <f>SUM(G51:G62)</f>
        <v>32037634</v>
      </c>
      <c r="H50" s="49">
        <f>SUM(H51:H62)</f>
        <v>144099185033</v>
      </c>
      <c r="I50" s="52">
        <f>H50/F50</f>
        <v>45837.025084859415</v>
      </c>
      <c r="J50" s="51">
        <f t="shared" si="8"/>
        <v>10.190965569869412</v>
      </c>
      <c r="K50" s="50">
        <f t="shared" si="9"/>
        <v>4497.809826811806</v>
      </c>
      <c r="L50" s="73" t="s">
        <v>21</v>
      </c>
    </row>
    <row r="51" spans="1:12" s="98" customFormat="1" ht="21" customHeight="1" hidden="1">
      <c r="A51" s="100" t="s">
        <v>54</v>
      </c>
      <c r="B51" s="55">
        <f t="shared" si="12"/>
        <v>38226333184</v>
      </c>
      <c r="C51" s="53">
        <v>28086630</v>
      </c>
      <c r="D51" s="54">
        <v>25198727216</v>
      </c>
      <c r="E51" s="46">
        <f t="shared" si="10"/>
        <v>897.1787365020297</v>
      </c>
      <c r="F51" s="47">
        <v>248740</v>
      </c>
      <c r="G51" s="48">
        <v>2669266</v>
      </c>
      <c r="H51" s="49">
        <v>13027605968</v>
      </c>
      <c r="I51" s="52">
        <f aca="true" t="shared" si="13" ref="I51:I62">H51/F51</f>
        <v>52374.390801640264</v>
      </c>
      <c r="J51" s="51">
        <f t="shared" si="8"/>
        <v>10.731148990914207</v>
      </c>
      <c r="K51" s="50">
        <f t="shared" si="9"/>
        <v>4880.59487814253</v>
      </c>
      <c r="L51" s="76" t="s">
        <v>1</v>
      </c>
    </row>
    <row r="52" spans="1:12" s="98" customFormat="1" ht="21" customHeight="1" hidden="1">
      <c r="A52" s="100" t="s">
        <v>55</v>
      </c>
      <c r="B52" s="55">
        <f t="shared" si="12"/>
        <v>32979895147</v>
      </c>
      <c r="C52" s="53">
        <v>28460795</v>
      </c>
      <c r="D52" s="54">
        <v>22644780358</v>
      </c>
      <c r="E52" s="46">
        <f t="shared" si="10"/>
        <v>795.6482016050501</v>
      </c>
      <c r="F52" s="47">
        <v>244421</v>
      </c>
      <c r="G52" s="48">
        <v>2347841</v>
      </c>
      <c r="H52" s="49">
        <v>10335114789</v>
      </c>
      <c r="I52" s="52">
        <f t="shared" si="13"/>
        <v>42284.07047266806</v>
      </c>
      <c r="J52" s="51">
        <f t="shared" si="8"/>
        <v>9.605725367296591</v>
      </c>
      <c r="K52" s="50">
        <f t="shared" si="9"/>
        <v>4401.965375423634</v>
      </c>
      <c r="L52" s="76" t="s">
        <v>2</v>
      </c>
    </row>
    <row r="53" spans="1:12" s="98" customFormat="1" ht="21" customHeight="1" hidden="1">
      <c r="A53" s="100" t="s">
        <v>56</v>
      </c>
      <c r="B53" s="55">
        <f t="shared" si="12"/>
        <v>36016145847</v>
      </c>
      <c r="C53" s="53">
        <v>30707239</v>
      </c>
      <c r="D53" s="54">
        <v>24523269810</v>
      </c>
      <c r="E53" s="46">
        <f t="shared" si="10"/>
        <v>798.6152649542995</v>
      </c>
      <c r="F53" s="47">
        <v>257793</v>
      </c>
      <c r="G53" s="48">
        <v>2636178</v>
      </c>
      <c r="H53" s="49">
        <v>11492876037</v>
      </c>
      <c r="I53" s="52">
        <f t="shared" si="13"/>
        <v>44581.80026998406</v>
      </c>
      <c r="J53" s="51">
        <f t="shared" si="8"/>
        <v>10.225948726303661</v>
      </c>
      <c r="K53" s="50">
        <f t="shared" si="9"/>
        <v>4359.673753820873</v>
      </c>
      <c r="L53" s="76" t="s">
        <v>3</v>
      </c>
    </row>
    <row r="54" spans="1:12" s="98" customFormat="1" ht="21" customHeight="1" hidden="1">
      <c r="A54" s="100" t="s">
        <v>57</v>
      </c>
      <c r="B54" s="55">
        <f t="shared" si="12"/>
        <v>43645936396</v>
      </c>
      <c r="C54" s="53">
        <v>30564709</v>
      </c>
      <c r="D54" s="54">
        <v>29475783024</v>
      </c>
      <c r="E54" s="46">
        <f t="shared" si="10"/>
        <v>964.3730952583255</v>
      </c>
      <c r="F54" s="47">
        <v>261065</v>
      </c>
      <c r="G54" s="48">
        <v>2751663</v>
      </c>
      <c r="H54" s="49">
        <v>14170153372</v>
      </c>
      <c r="I54" s="52">
        <f t="shared" si="13"/>
        <v>54278.257797866434</v>
      </c>
      <c r="J54" s="51">
        <f t="shared" si="8"/>
        <v>10.540145174573382</v>
      </c>
      <c r="K54" s="50">
        <f t="shared" si="9"/>
        <v>5149.668899134814</v>
      </c>
      <c r="L54" s="76" t="s">
        <v>4</v>
      </c>
    </row>
    <row r="55" spans="1:12" s="98" customFormat="1" ht="21" customHeight="1" hidden="1">
      <c r="A55" s="100" t="s">
        <v>58</v>
      </c>
      <c r="B55" s="55">
        <f t="shared" si="12"/>
        <v>35000230003</v>
      </c>
      <c r="C55" s="53">
        <v>28940260</v>
      </c>
      <c r="D55" s="54">
        <v>23347041541</v>
      </c>
      <c r="E55" s="46">
        <f t="shared" si="10"/>
        <v>806.732266434372</v>
      </c>
      <c r="F55" s="47">
        <v>263694</v>
      </c>
      <c r="G55" s="48">
        <v>2705906</v>
      </c>
      <c r="H55" s="49">
        <v>11653188462</v>
      </c>
      <c r="I55" s="52">
        <f t="shared" si="13"/>
        <v>44192.08803385743</v>
      </c>
      <c r="J55" s="51">
        <f t="shared" si="8"/>
        <v>10.261537994797</v>
      </c>
      <c r="K55" s="50">
        <f t="shared" si="9"/>
        <v>4306.575491535922</v>
      </c>
      <c r="L55" s="76" t="s">
        <v>5</v>
      </c>
    </row>
    <row r="56" spans="1:12" s="98" customFormat="1" ht="21" customHeight="1" hidden="1">
      <c r="A56" s="100" t="s">
        <v>59</v>
      </c>
      <c r="B56" s="55">
        <f t="shared" si="12"/>
        <v>35140735432</v>
      </c>
      <c r="C56" s="53">
        <v>27840048</v>
      </c>
      <c r="D56" s="54">
        <v>23694085409</v>
      </c>
      <c r="E56" s="46">
        <f t="shared" si="10"/>
        <v>851.079186681</v>
      </c>
      <c r="F56" s="47">
        <v>257604</v>
      </c>
      <c r="G56" s="48">
        <v>2630153</v>
      </c>
      <c r="H56" s="49">
        <v>11446650023</v>
      </c>
      <c r="I56" s="52">
        <f t="shared" si="13"/>
        <v>44435.06320942222</v>
      </c>
      <c r="J56" s="51">
        <f t="shared" si="8"/>
        <v>10.210062731945156</v>
      </c>
      <c r="K56" s="50">
        <f t="shared" si="9"/>
        <v>4352.085229642534</v>
      </c>
      <c r="L56" s="76" t="s">
        <v>6</v>
      </c>
    </row>
    <row r="57" spans="1:12" s="98" customFormat="1" ht="21" customHeight="1" hidden="1">
      <c r="A57" s="100" t="s">
        <v>60</v>
      </c>
      <c r="B57" s="55">
        <f t="shared" si="12"/>
        <v>42098461069</v>
      </c>
      <c r="C57" s="53">
        <v>28868605</v>
      </c>
      <c r="D57" s="54">
        <v>29222937936</v>
      </c>
      <c r="E57" s="46">
        <f t="shared" si="10"/>
        <v>1012.2739888539817</v>
      </c>
      <c r="F57" s="47">
        <v>279053</v>
      </c>
      <c r="G57" s="48">
        <v>2789752</v>
      </c>
      <c r="H57" s="49">
        <v>12875523133</v>
      </c>
      <c r="I57" s="52">
        <f t="shared" si="13"/>
        <v>46140.063475397146</v>
      </c>
      <c r="J57" s="51">
        <f t="shared" si="8"/>
        <v>9.997211999154283</v>
      </c>
      <c r="K57" s="50">
        <f t="shared" si="9"/>
        <v>4615.293091643988</v>
      </c>
      <c r="L57" s="76" t="s">
        <v>7</v>
      </c>
    </row>
    <row r="58" spans="1:12" s="98" customFormat="1" ht="21" customHeight="1" hidden="1">
      <c r="A58" s="100" t="s">
        <v>61</v>
      </c>
      <c r="B58" s="55">
        <f t="shared" si="12"/>
        <v>35837975189</v>
      </c>
      <c r="C58" s="53">
        <v>28320425</v>
      </c>
      <c r="D58" s="54">
        <v>23797382125</v>
      </c>
      <c r="E58" s="46">
        <f t="shared" si="10"/>
        <v>840.2904308462885</v>
      </c>
      <c r="F58" s="47">
        <v>277398</v>
      </c>
      <c r="G58" s="48">
        <v>2751129</v>
      </c>
      <c r="H58" s="49">
        <v>12040593064</v>
      </c>
      <c r="I58" s="52">
        <f t="shared" si="13"/>
        <v>43405.479001290565</v>
      </c>
      <c r="J58" s="51">
        <f t="shared" si="8"/>
        <v>9.917623775225488</v>
      </c>
      <c r="K58" s="50">
        <f t="shared" si="9"/>
        <v>4376.600684300882</v>
      </c>
      <c r="L58" s="76" t="s">
        <v>8</v>
      </c>
    </row>
    <row r="59" spans="1:12" s="98" customFormat="1" ht="21" customHeight="1" hidden="1">
      <c r="A59" s="100" t="s">
        <v>62</v>
      </c>
      <c r="B59" s="55">
        <f t="shared" si="12"/>
        <v>35280406504</v>
      </c>
      <c r="C59" s="53">
        <v>29517330</v>
      </c>
      <c r="D59" s="54">
        <v>24045622669</v>
      </c>
      <c r="E59" s="46">
        <f t="shared" si="10"/>
        <v>814.627294169222</v>
      </c>
      <c r="F59" s="47">
        <v>257310</v>
      </c>
      <c r="G59" s="48">
        <v>2587199</v>
      </c>
      <c r="H59" s="49">
        <v>11234783835</v>
      </c>
      <c r="I59" s="52">
        <f t="shared" si="13"/>
        <v>43662.44543546694</v>
      </c>
      <c r="J59" s="51">
        <f t="shared" si="8"/>
        <v>10.054793828455947</v>
      </c>
      <c r="K59" s="50">
        <f t="shared" si="9"/>
        <v>4342.450594252703</v>
      </c>
      <c r="L59" s="76" t="s">
        <v>9</v>
      </c>
    </row>
    <row r="60" spans="1:12" s="98" customFormat="1" ht="21" customHeight="1" hidden="1">
      <c r="A60" s="100" t="s">
        <v>67</v>
      </c>
      <c r="B60" s="55">
        <f t="shared" si="12"/>
        <v>36983160973</v>
      </c>
      <c r="C60" s="53">
        <v>31999495</v>
      </c>
      <c r="D60" s="54">
        <v>24870936550</v>
      </c>
      <c r="E60" s="46">
        <f t="shared" si="10"/>
        <v>777.2290328331744</v>
      </c>
      <c r="F60" s="47">
        <v>270442</v>
      </c>
      <c r="G60" s="48">
        <v>2755328</v>
      </c>
      <c r="H60" s="49">
        <v>12112224423</v>
      </c>
      <c r="I60" s="52">
        <f t="shared" si="13"/>
        <v>44786.77284963134</v>
      </c>
      <c r="J60" s="51">
        <f t="shared" si="8"/>
        <v>10.188239992308887</v>
      </c>
      <c r="K60" s="50">
        <f t="shared" si="9"/>
        <v>4395.928333396242</v>
      </c>
      <c r="L60" s="76" t="s">
        <v>10</v>
      </c>
    </row>
    <row r="61" spans="1:12" s="98" customFormat="1" ht="21" customHeight="1" hidden="1">
      <c r="A61" s="100" t="s">
        <v>64</v>
      </c>
      <c r="B61" s="55">
        <f t="shared" si="12"/>
        <v>35164501619</v>
      </c>
      <c r="C61" s="53">
        <v>30904041</v>
      </c>
      <c r="D61" s="54">
        <v>23595216456</v>
      </c>
      <c r="E61" s="46">
        <f t="shared" si="10"/>
        <v>763.4993901283007</v>
      </c>
      <c r="F61" s="47">
        <v>257678</v>
      </c>
      <c r="G61" s="48">
        <v>2653876</v>
      </c>
      <c r="H61" s="49">
        <v>11569285163</v>
      </c>
      <c r="I61" s="52">
        <f t="shared" si="13"/>
        <v>44898.226325103424</v>
      </c>
      <c r="J61" s="51">
        <f t="shared" si="8"/>
        <v>10.299195119490216</v>
      </c>
      <c r="K61" s="50">
        <f t="shared" si="9"/>
        <v>4359.391758695583</v>
      </c>
      <c r="L61" s="76" t="s">
        <v>11</v>
      </c>
    </row>
    <row r="62" spans="1:12" s="98" customFormat="1" ht="21" customHeight="1" hidden="1">
      <c r="A62" s="100" t="s">
        <v>65</v>
      </c>
      <c r="B62" s="79">
        <f>D62+H62</f>
        <v>37235871311</v>
      </c>
      <c r="C62" s="53">
        <v>32576545</v>
      </c>
      <c r="D62" s="54">
        <v>25094684547</v>
      </c>
      <c r="E62" s="46">
        <f t="shared" si="10"/>
        <v>770.329835376956</v>
      </c>
      <c r="F62" s="47">
        <v>268531</v>
      </c>
      <c r="G62" s="48">
        <v>2759343</v>
      </c>
      <c r="H62" s="49">
        <v>12141186764</v>
      </c>
      <c r="I62" s="52">
        <f t="shared" si="13"/>
        <v>45213.35251423486</v>
      </c>
      <c r="J62" s="51">
        <f t="shared" si="8"/>
        <v>10.275696288324253</v>
      </c>
      <c r="K62" s="50">
        <f t="shared" si="9"/>
        <v>4400.028109589855</v>
      </c>
      <c r="L62" s="76" t="s">
        <v>12</v>
      </c>
    </row>
    <row r="63" spans="1:12" s="98" customFormat="1" ht="23.25" customHeight="1">
      <c r="A63" s="96" t="s">
        <v>68</v>
      </c>
      <c r="B63" s="44">
        <v>458761518653</v>
      </c>
      <c r="C63" s="53">
        <v>360646436</v>
      </c>
      <c r="D63" s="54">
        <v>310697044603</v>
      </c>
      <c r="E63" s="46">
        <v>861.5003881613293</v>
      </c>
      <c r="F63" s="47">
        <v>3207102</v>
      </c>
      <c r="G63" s="48">
        <v>32740322</v>
      </c>
      <c r="H63" s="49">
        <v>148064474050</v>
      </c>
      <c r="I63" s="52">
        <v>46167.68473531556</v>
      </c>
      <c r="J63" s="51">
        <v>10.208693705407562</v>
      </c>
      <c r="K63" s="50">
        <v>4522.38906049855</v>
      </c>
      <c r="L63" s="73">
        <v>2010</v>
      </c>
    </row>
    <row r="64" spans="1:12" s="98" customFormat="1" ht="23.25" customHeight="1">
      <c r="A64" s="96" t="s">
        <v>69</v>
      </c>
      <c r="B64" s="44">
        <f aca="true" t="shared" si="14" ref="B64:B75">D64+H64</f>
        <v>471524668059</v>
      </c>
      <c r="C64" s="53">
        <f>SUM(C65:C76)</f>
        <v>375008070</v>
      </c>
      <c r="D64" s="54">
        <f>SUM(D65:D76)</f>
        <v>322088793280</v>
      </c>
      <c r="E64" s="80">
        <f aca="true" t="shared" si="15" ref="E64:E76">D64/C64</f>
        <v>858.8849655422082</v>
      </c>
      <c r="F64" s="47">
        <f>SUM(F65:F76)</f>
        <v>3277273</v>
      </c>
      <c r="G64" s="48">
        <f>SUM(G65:G76)</f>
        <v>33249061</v>
      </c>
      <c r="H64" s="49">
        <f>SUM(H65:H76)</f>
        <v>149435874779</v>
      </c>
      <c r="I64" s="52">
        <f>H64/F64</f>
        <v>45597.62789947618</v>
      </c>
      <c r="J64" s="51">
        <f aca="true" t="shared" si="16" ref="J64:J76">G64/F64</f>
        <v>10.145343704964462</v>
      </c>
      <c r="K64" s="50">
        <f aca="true" t="shared" si="17" ref="K64:K76">H64/G64</f>
        <v>4494.438949087916</v>
      </c>
      <c r="L64" s="73">
        <v>2011</v>
      </c>
    </row>
    <row r="65" spans="1:12" s="98" customFormat="1" ht="23.25" customHeight="1">
      <c r="A65" s="100" t="s">
        <v>54</v>
      </c>
      <c r="B65" s="55">
        <f t="shared" si="14"/>
        <v>42527109253</v>
      </c>
      <c r="C65" s="56">
        <v>34354444</v>
      </c>
      <c r="D65" s="57">
        <v>29363707474</v>
      </c>
      <c r="E65" s="58">
        <f t="shared" si="15"/>
        <v>854.7280658653652</v>
      </c>
      <c r="F65" s="59">
        <v>281807</v>
      </c>
      <c r="G65" s="59">
        <v>2918677</v>
      </c>
      <c r="H65" s="60">
        <v>13163401779</v>
      </c>
      <c r="I65" s="61">
        <f aca="true" t="shared" si="18" ref="I65:I76">H65/F65</f>
        <v>46710.69838222613</v>
      </c>
      <c r="J65" s="62">
        <f t="shared" si="16"/>
        <v>10.357006745751525</v>
      </c>
      <c r="K65" s="63">
        <f t="shared" si="17"/>
        <v>4510.057734720217</v>
      </c>
      <c r="L65" s="76" t="s">
        <v>1</v>
      </c>
    </row>
    <row r="66" spans="1:12" s="98" customFormat="1" ht="23.25" customHeight="1">
      <c r="A66" s="100" t="s">
        <v>55</v>
      </c>
      <c r="B66" s="55">
        <f t="shared" si="14"/>
        <v>31561809523</v>
      </c>
      <c r="C66" s="56">
        <v>27684434</v>
      </c>
      <c r="D66" s="57">
        <v>21483765650</v>
      </c>
      <c r="E66" s="58">
        <f t="shared" si="15"/>
        <v>776.0232934507528</v>
      </c>
      <c r="F66" s="59">
        <v>233550</v>
      </c>
      <c r="G66" s="59">
        <v>2301196</v>
      </c>
      <c r="H66" s="60">
        <v>10078043873</v>
      </c>
      <c r="I66" s="61">
        <f t="shared" si="18"/>
        <v>43151.54730464568</v>
      </c>
      <c r="J66" s="62">
        <f t="shared" si="16"/>
        <v>9.853119246414044</v>
      </c>
      <c r="K66" s="63">
        <f t="shared" si="17"/>
        <v>4379.480875596863</v>
      </c>
      <c r="L66" s="76" t="s">
        <v>2</v>
      </c>
    </row>
    <row r="67" spans="1:12" s="98" customFormat="1" ht="23.25" customHeight="1">
      <c r="A67" s="100" t="s">
        <v>56</v>
      </c>
      <c r="B67" s="55">
        <f t="shared" si="14"/>
        <v>39779296369</v>
      </c>
      <c r="C67" s="56">
        <v>35633120</v>
      </c>
      <c r="D67" s="57">
        <v>27252249144</v>
      </c>
      <c r="E67" s="58">
        <f t="shared" si="15"/>
        <v>764.8010935893349</v>
      </c>
      <c r="F67" s="59">
        <v>283867</v>
      </c>
      <c r="G67" s="59">
        <v>2866205</v>
      </c>
      <c r="H67" s="60">
        <v>12527047225</v>
      </c>
      <c r="I67" s="61">
        <f t="shared" si="18"/>
        <v>44129.98772312386</v>
      </c>
      <c r="J67" s="62">
        <f t="shared" si="16"/>
        <v>10.096999651245126</v>
      </c>
      <c r="K67" s="63">
        <f t="shared" si="17"/>
        <v>4370.604065305866</v>
      </c>
      <c r="L67" s="76" t="s">
        <v>3</v>
      </c>
    </row>
    <row r="68" spans="1:12" s="98" customFormat="1" ht="23.25" customHeight="1">
      <c r="A68" s="100" t="s">
        <v>57</v>
      </c>
      <c r="B68" s="55">
        <f t="shared" si="14"/>
        <v>43722127668</v>
      </c>
      <c r="C68" s="56">
        <v>32325292</v>
      </c>
      <c r="D68" s="57">
        <v>29660669481</v>
      </c>
      <c r="E68" s="58">
        <f t="shared" si="15"/>
        <v>917.5684934570738</v>
      </c>
      <c r="F68" s="59">
        <v>276173</v>
      </c>
      <c r="G68" s="59">
        <v>2875363</v>
      </c>
      <c r="H68" s="60">
        <v>14061458187</v>
      </c>
      <c r="I68" s="61">
        <f t="shared" si="18"/>
        <v>50915.39791000568</v>
      </c>
      <c r="J68" s="62">
        <f t="shared" si="16"/>
        <v>10.41145586281063</v>
      </c>
      <c r="K68" s="63">
        <f t="shared" si="17"/>
        <v>4890.324521460421</v>
      </c>
      <c r="L68" s="76" t="s">
        <v>4</v>
      </c>
    </row>
    <row r="69" spans="1:12" s="98" customFormat="1" ht="23.25" customHeight="1">
      <c r="A69" s="100" t="s">
        <v>58</v>
      </c>
      <c r="B69" s="55">
        <f t="shared" si="14"/>
        <v>39273694731</v>
      </c>
      <c r="C69" s="56">
        <v>30757276</v>
      </c>
      <c r="D69" s="57">
        <v>26599346229</v>
      </c>
      <c r="E69" s="58">
        <f t="shared" si="15"/>
        <v>864.8147589207834</v>
      </c>
      <c r="F69" s="59">
        <v>278196</v>
      </c>
      <c r="G69" s="59">
        <v>2852741</v>
      </c>
      <c r="H69" s="60">
        <v>12674348502</v>
      </c>
      <c r="I69" s="61">
        <f t="shared" si="18"/>
        <v>45559.060885131345</v>
      </c>
      <c r="J69" s="62">
        <f t="shared" si="16"/>
        <v>10.254428532401617</v>
      </c>
      <c r="K69" s="63">
        <f t="shared" si="17"/>
        <v>4442.866878556448</v>
      </c>
      <c r="L69" s="76" t="s">
        <v>5</v>
      </c>
    </row>
    <row r="70" spans="1:12" s="98" customFormat="1" ht="23.25" customHeight="1">
      <c r="A70" s="100" t="s">
        <v>59</v>
      </c>
      <c r="B70" s="55">
        <f t="shared" si="14"/>
        <v>37451525812</v>
      </c>
      <c r="C70" s="56">
        <v>28872767</v>
      </c>
      <c r="D70" s="57">
        <v>25619771102</v>
      </c>
      <c r="E70" s="58">
        <f t="shared" si="15"/>
        <v>887.333420520451</v>
      </c>
      <c r="F70" s="59">
        <v>271516</v>
      </c>
      <c r="G70" s="59">
        <v>2738644</v>
      </c>
      <c r="H70" s="60">
        <v>11831754710</v>
      </c>
      <c r="I70" s="61">
        <f t="shared" si="18"/>
        <v>43576.63898260139</v>
      </c>
      <c r="J70" s="62">
        <f t="shared" si="16"/>
        <v>10.086492140426348</v>
      </c>
      <c r="K70" s="63">
        <f t="shared" si="17"/>
        <v>4320.296727139416</v>
      </c>
      <c r="L70" s="76" t="s">
        <v>6</v>
      </c>
    </row>
    <row r="71" spans="1:12" s="98" customFormat="1" ht="23.25" customHeight="1">
      <c r="A71" s="100" t="s">
        <v>60</v>
      </c>
      <c r="B71" s="55">
        <f t="shared" si="14"/>
        <v>44178475987</v>
      </c>
      <c r="C71" s="56">
        <v>29210713</v>
      </c>
      <c r="D71" s="57">
        <v>30456623600</v>
      </c>
      <c r="E71" s="58">
        <f t="shared" si="15"/>
        <v>1042.652522723427</v>
      </c>
      <c r="F71" s="59">
        <v>284416</v>
      </c>
      <c r="G71" s="59">
        <v>2823830</v>
      </c>
      <c r="H71" s="60">
        <v>13721852387</v>
      </c>
      <c r="I71" s="61">
        <f t="shared" si="18"/>
        <v>48245.7118692338</v>
      </c>
      <c r="J71" s="62">
        <f t="shared" si="16"/>
        <v>9.928520195769577</v>
      </c>
      <c r="K71" s="63">
        <f t="shared" si="17"/>
        <v>4859.305406841064</v>
      </c>
      <c r="L71" s="76" t="s">
        <v>7</v>
      </c>
    </row>
    <row r="72" spans="1:12" s="98" customFormat="1" ht="23.25" customHeight="1">
      <c r="A72" s="100" t="s">
        <v>61</v>
      </c>
      <c r="B72" s="55">
        <f t="shared" si="14"/>
        <v>38319485491</v>
      </c>
      <c r="C72" s="56">
        <v>30597021</v>
      </c>
      <c r="D72" s="57">
        <v>26260556685</v>
      </c>
      <c r="E72" s="58">
        <f t="shared" si="15"/>
        <v>858.2716822333782</v>
      </c>
      <c r="F72" s="59">
        <v>278014</v>
      </c>
      <c r="G72" s="59">
        <v>2798378</v>
      </c>
      <c r="H72" s="60">
        <v>12058928806</v>
      </c>
      <c r="I72" s="61">
        <f t="shared" si="18"/>
        <v>43375.257382721735</v>
      </c>
      <c r="J72" s="62">
        <f t="shared" si="16"/>
        <v>10.06560101289863</v>
      </c>
      <c r="K72" s="63">
        <f t="shared" si="17"/>
        <v>4309.256578632337</v>
      </c>
      <c r="L72" s="76" t="s">
        <v>8</v>
      </c>
    </row>
    <row r="73" spans="1:12" s="98" customFormat="1" ht="23.25" customHeight="1">
      <c r="A73" s="100" t="s">
        <v>62</v>
      </c>
      <c r="B73" s="55">
        <f t="shared" si="14"/>
        <v>36895938198</v>
      </c>
      <c r="C73" s="56">
        <v>29992501</v>
      </c>
      <c r="D73" s="57">
        <v>25175316505</v>
      </c>
      <c r="E73" s="58">
        <f t="shared" si="15"/>
        <v>839.3870356126687</v>
      </c>
      <c r="F73" s="59">
        <v>270294</v>
      </c>
      <c r="G73" s="59">
        <v>2720628</v>
      </c>
      <c r="H73" s="60">
        <v>11720621693</v>
      </c>
      <c r="I73" s="61">
        <f t="shared" si="18"/>
        <v>43362.49303721133</v>
      </c>
      <c r="J73" s="62">
        <f t="shared" si="16"/>
        <v>10.065439854380786</v>
      </c>
      <c r="K73" s="63">
        <f t="shared" si="17"/>
        <v>4308.057438576681</v>
      </c>
      <c r="L73" s="76" t="s">
        <v>9</v>
      </c>
    </row>
    <row r="74" spans="1:12" s="98" customFormat="1" ht="23.25" customHeight="1">
      <c r="A74" s="100" t="s">
        <v>63</v>
      </c>
      <c r="B74" s="55">
        <f t="shared" si="14"/>
        <v>39484735509</v>
      </c>
      <c r="C74" s="56">
        <v>32142206</v>
      </c>
      <c r="D74" s="57">
        <v>26867874123</v>
      </c>
      <c r="E74" s="58">
        <f t="shared" si="15"/>
        <v>835.9063507650968</v>
      </c>
      <c r="F74" s="59">
        <v>273588</v>
      </c>
      <c r="G74" s="59">
        <v>2808353</v>
      </c>
      <c r="H74" s="60">
        <v>12616861386</v>
      </c>
      <c r="I74" s="61">
        <f t="shared" si="18"/>
        <v>46116.28209570595</v>
      </c>
      <c r="J74" s="62">
        <f t="shared" si="16"/>
        <v>10.26489831425355</v>
      </c>
      <c r="K74" s="63">
        <f t="shared" si="17"/>
        <v>4492.619476967461</v>
      </c>
      <c r="L74" s="76" t="s">
        <v>10</v>
      </c>
    </row>
    <row r="75" spans="1:12" s="98" customFormat="1" ht="23.25" customHeight="1">
      <c r="A75" s="100" t="s">
        <v>64</v>
      </c>
      <c r="B75" s="55">
        <f t="shared" si="14"/>
        <v>39142188509</v>
      </c>
      <c r="C75" s="56">
        <v>30895289</v>
      </c>
      <c r="D75" s="57">
        <v>26746611098</v>
      </c>
      <c r="E75" s="58">
        <f t="shared" si="15"/>
        <v>865.7181066666831</v>
      </c>
      <c r="F75" s="59">
        <v>268288</v>
      </c>
      <c r="G75" s="59">
        <v>2737062</v>
      </c>
      <c r="H75" s="60">
        <v>12395577411</v>
      </c>
      <c r="I75" s="61">
        <f t="shared" si="18"/>
        <v>46202.50406652552</v>
      </c>
      <c r="J75" s="62">
        <f t="shared" si="16"/>
        <v>10.201954615935115</v>
      </c>
      <c r="K75" s="63">
        <f t="shared" si="17"/>
        <v>4528.789413977469</v>
      </c>
      <c r="L75" s="76" t="s">
        <v>11</v>
      </c>
    </row>
    <row r="76" spans="1:12" s="98" customFormat="1" ht="23.25" customHeight="1" thickBot="1">
      <c r="A76" s="101" t="s">
        <v>65</v>
      </c>
      <c r="B76" s="64">
        <f>D76+H76</f>
        <v>39188281009</v>
      </c>
      <c r="C76" s="65">
        <v>32543007</v>
      </c>
      <c r="D76" s="66">
        <v>26602302189</v>
      </c>
      <c r="E76" s="67">
        <f t="shared" si="15"/>
        <v>817.4506488905589</v>
      </c>
      <c r="F76" s="68">
        <v>277564</v>
      </c>
      <c r="G76" s="68">
        <v>2807984</v>
      </c>
      <c r="H76" s="69">
        <v>12585978820</v>
      </c>
      <c r="I76" s="70">
        <f t="shared" si="18"/>
        <v>45344.42081826174</v>
      </c>
      <c r="J76" s="71">
        <f t="shared" si="16"/>
        <v>10.116528080010376</v>
      </c>
      <c r="K76" s="72">
        <f t="shared" si="17"/>
        <v>4482.211729126661</v>
      </c>
      <c r="L76" s="77" t="s">
        <v>12</v>
      </c>
    </row>
    <row r="77" spans="1:11" s="42" customFormat="1" ht="15" customHeight="1">
      <c r="A77" s="43" t="s">
        <v>74</v>
      </c>
      <c r="B77" s="4"/>
      <c r="C77" s="4"/>
      <c r="D77" s="4"/>
      <c r="F77" s="4"/>
      <c r="H77" s="40" t="s">
        <v>75</v>
      </c>
      <c r="I77" s="12"/>
      <c r="J77" s="12"/>
      <c r="K77" s="12"/>
    </row>
    <row r="78" spans="1:11" s="42" customFormat="1" ht="15" customHeight="1">
      <c r="A78" s="43"/>
      <c r="B78" s="4"/>
      <c r="C78" s="4"/>
      <c r="D78" s="4"/>
      <c r="F78" s="4"/>
      <c r="H78" s="104" t="s">
        <v>76</v>
      </c>
      <c r="I78" s="12"/>
      <c r="J78" s="12"/>
      <c r="K78" s="12"/>
    </row>
    <row r="79" ht="15.75">
      <c r="B79" s="81"/>
    </row>
    <row r="80" ht="15.75">
      <c r="B80" s="81"/>
    </row>
    <row r="81" ht="15.75">
      <c r="B81" s="81"/>
    </row>
    <row r="82" ht="15.75">
      <c r="B82" s="81"/>
    </row>
  </sheetData>
  <sheetProtection/>
  <mergeCells count="8">
    <mergeCell ref="H1:L1"/>
    <mergeCell ref="A1:G1"/>
    <mergeCell ref="C5:E5"/>
    <mergeCell ref="H5:K5"/>
    <mergeCell ref="L5:L6"/>
    <mergeCell ref="A5:A6"/>
    <mergeCell ref="A3:G3"/>
    <mergeCell ref="H3:L3"/>
  </mergeCells>
  <printOptions horizontalCentered="1"/>
  <pageMargins left="0.7874015748031497" right="0.7874015748031497" top="1.3779527559055118" bottom="0.7086614173228347" header="0.3937007874015748" footer="0.3937007874015748"/>
  <pageSetup firstPageNumber="220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文匯印刷資訊處理有限公司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</dc:creator>
  <cp:keywords/>
  <dc:description/>
  <cp:lastModifiedBy>NHI</cp:lastModifiedBy>
  <cp:lastPrinted>2012-10-09T08:35:29Z</cp:lastPrinted>
  <dcterms:created xsi:type="dcterms:W3CDTF">2003-10-27T08:21:07Z</dcterms:created>
  <dcterms:modified xsi:type="dcterms:W3CDTF">2012-10-11T04:03:45Z</dcterms:modified>
  <cp:category/>
  <cp:version/>
  <cp:contentType/>
  <cp:contentStatus/>
</cp:coreProperties>
</file>