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930\"/>
    </mc:Choice>
  </mc:AlternateContent>
  <xr:revisionPtr revIDLastSave="0" documentId="13_ncr:1_{BCF771B8-CC3E-4DFA-8A62-118EE9CD17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2" r:id="rId1"/>
    <sheet name="2026" sheetId="27" state="hidden" r:id="rId2"/>
    <sheet name="July-Dec., 2026" sheetId="28" state="hidden" r:id="rId3"/>
    <sheet name="Jan.-June, 2026" sheetId="29" r:id="rId4"/>
    <sheet name="2025" sheetId="24" r:id="rId5"/>
    <sheet name="July-Dec., 2025" sheetId="18" state="hidden" r:id="rId6"/>
    <sheet name="Jan.-June, 2025" sheetId="17" state="hidden" r:id="rId7"/>
    <sheet name="2024" sheetId="23" r:id="rId8"/>
    <sheet name="2023" sheetId="22" r:id="rId9"/>
    <sheet name="2022" sheetId="21" r:id="rId10"/>
    <sheet name="2021" sheetId="20" r:id="rId11"/>
    <sheet name="2020" sheetId="19" r:id="rId12"/>
    <sheet name="2019" sheetId="16" r:id="rId13"/>
    <sheet name="2018" sheetId="15" state="hidden" r:id="rId14"/>
    <sheet name="2017" sheetId="14" state="hidden" r:id="rId15"/>
    <sheet name="2016" sheetId="3" state="hidden" r:id="rId16"/>
    <sheet name="2015" sheetId="4" state="hidden" r:id="rId17"/>
  </sheets>
  <definedNames>
    <definedName name="_xlnm.Print_Area" localSheetId="16">'2015'!$A$2:$A$31</definedName>
    <definedName name="_xlnm.Print_Area" localSheetId="15">'2016'!$A$2:$A$31</definedName>
    <definedName name="_xlnm.Print_Titles" localSheetId="16">'2015'!$A:$A,'2015'!$2:$7</definedName>
    <definedName name="_xlnm.Print_Titles" localSheetId="15">'2016'!$A:$A,'2016'!$2:$7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29" l="1"/>
  <c r="J28" i="29"/>
  <c r="J27" i="29"/>
  <c r="J78" i="29" s="1"/>
  <c r="J26" i="29"/>
  <c r="J77" i="29" s="1"/>
  <c r="J25" i="29"/>
  <c r="J24" i="29"/>
  <c r="J23" i="29"/>
  <c r="J22" i="29"/>
  <c r="J73" i="29" s="1"/>
  <c r="J21" i="29"/>
  <c r="J72" i="29" s="1"/>
  <c r="J20" i="29"/>
  <c r="J19" i="29"/>
  <c r="J18" i="29"/>
  <c r="J17" i="29"/>
  <c r="J16" i="29"/>
  <c r="J15" i="29"/>
  <c r="J14" i="29"/>
  <c r="J13" i="29"/>
  <c r="J12" i="29"/>
  <c r="J11" i="29"/>
  <c r="J62" i="29" s="1"/>
  <c r="J10" i="29"/>
  <c r="J61" i="29" s="1"/>
  <c r="J9" i="29"/>
  <c r="J8" i="29"/>
  <c r="J7" i="29"/>
  <c r="I16" i="2"/>
  <c r="C16" i="2"/>
  <c r="D16" i="2"/>
  <c r="E16" i="2"/>
  <c r="F16" i="2"/>
  <c r="G16" i="2"/>
  <c r="H16" i="2"/>
  <c r="C17" i="2"/>
  <c r="D17" i="2"/>
  <c r="E17" i="2"/>
  <c r="F17" i="2"/>
  <c r="G17" i="2"/>
  <c r="H17" i="2"/>
  <c r="I17" i="2"/>
  <c r="B17" i="2"/>
  <c r="B16" i="2"/>
  <c r="I79" i="29"/>
  <c r="H79" i="29"/>
  <c r="G79" i="29"/>
  <c r="F79" i="29"/>
  <c r="E79" i="29"/>
  <c r="D79" i="29"/>
  <c r="C79" i="29"/>
  <c r="I78" i="29"/>
  <c r="H78" i="29"/>
  <c r="G78" i="29"/>
  <c r="F78" i="29"/>
  <c r="E78" i="29"/>
  <c r="D78" i="29"/>
  <c r="C78" i="29"/>
  <c r="I77" i="29"/>
  <c r="H77" i="29"/>
  <c r="G77" i="29"/>
  <c r="F77" i="29"/>
  <c r="E77" i="29"/>
  <c r="D77" i="29"/>
  <c r="C77" i="29"/>
  <c r="I76" i="29"/>
  <c r="H76" i="29"/>
  <c r="G76" i="29"/>
  <c r="F76" i="29"/>
  <c r="E76" i="29"/>
  <c r="D76" i="29"/>
  <c r="C76" i="29"/>
  <c r="I75" i="29"/>
  <c r="H75" i="29"/>
  <c r="G75" i="29"/>
  <c r="F75" i="29"/>
  <c r="E75" i="29"/>
  <c r="D75" i="29"/>
  <c r="C75" i="29"/>
  <c r="I74" i="29"/>
  <c r="H74" i="29"/>
  <c r="G74" i="29"/>
  <c r="F74" i="29"/>
  <c r="E74" i="29"/>
  <c r="D74" i="29"/>
  <c r="C74" i="29"/>
  <c r="I73" i="29"/>
  <c r="H73" i="29"/>
  <c r="G73" i="29"/>
  <c r="F73" i="29"/>
  <c r="E73" i="29"/>
  <c r="D73" i="29"/>
  <c r="C73" i="29"/>
  <c r="I72" i="29"/>
  <c r="H72" i="29"/>
  <c r="G72" i="29"/>
  <c r="F72" i="29"/>
  <c r="E72" i="29"/>
  <c r="D72" i="29"/>
  <c r="C72" i="29"/>
  <c r="I71" i="29"/>
  <c r="H71" i="29"/>
  <c r="G71" i="29"/>
  <c r="F71" i="29"/>
  <c r="E71" i="29"/>
  <c r="D71" i="29"/>
  <c r="C71" i="29"/>
  <c r="I70" i="29"/>
  <c r="H70" i="29"/>
  <c r="G70" i="29"/>
  <c r="F70" i="29"/>
  <c r="E70" i="29"/>
  <c r="D70" i="29"/>
  <c r="C70" i="29"/>
  <c r="I69" i="29"/>
  <c r="H69" i="29"/>
  <c r="G69" i="29"/>
  <c r="F69" i="29"/>
  <c r="E69" i="29"/>
  <c r="D69" i="29"/>
  <c r="C69" i="29"/>
  <c r="I68" i="29"/>
  <c r="H68" i="29"/>
  <c r="G68" i="29"/>
  <c r="F68" i="29"/>
  <c r="E68" i="29"/>
  <c r="D68" i="29"/>
  <c r="C68" i="29"/>
  <c r="I67" i="29"/>
  <c r="H67" i="29"/>
  <c r="G67" i="29"/>
  <c r="F67" i="29"/>
  <c r="E67" i="29"/>
  <c r="D67" i="29"/>
  <c r="C67" i="29"/>
  <c r="I66" i="29"/>
  <c r="H66" i="29"/>
  <c r="G66" i="29"/>
  <c r="F66" i="29"/>
  <c r="E66" i="29"/>
  <c r="D66" i="29"/>
  <c r="C66" i="29"/>
  <c r="I65" i="29"/>
  <c r="H65" i="29"/>
  <c r="G65" i="29"/>
  <c r="F65" i="29"/>
  <c r="E65" i="29"/>
  <c r="D65" i="29"/>
  <c r="C65" i="29"/>
  <c r="I64" i="29"/>
  <c r="H64" i="29"/>
  <c r="G64" i="29"/>
  <c r="F64" i="29"/>
  <c r="E64" i="29"/>
  <c r="D64" i="29"/>
  <c r="C64" i="29"/>
  <c r="I63" i="29"/>
  <c r="H63" i="29"/>
  <c r="G63" i="29"/>
  <c r="F63" i="29"/>
  <c r="E63" i="29"/>
  <c r="D63" i="29"/>
  <c r="C63" i="29"/>
  <c r="I62" i="29"/>
  <c r="H62" i="29"/>
  <c r="G62" i="29"/>
  <c r="F62" i="29"/>
  <c r="E62" i="29"/>
  <c r="D62" i="29"/>
  <c r="C62" i="29"/>
  <c r="I61" i="29"/>
  <c r="H61" i="29"/>
  <c r="G61" i="29"/>
  <c r="F61" i="29"/>
  <c r="E61" i="29"/>
  <c r="D61" i="29"/>
  <c r="C61" i="29"/>
  <c r="I60" i="29"/>
  <c r="H60" i="29"/>
  <c r="G60" i="29"/>
  <c r="F60" i="29"/>
  <c r="E60" i="29"/>
  <c r="D60" i="29"/>
  <c r="C60" i="29"/>
  <c r="I59" i="29"/>
  <c r="H59" i="29"/>
  <c r="G59" i="29"/>
  <c r="F59" i="29"/>
  <c r="E59" i="29"/>
  <c r="D59" i="29"/>
  <c r="C59" i="29"/>
  <c r="I58" i="29"/>
  <c r="H58" i="29"/>
  <c r="G58" i="29"/>
  <c r="F58" i="29"/>
  <c r="E58" i="29"/>
  <c r="D58" i="29"/>
  <c r="C58" i="29"/>
  <c r="I57" i="29"/>
  <c r="H57" i="29"/>
  <c r="G57" i="29"/>
  <c r="F57" i="29"/>
  <c r="E57" i="29"/>
  <c r="D57" i="29"/>
  <c r="C57" i="29"/>
  <c r="J55" i="29"/>
  <c r="J79" i="29" s="1"/>
  <c r="J54" i="29"/>
  <c r="J53" i="29"/>
  <c r="J52" i="29"/>
  <c r="J76" i="29" s="1"/>
  <c r="J51" i="29"/>
  <c r="J75" i="29" s="1"/>
  <c r="J50" i="29"/>
  <c r="J74" i="29" s="1"/>
  <c r="J49" i="29"/>
  <c r="J48" i="29"/>
  <c r="J47" i="29"/>
  <c r="J71" i="29" s="1"/>
  <c r="J46" i="29"/>
  <c r="J70" i="29" s="1"/>
  <c r="J45" i="29"/>
  <c r="J69" i="29" s="1"/>
  <c r="J44" i="29"/>
  <c r="J68" i="29" s="1"/>
  <c r="J43" i="29"/>
  <c r="J67" i="29" s="1"/>
  <c r="J42" i="29"/>
  <c r="J66" i="29" s="1"/>
  <c r="J41" i="29"/>
  <c r="J65" i="29" s="1"/>
  <c r="J40" i="29"/>
  <c r="J64" i="29" s="1"/>
  <c r="J39" i="29"/>
  <c r="J63" i="29" s="1"/>
  <c r="J38" i="29"/>
  <c r="J37" i="29"/>
  <c r="J36" i="29"/>
  <c r="J60" i="29" s="1"/>
  <c r="J35" i="29"/>
  <c r="J59" i="29" s="1"/>
  <c r="J34" i="29"/>
  <c r="J33" i="29"/>
  <c r="I3" i="29"/>
  <c r="H3" i="29"/>
  <c r="G3" i="29"/>
  <c r="F3" i="29"/>
  <c r="E3" i="29"/>
  <c r="D3" i="29"/>
  <c r="C3" i="29"/>
  <c r="I3" i="28"/>
  <c r="H3" i="28"/>
  <c r="G3" i="28"/>
  <c r="F3" i="28"/>
  <c r="E3" i="28"/>
  <c r="D3" i="28"/>
  <c r="C3" i="28"/>
  <c r="I3" i="27"/>
  <c r="H3" i="27"/>
  <c r="G3" i="27"/>
  <c r="F3" i="27"/>
  <c r="E3" i="27"/>
  <c r="D3" i="27"/>
  <c r="C3" i="27"/>
  <c r="C12" i="2"/>
  <c r="D12" i="2"/>
  <c r="E12" i="2"/>
  <c r="F12" i="2"/>
  <c r="G12" i="2"/>
  <c r="H12" i="2"/>
  <c r="I12" i="2"/>
  <c r="B12" i="2"/>
  <c r="J28" i="24"/>
  <c r="J27" i="24"/>
  <c r="J26" i="24"/>
  <c r="J25" i="24"/>
  <c r="J24" i="24"/>
  <c r="J23" i="24"/>
  <c r="J22" i="24"/>
  <c r="J21" i="24"/>
  <c r="J20" i="24"/>
  <c r="J19" i="24"/>
  <c r="J18" i="24"/>
  <c r="J17" i="24"/>
  <c r="J16" i="24"/>
  <c r="J15" i="24"/>
  <c r="J14" i="24"/>
  <c r="J13" i="24"/>
  <c r="J12" i="24"/>
  <c r="J11" i="24"/>
  <c r="J10" i="24"/>
  <c r="J9" i="24"/>
  <c r="J8" i="24"/>
  <c r="J7" i="24"/>
  <c r="J6" i="24"/>
  <c r="J28" i="18"/>
  <c r="J27" i="18"/>
  <c r="J26" i="18"/>
  <c r="J25" i="18"/>
  <c r="J24" i="18"/>
  <c r="J23" i="18"/>
  <c r="J22" i="18"/>
  <c r="J21" i="18"/>
  <c r="J20" i="18"/>
  <c r="J19" i="18"/>
  <c r="J18" i="18"/>
  <c r="J17" i="18"/>
  <c r="J16" i="18"/>
  <c r="J15" i="18"/>
  <c r="J14" i="18"/>
  <c r="J13" i="18"/>
  <c r="J12" i="18"/>
  <c r="J11" i="18"/>
  <c r="J10" i="18"/>
  <c r="J9" i="18"/>
  <c r="J8" i="18"/>
  <c r="J7" i="18"/>
  <c r="J6" i="18"/>
  <c r="J55" i="17"/>
  <c r="J54" i="17"/>
  <c r="J53" i="17"/>
  <c r="J52" i="17"/>
  <c r="J51" i="17"/>
  <c r="J50" i="17"/>
  <c r="J49" i="17"/>
  <c r="J48" i="17"/>
  <c r="J47" i="17"/>
  <c r="J46" i="17"/>
  <c r="J45" i="17"/>
  <c r="J44" i="17"/>
  <c r="J43" i="17"/>
  <c r="J42" i="17"/>
  <c r="J41" i="17"/>
  <c r="J40" i="17"/>
  <c r="J39" i="17"/>
  <c r="J38" i="17"/>
  <c r="J37" i="17"/>
  <c r="J36" i="17"/>
  <c r="J35" i="17"/>
  <c r="J34" i="17"/>
  <c r="J33" i="17"/>
  <c r="J28" i="17"/>
  <c r="J27" i="17"/>
  <c r="J26" i="17"/>
  <c r="J25" i="17"/>
  <c r="J24" i="17"/>
  <c r="J23" i="17"/>
  <c r="J22" i="17"/>
  <c r="J21" i="17"/>
  <c r="J20" i="17"/>
  <c r="J19" i="17"/>
  <c r="J18" i="17"/>
  <c r="J17" i="17"/>
  <c r="J16" i="17"/>
  <c r="J15" i="17"/>
  <c r="J14" i="17"/>
  <c r="J13" i="17"/>
  <c r="J12" i="17"/>
  <c r="J11" i="17"/>
  <c r="J10" i="17"/>
  <c r="J9" i="17"/>
  <c r="J8" i="17"/>
  <c r="J7" i="17"/>
  <c r="J6" i="17"/>
  <c r="J58" i="29" l="1"/>
  <c r="J57" i="29"/>
  <c r="I3" i="24"/>
  <c r="H3" i="24"/>
  <c r="G3" i="24"/>
  <c r="F3" i="24"/>
  <c r="E3" i="24"/>
  <c r="D3" i="24"/>
  <c r="C3" i="24"/>
  <c r="C11" i="2" l="1"/>
  <c r="D11" i="2"/>
  <c r="E11" i="2"/>
  <c r="F11" i="2"/>
  <c r="G11" i="2"/>
  <c r="H11" i="2"/>
  <c r="B11" i="2"/>
  <c r="J28" i="23" l="1"/>
  <c r="J27" i="23"/>
  <c r="J26" i="23"/>
  <c r="J25" i="23"/>
  <c r="J24" i="23"/>
  <c r="J23" i="23"/>
  <c r="J22" i="23"/>
  <c r="J21" i="23"/>
  <c r="J20" i="23"/>
  <c r="J19" i="23"/>
  <c r="J18" i="23"/>
  <c r="J17" i="23"/>
  <c r="J16" i="23"/>
  <c r="J15" i="23"/>
  <c r="J14" i="23"/>
  <c r="J13" i="23"/>
  <c r="J12" i="23"/>
  <c r="J11" i="23"/>
  <c r="J10" i="23"/>
  <c r="J9" i="23"/>
  <c r="J8" i="23"/>
  <c r="J7" i="23"/>
  <c r="J6" i="23"/>
  <c r="I11" i="2" s="1"/>
  <c r="I3" i="23"/>
  <c r="H3" i="23"/>
  <c r="G3" i="23"/>
  <c r="F3" i="23"/>
  <c r="E3" i="23"/>
  <c r="D3" i="23"/>
  <c r="C3" i="23"/>
  <c r="C10" i="2" l="1"/>
  <c r="D10" i="2"/>
  <c r="E10" i="2"/>
  <c r="F10" i="2"/>
  <c r="G10" i="2"/>
  <c r="H10" i="2"/>
  <c r="B10" i="2"/>
  <c r="J28" i="22" l="1"/>
  <c r="J27" i="22"/>
  <c r="J26" i="22"/>
  <c r="J25" i="22"/>
  <c r="J24" i="22"/>
  <c r="J23" i="22"/>
  <c r="J22" i="22"/>
  <c r="J21" i="22"/>
  <c r="J20" i="22"/>
  <c r="J19" i="22"/>
  <c r="J18" i="22"/>
  <c r="J17" i="22"/>
  <c r="J16" i="22"/>
  <c r="J15" i="22"/>
  <c r="J14" i="22"/>
  <c r="J13" i="22"/>
  <c r="J12" i="22"/>
  <c r="J11" i="22"/>
  <c r="J10" i="22"/>
  <c r="J9" i="22"/>
  <c r="J8" i="22"/>
  <c r="J7" i="22"/>
  <c r="J6" i="22"/>
  <c r="I10" i="2" s="1"/>
  <c r="I3" i="22"/>
  <c r="H3" i="22"/>
  <c r="G3" i="22"/>
  <c r="F3" i="22"/>
  <c r="E3" i="22"/>
  <c r="D3" i="22"/>
  <c r="C3" i="22"/>
  <c r="C9" i="2" l="1"/>
  <c r="C13" i="2"/>
  <c r="C14" i="2"/>
  <c r="C21" i="2" s="1"/>
  <c r="D9" i="2"/>
  <c r="D13" i="2"/>
  <c r="D14" i="2"/>
  <c r="E9" i="2"/>
  <c r="E13" i="2"/>
  <c r="E14" i="2"/>
  <c r="F9" i="2"/>
  <c r="F13" i="2"/>
  <c r="F14" i="2"/>
  <c r="G9" i="2"/>
  <c r="G13" i="2"/>
  <c r="G14" i="2"/>
  <c r="H9" i="2"/>
  <c r="H13" i="2"/>
  <c r="H14" i="2"/>
  <c r="H21" i="2" s="1"/>
  <c r="B9" i="2"/>
  <c r="B13" i="2"/>
  <c r="B14" i="2"/>
  <c r="B21" i="2" s="1"/>
  <c r="D57" i="17"/>
  <c r="E57" i="17"/>
  <c r="F57" i="17"/>
  <c r="G57" i="17"/>
  <c r="H57" i="17"/>
  <c r="I57" i="17"/>
  <c r="J57" i="17"/>
  <c r="D58" i="17"/>
  <c r="E58" i="17"/>
  <c r="F58" i="17"/>
  <c r="G58" i="17"/>
  <c r="H58" i="17"/>
  <c r="I58" i="17"/>
  <c r="J58" i="17"/>
  <c r="D59" i="17"/>
  <c r="E59" i="17"/>
  <c r="F59" i="17"/>
  <c r="G59" i="17"/>
  <c r="H59" i="17"/>
  <c r="I59" i="17"/>
  <c r="J59" i="17"/>
  <c r="D60" i="17"/>
  <c r="E60" i="17"/>
  <c r="F60" i="17"/>
  <c r="G60" i="17"/>
  <c r="H60" i="17"/>
  <c r="I60" i="17"/>
  <c r="J60" i="17"/>
  <c r="D61" i="17"/>
  <c r="E61" i="17"/>
  <c r="F61" i="17"/>
  <c r="G61" i="17"/>
  <c r="H61" i="17"/>
  <c r="I61" i="17"/>
  <c r="J61" i="17"/>
  <c r="D62" i="17"/>
  <c r="E62" i="17"/>
  <c r="F62" i="17"/>
  <c r="G62" i="17"/>
  <c r="H62" i="17"/>
  <c r="I62" i="17"/>
  <c r="J62" i="17"/>
  <c r="D63" i="17"/>
  <c r="E63" i="17"/>
  <c r="F63" i="17"/>
  <c r="G63" i="17"/>
  <c r="H63" i="17"/>
  <c r="I63" i="17"/>
  <c r="J63" i="17"/>
  <c r="D64" i="17"/>
  <c r="E64" i="17"/>
  <c r="F64" i="17"/>
  <c r="G64" i="17"/>
  <c r="H64" i="17"/>
  <c r="I64" i="17"/>
  <c r="J64" i="17"/>
  <c r="D65" i="17"/>
  <c r="E65" i="17"/>
  <c r="F65" i="17"/>
  <c r="G65" i="17"/>
  <c r="H65" i="17"/>
  <c r="I65" i="17"/>
  <c r="J65" i="17"/>
  <c r="D66" i="17"/>
  <c r="E66" i="17"/>
  <c r="F66" i="17"/>
  <c r="G66" i="17"/>
  <c r="H66" i="17"/>
  <c r="I66" i="17"/>
  <c r="J66" i="17"/>
  <c r="D67" i="17"/>
  <c r="E67" i="17"/>
  <c r="F67" i="17"/>
  <c r="G67" i="17"/>
  <c r="H67" i="17"/>
  <c r="I67" i="17"/>
  <c r="J67" i="17"/>
  <c r="D68" i="17"/>
  <c r="E68" i="17"/>
  <c r="F68" i="17"/>
  <c r="G68" i="17"/>
  <c r="H68" i="17"/>
  <c r="I68" i="17"/>
  <c r="J68" i="17"/>
  <c r="D69" i="17"/>
  <c r="E69" i="17"/>
  <c r="F69" i="17"/>
  <c r="G69" i="17"/>
  <c r="H69" i="17"/>
  <c r="I69" i="17"/>
  <c r="J69" i="17"/>
  <c r="D70" i="17"/>
  <c r="E70" i="17"/>
  <c r="F70" i="17"/>
  <c r="G70" i="17"/>
  <c r="H70" i="17"/>
  <c r="I70" i="17"/>
  <c r="J70" i="17"/>
  <c r="D71" i="17"/>
  <c r="E71" i="17"/>
  <c r="F71" i="17"/>
  <c r="G71" i="17"/>
  <c r="H71" i="17"/>
  <c r="I71" i="17"/>
  <c r="J71" i="17"/>
  <c r="D72" i="17"/>
  <c r="E72" i="17"/>
  <c r="F72" i="17"/>
  <c r="G72" i="17"/>
  <c r="H72" i="17"/>
  <c r="I72" i="17"/>
  <c r="J72" i="17"/>
  <c r="D73" i="17"/>
  <c r="E73" i="17"/>
  <c r="F73" i="17"/>
  <c r="G73" i="17"/>
  <c r="H73" i="17"/>
  <c r="I73" i="17"/>
  <c r="J73" i="17"/>
  <c r="D74" i="17"/>
  <c r="E74" i="17"/>
  <c r="F74" i="17"/>
  <c r="G74" i="17"/>
  <c r="H74" i="17"/>
  <c r="I74" i="17"/>
  <c r="J74" i="17"/>
  <c r="D75" i="17"/>
  <c r="E75" i="17"/>
  <c r="F75" i="17"/>
  <c r="G75" i="17"/>
  <c r="H75" i="17"/>
  <c r="I75" i="17"/>
  <c r="J75" i="17"/>
  <c r="D76" i="17"/>
  <c r="E76" i="17"/>
  <c r="F76" i="17"/>
  <c r="G76" i="17"/>
  <c r="H76" i="17"/>
  <c r="I76" i="17"/>
  <c r="J76" i="17"/>
  <c r="D77" i="17"/>
  <c r="E77" i="17"/>
  <c r="F77" i="17"/>
  <c r="G77" i="17"/>
  <c r="H77" i="17"/>
  <c r="I77" i="17"/>
  <c r="J77" i="17"/>
  <c r="D78" i="17"/>
  <c r="E78" i="17"/>
  <c r="F78" i="17"/>
  <c r="G78" i="17"/>
  <c r="H78" i="17"/>
  <c r="I78" i="17"/>
  <c r="J78" i="17"/>
  <c r="D79" i="17"/>
  <c r="E79" i="17"/>
  <c r="F79" i="17"/>
  <c r="G79" i="17"/>
  <c r="H79" i="17"/>
  <c r="I79" i="17"/>
  <c r="J79" i="17"/>
  <c r="C58" i="17"/>
  <c r="C59" i="17"/>
  <c r="C60" i="17"/>
  <c r="C61" i="17"/>
  <c r="C62" i="17"/>
  <c r="C63" i="17"/>
  <c r="C64" i="17"/>
  <c r="C65" i="17"/>
  <c r="C66" i="17"/>
  <c r="C67" i="17"/>
  <c r="C68" i="17"/>
  <c r="C69" i="17"/>
  <c r="C70" i="17"/>
  <c r="C71" i="17"/>
  <c r="C72" i="17"/>
  <c r="C73" i="17"/>
  <c r="C74" i="17"/>
  <c r="C75" i="17"/>
  <c r="C76" i="17"/>
  <c r="C77" i="17"/>
  <c r="C78" i="17"/>
  <c r="C79" i="17"/>
  <c r="C57" i="17"/>
  <c r="J28" i="21"/>
  <c r="J27" i="21"/>
  <c r="J26" i="21"/>
  <c r="J25" i="21"/>
  <c r="J24" i="21"/>
  <c r="J23" i="21"/>
  <c r="J22" i="21"/>
  <c r="J21" i="21"/>
  <c r="J20" i="21"/>
  <c r="J19" i="21"/>
  <c r="J18" i="21"/>
  <c r="J17" i="21"/>
  <c r="J16" i="21"/>
  <c r="J15" i="21"/>
  <c r="J14" i="21"/>
  <c r="J13" i="21"/>
  <c r="J12" i="21"/>
  <c r="J11" i="21"/>
  <c r="J10" i="21"/>
  <c r="J9" i="21"/>
  <c r="J8" i="21"/>
  <c r="J7" i="21"/>
  <c r="J6" i="21"/>
  <c r="I9" i="2" s="1"/>
  <c r="I3" i="21"/>
  <c r="H3" i="21"/>
  <c r="G3" i="21"/>
  <c r="F3" i="21"/>
  <c r="E3" i="21"/>
  <c r="D3" i="21"/>
  <c r="C3" i="21"/>
  <c r="C8" i="2"/>
  <c r="D8" i="2"/>
  <c r="E8" i="2"/>
  <c r="F8" i="2"/>
  <c r="G8" i="2"/>
  <c r="H8" i="2"/>
  <c r="B8" i="2"/>
  <c r="I3" i="17"/>
  <c r="H3" i="17"/>
  <c r="G3" i="17"/>
  <c r="F3" i="17"/>
  <c r="E3" i="17"/>
  <c r="D3" i="17"/>
  <c r="C3" i="17"/>
  <c r="I3" i="18"/>
  <c r="H3" i="18"/>
  <c r="G3" i="18"/>
  <c r="F3" i="18"/>
  <c r="E3" i="18"/>
  <c r="D3" i="18"/>
  <c r="C3" i="18"/>
  <c r="D3" i="20"/>
  <c r="E3" i="20"/>
  <c r="F3" i="20"/>
  <c r="G3" i="20"/>
  <c r="H3" i="20"/>
  <c r="I3" i="20"/>
  <c r="C3" i="20"/>
  <c r="J28" i="20"/>
  <c r="J27" i="20"/>
  <c r="J26" i="20"/>
  <c r="J25" i="20"/>
  <c r="J24" i="20"/>
  <c r="J23" i="20"/>
  <c r="J22" i="20"/>
  <c r="J21" i="20"/>
  <c r="J20" i="20"/>
  <c r="J19" i="20"/>
  <c r="J18" i="20"/>
  <c r="J17" i="20"/>
  <c r="J16" i="20"/>
  <c r="J15" i="20"/>
  <c r="J14" i="20"/>
  <c r="J13" i="20"/>
  <c r="J12" i="20"/>
  <c r="J11" i="20"/>
  <c r="J10" i="20"/>
  <c r="J9" i="20"/>
  <c r="J8" i="20"/>
  <c r="J7" i="20"/>
  <c r="J6" i="20"/>
  <c r="I8" i="2" s="1"/>
  <c r="C7" i="2"/>
  <c r="D7" i="2"/>
  <c r="E7" i="2"/>
  <c r="F7" i="2"/>
  <c r="G7" i="2"/>
  <c r="H7" i="2"/>
  <c r="B7" i="2"/>
  <c r="J28" i="19"/>
  <c r="J27" i="19"/>
  <c r="J26" i="19"/>
  <c r="J25" i="19"/>
  <c r="J24" i="19"/>
  <c r="J23" i="19"/>
  <c r="J22" i="19"/>
  <c r="J21" i="19"/>
  <c r="J20" i="19"/>
  <c r="J19" i="19"/>
  <c r="J18" i="19"/>
  <c r="J17" i="19"/>
  <c r="J16" i="19"/>
  <c r="J15" i="19"/>
  <c r="J14" i="19"/>
  <c r="J13" i="19"/>
  <c r="J12" i="19"/>
  <c r="J11" i="19"/>
  <c r="J10" i="19"/>
  <c r="J9" i="19"/>
  <c r="J8" i="19"/>
  <c r="J7" i="19"/>
  <c r="J6" i="19"/>
  <c r="I7" i="2" s="1"/>
  <c r="I14" i="2"/>
  <c r="I13" i="2"/>
  <c r="C6" i="2"/>
  <c r="D6" i="2"/>
  <c r="E6" i="2"/>
  <c r="F6" i="2"/>
  <c r="G6" i="2"/>
  <c r="H6" i="2"/>
  <c r="I6" i="2"/>
  <c r="B6" i="2"/>
  <c r="C3" i="4"/>
  <c r="B3" i="4"/>
  <c r="G21" i="2" l="1"/>
  <c r="F21" i="2"/>
  <c r="E21" i="2"/>
  <c r="D21" i="2"/>
</calcChain>
</file>

<file path=xl/sharedStrings.xml><?xml version="1.0" encoding="utf-8"?>
<sst xmlns="http://schemas.openxmlformats.org/spreadsheetml/2006/main" count="1137" uniqueCount="174">
  <si>
    <t>New Taipei City</t>
    <phoneticPr fontId="4" type="noConversion"/>
  </si>
  <si>
    <t>Taipei City</t>
    <phoneticPr fontId="4" type="noConversion"/>
  </si>
  <si>
    <t>Taoyuan City</t>
    <phoneticPr fontId="4" type="noConversion"/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</si>
  <si>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</si>
  <si>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</si>
  <si>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</si>
  <si>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</si>
  <si>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</si>
  <si>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</si>
  <si>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</si>
  <si>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</si>
  <si>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</si>
  <si>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</si>
  <si>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</si>
  <si>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</si>
  <si>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</si>
  <si>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</si>
  <si>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</si>
  <si>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</si>
  <si>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</si>
  <si>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</si>
  <si>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</si>
  <si>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Total</t>
    <phoneticPr fontId="3" type="noConversion"/>
  </si>
  <si>
    <t>總計Total</t>
  </si>
  <si>
    <t>Source: County and Government.</t>
    <phoneticPr fontId="4" type="noConversion"/>
  </si>
  <si>
    <t>區域別
Locality</t>
    <phoneticPr fontId="3" type="noConversion"/>
  </si>
  <si>
    <t>個案人數 Case (Persons)</t>
    <phoneticPr fontId="3" type="noConversion"/>
  </si>
  <si>
    <t>開案人數
Intervention</t>
    <phoneticPr fontId="3" type="noConversion"/>
  </si>
  <si>
    <t>資料來源：各直轄市、縣市政府。</t>
    <phoneticPr fontId="4" type="noConversion"/>
  </si>
  <si>
    <t>Source: County and Government.</t>
    <phoneticPr fontId="4" type="noConversion"/>
  </si>
  <si>
    <t>更新日期：2016/3/8</t>
    <phoneticPr fontId="4" type="noConversion"/>
  </si>
  <si>
    <t>受理案件人數
Number of Persons in Accepted Cases</t>
    <phoneticPr fontId="3" type="noConversion"/>
  </si>
  <si>
    <t>兒童少年保護-受理案件及開案人數Number of Accepted and New Cases</t>
    <phoneticPr fontId="4" type="noConversion"/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</si>
  <si>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3" type="noConversion"/>
  </si>
  <si>
    <r>
      <rPr>
        <sz val="10"/>
        <rFont val="標楷體"/>
        <family val="4"/>
        <charset val="136"/>
      </rPr>
      <t xml:space="preserve">調查處理人數
</t>
    </r>
    <r>
      <rPr>
        <sz val="10"/>
        <rFont val="Times New Roman"/>
        <family val="1"/>
      </rPr>
      <t>Number of Persons Subject to Investigation and Handling</t>
    </r>
    <phoneticPr fontId="5" type="noConversion"/>
  </si>
  <si>
    <r>
      <rPr>
        <sz val="10"/>
        <rFont val="標楷體"/>
        <family val="4"/>
        <charset val="136"/>
      </rPr>
      <t xml:space="preserve">開案人數
</t>
    </r>
    <r>
      <rPr>
        <sz val="10"/>
        <rFont val="Times New Roman"/>
        <family val="1"/>
      </rPr>
      <t>Number of Persons in New Cases</t>
    </r>
    <phoneticPr fontId="5" type="noConversion"/>
  </si>
  <si>
    <r>
      <rPr>
        <sz val="10"/>
        <rFont val="標楷體"/>
        <family val="4"/>
        <charset val="136"/>
      </rPr>
      <t xml:space="preserve">在案中人數
</t>
    </r>
    <r>
      <rPr>
        <sz val="10"/>
        <rFont val="Times New Roman"/>
        <family val="1"/>
      </rPr>
      <t>Number of Persons in Current Cases</t>
    </r>
    <phoneticPr fontId="5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</si>
  <si>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</si>
  <si>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r>
      <rPr>
        <sz val="10"/>
        <rFont val="標楷體"/>
        <family val="4"/>
        <charset val="136"/>
      </rPr>
      <t>新北市</t>
    </r>
    <phoneticPr fontId="5" type="noConversion"/>
  </si>
  <si>
    <r>
      <rPr>
        <sz val="10"/>
        <rFont val="標楷體"/>
        <family val="4"/>
        <charset val="136"/>
      </rPr>
      <t>臺北市</t>
    </r>
    <phoneticPr fontId="5" type="noConversion"/>
  </si>
  <si>
    <r>
      <rPr>
        <sz val="10"/>
        <rFont val="標楷體"/>
        <family val="4"/>
        <charset val="136"/>
      </rPr>
      <t>桃園市</t>
    </r>
    <phoneticPr fontId="5" type="noConversion"/>
  </si>
  <si>
    <r>
      <rPr>
        <sz val="10"/>
        <rFont val="標楷體"/>
        <family val="4"/>
        <charset val="136"/>
      </rPr>
      <t>臺中市</t>
    </r>
    <phoneticPr fontId="5" type="noConversion"/>
  </si>
  <si>
    <r>
      <rPr>
        <sz val="10"/>
        <rFont val="標楷體"/>
        <family val="4"/>
        <charset val="136"/>
      </rPr>
      <t>臺南市</t>
    </r>
    <phoneticPr fontId="5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</si>
  <si>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4" type="noConversion"/>
  </si>
  <si>
    <r>
      <rPr>
        <sz val="10"/>
        <rFont val="標楷體"/>
        <family val="4"/>
        <charset val="136"/>
      </rPr>
      <t>總計</t>
    </r>
    <phoneticPr fontId="5" type="noConversion"/>
  </si>
  <si>
    <r>
      <rPr>
        <sz val="10"/>
        <rFont val="標楷體"/>
        <family val="4"/>
        <charset val="136"/>
      </rPr>
      <t>資料來源：各直轄市、縣市政府。</t>
    </r>
    <phoneticPr fontId="4" type="noConversion"/>
  </si>
  <si>
    <t>Source: County and Government.</t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</si>
  <si>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2018/3/31</t>
    </r>
    <phoneticPr fontId="4" type="noConversion"/>
  </si>
  <si>
    <t>高雄市</t>
    <phoneticPr fontId="5" type="noConversion"/>
  </si>
  <si>
    <t>新北市New Taipei City</t>
  </si>
  <si>
    <t>臺北市Taipei City</t>
  </si>
  <si>
    <t>桃園市Taoyuan City</t>
  </si>
  <si>
    <t>臺中市Taichung City</t>
  </si>
  <si>
    <t>臺南市Tainan City</t>
  </si>
  <si>
    <t>高雄市Kaohsiung City</t>
  </si>
  <si>
    <t>宜蘭縣Yilan County</t>
  </si>
  <si>
    <t>新竹縣Hsinchu County</t>
  </si>
  <si>
    <t>苗栗縣Miaoli County</t>
  </si>
  <si>
    <t>彰化縣Changhua County</t>
  </si>
  <si>
    <t>南投縣Nantou County</t>
  </si>
  <si>
    <t>雲林縣Yunlin County</t>
  </si>
  <si>
    <t>嘉義縣Chiayi County</t>
  </si>
  <si>
    <t>屏東縣Pingtung County</t>
  </si>
  <si>
    <t>臺東縣Taitung County</t>
  </si>
  <si>
    <t>花蓮縣Hualien County</t>
  </si>
  <si>
    <t>澎湖縣Penghu County</t>
  </si>
  <si>
    <t>基隆市Keelung City</t>
  </si>
  <si>
    <t>新竹市Hsinchu City</t>
  </si>
  <si>
    <t>嘉義市Chiayi City</t>
  </si>
  <si>
    <t>金門縣Kinmen County</t>
  </si>
  <si>
    <t>連江縣Lienchiang County</t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</si>
  <si>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2019/4/1</t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</si>
  <si>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</si>
  <si>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</si>
  <si>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</si>
  <si>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</si>
  <si>
    <r>
      <rPr>
        <b/>
        <sz val="14"/>
        <rFont val="標楷體"/>
        <family val="4"/>
        <charset val="136"/>
      </rPr>
      <t>兒童少年保護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調查處理及服務</t>
    </r>
    <r>
      <rPr>
        <b/>
        <sz val="14"/>
        <rFont val="Times New Roman"/>
        <family val="1"/>
      </rPr>
      <t xml:space="preserve"> Child and Youth Protection Cases - Number of Investigation and Service</t>
    </r>
    <phoneticPr fontId="4" type="noConversion"/>
  </si>
  <si>
    <t>通報調查處理</t>
    <phoneticPr fontId="3" type="noConversion"/>
  </si>
  <si>
    <t>提供後續處遇服務人數(人數)</t>
    <phoneticPr fontId="3" type="noConversion"/>
  </si>
  <si>
    <t>件數</t>
    <phoneticPr fontId="3" type="noConversion"/>
  </si>
  <si>
    <t>人數(A)</t>
    <phoneticPr fontId="3" type="noConversion"/>
  </si>
  <si>
    <t>總計(B)</t>
    <phoneticPr fontId="3" type="noConversion"/>
  </si>
  <si>
    <t>保護服務</t>
    <phoneticPr fontId="3" type="noConversion"/>
  </si>
  <si>
    <t>福利服務</t>
    <phoneticPr fontId="3" type="noConversion"/>
  </si>
  <si>
    <t>轉介其他資源</t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</si>
  <si>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23" type="noConversion"/>
  </si>
  <si>
    <r>
      <rPr>
        <sz val="9"/>
        <rFont val="標楷體"/>
        <family val="4"/>
        <charset val="136"/>
      </rPr>
      <t>單位：件；人</t>
    </r>
    <r>
      <rPr>
        <sz val="9"/>
        <rFont val="Times New Roman"/>
        <family val="1"/>
      </rPr>
      <t xml:space="preserve">  Unit : Cases,Person</t>
    </r>
    <r>
      <rPr>
        <sz val="12"/>
        <color theme="1"/>
        <rFont val="新細明體"/>
        <family val="1"/>
        <charset val="136"/>
        <scheme val="minor"/>
      </rPr>
      <t>s</t>
    </r>
    <phoneticPr fontId="3" type="noConversion"/>
  </si>
  <si>
    <t xml:space="preserve">                      -  </t>
  </si>
  <si>
    <r>
      <rPr>
        <sz val="9"/>
        <rFont val="標楷體"/>
        <family val="4"/>
        <charset val="136"/>
      </rPr>
      <t>單位：件；人</t>
    </r>
    <r>
      <rPr>
        <sz val="9"/>
        <rFont val="Times New Roman"/>
        <family val="1"/>
      </rPr>
      <t xml:space="preserve">  Unit : Cases,Person</t>
    </r>
    <r>
      <rPr>
        <sz val="12"/>
        <rFont val="新細明體"/>
        <family val="1"/>
        <charset val="136"/>
      </rPr>
      <t>s</t>
    </r>
    <phoneticPr fontId="3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</si>
  <si>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</si>
  <si>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</si>
  <si>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</si>
  <si>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</si>
  <si>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</si>
  <si>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</si>
  <si>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</si>
  <si>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</si>
  <si>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</si>
  <si>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</si>
  <si>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</si>
  <si>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</si>
  <si>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</si>
  <si>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</si>
  <si>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</si>
  <si>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</si>
  <si>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rPr>
        <sz val="10"/>
        <rFont val="標楷體"/>
        <family val="4"/>
        <charset val="136"/>
      </rPr>
      <t>資料來源：各直轄市、縣市政府。</t>
    </r>
    <phoneticPr fontId="4" type="noConversion"/>
  </si>
  <si>
    <r>
      <rPr>
        <b/>
        <sz val="14"/>
        <rFont val="標楷體"/>
        <family val="4"/>
        <charset val="136"/>
      </rPr>
      <t>兒童少年保護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受理案件及開案人數</t>
    </r>
    <r>
      <rPr>
        <b/>
        <sz val="14"/>
        <rFont val="Times New Roman"/>
        <family val="1"/>
      </rPr>
      <t>Number of Accepted and New Cases</t>
    </r>
    <phoneticPr fontId="4" type="noConversion"/>
  </si>
  <si>
    <r>
      <rPr>
        <sz val="8"/>
        <rFont val="標楷體"/>
        <family val="4"/>
        <charset val="136"/>
      </rPr>
      <t xml:space="preserve">區域別
</t>
    </r>
    <r>
      <rPr>
        <sz val="8"/>
        <rFont val="Times New Roman"/>
        <family val="1"/>
      </rPr>
      <t>Locality</t>
    </r>
    <phoneticPr fontId="3" type="noConversion"/>
  </si>
  <si>
    <r>
      <rPr>
        <sz val="8"/>
        <rFont val="標楷體"/>
        <family val="4"/>
        <charset val="136"/>
      </rPr>
      <t>個案人數</t>
    </r>
    <r>
      <rPr>
        <sz val="8"/>
        <rFont val="Times New Roman"/>
        <family val="1"/>
      </rPr>
      <t xml:space="preserve"> Case (Persons)</t>
    </r>
    <phoneticPr fontId="3" type="noConversion"/>
  </si>
  <si>
    <r>
      <rPr>
        <sz val="8"/>
        <rFont val="標楷體"/>
        <family val="4"/>
        <charset val="136"/>
      </rPr>
      <t xml:space="preserve">受理案件人數
</t>
    </r>
    <r>
      <rPr>
        <sz val="8"/>
        <rFont val="Times New Roman"/>
        <family val="1"/>
      </rPr>
      <t>Number of persons in accepted cases</t>
    </r>
    <phoneticPr fontId="3" type="noConversion"/>
  </si>
  <si>
    <r>
      <rPr>
        <sz val="8"/>
        <rFont val="標楷體"/>
        <family val="4"/>
        <charset val="136"/>
      </rPr>
      <t xml:space="preserve">開案人數
</t>
    </r>
    <r>
      <rPr>
        <sz val="8"/>
        <rFont val="Times New Roman"/>
        <family val="1"/>
      </rPr>
      <t>Intervention</t>
    </r>
    <phoneticPr fontId="3" type="noConversion"/>
  </si>
  <si>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>New Taipei City</t>
    </r>
    <phoneticPr fontId="10" type="noConversion"/>
  </si>
  <si>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>Taipei City</t>
    </r>
    <phoneticPr fontId="10" type="noConversion"/>
  </si>
  <si>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>Taoyuan City</t>
    </r>
    <phoneticPr fontId="4" type="noConversion"/>
  </si>
  <si>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>Taichung City</t>
    </r>
    <phoneticPr fontId="10" type="noConversion"/>
  </si>
  <si>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>Tainan City</t>
    </r>
    <phoneticPr fontId="10" type="noConversion"/>
  </si>
  <si>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>Kaohsiung City</t>
    </r>
    <phoneticPr fontId="10" type="noConversion"/>
  </si>
  <si>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>Yilan County</t>
    </r>
    <phoneticPr fontId="10" type="noConversion"/>
  </si>
  <si>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>Hsinchu County</t>
    </r>
    <phoneticPr fontId="10" type="noConversion"/>
  </si>
  <si>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>Miaoli County</t>
    </r>
    <phoneticPr fontId="10" type="noConversion"/>
  </si>
  <si>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>Changhua County</t>
    </r>
    <phoneticPr fontId="10" type="noConversion"/>
  </si>
  <si>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>Nantou County</t>
    </r>
    <phoneticPr fontId="10" type="noConversion"/>
  </si>
  <si>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>Yunlin County</t>
    </r>
    <phoneticPr fontId="10" type="noConversion"/>
  </si>
  <si>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>Chiayi County</t>
    </r>
    <phoneticPr fontId="10" type="noConversion"/>
  </si>
  <si>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>Pingtung County</t>
    </r>
    <phoneticPr fontId="10" type="noConversion"/>
  </si>
  <si>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>Taitung County</t>
    </r>
    <phoneticPr fontId="10" type="noConversion"/>
  </si>
  <si>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>Hualien County</t>
    </r>
    <phoneticPr fontId="10" type="noConversion"/>
  </si>
  <si>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>Penghu County</t>
    </r>
    <phoneticPr fontId="10" type="noConversion"/>
  </si>
  <si>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>Keelung City</t>
    </r>
    <phoneticPr fontId="10" type="noConversion"/>
  </si>
  <si>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>Hsinchu City</t>
    </r>
    <phoneticPr fontId="10" type="noConversion"/>
  </si>
  <si>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>Chiayi City</t>
    </r>
    <phoneticPr fontId="10" type="noConversion"/>
  </si>
  <si>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>Kinmen County</t>
    </r>
    <phoneticPr fontId="10" type="noConversion"/>
  </si>
  <si>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>Lienchiang County</t>
    </r>
    <phoneticPr fontId="10" type="noConversion"/>
  </si>
  <si>
    <r>
      <rPr>
        <sz val="8"/>
        <rFont val="標楷體"/>
        <family val="4"/>
        <charset val="136"/>
      </rPr>
      <t>資料來源：各直轄市、縣市政府。</t>
    </r>
    <phoneticPr fontId="4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</si>
  <si>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2017/3/9</t>
    </r>
    <phoneticPr fontId="4" type="noConversion"/>
  </si>
  <si>
    <r>
      <rPr>
        <b/>
        <sz val="14"/>
        <rFont val="標楷體"/>
        <family val="4"/>
        <charset val="136"/>
      </rPr>
      <t>家內兒童少年保護案件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調查及開案人數</t>
    </r>
    <r>
      <rPr>
        <b/>
        <sz val="14"/>
        <rFont val="Times New Roman"/>
        <family val="1"/>
      </rPr>
      <t>Intra-family Child and Youth Protection Cases - Number of Investigation and New Cases</t>
    </r>
    <phoneticPr fontId="4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</si>
  <si>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</t>
    </r>
    <r>
      <rPr>
        <sz val="12"/>
        <rFont val="新細明體"/>
        <family val="1"/>
        <charset val="136"/>
      </rPr>
      <t>s</t>
    </r>
    <phoneticPr fontId="3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</si>
  <si>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4" type="noConversion"/>
  </si>
  <si>
    <r>
      <rPr>
        <sz val="10"/>
        <rFont val="標楷體"/>
        <family val="4"/>
        <charset val="136"/>
      </rPr>
      <t xml:space="preserve">調查處理人數
</t>
    </r>
    <r>
      <rPr>
        <sz val="10"/>
        <rFont val="Times New Roman"/>
        <family val="1"/>
      </rPr>
      <t>Number of Persons Subject to Investigation and Handling</t>
    </r>
    <phoneticPr fontId="5" type="noConversion"/>
  </si>
  <si>
    <r>
      <rPr>
        <sz val="10"/>
        <rFont val="標楷體"/>
        <family val="4"/>
        <charset val="136"/>
      </rPr>
      <t xml:space="preserve">開案人數
</t>
    </r>
    <r>
      <rPr>
        <sz val="10"/>
        <rFont val="Times New Roman"/>
        <family val="1"/>
      </rPr>
      <t>Number of Persons in New Cases</t>
    </r>
    <phoneticPr fontId="5" type="noConversion"/>
  </si>
  <si>
    <r>
      <rPr>
        <sz val="10"/>
        <rFont val="標楷體"/>
        <family val="4"/>
        <charset val="136"/>
      </rPr>
      <t xml:space="preserve">在案中人數
</t>
    </r>
    <r>
      <rPr>
        <sz val="10"/>
        <rFont val="Times New Roman"/>
        <family val="1"/>
      </rPr>
      <t>Number of Persons in Current Cases</t>
    </r>
    <phoneticPr fontId="5" type="noConversion"/>
  </si>
  <si>
    <r>
      <rPr>
        <sz val="10"/>
        <rFont val="標楷體"/>
        <family val="4"/>
        <charset val="136"/>
      </rPr>
      <t>總計</t>
    </r>
    <phoneticPr fontId="5" type="noConversion"/>
  </si>
  <si>
    <r>
      <rPr>
        <b/>
        <sz val="14"/>
        <rFont val="標楷體"/>
        <family val="4"/>
        <charset val="136"/>
      </rPr>
      <t>家內兒童少年保護案件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調查及開案人數</t>
    </r>
    <r>
      <rPr>
        <b/>
        <sz val="14"/>
        <rFont val="Times New Roman"/>
        <family val="1"/>
      </rPr>
      <t>Intra-family Child and Youth Protection Cases - Number of Investigation and New Cases</t>
    </r>
    <phoneticPr fontId="4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</si>
  <si>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</t>
    </r>
    <r>
      <rPr>
        <sz val="12"/>
        <rFont val="新細明體"/>
        <family val="1"/>
        <charset val="136"/>
      </rPr>
      <t>s</t>
    </r>
    <phoneticPr fontId="3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</si>
  <si>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r>
      <rPr>
        <sz val="9"/>
        <rFont val="Times New Roman"/>
        <family val="1"/>
      </rPr>
      <t/>
    </r>
    <phoneticPr fontId="4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</si>
  <si>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</si>
  <si>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4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</si>
  <si>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4" type="noConversion"/>
  </si>
  <si>
    <t>經調查評估後
無後續服務需求</t>
    <phoneticPr fontId="3" type="noConversion"/>
  </si>
  <si>
    <t>提供後續處遇服務人數(人數)</t>
    <phoneticPr fontId="3" type="noConversion"/>
  </si>
  <si>
    <t>經調查評估後
無後續服務需求(人數)</t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</si>
  <si>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</si>
  <si>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</si>
  <si>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5" type="noConversion"/>
  </si>
  <si>
    <t>提供服務率
(B/A)%</t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</si>
  <si>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</si>
  <si>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</si>
  <si>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</si>
  <si>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3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</si>
  <si>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</si>
  <si>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</si>
  <si>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</si>
  <si>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7-12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 xml:space="preserve"> July-Dec., 2025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</si>
  <si>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1-6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 xml:space="preserve"> Jan.-June, 2025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</si>
  <si>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3" type="noConversion"/>
  </si>
  <si>
    <r>
      <rPr>
        <b/>
        <sz val="10"/>
        <rFont val="標楷體"/>
        <family val="4"/>
        <charset val="136"/>
      </rPr>
      <t>下半年</t>
    </r>
    <r>
      <rPr>
        <b/>
        <sz val="10"/>
        <rFont val="Times New Roman"/>
        <family val="1"/>
      </rPr>
      <t>, July-Dec.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</si>
  <si>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2026/03/31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</si>
  <si>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2026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</si>
  <si>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7-12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 xml:space="preserve"> July-Dec., 2026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</si>
  <si>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1-6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 xml:space="preserve"> Jan.-June, 2026</t>
    </r>
    <phoneticPr fontId="3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</si>
  <si>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3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</si>
  <si>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2026</t>
    </r>
    <phoneticPr fontId="3" type="noConversion"/>
  </si>
  <si>
    <r>
      <rPr>
        <b/>
        <sz val="10"/>
        <rFont val="標楷體"/>
        <family val="4"/>
        <charset val="136"/>
      </rPr>
      <t>上半年</t>
    </r>
    <r>
      <rPr>
        <b/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</si>
  <si>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2026/09/30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</si>
</sst>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#,##0;\-#,##0;&quot;－&quot;"/>
    <numFmt numFmtId="178" formatCode="#,##0.0_);[Red]\(#,##0.0\)"/>
    <numFmt numFmtId="179" formatCode="#,##0.0;\-#,##0.0;&quot;－&quot;"/>
  </numFmts>
  <fonts count="35" x14ac:knownFonts="1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sz val="9"/>
      <name val="Times New Roman"/>
      <family val="1"/>
    </font>
    <font>
      <b/>
      <sz val="14"/>
      <name val="微軟正黑體"/>
      <family val="2"/>
      <charset val="136"/>
    </font>
    <font>
      <sz val="8"/>
      <name val="微軟正黑體"/>
      <family val="2"/>
      <charset val="136"/>
    </font>
    <font>
      <sz val="9"/>
      <name val="微軟正黑體"/>
      <family val="2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b/>
      <sz val="14"/>
      <name val="Times New Roman"/>
      <family val="1"/>
    </font>
    <font>
      <sz val="8"/>
      <name val="Times New Roman"/>
      <family val="1"/>
    </font>
    <font>
      <sz val="10"/>
      <name val="標楷體"/>
      <family val="4"/>
      <charset val="136"/>
    </font>
    <font>
      <sz val="1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0"/>
      <name val="微軟正黑體"/>
      <family val="2"/>
      <charset val="136"/>
    </font>
    <font>
      <sz val="10"/>
      <color rgb="FF0000FF"/>
      <name val="Times New Roman"/>
      <family val="1"/>
    </font>
    <font>
      <sz val="12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0"/>
      <name val="Times New Roman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sz val="12"/>
      <color rgb="FFFF0000"/>
      <name val="Times New Roman"/>
      <family val="1"/>
    </font>
    <font>
      <sz val="12"/>
      <color theme="1"/>
      <name val="新細明體"/>
      <family val="1"/>
      <charset val="136"/>
      <scheme val="minor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6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9" fontId="33" fillId="0" borderId="0" applyFont="0" applyFill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176" fontId="7" fillId="0" borderId="0" xfId="0" applyNumberFormat="1" applyFont="1">
      <alignment vertical="center"/>
    </xf>
    <xf numFmtId="176" fontId="8" fillId="0" borderId="0" xfId="3" applyNumberFormat="1" applyFont="1">
      <alignment vertical="center"/>
    </xf>
    <xf numFmtId="176" fontId="8" fillId="0" borderId="0" xfId="3" applyNumberFormat="1" applyFont="1" applyAlignment="1">
      <alignment horizontal="left" wrapText="1"/>
    </xf>
    <xf numFmtId="49" fontId="9" fillId="0" borderId="1" xfId="4" applyNumberFormat="1" applyFont="1" applyBorder="1" applyAlignment="1">
      <alignment vertical="top" wrapText="1"/>
    </xf>
    <xf numFmtId="177" fontId="8" fillId="0" borderId="0" xfId="1" applyNumberFormat="1" applyFont="1" applyAlignment="1">
      <alignment horizontal="right"/>
    </xf>
    <xf numFmtId="49" fontId="9" fillId="0" borderId="2" xfId="4" applyNumberFormat="1" applyFont="1" applyBorder="1" applyAlignment="1">
      <alignment vertical="top" wrapText="1"/>
    </xf>
    <xf numFmtId="177" fontId="8" fillId="0" borderId="3" xfId="1" applyNumberFormat="1" applyFont="1" applyBorder="1" applyAlignment="1">
      <alignment horizontal="right"/>
    </xf>
    <xf numFmtId="0" fontId="9" fillId="0" borderId="0" xfId="5" applyFont="1"/>
    <xf numFmtId="176" fontId="8" fillId="0" borderId="0" xfId="4" applyNumberFormat="1" applyFont="1" applyAlignment="1">
      <alignment horizontal="right"/>
    </xf>
    <xf numFmtId="176" fontId="14" fillId="0" borderId="0" xfId="0" applyNumberFormat="1" applyFont="1">
      <alignment vertical="center"/>
    </xf>
    <xf numFmtId="176" fontId="15" fillId="0" borderId="0" xfId="3" applyNumberFormat="1" applyFont="1">
      <alignment vertical="center"/>
    </xf>
    <xf numFmtId="0" fontId="6" fillId="0" borderId="0" xfId="1" applyAlignment="1">
      <alignment horizontal="left"/>
    </xf>
    <xf numFmtId="176" fontId="15" fillId="0" borderId="3" xfId="3" applyNumberFormat="1" applyFont="1" applyBorder="1">
      <alignment vertical="center"/>
    </xf>
    <xf numFmtId="176" fontId="15" fillId="0" borderId="0" xfId="3" applyNumberFormat="1" applyFont="1" applyAlignment="1">
      <alignment horizontal="left" wrapText="1"/>
    </xf>
    <xf numFmtId="49" fontId="6" fillId="0" borderId="1" xfId="4" applyNumberFormat="1" applyFont="1" applyBorder="1" applyAlignment="1">
      <alignment vertical="top" wrapText="1"/>
    </xf>
    <xf numFmtId="177" fontId="15" fillId="0" borderId="0" xfId="1" applyNumberFormat="1" applyFont="1" applyAlignment="1">
      <alignment horizontal="right"/>
    </xf>
    <xf numFmtId="49" fontId="6" fillId="0" borderId="2" xfId="4" applyNumberFormat="1" applyFont="1" applyBorder="1" applyAlignment="1">
      <alignment vertical="top" wrapText="1"/>
    </xf>
    <xf numFmtId="177" fontId="15" fillId="0" borderId="3" xfId="1" applyNumberFormat="1" applyFont="1" applyBorder="1" applyAlignment="1">
      <alignment horizontal="right"/>
    </xf>
    <xf numFmtId="0" fontId="6" fillId="0" borderId="0" xfId="5" applyFont="1"/>
    <xf numFmtId="176" fontId="15" fillId="0" borderId="0" xfId="3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176" fontId="15" fillId="0" borderId="0" xfId="3" applyNumberFormat="1" applyFont="1" applyAlignment="1">
      <alignment horizontal="centerContinuous" vertical="center"/>
    </xf>
    <xf numFmtId="0" fontId="6" fillId="0" borderId="0" xfId="0" applyFont="1" applyAlignment="1">
      <alignment horizontal="left"/>
    </xf>
    <xf numFmtId="0" fontId="15" fillId="0" borderId="0" xfId="3" applyFont="1">
      <alignment vertical="center"/>
    </xf>
    <xf numFmtId="176" fontId="15" fillId="0" borderId="0" xfId="3" applyNumberFormat="1" applyFont="1" applyAlignment="1">
      <alignment horizontal="center"/>
    </xf>
    <xf numFmtId="176" fontId="15" fillId="0" borderId="0" xfId="4" applyNumberFormat="1" applyFont="1" applyAlignment="1">
      <alignment horizontal="center"/>
    </xf>
    <xf numFmtId="176" fontId="15" fillId="0" borderId="3" xfId="4" applyNumberFormat="1" applyFont="1" applyBorder="1"/>
    <xf numFmtId="176" fontId="17" fillId="0" borderId="4" xfId="2" applyNumberFormat="1" applyFont="1" applyBorder="1" applyAlignment="1">
      <alignment horizontal="center" vertical="center" wrapText="1"/>
    </xf>
    <xf numFmtId="176" fontId="17" fillId="0" borderId="5" xfId="2" applyNumberFormat="1" applyFont="1" applyBorder="1" applyAlignment="1">
      <alignment horizontal="center" vertical="center" wrapText="1"/>
    </xf>
    <xf numFmtId="176" fontId="18" fillId="0" borderId="0" xfId="2" applyNumberFormat="1" applyFont="1"/>
    <xf numFmtId="0" fontId="18" fillId="0" borderId="0" xfId="2" applyFont="1"/>
    <xf numFmtId="176" fontId="19" fillId="0" borderId="0" xfId="0" applyNumberFormat="1" applyFont="1">
      <alignment vertical="center"/>
    </xf>
    <xf numFmtId="176" fontId="18" fillId="0" borderId="0" xfId="0" applyNumberFormat="1" applyFont="1" applyAlignment="1">
      <alignment horizontal="center" vertical="center"/>
    </xf>
    <xf numFmtId="49" fontId="9" fillId="0" borderId="6" xfId="4" applyNumberFormat="1" applyFont="1" applyBorder="1" applyAlignment="1">
      <alignment vertical="top" wrapText="1"/>
    </xf>
    <xf numFmtId="49" fontId="6" fillId="0" borderId="6" xfId="4" applyNumberFormat="1" applyFont="1" applyBorder="1" applyAlignment="1">
      <alignment vertical="top" wrapText="1"/>
    </xf>
    <xf numFmtId="176" fontId="17" fillId="0" borderId="0" xfId="2" applyNumberFormat="1" applyFont="1"/>
    <xf numFmtId="0" fontId="17" fillId="0" borderId="7" xfId="4" applyFont="1" applyBorder="1" applyAlignment="1">
      <alignment vertical="center" wrapText="1"/>
    </xf>
    <xf numFmtId="177" fontId="17" fillId="0" borderId="8" xfId="0" applyNumberFormat="1" applyFont="1" applyBorder="1" applyAlignment="1">
      <alignment horizontal="left"/>
    </xf>
    <xf numFmtId="0" fontId="17" fillId="0" borderId="0" xfId="2" applyFont="1"/>
    <xf numFmtId="177" fontId="17" fillId="0" borderId="0" xfId="0" applyNumberFormat="1" applyFont="1" applyAlignment="1">
      <alignment horizontal="right"/>
    </xf>
    <xf numFmtId="177" fontId="17" fillId="0" borderId="3" xfId="0" applyNumberFormat="1" applyFont="1" applyBorder="1" applyAlignment="1">
      <alignment horizontal="right"/>
    </xf>
    <xf numFmtId="176" fontId="17" fillId="0" borderId="0" xfId="3" applyNumberFormat="1" applyFont="1">
      <alignment vertical="center"/>
    </xf>
    <xf numFmtId="0" fontId="17" fillId="0" borderId="0" xfId="5" applyFont="1"/>
    <xf numFmtId="177" fontId="17" fillId="0" borderId="0" xfId="0" applyNumberFormat="1" applyFont="1" applyAlignment="1">
      <alignment horizontal="right" vertical="center"/>
    </xf>
    <xf numFmtId="0" fontId="0" fillId="0" borderId="0" xfId="0" applyAlignment="1">
      <alignment horizontal="left" vertical="center"/>
    </xf>
    <xf numFmtId="176" fontId="17" fillId="0" borderId="11" xfId="3" applyNumberFormat="1" applyFont="1" applyBorder="1">
      <alignment vertical="center"/>
    </xf>
    <xf numFmtId="0" fontId="18" fillId="0" borderId="11" xfId="2" applyFont="1" applyBorder="1"/>
    <xf numFmtId="0" fontId="17" fillId="0" borderId="0" xfId="4" applyFont="1" applyAlignment="1">
      <alignment horizontal="right" vertical="center"/>
    </xf>
    <xf numFmtId="0" fontId="16" fillId="0" borderId="0" xfId="4" applyFont="1" applyAlignment="1">
      <alignment horizontal="right" vertical="center"/>
    </xf>
    <xf numFmtId="0" fontId="17" fillId="0" borderId="11" xfId="4" applyFont="1" applyBorder="1" applyAlignment="1">
      <alignment horizontal="right" vertical="center" wrapText="1"/>
    </xf>
    <xf numFmtId="177" fontId="26" fillId="0" borderId="3" xfId="0" applyNumberFormat="1" applyFont="1" applyBorder="1" applyAlignment="1">
      <alignment horizontal="right" vertical="center"/>
    </xf>
    <xf numFmtId="176" fontId="18" fillId="0" borderId="3" xfId="2" applyNumberFormat="1" applyFont="1" applyBorder="1"/>
    <xf numFmtId="176" fontId="22" fillId="0" borderId="5" xfId="2" applyNumberFormat="1" applyFont="1" applyBorder="1" applyAlignment="1">
      <alignment horizontal="center" vertical="center" wrapText="1"/>
    </xf>
    <xf numFmtId="0" fontId="22" fillId="0" borderId="5" xfId="0" applyFont="1" applyBorder="1" applyAlignment="1">
      <alignment vertical="center" wrapText="1"/>
    </xf>
    <xf numFmtId="179" fontId="17" fillId="0" borderId="0" xfId="0" applyNumberFormat="1" applyFont="1" applyAlignment="1">
      <alignment horizontal="right"/>
    </xf>
    <xf numFmtId="179" fontId="17" fillId="0" borderId="3" xfId="0" applyNumberFormat="1" applyFont="1" applyBorder="1" applyAlignment="1">
      <alignment horizontal="right"/>
    </xf>
    <xf numFmtId="179" fontId="17" fillId="0" borderId="0" xfId="0" applyNumberFormat="1" applyFont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17" fillId="0" borderId="3" xfId="4" applyFont="1" applyBorder="1"/>
    <xf numFmtId="49" fontId="17" fillId="0" borderId="0" xfId="0" applyNumberFormat="1" applyFont="1" applyAlignment="1">
      <alignment horizontal="right"/>
    </xf>
    <xf numFmtId="49" fontId="17" fillId="0" borderId="8" xfId="0" applyNumberFormat="1" applyFont="1" applyBorder="1" applyAlignment="1">
      <alignment horizontal="left"/>
    </xf>
    <xf numFmtId="49" fontId="17" fillId="0" borderId="3" xfId="0" applyNumberFormat="1" applyFont="1" applyBorder="1" applyAlignment="1">
      <alignment horizontal="right"/>
    </xf>
    <xf numFmtId="49" fontId="17" fillId="0" borderId="9" xfId="0" applyNumberFormat="1" applyFont="1" applyBorder="1" applyAlignment="1">
      <alignment horizontal="left"/>
    </xf>
    <xf numFmtId="0" fontId="6" fillId="0" borderId="11" xfId="0" applyFont="1" applyBorder="1" applyAlignment="1"/>
    <xf numFmtId="0" fontId="6" fillId="0" borderId="0" xfId="0" applyFont="1" applyAlignment="1"/>
    <xf numFmtId="176" fontId="25" fillId="0" borderId="0" xfId="3" applyNumberFormat="1" applyFont="1" applyAlignment="1">
      <alignment horizontal="center" vertical="center"/>
    </xf>
    <xf numFmtId="176" fontId="8" fillId="0" borderId="0" xfId="3" applyNumberFormat="1" applyFont="1" applyAlignment="1">
      <alignment horizontal="center" vertical="center"/>
    </xf>
    <xf numFmtId="176" fontId="8" fillId="0" borderId="0" xfId="3" applyNumberFormat="1" applyFont="1" applyAlignment="1">
      <alignment horizontal="center" wrapText="1"/>
    </xf>
    <xf numFmtId="176" fontId="17" fillId="0" borderId="0" xfId="3" applyNumberFormat="1" applyFont="1" applyAlignment="1">
      <alignment horizontal="center" vertical="center"/>
    </xf>
    <xf numFmtId="176" fontId="15" fillId="0" borderId="0" xfId="3" applyNumberFormat="1" applyFont="1" applyAlignment="1">
      <alignment horizontal="center" wrapText="1"/>
    </xf>
    <xf numFmtId="177" fontId="17" fillId="0" borderId="0" xfId="2" applyNumberFormat="1" applyFont="1"/>
    <xf numFmtId="0" fontId="29" fillId="0" borderId="3" xfId="4" applyFont="1" applyBorder="1"/>
    <xf numFmtId="176" fontId="29" fillId="0" borderId="0" xfId="3" applyNumberFormat="1" applyFont="1">
      <alignment vertical="center"/>
    </xf>
    <xf numFmtId="0" fontId="30" fillId="0" borderId="11" xfId="4" applyFont="1" applyBorder="1" applyAlignment="1">
      <alignment horizontal="right" vertical="center" wrapText="1"/>
    </xf>
    <xf numFmtId="0" fontId="30" fillId="0" borderId="7" xfId="4" applyFont="1" applyBorder="1" applyAlignment="1">
      <alignment vertical="center" wrapText="1"/>
    </xf>
    <xf numFmtId="177" fontId="30" fillId="0" borderId="0" xfId="0" applyNumberFormat="1" applyFont="1" applyAlignment="1">
      <alignment horizontal="right"/>
    </xf>
    <xf numFmtId="179" fontId="30" fillId="0" borderId="0" xfId="0" applyNumberFormat="1" applyFont="1" applyAlignment="1">
      <alignment horizontal="right"/>
    </xf>
    <xf numFmtId="176" fontId="30" fillId="0" borderId="0" xfId="2" applyNumberFormat="1" applyFont="1"/>
    <xf numFmtId="49" fontId="17" fillId="0" borderId="0" xfId="0" applyNumberFormat="1" applyFont="1" applyAlignment="1">
      <alignment horizontal="right" vertical="center"/>
    </xf>
    <xf numFmtId="49" fontId="17" fillId="0" borderId="3" xfId="0" applyNumberFormat="1" applyFont="1" applyBorder="1" applyAlignment="1">
      <alignment horizontal="right" vertical="center"/>
    </xf>
    <xf numFmtId="177" fontId="17" fillId="0" borderId="3" xfId="0" applyNumberFormat="1" applyFont="1" applyBorder="1" applyAlignment="1">
      <alignment horizontal="right" vertical="center"/>
    </xf>
    <xf numFmtId="179" fontId="17" fillId="0" borderId="3" xfId="0" applyNumberFormat="1" applyFont="1" applyBorder="1" applyAlignment="1">
      <alignment horizontal="right" vertical="center"/>
    </xf>
    <xf numFmtId="0" fontId="22" fillId="0" borderId="5" xfId="0" applyFont="1" applyBorder="1" applyAlignment="1">
      <alignment horizontal="center" vertical="center" wrapText="1"/>
    </xf>
    <xf numFmtId="177" fontId="30" fillId="0" borderId="0" xfId="0" applyNumberFormat="1" applyFont="1" applyAlignment="1">
      <alignment horizontal="right" vertical="center"/>
    </xf>
    <xf numFmtId="179" fontId="30" fillId="0" borderId="0" xfId="0" applyNumberFormat="1" applyFont="1" applyAlignment="1">
      <alignment horizontal="right" vertical="center"/>
    </xf>
    <xf numFmtId="0" fontId="32" fillId="0" borderId="0" xfId="2" applyFont="1"/>
    <xf numFmtId="9" fontId="17" fillId="0" borderId="0" xfId="6" applyFont="1" applyFill="1" applyAlignment="1"/>
    <xf numFmtId="176" fontId="17" fillId="0" borderId="7" xfId="3" applyNumberFormat="1" applyFont="1" applyBorder="1" applyAlignment="1">
      <alignment horizontal="left" vertical="center" wrapText="1" indent="1"/>
    </xf>
    <xf numFmtId="176" fontId="17" fillId="0" borderId="8" xfId="3" applyNumberFormat="1" applyFont="1" applyBorder="1" applyAlignment="1">
      <alignment horizontal="left" vertical="center" wrapText="1" indent="1"/>
    </xf>
    <xf numFmtId="176" fontId="30" fillId="0" borderId="8" xfId="3" applyNumberFormat="1" applyFont="1" applyBorder="1" applyAlignment="1">
      <alignment horizontal="left" vertical="center" wrapText="1" indent="1"/>
    </xf>
    <xf numFmtId="176" fontId="34" fillId="0" borderId="0" xfId="2" applyNumberFormat="1" applyFont="1"/>
    <xf numFmtId="49" fontId="17" fillId="0" borderId="8" xfId="0" applyNumberFormat="1" applyFont="1" applyBorder="1" applyAlignment="1">
      <alignment horizontal="center" wrapText="1"/>
    </xf>
    <xf numFmtId="49" fontId="30" fillId="0" borderId="9" xfId="0" applyNumberFormat="1" applyFont="1" applyBorder="1" applyAlignment="1">
      <alignment horizontal="center" wrapText="1"/>
    </xf>
    <xf numFmtId="177" fontId="17" fillId="0" borderId="8" xfId="0" applyNumberFormat="1" applyFont="1" applyBorder="1" applyAlignment="1">
      <alignment horizontal="left" vertical="center"/>
    </xf>
    <xf numFmtId="49" fontId="17" fillId="0" borderId="8" xfId="0" applyNumberFormat="1" applyFont="1" applyBorder="1" applyAlignment="1">
      <alignment horizontal="left" vertical="center"/>
    </xf>
    <xf numFmtId="49" fontId="17" fillId="0" borderId="9" xfId="0" applyNumberFormat="1" applyFont="1" applyBorder="1" applyAlignment="1">
      <alignment horizontal="left" vertical="center"/>
    </xf>
    <xf numFmtId="49" fontId="30" fillId="0" borderId="8" xfId="0" applyNumberFormat="1" applyFont="1" applyBorder="1" applyAlignment="1">
      <alignment horizontal="center" wrapText="1"/>
    </xf>
    <xf numFmtId="176" fontId="17" fillId="0" borderId="7" xfId="2" applyNumberFormat="1" applyFont="1" applyBorder="1" applyAlignment="1">
      <alignment horizontal="center" vertical="center" wrapText="1"/>
    </xf>
    <xf numFmtId="176" fontId="17" fillId="0" borderId="9" xfId="2" applyNumberFormat="1" applyFont="1" applyBorder="1" applyAlignment="1">
      <alignment horizontal="center" vertical="center" wrapText="1"/>
    </xf>
    <xf numFmtId="178" fontId="22" fillId="0" borderId="5" xfId="2" applyNumberFormat="1" applyFont="1" applyBorder="1" applyAlignment="1">
      <alignment horizontal="center" vertical="center"/>
    </xf>
    <xf numFmtId="178" fontId="22" fillId="0" borderId="13" xfId="2" applyNumberFormat="1" applyFont="1" applyBorder="1" applyAlignment="1">
      <alignment horizontal="center" vertical="center"/>
    </xf>
    <xf numFmtId="176" fontId="22" fillId="0" borderId="5" xfId="2" applyNumberFormat="1" applyFont="1" applyBorder="1" applyAlignment="1">
      <alignment horizontal="center" vertical="center"/>
    </xf>
    <xf numFmtId="176" fontId="22" fillId="0" borderId="4" xfId="2" applyNumberFormat="1" applyFont="1" applyBorder="1" applyAlignment="1">
      <alignment horizontal="center" vertical="center"/>
    </xf>
    <xf numFmtId="176" fontId="22" fillId="0" borderId="13" xfId="2" applyNumberFormat="1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176" fontId="22" fillId="0" borderId="14" xfId="2" applyNumberFormat="1" applyFont="1" applyBorder="1" applyAlignment="1">
      <alignment horizontal="center" vertical="center" wrapText="1"/>
    </xf>
    <xf numFmtId="176" fontId="22" fillId="0" borderId="10" xfId="2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7" fillId="0" borderId="11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176" fontId="15" fillId="0" borderId="6" xfId="3" applyNumberFormat="1" applyFont="1" applyBorder="1" applyAlignment="1">
      <alignment horizontal="center" vertical="center" wrapText="1"/>
    </xf>
    <xf numFmtId="176" fontId="15" fillId="0" borderId="1" xfId="3" applyNumberFormat="1" applyFont="1" applyBorder="1" applyAlignment="1">
      <alignment horizontal="center" vertical="center"/>
    </xf>
    <xf numFmtId="176" fontId="15" fillId="0" borderId="2" xfId="3" applyNumberFormat="1" applyFont="1" applyBorder="1" applyAlignment="1">
      <alignment horizontal="center" vertical="center"/>
    </xf>
    <xf numFmtId="176" fontId="15" fillId="2" borderId="12" xfId="1" applyNumberFormat="1" applyFont="1" applyFill="1" applyBorder="1" applyAlignment="1">
      <alignment horizontal="center" vertical="center" wrapText="1"/>
    </xf>
    <xf numFmtId="176" fontId="15" fillId="2" borderId="5" xfId="1" applyNumberFormat="1" applyFont="1" applyFill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/>
    </xf>
    <xf numFmtId="176" fontId="8" fillId="0" borderId="6" xfId="3" applyNumberFormat="1" applyFont="1" applyBorder="1" applyAlignment="1">
      <alignment horizontal="center" vertical="center" wrapText="1"/>
    </xf>
    <xf numFmtId="176" fontId="8" fillId="0" borderId="1" xfId="3" applyNumberFormat="1" applyFont="1" applyBorder="1" applyAlignment="1">
      <alignment horizontal="center" vertical="center"/>
    </xf>
    <xf numFmtId="176" fontId="8" fillId="0" borderId="2" xfId="3" applyNumberFormat="1" applyFont="1" applyBorder="1" applyAlignment="1">
      <alignment horizontal="center" vertical="center"/>
    </xf>
    <xf numFmtId="176" fontId="8" fillId="2" borderId="13" xfId="1" applyNumberFormat="1" applyFont="1" applyFill="1" applyBorder="1" applyAlignment="1">
      <alignment horizontal="center" vertical="center" wrapText="1"/>
    </xf>
    <xf numFmtId="176" fontId="8" fillId="2" borderId="5" xfId="1" applyNumberFormat="1" applyFont="1" applyFill="1" applyBorder="1" applyAlignment="1">
      <alignment horizontal="center" vertical="center" wrapText="1"/>
    </xf>
  </cellXfs>
  <cellStyles count="7">
    <cellStyle name="一般" xfId="0" builtinId="0"/>
    <cellStyle name="一般 2" xfId="1" xr:uid="{00000000-0005-0000-0000-000001000000}"/>
    <cellStyle name="一般 3" xfId="2" xr:uid="{00000000-0005-0000-0000-000002000000}"/>
    <cellStyle name="一般_moi04-05" xfId="3" xr:uid="{00000000-0005-0000-0000-000003000000}"/>
    <cellStyle name="一般_Sheet1" xfId="4" xr:uid="{00000000-0005-0000-0000-000004000000}"/>
    <cellStyle name="一般_十年長照上網" xfId="5" xr:uid="{00000000-0005-0000-0000-000005000000}"/>
    <cellStyle name="百分比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zoomScaleNormal="100" workbookViewId="0">
      <selection activeCell="A24" sqref="A24"/>
    </sheetView>
  </sheetViews>
  <sheetFormatPr defaultColWidth="14.375" defaultRowHeight="15.75" x14ac:dyDescent="0.25"/>
  <cols>
    <col min="1" max="1" width="18.625" style="31" customWidth="1"/>
    <col min="2" max="9" width="14.375" style="31" customWidth="1"/>
    <col min="10" max="247" width="9" style="31" customWidth="1"/>
    <col min="248" max="248" width="12.625" style="31" customWidth="1"/>
    <col min="249" max="16384" width="14.375" style="31"/>
  </cols>
  <sheetData>
    <row r="1" spans="1:9" s="30" customFormat="1" ht="19.5" x14ac:dyDescent="0.25">
      <c r="A1" s="10" t="s">
        <v>76</v>
      </c>
      <c r="B1" s="44"/>
      <c r="C1" s="44"/>
      <c r="D1" s="44"/>
    </row>
    <row r="2" spans="1:9" s="30" customFormat="1" ht="18.75" x14ac:dyDescent="0.25">
      <c r="A2" s="10"/>
      <c r="B2" s="44"/>
      <c r="C2" s="44"/>
      <c r="D2" s="44"/>
    </row>
    <row r="3" spans="1:9" s="30" customFormat="1" ht="16.5" x14ac:dyDescent="0.25">
      <c r="A3" s="45" t="s">
        <v>86</v>
      </c>
      <c r="B3" s="51"/>
      <c r="C3" s="51"/>
      <c r="D3" s="51"/>
      <c r="E3" s="52"/>
      <c r="F3" s="52"/>
      <c r="G3" s="52"/>
      <c r="H3" s="52"/>
    </row>
    <row r="4" spans="1:9" s="30" customFormat="1" ht="16.5" x14ac:dyDescent="0.25">
      <c r="A4" s="98" t="s">
        <v>33</v>
      </c>
      <c r="B4" s="100" t="s">
        <v>77</v>
      </c>
      <c r="C4" s="101"/>
      <c r="D4" s="102" t="s">
        <v>149</v>
      </c>
      <c r="E4" s="103"/>
      <c r="F4" s="103"/>
      <c r="G4" s="104"/>
      <c r="H4" s="107" t="s">
        <v>150</v>
      </c>
      <c r="I4" s="105" t="s">
        <v>154</v>
      </c>
    </row>
    <row r="5" spans="1:9" s="30" customFormat="1" ht="16.5" x14ac:dyDescent="0.25">
      <c r="A5" s="99"/>
      <c r="B5" s="53" t="s">
        <v>79</v>
      </c>
      <c r="C5" s="53" t="s">
        <v>80</v>
      </c>
      <c r="D5" s="53" t="s">
        <v>81</v>
      </c>
      <c r="E5" s="53" t="s">
        <v>82</v>
      </c>
      <c r="F5" s="53" t="s">
        <v>83</v>
      </c>
      <c r="G5" s="54" t="s">
        <v>84</v>
      </c>
      <c r="H5" s="108"/>
      <c r="I5" s="106"/>
    </row>
    <row r="6" spans="1:9" s="30" customFormat="1" ht="15" customHeight="1" x14ac:dyDescent="0.25">
      <c r="A6" s="88" t="s">
        <v>144</v>
      </c>
      <c r="B6" s="44">
        <f>'2019'!C6</f>
        <v>39009</v>
      </c>
      <c r="C6" s="44">
        <f>'2019'!D6</f>
        <v>40705</v>
      </c>
      <c r="D6" s="44">
        <f>'2019'!E6</f>
        <v>27716</v>
      </c>
      <c r="E6" s="44">
        <f>'2019'!F6</f>
        <v>11113</v>
      </c>
      <c r="F6" s="44">
        <f>'2019'!G6</f>
        <v>1101</v>
      </c>
      <c r="G6" s="44">
        <f>'2019'!H6</f>
        <v>15502</v>
      </c>
      <c r="H6" s="44">
        <f>'2019'!I6</f>
        <v>12989</v>
      </c>
      <c r="I6" s="57">
        <f>'2019'!J6</f>
        <v>68.089915243827534</v>
      </c>
    </row>
    <row r="7" spans="1:9" s="30" customFormat="1" ht="15" customHeight="1" x14ac:dyDescent="0.25">
      <c r="A7" s="89" t="s">
        <v>145</v>
      </c>
      <c r="B7" s="44">
        <f>'2020'!C6</f>
        <v>46105</v>
      </c>
      <c r="C7" s="44">
        <f>'2020'!D6</f>
        <v>48392</v>
      </c>
      <c r="D7" s="44">
        <f>'2020'!E6</f>
        <v>35160</v>
      </c>
      <c r="E7" s="44">
        <f>'2020'!F6</f>
        <v>12610</v>
      </c>
      <c r="F7" s="44">
        <f>'2020'!G6</f>
        <v>929</v>
      </c>
      <c r="G7" s="44">
        <f>'2020'!H6</f>
        <v>21621</v>
      </c>
      <c r="H7" s="44">
        <f>'2020'!I6</f>
        <v>13232</v>
      </c>
      <c r="I7" s="57">
        <f>'2020'!J6</f>
        <v>72.656637460737315</v>
      </c>
    </row>
    <row r="8" spans="1:9" s="30" customFormat="1" ht="15" customHeight="1" x14ac:dyDescent="0.25">
      <c r="A8" s="89" t="s">
        <v>155</v>
      </c>
      <c r="B8" s="44">
        <f>'2021'!C6</f>
        <v>44539</v>
      </c>
      <c r="C8" s="44">
        <f>'2021'!D6</f>
        <v>46733</v>
      </c>
      <c r="D8" s="44">
        <f>'2021'!E6</f>
        <v>35467</v>
      </c>
      <c r="E8" s="44">
        <f>'2021'!F6</f>
        <v>11523</v>
      </c>
      <c r="F8" s="44">
        <f>'2021'!G6</f>
        <v>550</v>
      </c>
      <c r="G8" s="44">
        <f>'2021'!H6</f>
        <v>23394</v>
      </c>
      <c r="H8" s="44">
        <f>'2021'!I6</f>
        <v>11266</v>
      </c>
      <c r="I8" s="57">
        <f>'2021'!J6</f>
        <v>75.892838037361173</v>
      </c>
    </row>
    <row r="9" spans="1:9" s="30" customFormat="1" ht="15" customHeight="1" x14ac:dyDescent="0.25">
      <c r="A9" s="89" t="s">
        <v>157</v>
      </c>
      <c r="B9" s="44">
        <f>'2022'!C6</f>
        <v>46859</v>
      </c>
      <c r="C9" s="44">
        <f>'2022'!D6</f>
        <v>49014</v>
      </c>
      <c r="D9" s="44">
        <f>'2022'!E6</f>
        <v>40360</v>
      </c>
      <c r="E9" s="44">
        <f>'2022'!F6</f>
        <v>11950</v>
      </c>
      <c r="F9" s="44">
        <f>'2022'!G6</f>
        <v>480</v>
      </c>
      <c r="G9" s="44">
        <f>'2022'!H6</f>
        <v>27930</v>
      </c>
      <c r="H9" s="44">
        <f>'2022'!I6</f>
        <v>8654</v>
      </c>
      <c r="I9" s="57">
        <f>'2022'!J6</f>
        <v>82.343820133023215</v>
      </c>
    </row>
    <row r="10" spans="1:9" s="30" customFormat="1" ht="15" customHeight="1" x14ac:dyDescent="0.25">
      <c r="A10" s="89" t="s">
        <v>159</v>
      </c>
      <c r="B10" s="44">
        <f>'2023'!C6</f>
        <v>56796</v>
      </c>
      <c r="C10" s="44">
        <f>'2023'!D6</f>
        <v>59170</v>
      </c>
      <c r="D10" s="44">
        <f>'2023'!E6</f>
        <v>53463</v>
      </c>
      <c r="E10" s="44">
        <f>'2023'!F6</f>
        <v>12646</v>
      </c>
      <c r="F10" s="44">
        <f>'2023'!G6</f>
        <v>343</v>
      </c>
      <c r="G10" s="44">
        <f>'2023'!H6</f>
        <v>40474</v>
      </c>
      <c r="H10" s="44">
        <f>'2023'!I6</f>
        <v>5707</v>
      </c>
      <c r="I10" s="57">
        <f>'2023'!J6</f>
        <v>90.354909582558733</v>
      </c>
    </row>
    <row r="11" spans="1:9" s="30" customFormat="1" ht="15" customHeight="1" x14ac:dyDescent="0.25">
      <c r="A11" s="89" t="s">
        <v>161</v>
      </c>
      <c r="B11" s="44">
        <f>'2024'!C6</f>
        <v>62314</v>
      </c>
      <c r="C11" s="44">
        <f>'2024'!D6</f>
        <v>59559</v>
      </c>
      <c r="D11" s="44">
        <f>'2024'!E6</f>
        <v>57090</v>
      </c>
      <c r="E11" s="44">
        <f>'2024'!F6</f>
        <v>10810</v>
      </c>
      <c r="F11" s="44">
        <f>'2024'!G6</f>
        <v>329</v>
      </c>
      <c r="G11" s="44">
        <f>'2024'!H6</f>
        <v>45951</v>
      </c>
      <c r="H11" s="44">
        <f>'2024'!I6</f>
        <v>2469</v>
      </c>
      <c r="I11" s="57">
        <f>'2024'!J6</f>
        <v>95.854530801390212</v>
      </c>
    </row>
    <row r="12" spans="1:9" s="30" customFormat="1" ht="15" customHeight="1" x14ac:dyDescent="0.25">
      <c r="A12" s="89" t="s">
        <v>170</v>
      </c>
      <c r="B12" s="44">
        <f>'2025'!C6</f>
        <v>73077</v>
      </c>
      <c r="C12" s="44">
        <f>'2025'!D6</f>
        <v>69190</v>
      </c>
      <c r="D12" s="44">
        <f>'2025'!E6</f>
        <v>66608</v>
      </c>
      <c r="E12" s="44">
        <f>'2025'!F6</f>
        <v>9898</v>
      </c>
      <c r="F12" s="44">
        <f>'2025'!G6</f>
        <v>272</v>
      </c>
      <c r="G12" s="44">
        <f>'2025'!H6</f>
        <v>56438</v>
      </c>
      <c r="H12" s="44">
        <f>'2025'!I6</f>
        <v>2582</v>
      </c>
      <c r="I12" s="57">
        <f>'2025'!J6</f>
        <v>96.268246856482151</v>
      </c>
    </row>
    <row r="13" spans="1:9" s="30" customFormat="1" ht="15" hidden="1" customHeight="1" x14ac:dyDescent="0.25">
      <c r="A13" s="92" t="s">
        <v>146</v>
      </c>
      <c r="B13" s="44">
        <f>'Jan.-June, 2025'!C6</f>
        <v>36791</v>
      </c>
      <c r="C13" s="44">
        <f>'Jan.-June, 2025'!D6</f>
        <v>34775</v>
      </c>
      <c r="D13" s="44">
        <f>'Jan.-June, 2025'!E6</f>
        <v>33501</v>
      </c>
      <c r="E13" s="44">
        <f>'Jan.-June, 2025'!F6</f>
        <v>5352</v>
      </c>
      <c r="F13" s="44">
        <f>'Jan.-June, 2025'!G6</f>
        <v>160</v>
      </c>
      <c r="G13" s="44">
        <f>'Jan.-June, 2025'!H6</f>
        <v>27989</v>
      </c>
      <c r="H13" s="44">
        <f>'Jan.-June, 2025'!I6</f>
        <v>1274</v>
      </c>
      <c r="I13" s="57">
        <f>'Jan.-June, 2025'!J6</f>
        <v>96.336448598130843</v>
      </c>
    </row>
    <row r="14" spans="1:9" s="30" customFormat="1" ht="15" hidden="1" customHeight="1" x14ac:dyDescent="0.25">
      <c r="A14" s="92" t="s">
        <v>147</v>
      </c>
      <c r="B14" s="44">
        <f>'July-Dec., 2025'!C6</f>
        <v>36286</v>
      </c>
      <c r="C14" s="44">
        <f>'July-Dec., 2025'!D6</f>
        <v>34415</v>
      </c>
      <c r="D14" s="44">
        <f>'July-Dec., 2025'!E6</f>
        <v>33107</v>
      </c>
      <c r="E14" s="44">
        <f>'July-Dec., 2025'!F6</f>
        <v>4546</v>
      </c>
      <c r="F14" s="44">
        <f>'July-Dec., 2025'!G6</f>
        <v>112</v>
      </c>
      <c r="G14" s="44">
        <f>'July-Dec., 2025'!H6</f>
        <v>28449</v>
      </c>
      <c r="H14" s="44">
        <f>'July-Dec., 2025'!I6</f>
        <v>1308</v>
      </c>
      <c r="I14" s="57">
        <f>'July-Dec., 2025'!J6</f>
        <v>96.199331686764495</v>
      </c>
    </row>
    <row r="15" spans="1:9" s="30" customFormat="1" ht="15" customHeight="1" x14ac:dyDescent="0.25">
      <c r="A15" s="90" t="s">
        <v>171</v>
      </c>
      <c r="B15" s="84"/>
      <c r="C15" s="84"/>
      <c r="D15" s="84"/>
      <c r="E15" s="84"/>
      <c r="F15" s="84"/>
      <c r="G15" s="84"/>
      <c r="H15" s="84"/>
      <c r="I15" s="85"/>
    </row>
    <row r="16" spans="1:9" s="91" customFormat="1" ht="15" customHeight="1" x14ac:dyDescent="0.25">
      <c r="A16" s="97" t="s">
        <v>172</v>
      </c>
      <c r="B16" s="84">
        <f>'Jan.-June, 2026'!C6</f>
        <v>38374</v>
      </c>
      <c r="C16" s="84">
        <f>'Jan.-June, 2026'!D6</f>
        <v>36303</v>
      </c>
      <c r="D16" s="84">
        <f>'Jan.-June, 2026'!E6</f>
        <v>35098</v>
      </c>
      <c r="E16" s="84">
        <f>'Jan.-June, 2026'!F6</f>
        <v>4545</v>
      </c>
      <c r="F16" s="84">
        <f>'Jan.-June, 2026'!G6</f>
        <v>97</v>
      </c>
      <c r="G16" s="84">
        <f>'Jan.-June, 2026'!H6</f>
        <v>30456</v>
      </c>
      <c r="H16" s="84">
        <f>'Jan.-June, 2026'!I6</f>
        <v>1205</v>
      </c>
      <c r="I16" s="85">
        <f>'Jan.-June, 2026'!J6</f>
        <v>96.680715092416605</v>
      </c>
    </row>
    <row r="17" spans="1:9" s="91" customFormat="1" ht="15" hidden="1" customHeight="1" x14ac:dyDescent="0.25">
      <c r="A17" s="93" t="s">
        <v>165</v>
      </c>
      <c r="B17" s="84">
        <f>'July-Dec., 2026'!C6</f>
        <v>0</v>
      </c>
      <c r="C17" s="84">
        <f>'July-Dec., 2026'!D6</f>
        <v>0</v>
      </c>
      <c r="D17" s="84">
        <f>'July-Dec., 2026'!E6</f>
        <v>0</v>
      </c>
      <c r="E17" s="84">
        <f>'July-Dec., 2026'!F6</f>
        <v>0</v>
      </c>
      <c r="F17" s="84">
        <f>'July-Dec., 2026'!G6</f>
        <v>0</v>
      </c>
      <c r="G17" s="84">
        <f>'July-Dec., 2026'!H6</f>
        <v>0</v>
      </c>
      <c r="H17" s="84">
        <f>'July-Dec., 2026'!I6</f>
        <v>0</v>
      </c>
      <c r="I17" s="84">
        <f>'July-Dec., 2026'!J6</f>
        <v>0</v>
      </c>
    </row>
    <row r="18" spans="1:9" x14ac:dyDescent="0.25">
      <c r="A18" s="46" t="s">
        <v>45</v>
      </c>
      <c r="B18" s="47"/>
      <c r="C18" s="47"/>
      <c r="D18" s="47"/>
      <c r="E18" s="47"/>
      <c r="F18" s="47"/>
      <c r="G18" s="47"/>
      <c r="H18" s="47"/>
      <c r="I18" s="47"/>
    </row>
    <row r="19" spans="1:9" x14ac:dyDescent="0.25">
      <c r="A19" s="43" t="s">
        <v>46</v>
      </c>
    </row>
    <row r="20" spans="1:9" x14ac:dyDescent="0.25">
      <c r="A20" s="73" t="s">
        <v>173</v>
      </c>
      <c r="I20" s="86"/>
    </row>
    <row r="21" spans="1:9" s="86" customFormat="1" x14ac:dyDescent="0.25">
      <c r="B21" s="86" t="str">
        <f>IF(B12=SUM(B13:B14),"","*")</f>
        <v/>
      </c>
      <c r="C21" s="86" t="str">
        <f t="shared" ref="C21:H21" si="0">IF(C12=SUM(C13:C14),"","*")</f>
        <v/>
      </c>
      <c r="D21" s="86" t="str">
        <f t="shared" si="0"/>
        <v/>
      </c>
      <c r="E21" s="86" t="str">
        <f t="shared" si="0"/>
        <v/>
      </c>
      <c r="F21" s="86" t="str">
        <f t="shared" si="0"/>
        <v/>
      </c>
      <c r="G21" s="86" t="str">
        <f t="shared" si="0"/>
        <v/>
      </c>
      <c r="H21" s="86" t="str">
        <f t="shared" si="0"/>
        <v/>
      </c>
    </row>
  </sheetData>
  <mergeCells count="5">
    <mergeCell ref="A4:A5"/>
    <mergeCell ref="B4:C4"/>
    <mergeCell ref="D4:G4"/>
    <mergeCell ref="I4:I5"/>
    <mergeCell ref="H4:H5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D4B2A-0C78-4FE0-AD81-69C61C798633}">
  <dimension ref="A1:AZ31"/>
  <sheetViews>
    <sheetView workbookViewId="0">
      <pane xSplit="3" ySplit="6" topLeftCell="D7" activePane="bottomRight" state="frozen"/>
      <selection activeCell="A31" sqref="A31"/>
      <selection pane="topRight" activeCell="A31" sqref="A31"/>
      <selection pane="bottomLeft" activeCell="A31" sqref="A31"/>
      <selection pane="bottomRight" activeCell="A31" sqref="A31"/>
    </sheetView>
  </sheetViews>
  <sheetFormatPr defaultColWidth="14.375" defaultRowHeight="15.75" x14ac:dyDescent="0.25"/>
  <cols>
    <col min="1" max="1" width="7.25" style="31" customWidth="1"/>
    <col min="2" max="2" width="21.375" style="31" customWidth="1"/>
    <col min="3" max="7" width="13.875" style="31" customWidth="1"/>
    <col min="8" max="8" width="15.5" style="31" customWidth="1"/>
    <col min="9" max="9" width="17.75" style="31" customWidth="1"/>
    <col min="10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88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21"/>
    </row>
    <row r="3" spans="1:52" s="11" customFormat="1" ht="12.75" customHeight="1" x14ac:dyDescent="0.25">
      <c r="A3" s="72" t="s">
        <v>167</v>
      </c>
      <c r="B3" s="24"/>
      <c r="C3" s="24" t="str">
        <f>IF(C6=SUM(C7:C28),"","*")</f>
        <v/>
      </c>
      <c r="D3" s="24" t="str">
        <f t="shared" ref="D3:I3" si="0">IF(D6=SUM(D7:D28),"","*")</f>
        <v/>
      </c>
      <c r="E3" s="24" t="str">
        <f t="shared" si="0"/>
        <v/>
      </c>
      <c r="F3" s="24" t="str">
        <f t="shared" si="0"/>
        <v/>
      </c>
      <c r="G3" s="24" t="str">
        <f t="shared" si="0"/>
        <v/>
      </c>
      <c r="H3" s="24" t="str">
        <f t="shared" si="0"/>
        <v/>
      </c>
      <c r="I3" s="24" t="str">
        <f t="shared" si="0"/>
        <v/>
      </c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21.75" customHeight="1" x14ac:dyDescent="0.25">
      <c r="A4" s="110" t="s">
        <v>43</v>
      </c>
      <c r="B4" s="111"/>
      <c r="C4" s="100" t="s">
        <v>77</v>
      </c>
      <c r="D4" s="101"/>
      <c r="E4" s="102" t="s">
        <v>78</v>
      </c>
      <c r="F4" s="103"/>
      <c r="G4" s="103"/>
      <c r="H4" s="104"/>
      <c r="I4" s="107" t="s">
        <v>148</v>
      </c>
      <c r="J4" s="105" t="s">
        <v>154</v>
      </c>
    </row>
    <row r="5" spans="1:52" s="30" customFormat="1" ht="43.5" customHeight="1" x14ac:dyDescent="0.25">
      <c r="A5" s="112"/>
      <c r="B5" s="113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54" t="s">
        <v>84</v>
      </c>
      <c r="I5" s="108"/>
      <c r="J5" s="106"/>
    </row>
    <row r="6" spans="1:52" s="78" customFormat="1" ht="21" customHeight="1" x14ac:dyDescent="0.2">
      <c r="A6" s="74" t="s">
        <v>153</v>
      </c>
      <c r="B6" s="75" t="s">
        <v>22</v>
      </c>
      <c r="C6" s="84"/>
      <c r="D6" s="84"/>
      <c r="E6" s="84"/>
      <c r="F6" s="84"/>
      <c r="G6" s="84"/>
      <c r="H6" s="84"/>
      <c r="I6" s="84"/>
      <c r="J6" s="85"/>
    </row>
    <row r="7" spans="1:52" s="39" customFormat="1" ht="21" customHeight="1" x14ac:dyDescent="0.2">
      <c r="A7" s="48" t="s">
        <v>38</v>
      </c>
      <c r="B7" s="94" t="s">
        <v>0</v>
      </c>
      <c r="C7" s="44"/>
      <c r="D7" s="44"/>
      <c r="E7" s="44"/>
      <c r="F7" s="44"/>
      <c r="G7" s="44"/>
      <c r="H7" s="44"/>
      <c r="I7" s="44"/>
      <c r="J7" s="57"/>
    </row>
    <row r="8" spans="1:52" s="39" customFormat="1" ht="21" customHeight="1" x14ac:dyDescent="0.2">
      <c r="A8" s="48" t="s">
        <v>39</v>
      </c>
      <c r="B8" s="94" t="s">
        <v>1</v>
      </c>
      <c r="C8" s="44"/>
      <c r="D8" s="44"/>
      <c r="E8" s="44"/>
      <c r="F8" s="44"/>
      <c r="G8" s="44"/>
      <c r="H8" s="44"/>
      <c r="I8" s="44"/>
      <c r="J8" s="57"/>
    </row>
    <row r="9" spans="1:52" s="39" customFormat="1" ht="21" customHeight="1" x14ac:dyDescent="0.2">
      <c r="A9" s="48" t="s">
        <v>40</v>
      </c>
      <c r="B9" s="94" t="s">
        <v>2</v>
      </c>
      <c r="C9" s="44"/>
      <c r="D9" s="44"/>
      <c r="E9" s="44"/>
      <c r="F9" s="44"/>
      <c r="G9" s="44"/>
      <c r="H9" s="44"/>
      <c r="I9" s="44"/>
      <c r="J9" s="57"/>
    </row>
    <row r="10" spans="1:52" s="39" customFormat="1" ht="21" customHeight="1" x14ac:dyDescent="0.2">
      <c r="A10" s="48" t="s">
        <v>41</v>
      </c>
      <c r="B10" s="94" t="s">
        <v>3</v>
      </c>
      <c r="C10" s="44"/>
      <c r="D10" s="44"/>
      <c r="E10" s="44"/>
      <c r="F10" s="44"/>
      <c r="G10" s="44"/>
      <c r="H10" s="44"/>
      <c r="I10" s="44"/>
      <c r="J10" s="57"/>
    </row>
    <row r="11" spans="1:52" s="39" customFormat="1" ht="21" customHeight="1" x14ac:dyDescent="0.2">
      <c r="A11" s="48" t="s">
        <v>42</v>
      </c>
      <c r="B11" s="94" t="s">
        <v>4</v>
      </c>
      <c r="C11" s="44"/>
      <c r="D11" s="44"/>
      <c r="E11" s="44"/>
      <c r="F11" s="44"/>
      <c r="G11" s="44"/>
      <c r="H11" s="44"/>
      <c r="I11" s="44"/>
      <c r="J11" s="57"/>
    </row>
    <row r="12" spans="1:52" s="39" customFormat="1" ht="21" customHeight="1" x14ac:dyDescent="0.2">
      <c r="A12" s="49" t="s">
        <v>48</v>
      </c>
      <c r="B12" s="94" t="s">
        <v>5</v>
      </c>
      <c r="C12" s="44"/>
      <c r="D12" s="44"/>
      <c r="E12" s="44"/>
      <c r="F12" s="44"/>
      <c r="G12" s="44"/>
      <c r="H12" s="44"/>
      <c r="I12" s="44"/>
      <c r="J12" s="57"/>
    </row>
    <row r="13" spans="1:52" s="39" customFormat="1" ht="21" customHeight="1" x14ac:dyDescent="0.2">
      <c r="A13" s="79" t="s">
        <v>89</v>
      </c>
      <c r="B13" s="95" t="s">
        <v>6</v>
      </c>
      <c r="C13" s="44"/>
      <c r="D13" s="44"/>
      <c r="E13" s="44"/>
      <c r="F13" s="44"/>
      <c r="G13" s="44"/>
      <c r="H13" s="44"/>
      <c r="I13" s="44"/>
      <c r="J13" s="57"/>
    </row>
    <row r="14" spans="1:52" s="39" customFormat="1" ht="21" customHeight="1" x14ac:dyDescent="0.2">
      <c r="A14" s="79" t="s">
        <v>90</v>
      </c>
      <c r="B14" s="95" t="s">
        <v>7</v>
      </c>
      <c r="C14" s="44"/>
      <c r="D14" s="44"/>
      <c r="E14" s="44"/>
      <c r="F14" s="44"/>
      <c r="G14" s="44"/>
      <c r="H14" s="44"/>
      <c r="I14" s="44"/>
      <c r="J14" s="57"/>
    </row>
    <row r="15" spans="1:52" s="39" customFormat="1" ht="21" customHeight="1" x14ac:dyDescent="0.2">
      <c r="A15" s="79" t="s">
        <v>91</v>
      </c>
      <c r="B15" s="95" t="s">
        <v>8</v>
      </c>
      <c r="C15" s="44"/>
      <c r="D15" s="44"/>
      <c r="E15" s="44"/>
      <c r="F15" s="44"/>
      <c r="G15" s="44"/>
      <c r="H15" s="44"/>
      <c r="I15" s="44"/>
      <c r="J15" s="57"/>
    </row>
    <row r="16" spans="1:52" s="39" customFormat="1" ht="21" customHeight="1" x14ac:dyDescent="0.2">
      <c r="A16" s="79" t="s">
        <v>92</v>
      </c>
      <c r="B16" s="95" t="s">
        <v>9</v>
      </c>
      <c r="C16" s="44"/>
      <c r="D16" s="44"/>
      <c r="E16" s="44"/>
      <c r="F16" s="44"/>
      <c r="G16" s="44"/>
      <c r="H16" s="44"/>
      <c r="I16" s="44"/>
      <c r="J16" s="57"/>
    </row>
    <row r="17" spans="1:10" s="39" customFormat="1" ht="21" customHeight="1" x14ac:dyDescent="0.2">
      <c r="A17" s="79" t="s">
        <v>93</v>
      </c>
      <c r="B17" s="95" t="s">
        <v>10</v>
      </c>
      <c r="C17" s="44"/>
      <c r="D17" s="44"/>
      <c r="E17" s="44"/>
      <c r="F17" s="44"/>
      <c r="G17" s="44"/>
      <c r="H17" s="44"/>
      <c r="I17" s="44"/>
      <c r="J17" s="57"/>
    </row>
    <row r="18" spans="1:10" s="39" customFormat="1" ht="21" customHeight="1" x14ac:dyDescent="0.2">
      <c r="A18" s="79" t="s">
        <v>94</v>
      </c>
      <c r="B18" s="95" t="s">
        <v>11</v>
      </c>
      <c r="C18" s="44"/>
      <c r="D18" s="44"/>
      <c r="E18" s="44"/>
      <c r="F18" s="44"/>
      <c r="G18" s="44"/>
      <c r="H18" s="44"/>
      <c r="I18" s="44"/>
      <c r="J18" s="57"/>
    </row>
    <row r="19" spans="1:10" s="39" customFormat="1" ht="21" customHeight="1" x14ac:dyDescent="0.2">
      <c r="A19" s="79" t="s">
        <v>95</v>
      </c>
      <c r="B19" s="95" t="s">
        <v>12</v>
      </c>
      <c r="C19" s="44"/>
      <c r="D19" s="44"/>
      <c r="E19" s="44"/>
      <c r="F19" s="44"/>
      <c r="G19" s="44"/>
      <c r="H19" s="44"/>
      <c r="I19" s="44"/>
      <c r="J19" s="57"/>
    </row>
    <row r="20" spans="1:10" s="39" customFormat="1" ht="21" customHeight="1" x14ac:dyDescent="0.2">
      <c r="A20" s="79" t="s">
        <v>96</v>
      </c>
      <c r="B20" s="95" t="s">
        <v>13</v>
      </c>
      <c r="C20" s="44"/>
      <c r="D20" s="44"/>
      <c r="E20" s="44"/>
      <c r="F20" s="44"/>
      <c r="G20" s="44"/>
      <c r="H20" s="44"/>
      <c r="I20" s="44"/>
      <c r="J20" s="57"/>
    </row>
    <row r="21" spans="1:10" s="39" customFormat="1" ht="21" customHeight="1" x14ac:dyDescent="0.2">
      <c r="A21" s="79" t="s">
        <v>97</v>
      </c>
      <c r="B21" s="95" t="s">
        <v>14</v>
      </c>
      <c r="C21" s="44"/>
      <c r="D21" s="44"/>
      <c r="E21" s="44"/>
      <c r="F21" s="44"/>
      <c r="G21" s="44"/>
      <c r="H21" s="44"/>
      <c r="I21" s="44"/>
      <c r="J21" s="57"/>
    </row>
    <row r="22" spans="1:10" s="39" customFormat="1" ht="21" customHeight="1" x14ac:dyDescent="0.2">
      <c r="A22" s="79" t="s">
        <v>98</v>
      </c>
      <c r="B22" s="95" t="s">
        <v>15</v>
      </c>
      <c r="C22" s="44"/>
      <c r="D22" s="44"/>
      <c r="E22" s="44"/>
      <c r="F22" s="44"/>
      <c r="G22" s="44"/>
      <c r="H22" s="44"/>
      <c r="I22" s="44"/>
      <c r="J22" s="57"/>
    </row>
    <row r="23" spans="1:10" s="39" customFormat="1" ht="21" customHeight="1" x14ac:dyDescent="0.2">
      <c r="A23" s="79" t="s">
        <v>99</v>
      </c>
      <c r="B23" s="95" t="s">
        <v>16</v>
      </c>
      <c r="C23" s="44"/>
      <c r="D23" s="44"/>
      <c r="E23" s="44"/>
      <c r="F23" s="44"/>
      <c r="G23" s="44"/>
      <c r="H23" s="44"/>
      <c r="I23" s="44"/>
      <c r="J23" s="57"/>
    </row>
    <row r="24" spans="1:10" s="39" customFormat="1" ht="21" customHeight="1" x14ac:dyDescent="0.2">
      <c r="A24" s="79" t="s">
        <v>100</v>
      </c>
      <c r="B24" s="95" t="s">
        <v>17</v>
      </c>
      <c r="C24" s="44"/>
      <c r="D24" s="44"/>
      <c r="E24" s="44"/>
      <c r="F24" s="44"/>
      <c r="G24" s="44"/>
      <c r="H24" s="44"/>
      <c r="I24" s="44"/>
      <c r="J24" s="57"/>
    </row>
    <row r="25" spans="1:10" s="39" customFormat="1" ht="21" customHeight="1" x14ac:dyDescent="0.2">
      <c r="A25" s="79" t="s">
        <v>101</v>
      </c>
      <c r="B25" s="95" t="s">
        <v>18</v>
      </c>
      <c r="C25" s="44"/>
      <c r="D25" s="44"/>
      <c r="E25" s="44"/>
      <c r="F25" s="44"/>
      <c r="G25" s="44"/>
      <c r="H25" s="44"/>
      <c r="I25" s="44"/>
      <c r="J25" s="57"/>
    </row>
    <row r="26" spans="1:10" s="39" customFormat="1" ht="21" customHeight="1" x14ac:dyDescent="0.2">
      <c r="A26" s="79" t="s">
        <v>102</v>
      </c>
      <c r="B26" s="95" t="s">
        <v>19</v>
      </c>
      <c r="C26" s="44"/>
      <c r="D26" s="44"/>
      <c r="E26" s="44"/>
      <c r="F26" s="44"/>
      <c r="G26" s="44"/>
      <c r="H26" s="44"/>
      <c r="I26" s="44"/>
      <c r="J26" s="57"/>
    </row>
    <row r="27" spans="1:10" s="39" customFormat="1" ht="21" customHeight="1" x14ac:dyDescent="0.2">
      <c r="A27" s="79" t="s">
        <v>103</v>
      </c>
      <c r="B27" s="95" t="s">
        <v>20</v>
      </c>
      <c r="C27" s="44"/>
      <c r="D27" s="44"/>
      <c r="E27" s="44"/>
      <c r="F27" s="44"/>
      <c r="G27" s="44"/>
      <c r="H27" s="44"/>
      <c r="I27" s="44"/>
      <c r="J27" s="57"/>
    </row>
    <row r="28" spans="1:10" s="39" customFormat="1" ht="21" customHeight="1" x14ac:dyDescent="0.2">
      <c r="A28" s="80" t="s">
        <v>104</v>
      </c>
      <c r="B28" s="96" t="s">
        <v>21</v>
      </c>
      <c r="C28" s="81"/>
      <c r="D28" s="81"/>
      <c r="E28" s="81"/>
      <c r="F28" s="81"/>
      <c r="G28" s="81"/>
      <c r="H28" s="81"/>
      <c r="I28" s="81"/>
      <c r="J28" s="82"/>
    </row>
    <row r="29" spans="1:10" x14ac:dyDescent="0.25">
      <c r="A29" s="42" t="s">
        <v>45</v>
      </c>
      <c r="B29" s="64"/>
      <c r="C29" s="65"/>
    </row>
    <row r="30" spans="1:10" x14ac:dyDescent="0.25">
      <c r="A30" s="43" t="s">
        <v>24</v>
      </c>
      <c r="B30" s="65"/>
      <c r="C30" s="65"/>
    </row>
    <row r="31" spans="1:10" x14ac:dyDescent="0.25">
      <c r="A31" s="73" t="s">
        <v>166</v>
      </c>
    </row>
  </sheetData>
  <mergeCells count="6">
    <mergeCell ref="AE2:AQ2"/>
    <mergeCell ref="A4:B5"/>
    <mergeCell ref="C4:D4"/>
    <mergeCell ref="E4:H4"/>
    <mergeCell ref="I4:I5"/>
    <mergeCell ref="J4:J5"/>
  </mergeCells>
  <phoneticPr fontId="28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24B76-BFB5-443B-8749-8C21E1AAE3E1}">
  <dimension ref="A1:AZ31"/>
  <sheetViews>
    <sheetView workbookViewId="0">
      <pane xSplit="3" ySplit="6" topLeftCell="D12" activePane="bottomRight" state="frozen"/>
      <selection activeCell="A31" sqref="A31"/>
      <selection pane="topRight" activeCell="A31" sqref="A31"/>
      <selection pane="bottomLeft" activeCell="A31" sqref="A31"/>
      <selection pane="bottomRight" activeCell="A31" sqref="A31"/>
    </sheetView>
  </sheetViews>
  <sheetFormatPr defaultColWidth="14.375" defaultRowHeight="15.75" x14ac:dyDescent="0.25"/>
  <cols>
    <col min="1" max="1" width="7.25" style="31" customWidth="1"/>
    <col min="2" max="2" width="21.375" style="31" customWidth="1"/>
    <col min="3" max="7" width="13.875" style="31" customWidth="1"/>
    <col min="8" max="8" width="15.5" style="31" customWidth="1"/>
    <col min="9" max="9" width="17.75" style="31" customWidth="1"/>
    <col min="10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88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21"/>
    </row>
    <row r="3" spans="1:52" s="11" customFormat="1" ht="12.75" customHeight="1" x14ac:dyDescent="0.25">
      <c r="A3" s="72" t="s">
        <v>168</v>
      </c>
      <c r="B3" s="24"/>
      <c r="C3" s="24" t="str">
        <f>IF(C6=SUM(C7:C28),"","*")</f>
        <v/>
      </c>
      <c r="D3" s="24" t="str">
        <f t="shared" ref="D3:I3" si="0">IF(D6=SUM(D7:D28),"","*")</f>
        <v/>
      </c>
      <c r="E3" s="24" t="str">
        <f t="shared" si="0"/>
        <v/>
      </c>
      <c r="F3" s="24" t="str">
        <f t="shared" si="0"/>
        <v/>
      </c>
      <c r="G3" s="24" t="str">
        <f t="shared" si="0"/>
        <v/>
      </c>
      <c r="H3" s="24" t="str">
        <f t="shared" si="0"/>
        <v/>
      </c>
      <c r="I3" s="24" t="str">
        <f t="shared" si="0"/>
        <v/>
      </c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21.75" customHeight="1" x14ac:dyDescent="0.25">
      <c r="A4" s="110" t="s">
        <v>43</v>
      </c>
      <c r="B4" s="111"/>
      <c r="C4" s="100" t="s">
        <v>77</v>
      </c>
      <c r="D4" s="101"/>
      <c r="E4" s="102" t="s">
        <v>78</v>
      </c>
      <c r="F4" s="103"/>
      <c r="G4" s="103"/>
      <c r="H4" s="104"/>
      <c r="I4" s="107" t="s">
        <v>148</v>
      </c>
      <c r="J4" s="105" t="s">
        <v>154</v>
      </c>
    </row>
    <row r="5" spans="1:52" s="30" customFormat="1" ht="43.5" customHeight="1" x14ac:dyDescent="0.25">
      <c r="A5" s="112"/>
      <c r="B5" s="113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54" t="s">
        <v>84</v>
      </c>
      <c r="I5" s="108"/>
      <c r="J5" s="106"/>
    </row>
    <row r="6" spans="1:52" s="78" customFormat="1" ht="21" customHeight="1" x14ac:dyDescent="0.2">
      <c r="A6" s="74" t="s">
        <v>153</v>
      </c>
      <c r="B6" s="75" t="s">
        <v>22</v>
      </c>
      <c r="C6" s="84"/>
      <c r="D6" s="84"/>
      <c r="E6" s="84"/>
      <c r="F6" s="84"/>
      <c r="G6" s="84"/>
      <c r="H6" s="84"/>
      <c r="I6" s="84"/>
      <c r="J6" s="85"/>
    </row>
    <row r="7" spans="1:52" s="39" customFormat="1" ht="21" customHeight="1" x14ac:dyDescent="0.2">
      <c r="A7" s="48" t="s">
        <v>38</v>
      </c>
      <c r="B7" s="94" t="s">
        <v>0</v>
      </c>
      <c r="C7" s="44"/>
      <c r="D7" s="44"/>
      <c r="E7" s="44"/>
      <c r="F7" s="44"/>
      <c r="G7" s="44"/>
      <c r="H7" s="44"/>
      <c r="I7" s="44"/>
      <c r="J7" s="57"/>
    </row>
    <row r="8" spans="1:52" s="39" customFormat="1" ht="21" customHeight="1" x14ac:dyDescent="0.2">
      <c r="A8" s="48" t="s">
        <v>39</v>
      </c>
      <c r="B8" s="94" t="s">
        <v>1</v>
      </c>
      <c r="C8" s="44"/>
      <c r="D8" s="44"/>
      <c r="E8" s="44"/>
      <c r="F8" s="44"/>
      <c r="G8" s="44"/>
      <c r="H8" s="44"/>
      <c r="I8" s="44"/>
      <c r="J8" s="57"/>
    </row>
    <row r="9" spans="1:52" s="39" customFormat="1" ht="21" customHeight="1" x14ac:dyDescent="0.2">
      <c r="A9" s="48" t="s">
        <v>40</v>
      </c>
      <c r="B9" s="94" t="s">
        <v>2</v>
      </c>
      <c r="C9" s="44"/>
      <c r="D9" s="44"/>
      <c r="E9" s="44"/>
      <c r="F9" s="44"/>
      <c r="G9" s="44"/>
      <c r="H9" s="44"/>
      <c r="I9" s="44"/>
      <c r="J9" s="57"/>
    </row>
    <row r="10" spans="1:52" s="39" customFormat="1" ht="21" customHeight="1" x14ac:dyDescent="0.2">
      <c r="A10" s="48" t="s">
        <v>41</v>
      </c>
      <c r="B10" s="94" t="s">
        <v>3</v>
      </c>
      <c r="C10" s="44"/>
      <c r="D10" s="44"/>
      <c r="E10" s="44"/>
      <c r="F10" s="44"/>
      <c r="G10" s="44"/>
      <c r="H10" s="44"/>
      <c r="I10" s="44"/>
      <c r="J10" s="57"/>
    </row>
    <row r="11" spans="1:52" s="39" customFormat="1" ht="21" customHeight="1" x14ac:dyDescent="0.2">
      <c r="A11" s="48" t="s">
        <v>42</v>
      </c>
      <c r="B11" s="94" t="s">
        <v>4</v>
      </c>
      <c r="C11" s="44"/>
      <c r="D11" s="44"/>
      <c r="E11" s="44"/>
      <c r="F11" s="44"/>
      <c r="G11" s="44"/>
      <c r="H11" s="44"/>
      <c r="I11" s="44"/>
      <c r="J11" s="57"/>
    </row>
    <row r="12" spans="1:52" s="39" customFormat="1" ht="21" customHeight="1" x14ac:dyDescent="0.2">
      <c r="A12" s="49" t="s">
        <v>48</v>
      </c>
      <c r="B12" s="94" t="s">
        <v>5</v>
      </c>
      <c r="C12" s="44"/>
      <c r="D12" s="44"/>
      <c r="E12" s="44"/>
      <c r="F12" s="44"/>
      <c r="G12" s="44"/>
      <c r="H12" s="44"/>
      <c r="I12" s="44"/>
      <c r="J12" s="57"/>
    </row>
    <row r="13" spans="1:52" s="39" customFormat="1" ht="21" customHeight="1" x14ac:dyDescent="0.2">
      <c r="A13" s="79" t="s">
        <v>89</v>
      </c>
      <c r="B13" s="95" t="s">
        <v>6</v>
      </c>
      <c r="C13" s="44"/>
      <c r="D13" s="44"/>
      <c r="E13" s="44"/>
      <c r="F13" s="44"/>
      <c r="G13" s="44"/>
      <c r="H13" s="44"/>
      <c r="I13" s="44"/>
      <c r="J13" s="57"/>
    </row>
    <row r="14" spans="1:52" s="39" customFormat="1" ht="21" customHeight="1" x14ac:dyDescent="0.2">
      <c r="A14" s="79" t="s">
        <v>90</v>
      </c>
      <c r="B14" s="95" t="s">
        <v>7</v>
      </c>
      <c r="C14" s="44"/>
      <c r="D14" s="44"/>
      <c r="E14" s="44"/>
      <c r="F14" s="44"/>
      <c r="G14" s="44"/>
      <c r="H14" s="44"/>
      <c r="I14" s="44"/>
      <c r="J14" s="57"/>
    </row>
    <row r="15" spans="1:52" s="39" customFormat="1" ht="21" customHeight="1" x14ac:dyDescent="0.2">
      <c r="A15" s="79" t="s">
        <v>91</v>
      </c>
      <c r="B15" s="95" t="s">
        <v>8</v>
      </c>
      <c r="C15" s="44"/>
      <c r="D15" s="44"/>
      <c r="E15" s="44"/>
      <c r="F15" s="44"/>
      <c r="G15" s="44"/>
      <c r="H15" s="44"/>
      <c r="I15" s="44"/>
      <c r="J15" s="57"/>
    </row>
    <row r="16" spans="1:52" s="39" customFormat="1" ht="21" customHeight="1" x14ac:dyDescent="0.2">
      <c r="A16" s="79" t="s">
        <v>92</v>
      </c>
      <c r="B16" s="95" t="s">
        <v>9</v>
      </c>
      <c r="C16" s="44"/>
      <c r="D16" s="44"/>
      <c r="E16" s="44"/>
      <c r="F16" s="44"/>
      <c r="G16" s="44"/>
      <c r="H16" s="44"/>
      <c r="I16" s="44"/>
      <c r="J16" s="57"/>
    </row>
    <row r="17" spans="1:10" s="39" customFormat="1" ht="21" customHeight="1" x14ac:dyDescent="0.2">
      <c r="A17" s="79" t="s">
        <v>93</v>
      </c>
      <c r="B17" s="95" t="s">
        <v>10</v>
      </c>
      <c r="C17" s="44"/>
      <c r="D17" s="44"/>
      <c r="E17" s="44"/>
      <c r="F17" s="44"/>
      <c r="G17" s="44"/>
      <c r="H17" s="44"/>
      <c r="I17" s="44"/>
      <c r="J17" s="57"/>
    </row>
    <row r="18" spans="1:10" s="39" customFormat="1" ht="21" customHeight="1" x14ac:dyDescent="0.2">
      <c r="A18" s="79" t="s">
        <v>94</v>
      </c>
      <c r="B18" s="95" t="s">
        <v>11</v>
      </c>
      <c r="C18" s="44"/>
      <c r="D18" s="44"/>
      <c r="E18" s="44"/>
      <c r="F18" s="44"/>
      <c r="G18" s="44"/>
      <c r="H18" s="44"/>
      <c r="I18" s="44"/>
      <c r="J18" s="57"/>
    </row>
    <row r="19" spans="1:10" s="39" customFormat="1" ht="21" customHeight="1" x14ac:dyDescent="0.2">
      <c r="A19" s="79" t="s">
        <v>95</v>
      </c>
      <c r="B19" s="95" t="s">
        <v>12</v>
      </c>
      <c r="C19" s="44"/>
      <c r="D19" s="44"/>
      <c r="E19" s="44"/>
      <c r="F19" s="44"/>
      <c r="G19" s="44"/>
      <c r="H19" s="44"/>
      <c r="I19" s="44"/>
      <c r="J19" s="57"/>
    </row>
    <row r="20" spans="1:10" s="39" customFormat="1" ht="21" customHeight="1" x14ac:dyDescent="0.2">
      <c r="A20" s="79" t="s">
        <v>96</v>
      </c>
      <c r="B20" s="95" t="s">
        <v>13</v>
      </c>
      <c r="C20" s="44"/>
      <c r="D20" s="44"/>
      <c r="E20" s="44"/>
      <c r="F20" s="44"/>
      <c r="G20" s="44"/>
      <c r="H20" s="44"/>
      <c r="I20" s="44"/>
      <c r="J20" s="57"/>
    </row>
    <row r="21" spans="1:10" s="39" customFormat="1" ht="21" customHeight="1" x14ac:dyDescent="0.2">
      <c r="A21" s="79" t="s">
        <v>97</v>
      </c>
      <c r="B21" s="95" t="s">
        <v>14</v>
      </c>
      <c r="C21" s="44"/>
      <c r="D21" s="44"/>
      <c r="E21" s="44"/>
      <c r="F21" s="44"/>
      <c r="G21" s="44"/>
      <c r="H21" s="44"/>
      <c r="I21" s="44"/>
      <c r="J21" s="57"/>
    </row>
    <row r="22" spans="1:10" s="39" customFormat="1" ht="21" customHeight="1" x14ac:dyDescent="0.2">
      <c r="A22" s="79" t="s">
        <v>98</v>
      </c>
      <c r="B22" s="95" t="s">
        <v>15</v>
      </c>
      <c r="C22" s="44"/>
      <c r="D22" s="44"/>
      <c r="E22" s="44"/>
      <c r="F22" s="44"/>
      <c r="G22" s="44"/>
      <c r="H22" s="44"/>
      <c r="I22" s="44"/>
      <c r="J22" s="57"/>
    </row>
    <row r="23" spans="1:10" s="39" customFormat="1" ht="21" customHeight="1" x14ac:dyDescent="0.2">
      <c r="A23" s="79" t="s">
        <v>99</v>
      </c>
      <c r="B23" s="95" t="s">
        <v>16</v>
      </c>
      <c r="C23" s="44"/>
      <c r="D23" s="44"/>
      <c r="E23" s="44"/>
      <c r="F23" s="44"/>
      <c r="G23" s="44"/>
      <c r="H23" s="44"/>
      <c r="I23" s="44"/>
      <c r="J23" s="57"/>
    </row>
    <row r="24" spans="1:10" s="39" customFormat="1" ht="21" customHeight="1" x14ac:dyDescent="0.2">
      <c r="A24" s="79" t="s">
        <v>100</v>
      </c>
      <c r="B24" s="95" t="s">
        <v>17</v>
      </c>
      <c r="C24" s="44"/>
      <c r="D24" s="44"/>
      <c r="E24" s="44"/>
      <c r="F24" s="44"/>
      <c r="G24" s="44"/>
      <c r="H24" s="44"/>
      <c r="I24" s="44"/>
      <c r="J24" s="57"/>
    </row>
    <row r="25" spans="1:10" s="39" customFormat="1" ht="21" customHeight="1" x14ac:dyDescent="0.2">
      <c r="A25" s="79" t="s">
        <v>101</v>
      </c>
      <c r="B25" s="95" t="s">
        <v>18</v>
      </c>
      <c r="C25" s="44"/>
      <c r="D25" s="44"/>
      <c r="E25" s="44"/>
      <c r="F25" s="44"/>
      <c r="G25" s="44"/>
      <c r="H25" s="44"/>
      <c r="I25" s="44"/>
      <c r="J25" s="57"/>
    </row>
    <row r="26" spans="1:10" s="39" customFormat="1" ht="21" customHeight="1" x14ac:dyDescent="0.2">
      <c r="A26" s="79" t="s">
        <v>102</v>
      </c>
      <c r="B26" s="95" t="s">
        <v>19</v>
      </c>
      <c r="C26" s="44"/>
      <c r="D26" s="44"/>
      <c r="E26" s="44"/>
      <c r="F26" s="44"/>
      <c r="G26" s="44"/>
      <c r="H26" s="44"/>
      <c r="I26" s="44"/>
      <c r="J26" s="57"/>
    </row>
    <row r="27" spans="1:10" s="39" customFormat="1" ht="21" customHeight="1" x14ac:dyDescent="0.2">
      <c r="A27" s="79" t="s">
        <v>103</v>
      </c>
      <c r="B27" s="95" t="s">
        <v>20</v>
      </c>
      <c r="C27" s="44"/>
      <c r="D27" s="44"/>
      <c r="E27" s="44"/>
      <c r="F27" s="44"/>
      <c r="G27" s="44"/>
      <c r="H27" s="44"/>
      <c r="I27" s="44"/>
      <c r="J27" s="57"/>
    </row>
    <row r="28" spans="1:10" s="39" customFormat="1" ht="21" customHeight="1" x14ac:dyDescent="0.2">
      <c r="A28" s="80" t="s">
        <v>104</v>
      </c>
      <c r="B28" s="96" t="s">
        <v>21</v>
      </c>
      <c r="C28" s="81"/>
      <c r="D28" s="81"/>
      <c r="E28" s="81"/>
      <c r="F28" s="81"/>
      <c r="G28" s="81"/>
      <c r="H28" s="81"/>
      <c r="I28" s="81"/>
      <c r="J28" s="82"/>
    </row>
    <row r="29" spans="1:10" x14ac:dyDescent="0.25">
      <c r="A29" s="42" t="s">
        <v>45</v>
      </c>
      <c r="B29" s="64"/>
      <c r="C29" s="65"/>
    </row>
    <row r="30" spans="1:10" x14ac:dyDescent="0.25">
      <c r="A30" s="43" t="s">
        <v>24</v>
      </c>
      <c r="B30" s="65"/>
      <c r="C30" s="65"/>
    </row>
    <row r="31" spans="1:10" x14ac:dyDescent="0.25">
      <c r="A31" s="73"/>
    </row>
  </sheetData>
  <mergeCells count="6">
    <mergeCell ref="AE2:AQ2"/>
    <mergeCell ref="A4:B5"/>
    <mergeCell ref="C4:D4"/>
    <mergeCell ref="E4:H4"/>
    <mergeCell ref="I4:I5"/>
    <mergeCell ref="J4:J5"/>
  </mergeCells>
  <phoneticPr fontId="2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6B224-F715-4E59-B4CF-387D0237A85E}">
  <dimension ref="A1:AZ79"/>
  <sheetViews>
    <sheetView workbookViewId="0">
      <pane xSplit="3" ySplit="6" topLeftCell="D9" activePane="bottomRight" state="frozen"/>
      <selection activeCell="A6" sqref="A6:XFD28"/>
      <selection pane="topRight" activeCell="A6" sqref="A6:XFD28"/>
      <selection pane="bottomLeft" activeCell="A6" sqref="A6:XFD28"/>
      <selection pane="bottomRight" activeCell="M13" sqref="M13"/>
    </sheetView>
  </sheetViews>
  <sheetFormatPr defaultColWidth="14.375" defaultRowHeight="15.75" x14ac:dyDescent="0.25"/>
  <cols>
    <col min="1" max="1" width="7.125" style="31" customWidth="1"/>
    <col min="2" max="2" width="19.875" style="31" customWidth="1"/>
    <col min="3" max="7" width="13.875" style="31" customWidth="1"/>
    <col min="8" max="8" width="15.875" style="31" customWidth="1"/>
    <col min="9" max="9" width="16.875" style="31" customWidth="1"/>
    <col min="10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88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21"/>
    </row>
    <row r="3" spans="1:52" s="11" customFormat="1" ht="12.75" customHeight="1" x14ac:dyDescent="0.25">
      <c r="A3" s="72" t="s">
        <v>169</v>
      </c>
      <c r="B3" s="24"/>
      <c r="C3" s="24" t="str">
        <f>IF(C6=SUM(C7:C28),"","*")</f>
        <v/>
      </c>
      <c r="D3" s="24" t="str">
        <f t="shared" ref="D3:I3" si="0">IF(D6=SUM(D7:D28),"","*")</f>
        <v/>
      </c>
      <c r="E3" s="24" t="str">
        <f t="shared" si="0"/>
        <v/>
      </c>
      <c r="F3" s="24" t="str">
        <f t="shared" si="0"/>
        <v/>
      </c>
      <c r="G3" s="24" t="str">
        <f t="shared" si="0"/>
        <v/>
      </c>
      <c r="H3" s="24" t="str">
        <f t="shared" si="0"/>
        <v/>
      </c>
      <c r="I3" s="24" t="str">
        <f t="shared" si="0"/>
        <v/>
      </c>
      <c r="J3" s="24"/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21.75" customHeight="1" x14ac:dyDescent="0.25">
      <c r="A4" s="110" t="s">
        <v>43</v>
      </c>
      <c r="B4" s="111"/>
      <c r="C4" s="100" t="s">
        <v>77</v>
      </c>
      <c r="D4" s="101"/>
      <c r="E4" s="102" t="s">
        <v>78</v>
      </c>
      <c r="F4" s="103"/>
      <c r="G4" s="103"/>
      <c r="H4" s="104"/>
      <c r="I4" s="107" t="s">
        <v>148</v>
      </c>
      <c r="J4" s="105" t="s">
        <v>154</v>
      </c>
    </row>
    <row r="5" spans="1:52" s="30" customFormat="1" ht="43.5" customHeight="1" x14ac:dyDescent="0.25">
      <c r="A5" s="112"/>
      <c r="B5" s="113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54" t="s">
        <v>84</v>
      </c>
      <c r="I5" s="108"/>
      <c r="J5" s="106"/>
    </row>
    <row r="6" spans="1:52" s="78" customFormat="1" ht="21" customHeight="1" x14ac:dyDescent="0.2">
      <c r="A6" s="74" t="s">
        <v>153</v>
      </c>
      <c r="B6" s="75" t="s">
        <v>22</v>
      </c>
      <c r="C6" s="84">
        <v>38374</v>
      </c>
      <c r="D6" s="84">
        <v>36303</v>
      </c>
      <c r="E6" s="84">
        <v>35098</v>
      </c>
      <c r="F6" s="84">
        <v>4545</v>
      </c>
      <c r="G6" s="84">
        <v>97</v>
      </c>
      <c r="H6" s="84">
        <v>30456</v>
      </c>
      <c r="I6" s="84">
        <v>1205</v>
      </c>
      <c r="J6" s="85">
        <f>E6/D6*100</f>
        <v>96.680715092416605</v>
      </c>
    </row>
    <row r="7" spans="1:52" s="39" customFormat="1" ht="21" customHeight="1" x14ac:dyDescent="0.2">
      <c r="A7" s="48" t="s">
        <v>38</v>
      </c>
      <c r="B7" s="94" t="s">
        <v>0</v>
      </c>
      <c r="C7" s="44">
        <v>5697</v>
      </c>
      <c r="D7" s="44">
        <v>5616</v>
      </c>
      <c r="E7" s="44">
        <v>5399</v>
      </c>
      <c r="F7" s="44">
        <v>960</v>
      </c>
      <c r="G7" s="44">
        <v>1</v>
      </c>
      <c r="H7" s="44">
        <v>4438</v>
      </c>
      <c r="I7" s="44">
        <v>217</v>
      </c>
      <c r="J7" s="57">
        <f t="shared" ref="J7:J28" si="1">E7/D7*100</f>
        <v>96.136039886039882</v>
      </c>
    </row>
    <row r="8" spans="1:52" s="39" customFormat="1" ht="21" customHeight="1" x14ac:dyDescent="0.2">
      <c r="A8" s="48" t="s">
        <v>39</v>
      </c>
      <c r="B8" s="94" t="s">
        <v>1</v>
      </c>
      <c r="C8" s="44">
        <v>3987</v>
      </c>
      <c r="D8" s="44">
        <v>3671</v>
      </c>
      <c r="E8" s="44">
        <v>3633</v>
      </c>
      <c r="F8" s="44">
        <v>386</v>
      </c>
      <c r="G8" s="44">
        <v>0</v>
      </c>
      <c r="H8" s="44">
        <v>3247</v>
      </c>
      <c r="I8" s="44">
        <v>38</v>
      </c>
      <c r="J8" s="57">
        <f t="shared" si="1"/>
        <v>98.964859711250341</v>
      </c>
    </row>
    <row r="9" spans="1:52" s="39" customFormat="1" ht="21" customHeight="1" x14ac:dyDescent="0.2">
      <c r="A9" s="48" t="s">
        <v>40</v>
      </c>
      <c r="B9" s="94" t="s">
        <v>2</v>
      </c>
      <c r="C9" s="44">
        <v>4583</v>
      </c>
      <c r="D9" s="44">
        <v>4541</v>
      </c>
      <c r="E9" s="44">
        <v>4295</v>
      </c>
      <c r="F9" s="44">
        <v>405</v>
      </c>
      <c r="G9" s="44">
        <v>7</v>
      </c>
      <c r="H9" s="44">
        <v>3883</v>
      </c>
      <c r="I9" s="44">
        <v>246</v>
      </c>
      <c r="J9" s="57">
        <f t="shared" si="1"/>
        <v>94.582691037216478</v>
      </c>
    </row>
    <row r="10" spans="1:52" s="39" customFormat="1" ht="21" customHeight="1" x14ac:dyDescent="0.2">
      <c r="A10" s="48" t="s">
        <v>41</v>
      </c>
      <c r="B10" s="94" t="s">
        <v>3</v>
      </c>
      <c r="C10" s="44">
        <v>4742</v>
      </c>
      <c r="D10" s="44">
        <v>4494</v>
      </c>
      <c r="E10" s="44">
        <v>4369</v>
      </c>
      <c r="F10" s="44">
        <v>592</v>
      </c>
      <c r="G10" s="44">
        <v>19</v>
      </c>
      <c r="H10" s="44">
        <v>3758</v>
      </c>
      <c r="I10" s="44">
        <v>125</v>
      </c>
      <c r="J10" s="57">
        <f t="shared" si="1"/>
        <v>97.218513573653766</v>
      </c>
    </row>
    <row r="11" spans="1:52" s="39" customFormat="1" ht="21" customHeight="1" x14ac:dyDescent="0.2">
      <c r="A11" s="48" t="s">
        <v>42</v>
      </c>
      <c r="B11" s="94" t="s">
        <v>4</v>
      </c>
      <c r="C11" s="44">
        <v>3574</v>
      </c>
      <c r="D11" s="44">
        <v>3372</v>
      </c>
      <c r="E11" s="44">
        <v>3257</v>
      </c>
      <c r="F11" s="44">
        <v>231</v>
      </c>
      <c r="G11" s="44">
        <v>4</v>
      </c>
      <c r="H11" s="44">
        <v>3022</v>
      </c>
      <c r="I11" s="44">
        <v>115</v>
      </c>
      <c r="J11" s="57">
        <f t="shared" si="1"/>
        <v>96.589561091340443</v>
      </c>
    </row>
    <row r="12" spans="1:52" s="39" customFormat="1" ht="21" customHeight="1" x14ac:dyDescent="0.2">
      <c r="A12" s="49" t="s">
        <v>48</v>
      </c>
      <c r="B12" s="94" t="s">
        <v>5</v>
      </c>
      <c r="C12" s="44">
        <v>5258</v>
      </c>
      <c r="D12" s="44">
        <v>4924</v>
      </c>
      <c r="E12" s="44">
        <v>4787</v>
      </c>
      <c r="F12" s="44">
        <v>634</v>
      </c>
      <c r="G12" s="44">
        <v>4</v>
      </c>
      <c r="H12" s="44">
        <v>4149</v>
      </c>
      <c r="I12" s="44">
        <v>137</v>
      </c>
      <c r="J12" s="57">
        <f t="shared" si="1"/>
        <v>97.217709179528839</v>
      </c>
    </row>
    <row r="13" spans="1:52" s="39" customFormat="1" ht="21" customHeight="1" x14ac:dyDescent="0.2">
      <c r="A13" s="79" t="s">
        <v>89</v>
      </c>
      <c r="B13" s="95" t="s">
        <v>6</v>
      </c>
      <c r="C13" s="44">
        <v>529</v>
      </c>
      <c r="D13" s="44">
        <v>529</v>
      </c>
      <c r="E13" s="44">
        <v>497</v>
      </c>
      <c r="F13" s="44">
        <v>45</v>
      </c>
      <c r="G13" s="44">
        <v>0</v>
      </c>
      <c r="H13" s="44">
        <v>452</v>
      </c>
      <c r="I13" s="44">
        <v>32</v>
      </c>
      <c r="J13" s="57">
        <f t="shared" si="1"/>
        <v>93.950850661625708</v>
      </c>
    </row>
    <row r="14" spans="1:52" s="39" customFormat="1" ht="21" customHeight="1" x14ac:dyDescent="0.2">
      <c r="A14" s="79" t="s">
        <v>90</v>
      </c>
      <c r="B14" s="95" t="s">
        <v>7</v>
      </c>
      <c r="C14" s="44">
        <v>833</v>
      </c>
      <c r="D14" s="44">
        <v>797</v>
      </c>
      <c r="E14" s="44">
        <v>762</v>
      </c>
      <c r="F14" s="44">
        <v>127</v>
      </c>
      <c r="G14" s="44">
        <v>4</v>
      </c>
      <c r="H14" s="44">
        <v>631</v>
      </c>
      <c r="I14" s="44">
        <v>35</v>
      </c>
      <c r="J14" s="57">
        <f t="shared" si="1"/>
        <v>95.608531994981178</v>
      </c>
    </row>
    <row r="15" spans="1:52" s="39" customFormat="1" ht="21" customHeight="1" x14ac:dyDescent="0.2">
      <c r="A15" s="79" t="s">
        <v>91</v>
      </c>
      <c r="B15" s="95" t="s">
        <v>8</v>
      </c>
      <c r="C15" s="44">
        <v>728</v>
      </c>
      <c r="D15" s="44">
        <v>708</v>
      </c>
      <c r="E15" s="44">
        <v>678</v>
      </c>
      <c r="F15" s="44">
        <v>101</v>
      </c>
      <c r="G15" s="44">
        <v>2</v>
      </c>
      <c r="H15" s="44">
        <v>575</v>
      </c>
      <c r="I15" s="44">
        <v>30</v>
      </c>
      <c r="J15" s="57">
        <f t="shared" si="1"/>
        <v>95.762711864406782</v>
      </c>
    </row>
    <row r="16" spans="1:52" s="39" customFormat="1" ht="21" customHeight="1" x14ac:dyDescent="0.2">
      <c r="A16" s="79" t="s">
        <v>92</v>
      </c>
      <c r="B16" s="95" t="s">
        <v>9</v>
      </c>
      <c r="C16" s="44">
        <v>1880</v>
      </c>
      <c r="D16" s="44">
        <v>1752</v>
      </c>
      <c r="E16" s="44">
        <v>1701</v>
      </c>
      <c r="F16" s="44">
        <v>156</v>
      </c>
      <c r="G16" s="44">
        <v>1</v>
      </c>
      <c r="H16" s="44">
        <v>1544</v>
      </c>
      <c r="I16" s="44">
        <v>51</v>
      </c>
      <c r="J16" s="57">
        <f t="shared" si="1"/>
        <v>97.089041095890423</v>
      </c>
    </row>
    <row r="17" spans="1:10" s="39" customFormat="1" ht="21" customHeight="1" x14ac:dyDescent="0.2">
      <c r="A17" s="79" t="s">
        <v>93</v>
      </c>
      <c r="B17" s="95" t="s">
        <v>10</v>
      </c>
      <c r="C17" s="44">
        <v>943</v>
      </c>
      <c r="D17" s="44">
        <v>880</v>
      </c>
      <c r="E17" s="44">
        <v>836</v>
      </c>
      <c r="F17" s="44">
        <v>108</v>
      </c>
      <c r="G17" s="44">
        <v>7</v>
      </c>
      <c r="H17" s="44">
        <v>721</v>
      </c>
      <c r="I17" s="44">
        <v>44</v>
      </c>
      <c r="J17" s="57">
        <f t="shared" si="1"/>
        <v>95</v>
      </c>
    </row>
    <row r="18" spans="1:10" s="39" customFormat="1" ht="21" customHeight="1" x14ac:dyDescent="0.2">
      <c r="A18" s="79" t="s">
        <v>94</v>
      </c>
      <c r="B18" s="95" t="s">
        <v>11</v>
      </c>
      <c r="C18" s="44">
        <v>758</v>
      </c>
      <c r="D18" s="44">
        <v>594</v>
      </c>
      <c r="E18" s="44">
        <v>588</v>
      </c>
      <c r="F18" s="44">
        <v>117</v>
      </c>
      <c r="G18" s="44">
        <v>17</v>
      </c>
      <c r="H18" s="44">
        <v>454</v>
      </c>
      <c r="I18" s="44">
        <v>6</v>
      </c>
      <c r="J18" s="57">
        <f t="shared" si="1"/>
        <v>98.98989898989899</v>
      </c>
    </row>
    <row r="19" spans="1:10" s="39" customFormat="1" ht="21" customHeight="1" x14ac:dyDescent="0.2">
      <c r="A19" s="79" t="s">
        <v>95</v>
      </c>
      <c r="B19" s="95" t="s">
        <v>12</v>
      </c>
      <c r="C19" s="44">
        <v>573</v>
      </c>
      <c r="D19" s="44">
        <v>523</v>
      </c>
      <c r="E19" s="44">
        <v>514</v>
      </c>
      <c r="F19" s="44">
        <v>102</v>
      </c>
      <c r="G19" s="44">
        <v>0</v>
      </c>
      <c r="H19" s="44">
        <v>412</v>
      </c>
      <c r="I19" s="44">
        <v>9</v>
      </c>
      <c r="J19" s="57">
        <f t="shared" si="1"/>
        <v>98.279158699808804</v>
      </c>
    </row>
    <row r="20" spans="1:10" s="39" customFormat="1" ht="21" customHeight="1" x14ac:dyDescent="0.2">
      <c r="A20" s="79" t="s">
        <v>96</v>
      </c>
      <c r="B20" s="95" t="s">
        <v>13</v>
      </c>
      <c r="C20" s="44">
        <v>1177</v>
      </c>
      <c r="D20" s="44">
        <v>1102</v>
      </c>
      <c r="E20" s="44">
        <v>1076</v>
      </c>
      <c r="F20" s="44">
        <v>148</v>
      </c>
      <c r="G20" s="44">
        <v>8</v>
      </c>
      <c r="H20" s="44">
        <v>920</v>
      </c>
      <c r="I20" s="44">
        <v>26</v>
      </c>
      <c r="J20" s="57">
        <f t="shared" si="1"/>
        <v>97.640653357531761</v>
      </c>
    </row>
    <row r="21" spans="1:10" s="39" customFormat="1" ht="21" customHeight="1" x14ac:dyDescent="0.2">
      <c r="A21" s="79" t="s">
        <v>97</v>
      </c>
      <c r="B21" s="95" t="s">
        <v>14</v>
      </c>
      <c r="C21" s="44">
        <v>476</v>
      </c>
      <c r="D21" s="44">
        <v>395</v>
      </c>
      <c r="E21" s="44">
        <v>371</v>
      </c>
      <c r="F21" s="44">
        <v>60</v>
      </c>
      <c r="G21" s="44">
        <v>3</v>
      </c>
      <c r="H21" s="44">
        <v>308</v>
      </c>
      <c r="I21" s="44">
        <v>24</v>
      </c>
      <c r="J21" s="57">
        <f t="shared" si="1"/>
        <v>93.924050632911388</v>
      </c>
    </row>
    <row r="22" spans="1:10" s="39" customFormat="1" ht="21" customHeight="1" x14ac:dyDescent="0.2">
      <c r="A22" s="79" t="s">
        <v>98</v>
      </c>
      <c r="B22" s="95" t="s">
        <v>15</v>
      </c>
      <c r="C22" s="44">
        <v>822</v>
      </c>
      <c r="D22" s="44">
        <v>705</v>
      </c>
      <c r="E22" s="44">
        <v>672</v>
      </c>
      <c r="F22" s="44">
        <v>127</v>
      </c>
      <c r="G22" s="44">
        <v>17</v>
      </c>
      <c r="H22" s="44">
        <v>528</v>
      </c>
      <c r="I22" s="44">
        <v>33</v>
      </c>
      <c r="J22" s="57">
        <f t="shared" si="1"/>
        <v>95.319148936170222</v>
      </c>
    </row>
    <row r="23" spans="1:10" s="39" customFormat="1" ht="21" customHeight="1" x14ac:dyDescent="0.2">
      <c r="A23" s="79" t="s">
        <v>99</v>
      </c>
      <c r="B23" s="95" t="s">
        <v>16</v>
      </c>
      <c r="C23" s="44">
        <v>90</v>
      </c>
      <c r="D23" s="44">
        <v>84</v>
      </c>
      <c r="E23" s="44">
        <v>81</v>
      </c>
      <c r="F23" s="44">
        <v>10</v>
      </c>
      <c r="G23" s="44">
        <v>0</v>
      </c>
      <c r="H23" s="44">
        <v>71</v>
      </c>
      <c r="I23" s="44">
        <v>3</v>
      </c>
      <c r="J23" s="57">
        <f t="shared" si="1"/>
        <v>96.428571428571431</v>
      </c>
    </row>
    <row r="24" spans="1:10" s="39" customFormat="1" ht="21" customHeight="1" x14ac:dyDescent="0.2">
      <c r="A24" s="79" t="s">
        <v>100</v>
      </c>
      <c r="B24" s="95" t="s">
        <v>17</v>
      </c>
      <c r="C24" s="44">
        <v>426</v>
      </c>
      <c r="D24" s="44">
        <v>432</v>
      </c>
      <c r="E24" s="44">
        <v>424</v>
      </c>
      <c r="F24" s="44">
        <v>99</v>
      </c>
      <c r="G24" s="44">
        <v>2</v>
      </c>
      <c r="H24" s="44">
        <v>323</v>
      </c>
      <c r="I24" s="44">
        <v>8</v>
      </c>
      <c r="J24" s="57">
        <f t="shared" si="1"/>
        <v>98.148148148148152</v>
      </c>
    </row>
    <row r="25" spans="1:10" s="39" customFormat="1" ht="21" customHeight="1" x14ac:dyDescent="0.2">
      <c r="A25" s="79" t="s">
        <v>101</v>
      </c>
      <c r="B25" s="95" t="s">
        <v>18</v>
      </c>
      <c r="C25" s="44">
        <v>653</v>
      </c>
      <c r="D25" s="44">
        <v>653</v>
      </c>
      <c r="E25" s="44">
        <v>644</v>
      </c>
      <c r="F25" s="44">
        <v>54</v>
      </c>
      <c r="G25" s="44">
        <v>1</v>
      </c>
      <c r="H25" s="44">
        <v>589</v>
      </c>
      <c r="I25" s="44">
        <v>9</v>
      </c>
      <c r="J25" s="57">
        <f t="shared" si="1"/>
        <v>98.621745788667695</v>
      </c>
    </row>
    <row r="26" spans="1:10" s="39" customFormat="1" ht="21" customHeight="1" x14ac:dyDescent="0.2">
      <c r="A26" s="79" t="s">
        <v>102</v>
      </c>
      <c r="B26" s="95" t="s">
        <v>19</v>
      </c>
      <c r="C26" s="44">
        <v>552</v>
      </c>
      <c r="D26" s="44">
        <v>440</v>
      </c>
      <c r="E26" s="44">
        <v>427</v>
      </c>
      <c r="F26" s="44">
        <v>68</v>
      </c>
      <c r="G26" s="44">
        <v>0</v>
      </c>
      <c r="H26" s="44">
        <v>359</v>
      </c>
      <c r="I26" s="44">
        <v>13</v>
      </c>
      <c r="J26" s="57">
        <f t="shared" si="1"/>
        <v>97.045454545454547</v>
      </c>
    </row>
    <row r="27" spans="1:10" s="39" customFormat="1" ht="21" customHeight="1" x14ac:dyDescent="0.2">
      <c r="A27" s="79" t="s">
        <v>103</v>
      </c>
      <c r="B27" s="95" t="s">
        <v>20</v>
      </c>
      <c r="C27" s="44">
        <v>90</v>
      </c>
      <c r="D27" s="44">
        <v>88</v>
      </c>
      <c r="E27" s="44">
        <v>84</v>
      </c>
      <c r="F27" s="44">
        <v>12</v>
      </c>
      <c r="G27" s="44">
        <v>0</v>
      </c>
      <c r="H27" s="44">
        <v>72</v>
      </c>
      <c r="I27" s="44">
        <v>4</v>
      </c>
      <c r="J27" s="57">
        <f t="shared" si="1"/>
        <v>95.454545454545453</v>
      </c>
    </row>
    <row r="28" spans="1:10" s="39" customFormat="1" ht="21" customHeight="1" x14ac:dyDescent="0.2">
      <c r="A28" s="80" t="s">
        <v>104</v>
      </c>
      <c r="B28" s="96" t="s">
        <v>21</v>
      </c>
      <c r="C28" s="81">
        <v>3</v>
      </c>
      <c r="D28" s="81">
        <v>3</v>
      </c>
      <c r="E28" s="81">
        <v>3</v>
      </c>
      <c r="F28" s="81">
        <v>3</v>
      </c>
      <c r="G28" s="81">
        <v>0</v>
      </c>
      <c r="H28" s="81">
        <v>0</v>
      </c>
      <c r="I28" s="81">
        <v>0</v>
      </c>
      <c r="J28" s="82">
        <f t="shared" si="1"/>
        <v>100</v>
      </c>
    </row>
    <row r="29" spans="1:10" x14ac:dyDescent="0.25">
      <c r="A29" s="42" t="s">
        <v>45</v>
      </c>
      <c r="B29" s="64"/>
      <c r="C29" s="65"/>
      <c r="J29" s="55"/>
    </row>
    <row r="30" spans="1:10" x14ac:dyDescent="0.25">
      <c r="A30" s="43" t="s">
        <v>24</v>
      </c>
      <c r="B30" s="65"/>
      <c r="C30" s="65"/>
      <c r="J30" s="55"/>
    </row>
    <row r="31" spans="1:10" x14ac:dyDescent="0.25">
      <c r="A31" s="73"/>
      <c r="J31" s="55"/>
    </row>
    <row r="33" spans="1:11" s="36" customFormat="1" ht="18" hidden="1" customHeight="1" x14ac:dyDescent="0.2">
      <c r="A33" s="74" t="s">
        <v>153</v>
      </c>
      <c r="B33" s="75" t="s">
        <v>22</v>
      </c>
      <c r="C33" s="76">
        <v>36791</v>
      </c>
      <c r="D33" s="76">
        <v>34775</v>
      </c>
      <c r="E33" s="76">
        <v>33501</v>
      </c>
      <c r="F33" s="76">
        <v>5352</v>
      </c>
      <c r="G33" s="76">
        <v>160</v>
      </c>
      <c r="H33" s="76">
        <v>27989</v>
      </c>
      <c r="I33" s="76">
        <v>1274</v>
      </c>
      <c r="J33" s="77">
        <f>E33/D33*100</f>
        <v>96.336448598130843</v>
      </c>
      <c r="K33" s="87"/>
    </row>
    <row r="34" spans="1:11" s="39" customFormat="1" ht="18" hidden="1" customHeight="1" x14ac:dyDescent="0.2">
      <c r="A34" s="48" t="s">
        <v>38</v>
      </c>
      <c r="B34" s="38" t="s">
        <v>0</v>
      </c>
      <c r="C34" s="40">
        <v>5915</v>
      </c>
      <c r="D34" s="40">
        <v>5721</v>
      </c>
      <c r="E34" s="40">
        <v>5455</v>
      </c>
      <c r="F34" s="40">
        <v>1151</v>
      </c>
      <c r="G34" s="40">
        <v>2</v>
      </c>
      <c r="H34" s="40">
        <v>4302</v>
      </c>
      <c r="I34" s="40">
        <v>266</v>
      </c>
      <c r="J34" s="55">
        <f t="shared" ref="J34:J55" si="2">E34/D34*100</f>
        <v>95.350463205733263</v>
      </c>
      <c r="K34" s="87"/>
    </row>
    <row r="35" spans="1:11" s="39" customFormat="1" ht="18" hidden="1" customHeight="1" x14ac:dyDescent="0.2">
      <c r="A35" s="48" t="s">
        <v>39</v>
      </c>
      <c r="B35" s="38" t="s">
        <v>1</v>
      </c>
      <c r="C35" s="71">
        <v>3567</v>
      </c>
      <c r="D35" s="71">
        <v>3358</v>
      </c>
      <c r="E35" s="71">
        <v>3293</v>
      </c>
      <c r="F35" s="71">
        <v>519</v>
      </c>
      <c r="G35" s="71">
        <v>2</v>
      </c>
      <c r="H35" s="71">
        <v>2772</v>
      </c>
      <c r="I35" s="71">
        <v>65</v>
      </c>
      <c r="J35" s="55">
        <f t="shared" si="2"/>
        <v>98.064324002382378</v>
      </c>
      <c r="K35" s="87"/>
    </row>
    <row r="36" spans="1:11" s="39" customFormat="1" ht="18" hidden="1" customHeight="1" x14ac:dyDescent="0.2">
      <c r="A36" s="48" t="s">
        <v>40</v>
      </c>
      <c r="B36" s="38" t="s">
        <v>2</v>
      </c>
      <c r="C36" s="71">
        <v>4255</v>
      </c>
      <c r="D36" s="71">
        <v>4114</v>
      </c>
      <c r="E36" s="71">
        <v>3906</v>
      </c>
      <c r="F36" s="71">
        <v>424</v>
      </c>
      <c r="G36" s="71">
        <v>17</v>
      </c>
      <c r="H36" s="71">
        <v>3465</v>
      </c>
      <c r="I36" s="71">
        <v>208</v>
      </c>
      <c r="J36" s="55">
        <f t="shared" si="2"/>
        <v>94.944093339815254</v>
      </c>
      <c r="K36" s="87"/>
    </row>
    <row r="37" spans="1:11" s="39" customFormat="1" ht="18" hidden="1" customHeight="1" x14ac:dyDescent="0.2">
      <c r="A37" s="48" t="s">
        <v>41</v>
      </c>
      <c r="B37" s="38" t="s">
        <v>3</v>
      </c>
      <c r="C37" s="71">
        <v>4452</v>
      </c>
      <c r="D37" s="71">
        <v>4290</v>
      </c>
      <c r="E37" s="71">
        <v>4139</v>
      </c>
      <c r="F37" s="71">
        <v>709</v>
      </c>
      <c r="G37" s="71">
        <v>23</v>
      </c>
      <c r="H37" s="71">
        <v>3407</v>
      </c>
      <c r="I37" s="71">
        <v>151</v>
      </c>
      <c r="J37" s="55">
        <f t="shared" si="2"/>
        <v>96.480186480186475</v>
      </c>
      <c r="K37" s="87"/>
    </row>
    <row r="38" spans="1:11" s="39" customFormat="1" ht="18" hidden="1" customHeight="1" x14ac:dyDescent="0.2">
      <c r="A38" s="48" t="s">
        <v>42</v>
      </c>
      <c r="B38" s="38" t="s">
        <v>4</v>
      </c>
      <c r="C38" s="71">
        <v>3371</v>
      </c>
      <c r="D38" s="71">
        <v>3189</v>
      </c>
      <c r="E38" s="71">
        <v>3062</v>
      </c>
      <c r="F38" s="71">
        <v>319</v>
      </c>
      <c r="G38" s="71">
        <v>2</v>
      </c>
      <c r="H38" s="71">
        <v>2741</v>
      </c>
      <c r="I38" s="71">
        <v>127</v>
      </c>
      <c r="J38" s="55">
        <f t="shared" si="2"/>
        <v>96.017560363750391</v>
      </c>
      <c r="K38" s="87"/>
    </row>
    <row r="39" spans="1:11" s="39" customFormat="1" ht="18" hidden="1" customHeight="1" x14ac:dyDescent="0.2">
      <c r="A39" s="49" t="s">
        <v>48</v>
      </c>
      <c r="B39" s="38" t="s">
        <v>5</v>
      </c>
      <c r="C39" s="71">
        <v>5005</v>
      </c>
      <c r="D39" s="71">
        <v>4848</v>
      </c>
      <c r="E39" s="71">
        <v>4750</v>
      </c>
      <c r="F39" s="71">
        <v>682</v>
      </c>
      <c r="G39" s="71">
        <v>17</v>
      </c>
      <c r="H39" s="71">
        <v>4051</v>
      </c>
      <c r="I39" s="71">
        <v>98</v>
      </c>
      <c r="J39" s="55">
        <f t="shared" si="2"/>
        <v>97.978547854785475</v>
      </c>
      <c r="K39" s="87"/>
    </row>
    <row r="40" spans="1:11" s="39" customFormat="1" ht="18" hidden="1" customHeight="1" x14ac:dyDescent="0.25">
      <c r="A40" s="60" t="s">
        <v>89</v>
      </c>
      <c r="B40" s="61" t="s">
        <v>6</v>
      </c>
      <c r="C40" s="71">
        <v>418</v>
      </c>
      <c r="D40" s="71">
        <v>226</v>
      </c>
      <c r="E40" s="71">
        <v>215</v>
      </c>
      <c r="F40" s="71">
        <v>35</v>
      </c>
      <c r="G40" s="71">
        <v>0</v>
      </c>
      <c r="H40" s="71">
        <v>180</v>
      </c>
      <c r="I40" s="71">
        <v>11</v>
      </c>
      <c r="J40" s="55">
        <f t="shared" si="2"/>
        <v>95.13274336283186</v>
      </c>
      <c r="K40" s="87"/>
    </row>
    <row r="41" spans="1:11" s="39" customFormat="1" ht="18" hidden="1" customHeight="1" x14ac:dyDescent="0.25">
      <c r="A41" s="60" t="s">
        <v>90</v>
      </c>
      <c r="B41" s="61" t="s">
        <v>7</v>
      </c>
      <c r="C41" s="71">
        <v>850</v>
      </c>
      <c r="D41" s="71">
        <v>787</v>
      </c>
      <c r="E41" s="71">
        <v>751</v>
      </c>
      <c r="F41" s="71">
        <v>184</v>
      </c>
      <c r="G41" s="71">
        <v>13</v>
      </c>
      <c r="H41" s="71">
        <v>554</v>
      </c>
      <c r="I41" s="71">
        <v>36</v>
      </c>
      <c r="J41" s="55">
        <f t="shared" si="2"/>
        <v>95.42566709021601</v>
      </c>
      <c r="K41" s="87"/>
    </row>
    <row r="42" spans="1:11" s="39" customFormat="1" ht="18" hidden="1" customHeight="1" x14ac:dyDescent="0.25">
      <c r="A42" s="60" t="s">
        <v>91</v>
      </c>
      <c r="B42" s="61" t="s">
        <v>8</v>
      </c>
      <c r="C42" s="40">
        <v>663</v>
      </c>
      <c r="D42" s="40">
        <v>569</v>
      </c>
      <c r="E42" s="40">
        <v>539</v>
      </c>
      <c r="F42" s="40">
        <v>91</v>
      </c>
      <c r="G42" s="40">
        <v>7</v>
      </c>
      <c r="H42" s="40">
        <v>441</v>
      </c>
      <c r="I42" s="40">
        <v>30</v>
      </c>
      <c r="J42" s="55">
        <f t="shared" si="2"/>
        <v>94.727592267135336</v>
      </c>
      <c r="K42" s="87"/>
    </row>
    <row r="43" spans="1:11" s="39" customFormat="1" ht="18" hidden="1" customHeight="1" x14ac:dyDescent="0.25">
      <c r="A43" s="60" t="s">
        <v>92</v>
      </c>
      <c r="B43" s="61" t="s">
        <v>9</v>
      </c>
      <c r="C43" s="40">
        <v>1838</v>
      </c>
      <c r="D43" s="40">
        <v>1838</v>
      </c>
      <c r="E43" s="40">
        <v>1735</v>
      </c>
      <c r="F43" s="40">
        <v>223</v>
      </c>
      <c r="G43" s="40">
        <v>0</v>
      </c>
      <c r="H43" s="40">
        <v>1512</v>
      </c>
      <c r="I43" s="40">
        <v>103</v>
      </c>
      <c r="J43" s="55">
        <f t="shared" si="2"/>
        <v>94.396082698585417</v>
      </c>
      <c r="K43" s="87"/>
    </row>
    <row r="44" spans="1:11" s="39" customFormat="1" ht="18" hidden="1" customHeight="1" x14ac:dyDescent="0.25">
      <c r="A44" s="60" t="s">
        <v>93</v>
      </c>
      <c r="B44" s="61" t="s">
        <v>10</v>
      </c>
      <c r="C44" s="40">
        <v>949</v>
      </c>
      <c r="D44" s="40">
        <v>853</v>
      </c>
      <c r="E44" s="40">
        <v>812</v>
      </c>
      <c r="F44" s="40">
        <v>112</v>
      </c>
      <c r="G44" s="40">
        <v>4</v>
      </c>
      <c r="H44" s="40">
        <v>696</v>
      </c>
      <c r="I44" s="40">
        <v>41</v>
      </c>
      <c r="J44" s="55">
        <f t="shared" si="2"/>
        <v>95.193434935521694</v>
      </c>
      <c r="K44" s="87"/>
    </row>
    <row r="45" spans="1:11" s="39" customFormat="1" ht="18" hidden="1" customHeight="1" x14ac:dyDescent="0.25">
      <c r="A45" s="60" t="s">
        <v>94</v>
      </c>
      <c r="B45" s="61" t="s">
        <v>11</v>
      </c>
      <c r="C45" s="40">
        <v>684</v>
      </c>
      <c r="D45" s="40">
        <v>600</v>
      </c>
      <c r="E45" s="40">
        <v>594</v>
      </c>
      <c r="F45" s="40">
        <v>145</v>
      </c>
      <c r="G45" s="40">
        <v>16</v>
      </c>
      <c r="H45" s="40">
        <v>433</v>
      </c>
      <c r="I45" s="40">
        <v>6</v>
      </c>
      <c r="J45" s="55">
        <f t="shared" si="2"/>
        <v>99</v>
      </c>
      <c r="K45" s="87"/>
    </row>
    <row r="46" spans="1:11" s="39" customFormat="1" ht="18" hidden="1" customHeight="1" x14ac:dyDescent="0.25">
      <c r="A46" s="60" t="s">
        <v>95</v>
      </c>
      <c r="B46" s="61" t="s">
        <v>12</v>
      </c>
      <c r="C46" s="40">
        <v>488</v>
      </c>
      <c r="D46" s="40">
        <v>402</v>
      </c>
      <c r="E46" s="40">
        <v>393</v>
      </c>
      <c r="F46" s="40">
        <v>90</v>
      </c>
      <c r="G46" s="40">
        <v>1</v>
      </c>
      <c r="H46" s="40">
        <v>302</v>
      </c>
      <c r="I46" s="40">
        <v>9</v>
      </c>
      <c r="J46" s="55">
        <f t="shared" si="2"/>
        <v>97.761194029850756</v>
      </c>
      <c r="K46" s="87"/>
    </row>
    <row r="47" spans="1:11" s="39" customFormat="1" ht="18" hidden="1" customHeight="1" x14ac:dyDescent="0.25">
      <c r="A47" s="60" t="s">
        <v>96</v>
      </c>
      <c r="B47" s="61" t="s">
        <v>13</v>
      </c>
      <c r="C47" s="40">
        <v>1145</v>
      </c>
      <c r="D47" s="40">
        <v>1104</v>
      </c>
      <c r="E47" s="40">
        <v>1079</v>
      </c>
      <c r="F47" s="40">
        <v>179</v>
      </c>
      <c r="G47" s="40">
        <v>10</v>
      </c>
      <c r="H47" s="40">
        <v>890</v>
      </c>
      <c r="I47" s="40">
        <v>25</v>
      </c>
      <c r="J47" s="55">
        <f t="shared" si="2"/>
        <v>97.735507246376812</v>
      </c>
      <c r="K47" s="87"/>
    </row>
    <row r="48" spans="1:11" s="39" customFormat="1" ht="18" hidden="1" customHeight="1" x14ac:dyDescent="0.25">
      <c r="A48" s="60" t="s">
        <v>97</v>
      </c>
      <c r="B48" s="61" t="s">
        <v>14</v>
      </c>
      <c r="C48" s="40">
        <v>540</v>
      </c>
      <c r="D48" s="40">
        <v>399</v>
      </c>
      <c r="E48" s="40">
        <v>379</v>
      </c>
      <c r="F48" s="40">
        <v>34</v>
      </c>
      <c r="G48" s="40">
        <v>11</v>
      </c>
      <c r="H48" s="40">
        <v>334</v>
      </c>
      <c r="I48" s="40">
        <v>20</v>
      </c>
      <c r="J48" s="55">
        <f t="shared" si="2"/>
        <v>94.987468671679196</v>
      </c>
      <c r="K48" s="87"/>
    </row>
    <row r="49" spans="1:11" s="39" customFormat="1" ht="18" hidden="1" customHeight="1" x14ac:dyDescent="0.25">
      <c r="A49" s="60" t="s">
        <v>98</v>
      </c>
      <c r="B49" s="61" t="s">
        <v>15</v>
      </c>
      <c r="C49" s="40">
        <v>813</v>
      </c>
      <c r="D49" s="40">
        <v>773</v>
      </c>
      <c r="E49" s="40">
        <v>731</v>
      </c>
      <c r="F49" s="40">
        <v>150</v>
      </c>
      <c r="G49" s="40">
        <v>27</v>
      </c>
      <c r="H49" s="40">
        <v>554</v>
      </c>
      <c r="I49" s="40">
        <v>42</v>
      </c>
      <c r="J49" s="55">
        <f t="shared" si="2"/>
        <v>94.566623544631312</v>
      </c>
      <c r="K49" s="87"/>
    </row>
    <row r="50" spans="1:11" s="39" customFormat="1" ht="18" hidden="1" customHeight="1" x14ac:dyDescent="0.25">
      <c r="A50" s="60" t="s">
        <v>99</v>
      </c>
      <c r="B50" s="61" t="s">
        <v>16</v>
      </c>
      <c r="C50" s="40">
        <v>62</v>
      </c>
      <c r="D50" s="40">
        <v>55</v>
      </c>
      <c r="E50" s="40">
        <v>49</v>
      </c>
      <c r="F50" s="40">
        <v>10</v>
      </c>
      <c r="G50" s="40">
        <v>0</v>
      </c>
      <c r="H50" s="40">
        <v>39</v>
      </c>
      <c r="I50" s="40">
        <v>6</v>
      </c>
      <c r="J50" s="55">
        <f t="shared" si="2"/>
        <v>89.090909090909093</v>
      </c>
      <c r="K50" s="87"/>
    </row>
    <row r="51" spans="1:11" s="39" customFormat="1" ht="18" hidden="1" customHeight="1" x14ac:dyDescent="0.25">
      <c r="A51" s="60" t="s">
        <v>100</v>
      </c>
      <c r="B51" s="61" t="s">
        <v>17</v>
      </c>
      <c r="C51" s="40">
        <v>410</v>
      </c>
      <c r="D51" s="40">
        <v>393</v>
      </c>
      <c r="E51" s="40">
        <v>378</v>
      </c>
      <c r="F51" s="40">
        <v>112</v>
      </c>
      <c r="G51" s="40">
        <v>2</v>
      </c>
      <c r="H51" s="40">
        <v>264</v>
      </c>
      <c r="I51" s="40">
        <v>15</v>
      </c>
      <c r="J51" s="55">
        <f t="shared" si="2"/>
        <v>96.18320610687023</v>
      </c>
      <c r="K51" s="87"/>
    </row>
    <row r="52" spans="1:11" s="39" customFormat="1" ht="18" hidden="1" customHeight="1" x14ac:dyDescent="0.25">
      <c r="A52" s="60" t="s">
        <v>101</v>
      </c>
      <c r="B52" s="61" t="s">
        <v>18</v>
      </c>
      <c r="C52" s="40">
        <v>691</v>
      </c>
      <c r="D52" s="40">
        <v>691</v>
      </c>
      <c r="E52" s="40">
        <v>684</v>
      </c>
      <c r="F52" s="40">
        <v>104</v>
      </c>
      <c r="G52" s="40">
        <v>2</v>
      </c>
      <c r="H52" s="40">
        <v>578</v>
      </c>
      <c r="I52" s="40">
        <v>7</v>
      </c>
      <c r="J52" s="55">
        <f t="shared" si="2"/>
        <v>98.98697539797395</v>
      </c>
      <c r="K52" s="87"/>
    </row>
    <row r="53" spans="1:11" s="39" customFormat="1" ht="18" hidden="1" customHeight="1" x14ac:dyDescent="0.25">
      <c r="A53" s="60" t="s">
        <v>102</v>
      </c>
      <c r="B53" s="61" t="s">
        <v>19</v>
      </c>
      <c r="C53" s="40">
        <v>547</v>
      </c>
      <c r="D53" s="40">
        <v>443</v>
      </c>
      <c r="E53" s="40">
        <v>436</v>
      </c>
      <c r="F53" s="40">
        <v>58</v>
      </c>
      <c r="G53" s="40">
        <v>2</v>
      </c>
      <c r="H53" s="40">
        <v>376</v>
      </c>
      <c r="I53" s="40">
        <v>7</v>
      </c>
      <c r="J53" s="55">
        <f t="shared" si="2"/>
        <v>98.419864559819416</v>
      </c>
      <c r="K53" s="87"/>
    </row>
    <row r="54" spans="1:11" s="39" customFormat="1" ht="18" hidden="1" customHeight="1" x14ac:dyDescent="0.25">
      <c r="A54" s="60" t="s">
        <v>103</v>
      </c>
      <c r="B54" s="61" t="s">
        <v>20</v>
      </c>
      <c r="C54" s="40">
        <v>112</v>
      </c>
      <c r="D54" s="40">
        <v>106</v>
      </c>
      <c r="E54" s="40">
        <v>105</v>
      </c>
      <c r="F54" s="40">
        <v>18</v>
      </c>
      <c r="G54" s="40">
        <v>0</v>
      </c>
      <c r="H54" s="40">
        <v>87</v>
      </c>
      <c r="I54" s="40">
        <v>1</v>
      </c>
      <c r="J54" s="55">
        <f t="shared" si="2"/>
        <v>99.056603773584911</v>
      </c>
      <c r="K54" s="87"/>
    </row>
    <row r="55" spans="1:11" s="39" customFormat="1" ht="18" hidden="1" customHeight="1" x14ac:dyDescent="0.25">
      <c r="A55" s="62" t="s">
        <v>104</v>
      </c>
      <c r="B55" s="63" t="s">
        <v>21</v>
      </c>
      <c r="C55" s="41">
        <v>16</v>
      </c>
      <c r="D55" s="41">
        <v>16</v>
      </c>
      <c r="E55" s="41">
        <v>16</v>
      </c>
      <c r="F55" s="41">
        <v>3</v>
      </c>
      <c r="G55" s="41">
        <v>2</v>
      </c>
      <c r="H55" s="41">
        <v>11</v>
      </c>
      <c r="I55" s="41">
        <v>0</v>
      </c>
      <c r="J55" s="56">
        <f t="shared" si="2"/>
        <v>100</v>
      </c>
      <c r="K55" s="87"/>
    </row>
    <row r="56" spans="1:11" hidden="1" x14ac:dyDescent="0.25"/>
    <row r="57" spans="1:11" s="36" customFormat="1" ht="18" hidden="1" customHeight="1" x14ac:dyDescent="0.2">
      <c r="A57" s="74" t="s">
        <v>153</v>
      </c>
      <c r="B57" s="75" t="s">
        <v>22</v>
      </c>
      <c r="C57" s="76" t="str">
        <f>IF(C33=C6,"","*")</f>
        <v>*</v>
      </c>
      <c r="D57" s="76" t="str">
        <f t="shared" ref="D57:J72" si="3">IF(D33=D6,"","*")</f>
        <v>*</v>
      </c>
      <c r="E57" s="76" t="str">
        <f t="shared" si="3"/>
        <v>*</v>
      </c>
      <c r="F57" s="76" t="str">
        <f t="shared" si="3"/>
        <v>*</v>
      </c>
      <c r="G57" s="76" t="str">
        <f t="shared" si="3"/>
        <v>*</v>
      </c>
      <c r="H57" s="76" t="str">
        <f t="shared" si="3"/>
        <v>*</v>
      </c>
      <c r="I57" s="76" t="str">
        <f t="shared" si="3"/>
        <v>*</v>
      </c>
      <c r="J57" s="77" t="str">
        <f t="shared" si="3"/>
        <v>*</v>
      </c>
    </row>
    <row r="58" spans="1:11" s="39" customFormat="1" ht="18" hidden="1" customHeight="1" x14ac:dyDescent="0.2">
      <c r="A58" s="48" t="s">
        <v>38</v>
      </c>
      <c r="B58" s="38" t="s">
        <v>0</v>
      </c>
      <c r="C58" s="40" t="str">
        <f t="shared" ref="C58:J73" si="4">IF(C34=C7,"","*")</f>
        <v>*</v>
      </c>
      <c r="D58" s="40" t="str">
        <f t="shared" si="3"/>
        <v>*</v>
      </c>
      <c r="E58" s="40" t="str">
        <f t="shared" si="3"/>
        <v>*</v>
      </c>
      <c r="F58" s="40" t="str">
        <f t="shared" si="3"/>
        <v>*</v>
      </c>
      <c r="G58" s="40" t="str">
        <f t="shared" si="3"/>
        <v>*</v>
      </c>
      <c r="H58" s="40" t="str">
        <f t="shared" si="3"/>
        <v>*</v>
      </c>
      <c r="I58" s="40" t="str">
        <f t="shared" si="3"/>
        <v>*</v>
      </c>
      <c r="J58" s="55" t="str">
        <f t="shared" si="3"/>
        <v>*</v>
      </c>
    </row>
    <row r="59" spans="1:11" s="39" customFormat="1" ht="18" hidden="1" customHeight="1" x14ac:dyDescent="0.2">
      <c r="A59" s="48" t="s">
        <v>39</v>
      </c>
      <c r="B59" s="38" t="s">
        <v>1</v>
      </c>
      <c r="C59" s="71" t="str">
        <f t="shared" si="4"/>
        <v>*</v>
      </c>
      <c r="D59" s="71" t="str">
        <f t="shared" si="3"/>
        <v>*</v>
      </c>
      <c r="E59" s="71" t="str">
        <f t="shared" si="3"/>
        <v>*</v>
      </c>
      <c r="F59" s="71" t="str">
        <f t="shared" si="3"/>
        <v>*</v>
      </c>
      <c r="G59" s="71" t="str">
        <f t="shared" si="3"/>
        <v>*</v>
      </c>
      <c r="H59" s="71" t="str">
        <f t="shared" si="3"/>
        <v>*</v>
      </c>
      <c r="I59" s="71" t="str">
        <f t="shared" si="3"/>
        <v>*</v>
      </c>
      <c r="J59" s="55" t="str">
        <f t="shared" si="3"/>
        <v>*</v>
      </c>
    </row>
    <row r="60" spans="1:11" s="39" customFormat="1" ht="18" hidden="1" customHeight="1" x14ac:dyDescent="0.2">
      <c r="A60" s="48" t="s">
        <v>40</v>
      </c>
      <c r="B60" s="38" t="s">
        <v>2</v>
      </c>
      <c r="C60" s="71" t="str">
        <f t="shared" si="4"/>
        <v>*</v>
      </c>
      <c r="D60" s="71" t="str">
        <f t="shared" si="3"/>
        <v>*</v>
      </c>
      <c r="E60" s="71" t="str">
        <f t="shared" si="3"/>
        <v>*</v>
      </c>
      <c r="F60" s="71" t="str">
        <f t="shared" si="3"/>
        <v>*</v>
      </c>
      <c r="G60" s="71" t="str">
        <f t="shared" si="3"/>
        <v>*</v>
      </c>
      <c r="H60" s="71" t="str">
        <f t="shared" si="3"/>
        <v>*</v>
      </c>
      <c r="I60" s="71" t="str">
        <f t="shared" si="3"/>
        <v>*</v>
      </c>
      <c r="J60" s="55" t="str">
        <f t="shared" si="3"/>
        <v>*</v>
      </c>
    </row>
    <row r="61" spans="1:11" s="39" customFormat="1" ht="18" hidden="1" customHeight="1" x14ac:dyDescent="0.2">
      <c r="A61" s="48" t="s">
        <v>41</v>
      </c>
      <c r="B61" s="38" t="s">
        <v>3</v>
      </c>
      <c r="C61" s="71" t="str">
        <f t="shared" si="4"/>
        <v>*</v>
      </c>
      <c r="D61" s="71" t="str">
        <f t="shared" si="3"/>
        <v>*</v>
      </c>
      <c r="E61" s="71" t="str">
        <f t="shared" si="3"/>
        <v>*</v>
      </c>
      <c r="F61" s="71" t="str">
        <f t="shared" si="3"/>
        <v>*</v>
      </c>
      <c r="G61" s="71" t="str">
        <f t="shared" si="3"/>
        <v>*</v>
      </c>
      <c r="H61" s="71" t="str">
        <f t="shared" si="3"/>
        <v>*</v>
      </c>
      <c r="I61" s="71" t="str">
        <f t="shared" si="3"/>
        <v>*</v>
      </c>
      <c r="J61" s="55" t="str">
        <f t="shared" si="3"/>
        <v>*</v>
      </c>
    </row>
    <row r="62" spans="1:11" s="39" customFormat="1" ht="18" hidden="1" customHeight="1" x14ac:dyDescent="0.2">
      <c r="A62" s="48" t="s">
        <v>42</v>
      </c>
      <c r="B62" s="38" t="s">
        <v>4</v>
      </c>
      <c r="C62" s="71" t="str">
        <f t="shared" si="4"/>
        <v>*</v>
      </c>
      <c r="D62" s="71" t="str">
        <f t="shared" si="3"/>
        <v>*</v>
      </c>
      <c r="E62" s="71" t="str">
        <f t="shared" si="3"/>
        <v>*</v>
      </c>
      <c r="F62" s="71" t="str">
        <f t="shared" si="3"/>
        <v>*</v>
      </c>
      <c r="G62" s="71" t="str">
        <f t="shared" si="3"/>
        <v>*</v>
      </c>
      <c r="H62" s="71" t="str">
        <f t="shared" si="3"/>
        <v>*</v>
      </c>
      <c r="I62" s="71" t="str">
        <f t="shared" si="3"/>
        <v>*</v>
      </c>
      <c r="J62" s="55" t="str">
        <f t="shared" si="3"/>
        <v>*</v>
      </c>
    </row>
    <row r="63" spans="1:11" s="39" customFormat="1" ht="18" hidden="1" customHeight="1" x14ac:dyDescent="0.2">
      <c r="A63" s="49" t="s">
        <v>48</v>
      </c>
      <c r="B63" s="38" t="s">
        <v>5</v>
      </c>
      <c r="C63" s="71" t="str">
        <f t="shared" si="4"/>
        <v>*</v>
      </c>
      <c r="D63" s="71" t="str">
        <f t="shared" si="3"/>
        <v>*</v>
      </c>
      <c r="E63" s="71" t="str">
        <f t="shared" si="3"/>
        <v>*</v>
      </c>
      <c r="F63" s="71" t="str">
        <f t="shared" si="3"/>
        <v>*</v>
      </c>
      <c r="G63" s="71" t="str">
        <f t="shared" si="3"/>
        <v>*</v>
      </c>
      <c r="H63" s="71" t="str">
        <f t="shared" si="3"/>
        <v>*</v>
      </c>
      <c r="I63" s="71" t="str">
        <f t="shared" si="3"/>
        <v>*</v>
      </c>
      <c r="J63" s="55" t="str">
        <f t="shared" si="3"/>
        <v>*</v>
      </c>
    </row>
    <row r="64" spans="1:11" s="39" customFormat="1" ht="18" hidden="1" customHeight="1" x14ac:dyDescent="0.25">
      <c r="A64" s="60" t="s">
        <v>89</v>
      </c>
      <c r="B64" s="61" t="s">
        <v>6</v>
      </c>
      <c r="C64" s="71" t="str">
        <f t="shared" si="4"/>
        <v>*</v>
      </c>
      <c r="D64" s="71" t="str">
        <f t="shared" si="3"/>
        <v>*</v>
      </c>
      <c r="E64" s="71" t="str">
        <f t="shared" si="3"/>
        <v>*</v>
      </c>
      <c r="F64" s="71" t="str">
        <f t="shared" si="3"/>
        <v>*</v>
      </c>
      <c r="G64" s="71" t="str">
        <f t="shared" si="3"/>
        <v/>
      </c>
      <c r="H64" s="71" t="str">
        <f t="shared" si="3"/>
        <v>*</v>
      </c>
      <c r="I64" s="71" t="str">
        <f t="shared" si="3"/>
        <v>*</v>
      </c>
      <c r="J64" s="55" t="str">
        <f t="shared" si="3"/>
        <v>*</v>
      </c>
    </row>
    <row r="65" spans="1:10" s="39" customFormat="1" ht="18" hidden="1" customHeight="1" x14ac:dyDescent="0.25">
      <c r="A65" s="60" t="s">
        <v>90</v>
      </c>
      <c r="B65" s="61" t="s">
        <v>7</v>
      </c>
      <c r="C65" s="71" t="str">
        <f t="shared" si="4"/>
        <v>*</v>
      </c>
      <c r="D65" s="71" t="str">
        <f t="shared" si="3"/>
        <v>*</v>
      </c>
      <c r="E65" s="71" t="str">
        <f t="shared" si="3"/>
        <v>*</v>
      </c>
      <c r="F65" s="71" t="str">
        <f t="shared" si="3"/>
        <v>*</v>
      </c>
      <c r="G65" s="71" t="str">
        <f t="shared" si="3"/>
        <v>*</v>
      </c>
      <c r="H65" s="71" t="str">
        <f t="shared" si="3"/>
        <v>*</v>
      </c>
      <c r="I65" s="71" t="str">
        <f t="shared" si="3"/>
        <v>*</v>
      </c>
      <c r="J65" s="55" t="str">
        <f t="shared" si="3"/>
        <v>*</v>
      </c>
    </row>
    <row r="66" spans="1:10" s="39" customFormat="1" ht="18" hidden="1" customHeight="1" x14ac:dyDescent="0.25">
      <c r="A66" s="60" t="s">
        <v>91</v>
      </c>
      <c r="B66" s="61" t="s">
        <v>8</v>
      </c>
      <c r="C66" s="40" t="str">
        <f t="shared" si="4"/>
        <v>*</v>
      </c>
      <c r="D66" s="40" t="str">
        <f t="shared" si="3"/>
        <v>*</v>
      </c>
      <c r="E66" s="40" t="str">
        <f t="shared" si="3"/>
        <v>*</v>
      </c>
      <c r="F66" s="40" t="str">
        <f t="shared" si="3"/>
        <v>*</v>
      </c>
      <c r="G66" s="40" t="str">
        <f t="shared" si="3"/>
        <v>*</v>
      </c>
      <c r="H66" s="40" t="str">
        <f t="shared" si="3"/>
        <v>*</v>
      </c>
      <c r="I66" s="40" t="str">
        <f t="shared" si="3"/>
        <v/>
      </c>
      <c r="J66" s="55" t="str">
        <f t="shared" si="3"/>
        <v>*</v>
      </c>
    </row>
    <row r="67" spans="1:10" s="39" customFormat="1" ht="18" hidden="1" customHeight="1" x14ac:dyDescent="0.25">
      <c r="A67" s="60" t="s">
        <v>92</v>
      </c>
      <c r="B67" s="61" t="s">
        <v>9</v>
      </c>
      <c r="C67" s="40" t="str">
        <f t="shared" si="4"/>
        <v>*</v>
      </c>
      <c r="D67" s="40" t="str">
        <f t="shared" si="3"/>
        <v>*</v>
      </c>
      <c r="E67" s="40" t="str">
        <f t="shared" si="3"/>
        <v>*</v>
      </c>
      <c r="F67" s="40" t="str">
        <f t="shared" si="3"/>
        <v>*</v>
      </c>
      <c r="G67" s="40" t="str">
        <f t="shared" si="3"/>
        <v>*</v>
      </c>
      <c r="H67" s="40" t="str">
        <f t="shared" si="3"/>
        <v>*</v>
      </c>
      <c r="I67" s="40" t="str">
        <f t="shared" si="3"/>
        <v>*</v>
      </c>
      <c r="J67" s="55" t="str">
        <f t="shared" si="3"/>
        <v>*</v>
      </c>
    </row>
    <row r="68" spans="1:10" s="39" customFormat="1" ht="18" hidden="1" customHeight="1" x14ac:dyDescent="0.25">
      <c r="A68" s="60" t="s">
        <v>93</v>
      </c>
      <c r="B68" s="61" t="s">
        <v>10</v>
      </c>
      <c r="C68" s="40" t="str">
        <f t="shared" si="4"/>
        <v>*</v>
      </c>
      <c r="D68" s="40" t="str">
        <f t="shared" si="3"/>
        <v>*</v>
      </c>
      <c r="E68" s="40" t="str">
        <f t="shared" si="3"/>
        <v>*</v>
      </c>
      <c r="F68" s="40" t="str">
        <f t="shared" si="3"/>
        <v>*</v>
      </c>
      <c r="G68" s="40" t="str">
        <f t="shared" si="3"/>
        <v>*</v>
      </c>
      <c r="H68" s="40" t="str">
        <f t="shared" si="3"/>
        <v>*</v>
      </c>
      <c r="I68" s="40" t="str">
        <f t="shared" si="3"/>
        <v>*</v>
      </c>
      <c r="J68" s="55" t="str">
        <f t="shared" si="3"/>
        <v>*</v>
      </c>
    </row>
    <row r="69" spans="1:10" s="39" customFormat="1" ht="18" hidden="1" customHeight="1" x14ac:dyDescent="0.25">
      <c r="A69" s="60" t="s">
        <v>94</v>
      </c>
      <c r="B69" s="61" t="s">
        <v>11</v>
      </c>
      <c r="C69" s="40" t="str">
        <f t="shared" si="4"/>
        <v>*</v>
      </c>
      <c r="D69" s="40" t="str">
        <f t="shared" si="3"/>
        <v>*</v>
      </c>
      <c r="E69" s="40" t="str">
        <f t="shared" si="3"/>
        <v>*</v>
      </c>
      <c r="F69" s="40" t="str">
        <f t="shared" si="3"/>
        <v>*</v>
      </c>
      <c r="G69" s="40" t="str">
        <f t="shared" si="3"/>
        <v>*</v>
      </c>
      <c r="H69" s="40" t="str">
        <f t="shared" si="3"/>
        <v>*</v>
      </c>
      <c r="I69" s="40" t="str">
        <f t="shared" si="3"/>
        <v/>
      </c>
      <c r="J69" s="55" t="str">
        <f t="shared" si="3"/>
        <v>*</v>
      </c>
    </row>
    <row r="70" spans="1:10" s="39" customFormat="1" ht="18" hidden="1" customHeight="1" x14ac:dyDescent="0.25">
      <c r="A70" s="60" t="s">
        <v>95</v>
      </c>
      <c r="B70" s="61" t="s">
        <v>12</v>
      </c>
      <c r="C70" s="40" t="str">
        <f t="shared" si="4"/>
        <v>*</v>
      </c>
      <c r="D70" s="40" t="str">
        <f t="shared" si="3"/>
        <v>*</v>
      </c>
      <c r="E70" s="40" t="str">
        <f t="shared" si="3"/>
        <v>*</v>
      </c>
      <c r="F70" s="40" t="str">
        <f t="shared" si="3"/>
        <v>*</v>
      </c>
      <c r="G70" s="40" t="str">
        <f t="shared" si="3"/>
        <v>*</v>
      </c>
      <c r="H70" s="40" t="str">
        <f t="shared" si="3"/>
        <v>*</v>
      </c>
      <c r="I70" s="40" t="str">
        <f t="shared" si="3"/>
        <v/>
      </c>
      <c r="J70" s="55" t="str">
        <f t="shared" si="3"/>
        <v>*</v>
      </c>
    </row>
    <row r="71" spans="1:10" s="39" customFormat="1" ht="18" hidden="1" customHeight="1" x14ac:dyDescent="0.25">
      <c r="A71" s="60" t="s">
        <v>96</v>
      </c>
      <c r="B71" s="61" t="s">
        <v>13</v>
      </c>
      <c r="C71" s="40" t="str">
        <f t="shared" si="4"/>
        <v>*</v>
      </c>
      <c r="D71" s="40" t="str">
        <f t="shared" si="3"/>
        <v>*</v>
      </c>
      <c r="E71" s="40" t="str">
        <f t="shared" si="3"/>
        <v>*</v>
      </c>
      <c r="F71" s="40" t="str">
        <f t="shared" si="3"/>
        <v>*</v>
      </c>
      <c r="G71" s="40" t="str">
        <f t="shared" si="3"/>
        <v>*</v>
      </c>
      <c r="H71" s="40" t="str">
        <f t="shared" si="3"/>
        <v>*</v>
      </c>
      <c r="I71" s="40" t="str">
        <f t="shared" si="3"/>
        <v>*</v>
      </c>
      <c r="J71" s="55" t="str">
        <f t="shared" si="3"/>
        <v>*</v>
      </c>
    </row>
    <row r="72" spans="1:10" s="39" customFormat="1" ht="18" hidden="1" customHeight="1" x14ac:dyDescent="0.25">
      <c r="A72" s="60" t="s">
        <v>97</v>
      </c>
      <c r="B72" s="61" t="s">
        <v>14</v>
      </c>
      <c r="C72" s="40" t="str">
        <f t="shared" si="4"/>
        <v>*</v>
      </c>
      <c r="D72" s="40" t="str">
        <f t="shared" si="3"/>
        <v>*</v>
      </c>
      <c r="E72" s="40" t="str">
        <f t="shared" si="3"/>
        <v>*</v>
      </c>
      <c r="F72" s="40" t="str">
        <f t="shared" si="3"/>
        <v>*</v>
      </c>
      <c r="G72" s="40" t="str">
        <f t="shared" si="3"/>
        <v>*</v>
      </c>
      <c r="H72" s="40" t="str">
        <f t="shared" si="3"/>
        <v>*</v>
      </c>
      <c r="I72" s="40" t="str">
        <f t="shared" si="3"/>
        <v>*</v>
      </c>
      <c r="J72" s="55" t="str">
        <f t="shared" si="3"/>
        <v>*</v>
      </c>
    </row>
    <row r="73" spans="1:10" s="39" customFormat="1" ht="18" hidden="1" customHeight="1" x14ac:dyDescent="0.25">
      <c r="A73" s="60" t="s">
        <v>98</v>
      </c>
      <c r="B73" s="61" t="s">
        <v>15</v>
      </c>
      <c r="C73" s="40" t="str">
        <f t="shared" si="4"/>
        <v>*</v>
      </c>
      <c r="D73" s="40" t="str">
        <f t="shared" si="4"/>
        <v>*</v>
      </c>
      <c r="E73" s="40" t="str">
        <f t="shared" si="4"/>
        <v>*</v>
      </c>
      <c r="F73" s="40" t="str">
        <f t="shared" si="4"/>
        <v>*</v>
      </c>
      <c r="G73" s="40" t="str">
        <f t="shared" si="4"/>
        <v>*</v>
      </c>
      <c r="H73" s="40" t="str">
        <f t="shared" si="4"/>
        <v>*</v>
      </c>
      <c r="I73" s="40" t="str">
        <f t="shared" si="4"/>
        <v>*</v>
      </c>
      <c r="J73" s="55" t="str">
        <f t="shared" si="4"/>
        <v>*</v>
      </c>
    </row>
    <row r="74" spans="1:10" s="39" customFormat="1" ht="18" hidden="1" customHeight="1" x14ac:dyDescent="0.25">
      <c r="A74" s="60" t="s">
        <v>99</v>
      </c>
      <c r="B74" s="61" t="s">
        <v>16</v>
      </c>
      <c r="C74" s="40" t="str">
        <f t="shared" ref="C74:J79" si="5">IF(C50=C23,"","*")</f>
        <v>*</v>
      </c>
      <c r="D74" s="40" t="str">
        <f t="shared" si="5"/>
        <v>*</v>
      </c>
      <c r="E74" s="40" t="str">
        <f t="shared" si="5"/>
        <v>*</v>
      </c>
      <c r="F74" s="40" t="str">
        <f t="shared" si="5"/>
        <v/>
      </c>
      <c r="G74" s="40" t="str">
        <f t="shared" si="5"/>
        <v/>
      </c>
      <c r="H74" s="40" t="str">
        <f t="shared" si="5"/>
        <v>*</v>
      </c>
      <c r="I74" s="40" t="str">
        <f t="shared" si="5"/>
        <v>*</v>
      </c>
      <c r="J74" s="55" t="str">
        <f t="shared" si="5"/>
        <v>*</v>
      </c>
    </row>
    <row r="75" spans="1:10" s="39" customFormat="1" ht="18" hidden="1" customHeight="1" x14ac:dyDescent="0.25">
      <c r="A75" s="60" t="s">
        <v>100</v>
      </c>
      <c r="B75" s="61" t="s">
        <v>17</v>
      </c>
      <c r="C75" s="40" t="str">
        <f t="shared" si="5"/>
        <v>*</v>
      </c>
      <c r="D75" s="40" t="str">
        <f t="shared" si="5"/>
        <v>*</v>
      </c>
      <c r="E75" s="40" t="str">
        <f t="shared" si="5"/>
        <v>*</v>
      </c>
      <c r="F75" s="40" t="str">
        <f t="shared" si="5"/>
        <v>*</v>
      </c>
      <c r="G75" s="40" t="str">
        <f t="shared" si="5"/>
        <v/>
      </c>
      <c r="H75" s="40" t="str">
        <f t="shared" si="5"/>
        <v>*</v>
      </c>
      <c r="I75" s="40" t="str">
        <f t="shared" si="5"/>
        <v>*</v>
      </c>
      <c r="J75" s="55" t="str">
        <f t="shared" si="5"/>
        <v>*</v>
      </c>
    </row>
    <row r="76" spans="1:10" s="39" customFormat="1" ht="18" hidden="1" customHeight="1" x14ac:dyDescent="0.25">
      <c r="A76" s="60" t="s">
        <v>101</v>
      </c>
      <c r="B76" s="61" t="s">
        <v>18</v>
      </c>
      <c r="C76" s="40" t="str">
        <f t="shared" si="5"/>
        <v>*</v>
      </c>
      <c r="D76" s="40" t="str">
        <f t="shared" si="5"/>
        <v>*</v>
      </c>
      <c r="E76" s="40" t="str">
        <f t="shared" si="5"/>
        <v>*</v>
      </c>
      <c r="F76" s="40" t="str">
        <f t="shared" si="5"/>
        <v>*</v>
      </c>
      <c r="G76" s="40" t="str">
        <f t="shared" si="5"/>
        <v>*</v>
      </c>
      <c r="H76" s="40" t="str">
        <f t="shared" si="5"/>
        <v>*</v>
      </c>
      <c r="I76" s="40" t="str">
        <f t="shared" si="5"/>
        <v>*</v>
      </c>
      <c r="J76" s="55" t="str">
        <f t="shared" si="5"/>
        <v>*</v>
      </c>
    </row>
    <row r="77" spans="1:10" s="39" customFormat="1" ht="18" hidden="1" customHeight="1" x14ac:dyDescent="0.25">
      <c r="A77" s="60" t="s">
        <v>102</v>
      </c>
      <c r="B77" s="61" t="s">
        <v>19</v>
      </c>
      <c r="C77" s="40" t="str">
        <f t="shared" si="5"/>
        <v>*</v>
      </c>
      <c r="D77" s="40" t="str">
        <f t="shared" si="5"/>
        <v>*</v>
      </c>
      <c r="E77" s="40" t="str">
        <f t="shared" si="5"/>
        <v>*</v>
      </c>
      <c r="F77" s="40" t="str">
        <f t="shared" si="5"/>
        <v>*</v>
      </c>
      <c r="G77" s="40" t="str">
        <f t="shared" si="5"/>
        <v>*</v>
      </c>
      <c r="H77" s="40" t="str">
        <f t="shared" si="5"/>
        <v>*</v>
      </c>
      <c r="I77" s="40" t="str">
        <f t="shared" si="5"/>
        <v>*</v>
      </c>
      <c r="J77" s="55" t="str">
        <f t="shared" si="5"/>
        <v>*</v>
      </c>
    </row>
    <row r="78" spans="1:10" s="39" customFormat="1" ht="18" hidden="1" customHeight="1" x14ac:dyDescent="0.25">
      <c r="A78" s="60" t="s">
        <v>103</v>
      </c>
      <c r="B78" s="61" t="s">
        <v>20</v>
      </c>
      <c r="C78" s="40" t="str">
        <f t="shared" si="5"/>
        <v>*</v>
      </c>
      <c r="D78" s="40" t="str">
        <f t="shared" si="5"/>
        <v>*</v>
      </c>
      <c r="E78" s="40" t="str">
        <f t="shared" si="5"/>
        <v>*</v>
      </c>
      <c r="F78" s="40" t="str">
        <f t="shared" si="5"/>
        <v>*</v>
      </c>
      <c r="G78" s="40" t="str">
        <f t="shared" si="5"/>
        <v/>
      </c>
      <c r="H78" s="40" t="str">
        <f t="shared" si="5"/>
        <v>*</v>
      </c>
      <c r="I78" s="40" t="str">
        <f t="shared" si="5"/>
        <v>*</v>
      </c>
      <c r="J78" s="55" t="str">
        <f t="shared" si="5"/>
        <v>*</v>
      </c>
    </row>
    <row r="79" spans="1:10" s="39" customFormat="1" ht="18" hidden="1" customHeight="1" x14ac:dyDescent="0.25">
      <c r="A79" s="62" t="s">
        <v>104</v>
      </c>
      <c r="B79" s="63" t="s">
        <v>21</v>
      </c>
      <c r="C79" s="41" t="str">
        <f t="shared" si="5"/>
        <v>*</v>
      </c>
      <c r="D79" s="41" t="str">
        <f t="shared" si="5"/>
        <v>*</v>
      </c>
      <c r="E79" s="41" t="str">
        <f t="shared" si="5"/>
        <v>*</v>
      </c>
      <c r="F79" s="41" t="str">
        <f t="shared" si="5"/>
        <v/>
      </c>
      <c r="G79" s="41" t="str">
        <f t="shared" si="5"/>
        <v>*</v>
      </c>
      <c r="H79" s="41" t="str">
        <f t="shared" si="5"/>
        <v>*</v>
      </c>
      <c r="I79" s="41" t="str">
        <f t="shared" si="5"/>
        <v/>
      </c>
      <c r="J79" s="56" t="str">
        <f t="shared" si="5"/>
        <v/>
      </c>
    </row>
  </sheetData>
  <mergeCells count="6">
    <mergeCell ref="AE2:AQ2"/>
    <mergeCell ref="A4:B5"/>
    <mergeCell ref="C4:D4"/>
    <mergeCell ref="E4:H4"/>
    <mergeCell ref="I4:I5"/>
    <mergeCell ref="J4:J5"/>
  </mergeCells>
  <phoneticPr fontId="2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31"/>
  <sheetViews>
    <sheetView workbookViewId="0">
      <pane xSplit="3" ySplit="6" topLeftCell="D13" activePane="bottomRight" state="frozen"/>
      <selection activeCell="A31" sqref="A31"/>
      <selection pane="topRight" activeCell="A31" sqref="A31"/>
      <selection pane="bottomLeft" activeCell="A31" sqref="A31"/>
      <selection pane="bottomRight" activeCell="J6" sqref="J6:J28"/>
    </sheetView>
  </sheetViews>
  <sheetFormatPr defaultColWidth="14.375" defaultRowHeight="15.75" x14ac:dyDescent="0.25"/>
  <cols>
    <col min="1" max="1" width="7.25" style="31" customWidth="1"/>
    <col min="2" max="2" width="21.375" style="31" customWidth="1"/>
    <col min="3" max="7" width="13.875" style="31" customWidth="1"/>
    <col min="8" max="8" width="15.5" style="31" customWidth="1"/>
    <col min="9" max="9" width="17.75" style="31" customWidth="1"/>
    <col min="10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88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21"/>
    </row>
    <row r="3" spans="1:52" s="11" customFormat="1" ht="12.75" customHeight="1" x14ac:dyDescent="0.25">
      <c r="A3" s="72" t="s">
        <v>164</v>
      </c>
      <c r="B3" s="24"/>
      <c r="C3" s="24" t="str">
        <f>IF(C6=SUM(C7:C28),"","*")</f>
        <v/>
      </c>
      <c r="D3" s="24" t="str">
        <f t="shared" ref="D3:I3" si="0">IF(D6=SUM(D7:D28),"","*")</f>
        <v/>
      </c>
      <c r="E3" s="24" t="str">
        <f t="shared" si="0"/>
        <v/>
      </c>
      <c r="F3" s="24" t="str">
        <f t="shared" si="0"/>
        <v/>
      </c>
      <c r="G3" s="24" t="str">
        <f t="shared" si="0"/>
        <v/>
      </c>
      <c r="H3" s="24" t="str">
        <f t="shared" si="0"/>
        <v/>
      </c>
      <c r="I3" s="24" t="str">
        <f t="shared" si="0"/>
        <v/>
      </c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21.75" customHeight="1" x14ac:dyDescent="0.25">
      <c r="A4" s="110" t="s">
        <v>43</v>
      </c>
      <c r="B4" s="111"/>
      <c r="C4" s="100" t="s">
        <v>77</v>
      </c>
      <c r="D4" s="101"/>
      <c r="E4" s="102" t="s">
        <v>78</v>
      </c>
      <c r="F4" s="103"/>
      <c r="G4" s="103"/>
      <c r="H4" s="104"/>
      <c r="I4" s="107" t="s">
        <v>148</v>
      </c>
      <c r="J4" s="105" t="s">
        <v>154</v>
      </c>
    </row>
    <row r="5" spans="1:52" s="30" customFormat="1" ht="43.5" customHeight="1" x14ac:dyDescent="0.25">
      <c r="A5" s="112"/>
      <c r="B5" s="113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54" t="s">
        <v>84</v>
      </c>
      <c r="I5" s="108"/>
      <c r="J5" s="106"/>
    </row>
    <row r="6" spans="1:52" s="78" customFormat="1" ht="21" customHeight="1" x14ac:dyDescent="0.2">
      <c r="A6" s="74" t="s">
        <v>153</v>
      </c>
      <c r="B6" s="75" t="s">
        <v>22</v>
      </c>
      <c r="C6" s="84">
        <v>73077</v>
      </c>
      <c r="D6" s="84">
        <v>69190</v>
      </c>
      <c r="E6" s="84">
        <v>66608</v>
      </c>
      <c r="F6" s="84">
        <v>9898</v>
      </c>
      <c r="G6" s="84">
        <v>272</v>
      </c>
      <c r="H6" s="84">
        <v>56438</v>
      </c>
      <c r="I6" s="84">
        <v>2582</v>
      </c>
      <c r="J6" s="85">
        <f>E6/D6*100</f>
        <v>96.268246856482151</v>
      </c>
    </row>
    <row r="7" spans="1:52" s="39" customFormat="1" ht="21" customHeight="1" x14ac:dyDescent="0.2">
      <c r="A7" s="48" t="s">
        <v>38</v>
      </c>
      <c r="B7" s="94" t="s">
        <v>0</v>
      </c>
      <c r="C7" s="44">
        <v>11428</v>
      </c>
      <c r="D7" s="44">
        <v>11118</v>
      </c>
      <c r="E7" s="44">
        <v>10684</v>
      </c>
      <c r="F7" s="44">
        <v>2147</v>
      </c>
      <c r="G7" s="44">
        <v>3</v>
      </c>
      <c r="H7" s="44">
        <v>8534</v>
      </c>
      <c r="I7" s="44">
        <v>434</v>
      </c>
      <c r="J7" s="57">
        <f t="shared" ref="J7:J28" si="1">E7/D7*100</f>
        <v>96.096420219463923</v>
      </c>
    </row>
    <row r="8" spans="1:52" s="39" customFormat="1" ht="21" customHeight="1" x14ac:dyDescent="0.2">
      <c r="A8" s="48" t="s">
        <v>39</v>
      </c>
      <c r="B8" s="94" t="s">
        <v>1</v>
      </c>
      <c r="C8" s="44">
        <v>6959</v>
      </c>
      <c r="D8" s="44">
        <v>6353</v>
      </c>
      <c r="E8" s="44">
        <v>6241</v>
      </c>
      <c r="F8" s="44">
        <v>894</v>
      </c>
      <c r="G8" s="44">
        <v>3</v>
      </c>
      <c r="H8" s="44">
        <v>5344</v>
      </c>
      <c r="I8" s="44">
        <v>112</v>
      </c>
      <c r="J8" s="57">
        <f t="shared" si="1"/>
        <v>98.23705336061704</v>
      </c>
    </row>
    <row r="9" spans="1:52" s="39" customFormat="1" ht="21" customHeight="1" x14ac:dyDescent="0.2">
      <c r="A9" s="48" t="s">
        <v>40</v>
      </c>
      <c r="B9" s="94" t="s">
        <v>2</v>
      </c>
      <c r="C9" s="44">
        <v>8745</v>
      </c>
      <c r="D9" s="44">
        <v>8532</v>
      </c>
      <c r="E9" s="44">
        <v>8119</v>
      </c>
      <c r="F9" s="44">
        <v>777</v>
      </c>
      <c r="G9" s="44">
        <v>34</v>
      </c>
      <c r="H9" s="44">
        <v>7308</v>
      </c>
      <c r="I9" s="44">
        <v>413</v>
      </c>
      <c r="J9" s="57">
        <f t="shared" si="1"/>
        <v>95.15939990623535</v>
      </c>
    </row>
    <row r="10" spans="1:52" s="39" customFormat="1" ht="21" customHeight="1" x14ac:dyDescent="0.2">
      <c r="A10" s="48" t="s">
        <v>41</v>
      </c>
      <c r="B10" s="94" t="s">
        <v>3</v>
      </c>
      <c r="C10" s="44">
        <v>8823</v>
      </c>
      <c r="D10" s="44">
        <v>8434</v>
      </c>
      <c r="E10" s="44">
        <v>8147</v>
      </c>
      <c r="F10" s="44">
        <v>1327</v>
      </c>
      <c r="G10" s="44">
        <v>37</v>
      </c>
      <c r="H10" s="44">
        <v>6783</v>
      </c>
      <c r="I10" s="44">
        <v>287</v>
      </c>
      <c r="J10" s="57">
        <f t="shared" si="1"/>
        <v>96.597106948067349</v>
      </c>
    </row>
    <row r="11" spans="1:52" s="39" customFormat="1" ht="21" customHeight="1" x14ac:dyDescent="0.2">
      <c r="A11" s="48" t="s">
        <v>42</v>
      </c>
      <c r="B11" s="94" t="s">
        <v>4</v>
      </c>
      <c r="C11" s="44">
        <v>6804</v>
      </c>
      <c r="D11" s="44">
        <v>6389</v>
      </c>
      <c r="E11" s="44">
        <v>6171</v>
      </c>
      <c r="F11" s="44">
        <v>532</v>
      </c>
      <c r="G11" s="44">
        <v>4</v>
      </c>
      <c r="H11" s="44">
        <v>5635</v>
      </c>
      <c r="I11" s="44">
        <v>218</v>
      </c>
      <c r="J11" s="57">
        <f t="shared" si="1"/>
        <v>96.587885428079517</v>
      </c>
    </row>
    <row r="12" spans="1:52" s="39" customFormat="1" ht="21" customHeight="1" x14ac:dyDescent="0.2">
      <c r="A12" s="49" t="s">
        <v>48</v>
      </c>
      <c r="B12" s="94" t="s">
        <v>5</v>
      </c>
      <c r="C12" s="44">
        <v>9890</v>
      </c>
      <c r="D12" s="44">
        <v>9488</v>
      </c>
      <c r="E12" s="44">
        <v>9294</v>
      </c>
      <c r="F12" s="44">
        <v>1283</v>
      </c>
      <c r="G12" s="44">
        <v>31</v>
      </c>
      <c r="H12" s="44">
        <v>7980</v>
      </c>
      <c r="I12" s="44">
        <v>194</v>
      </c>
      <c r="J12" s="57">
        <f t="shared" si="1"/>
        <v>97.955311973018553</v>
      </c>
    </row>
    <row r="13" spans="1:52" s="39" customFormat="1" ht="21" customHeight="1" x14ac:dyDescent="0.2">
      <c r="A13" s="79" t="s">
        <v>89</v>
      </c>
      <c r="B13" s="95" t="s">
        <v>6</v>
      </c>
      <c r="C13" s="44">
        <v>865</v>
      </c>
      <c r="D13" s="44">
        <v>673</v>
      </c>
      <c r="E13" s="44">
        <v>636</v>
      </c>
      <c r="F13" s="44">
        <v>65</v>
      </c>
      <c r="G13" s="44">
        <v>0</v>
      </c>
      <c r="H13" s="44">
        <v>571</v>
      </c>
      <c r="I13" s="44">
        <v>37</v>
      </c>
      <c r="J13" s="57">
        <f t="shared" si="1"/>
        <v>94.502228826151551</v>
      </c>
    </row>
    <row r="14" spans="1:52" s="39" customFormat="1" ht="21" customHeight="1" x14ac:dyDescent="0.2">
      <c r="A14" s="79" t="s">
        <v>90</v>
      </c>
      <c r="B14" s="95" t="s">
        <v>7</v>
      </c>
      <c r="C14" s="44">
        <v>1795</v>
      </c>
      <c r="D14" s="44">
        <v>1732</v>
      </c>
      <c r="E14" s="44">
        <v>1648</v>
      </c>
      <c r="F14" s="44">
        <v>362</v>
      </c>
      <c r="G14" s="44">
        <v>15</v>
      </c>
      <c r="H14" s="44">
        <v>1271</v>
      </c>
      <c r="I14" s="44">
        <v>84</v>
      </c>
      <c r="J14" s="57">
        <f t="shared" si="1"/>
        <v>95.150115473441105</v>
      </c>
    </row>
    <row r="15" spans="1:52" s="39" customFormat="1" ht="21" customHeight="1" x14ac:dyDescent="0.2">
      <c r="A15" s="79" t="s">
        <v>91</v>
      </c>
      <c r="B15" s="95" t="s">
        <v>8</v>
      </c>
      <c r="C15" s="44">
        <v>1310</v>
      </c>
      <c r="D15" s="44">
        <v>1141</v>
      </c>
      <c r="E15" s="44">
        <v>1094</v>
      </c>
      <c r="F15" s="44">
        <v>182</v>
      </c>
      <c r="G15" s="44">
        <v>10</v>
      </c>
      <c r="H15" s="44">
        <v>902</v>
      </c>
      <c r="I15" s="44">
        <v>47</v>
      </c>
      <c r="J15" s="57">
        <f t="shared" si="1"/>
        <v>95.880806310254158</v>
      </c>
    </row>
    <row r="16" spans="1:52" s="39" customFormat="1" ht="21" customHeight="1" x14ac:dyDescent="0.2">
      <c r="A16" s="79" t="s">
        <v>92</v>
      </c>
      <c r="B16" s="95" t="s">
        <v>9</v>
      </c>
      <c r="C16" s="44">
        <v>3745</v>
      </c>
      <c r="D16" s="44">
        <v>3745</v>
      </c>
      <c r="E16" s="44">
        <v>3331</v>
      </c>
      <c r="F16" s="44">
        <v>373</v>
      </c>
      <c r="G16" s="44">
        <v>0</v>
      </c>
      <c r="H16" s="44">
        <v>2958</v>
      </c>
      <c r="I16" s="44">
        <v>414</v>
      </c>
      <c r="J16" s="57">
        <f t="shared" si="1"/>
        <v>88.945260347129505</v>
      </c>
    </row>
    <row r="17" spans="1:10" s="39" customFormat="1" ht="21" customHeight="1" x14ac:dyDescent="0.2">
      <c r="A17" s="79" t="s">
        <v>93</v>
      </c>
      <c r="B17" s="95" t="s">
        <v>10</v>
      </c>
      <c r="C17" s="44">
        <v>1797</v>
      </c>
      <c r="D17" s="44">
        <v>1554</v>
      </c>
      <c r="E17" s="44">
        <v>1475</v>
      </c>
      <c r="F17" s="44">
        <v>195</v>
      </c>
      <c r="G17" s="44">
        <v>14</v>
      </c>
      <c r="H17" s="44">
        <v>1266</v>
      </c>
      <c r="I17" s="44">
        <v>79</v>
      </c>
      <c r="J17" s="57">
        <f t="shared" si="1"/>
        <v>94.916344916344926</v>
      </c>
    </row>
    <row r="18" spans="1:10" s="39" customFormat="1" ht="21" customHeight="1" x14ac:dyDescent="0.2">
      <c r="A18" s="79" t="s">
        <v>94</v>
      </c>
      <c r="B18" s="95" t="s">
        <v>11</v>
      </c>
      <c r="C18" s="44">
        <v>1459</v>
      </c>
      <c r="D18" s="44">
        <v>1279</v>
      </c>
      <c r="E18" s="44">
        <v>1265</v>
      </c>
      <c r="F18" s="44">
        <v>304</v>
      </c>
      <c r="G18" s="44">
        <v>24</v>
      </c>
      <c r="H18" s="44">
        <v>937</v>
      </c>
      <c r="I18" s="44">
        <v>14</v>
      </c>
      <c r="J18" s="57">
        <f t="shared" si="1"/>
        <v>98.905394839718525</v>
      </c>
    </row>
    <row r="19" spans="1:10" s="39" customFormat="1" ht="21" customHeight="1" x14ac:dyDescent="0.2">
      <c r="A19" s="79" t="s">
        <v>95</v>
      </c>
      <c r="B19" s="95" t="s">
        <v>12</v>
      </c>
      <c r="C19" s="44">
        <v>1000</v>
      </c>
      <c r="D19" s="44">
        <v>895</v>
      </c>
      <c r="E19" s="44">
        <v>874</v>
      </c>
      <c r="F19" s="44">
        <v>178</v>
      </c>
      <c r="G19" s="44">
        <v>1</v>
      </c>
      <c r="H19" s="44">
        <v>695</v>
      </c>
      <c r="I19" s="44">
        <v>21</v>
      </c>
      <c r="J19" s="57">
        <f t="shared" si="1"/>
        <v>97.653631284916202</v>
      </c>
    </row>
    <row r="20" spans="1:10" s="39" customFormat="1" ht="21" customHeight="1" x14ac:dyDescent="0.2">
      <c r="A20" s="79" t="s">
        <v>96</v>
      </c>
      <c r="B20" s="95" t="s">
        <v>13</v>
      </c>
      <c r="C20" s="44">
        <v>2302</v>
      </c>
      <c r="D20" s="44">
        <v>2198</v>
      </c>
      <c r="E20" s="44">
        <v>2160</v>
      </c>
      <c r="F20" s="44">
        <v>355</v>
      </c>
      <c r="G20" s="44">
        <v>23</v>
      </c>
      <c r="H20" s="44">
        <v>1782</v>
      </c>
      <c r="I20" s="44">
        <v>38</v>
      </c>
      <c r="J20" s="57">
        <f t="shared" si="1"/>
        <v>98.271155595996362</v>
      </c>
    </row>
    <row r="21" spans="1:10" s="39" customFormat="1" ht="21" customHeight="1" x14ac:dyDescent="0.2">
      <c r="A21" s="79" t="s">
        <v>97</v>
      </c>
      <c r="B21" s="95" t="s">
        <v>14</v>
      </c>
      <c r="C21" s="44">
        <v>1004</v>
      </c>
      <c r="D21" s="44">
        <v>810</v>
      </c>
      <c r="E21" s="44">
        <v>775</v>
      </c>
      <c r="F21" s="44">
        <v>76</v>
      </c>
      <c r="G21" s="44">
        <v>14</v>
      </c>
      <c r="H21" s="44">
        <v>685</v>
      </c>
      <c r="I21" s="44">
        <v>35</v>
      </c>
      <c r="J21" s="57">
        <f t="shared" si="1"/>
        <v>95.679012345679013</v>
      </c>
    </row>
    <row r="22" spans="1:10" s="39" customFormat="1" ht="21" customHeight="1" x14ac:dyDescent="0.2">
      <c r="A22" s="79" t="s">
        <v>98</v>
      </c>
      <c r="B22" s="95" t="s">
        <v>15</v>
      </c>
      <c r="C22" s="44">
        <v>1589</v>
      </c>
      <c r="D22" s="44">
        <v>1461</v>
      </c>
      <c r="E22" s="44">
        <v>1378</v>
      </c>
      <c r="F22" s="44">
        <v>285</v>
      </c>
      <c r="G22" s="44">
        <v>40</v>
      </c>
      <c r="H22" s="44">
        <v>1053</v>
      </c>
      <c r="I22" s="44">
        <v>83</v>
      </c>
      <c r="J22" s="57">
        <f t="shared" si="1"/>
        <v>94.318959616700894</v>
      </c>
    </row>
    <row r="23" spans="1:10" s="39" customFormat="1" ht="21" customHeight="1" x14ac:dyDescent="0.2">
      <c r="A23" s="79" t="s">
        <v>99</v>
      </c>
      <c r="B23" s="95" t="s">
        <v>16</v>
      </c>
      <c r="C23" s="44">
        <v>139</v>
      </c>
      <c r="D23" s="44">
        <v>124</v>
      </c>
      <c r="E23" s="44">
        <v>117</v>
      </c>
      <c r="F23" s="44">
        <v>17</v>
      </c>
      <c r="G23" s="44">
        <v>0</v>
      </c>
      <c r="H23" s="44">
        <v>100</v>
      </c>
      <c r="I23" s="44">
        <v>7</v>
      </c>
      <c r="J23" s="57">
        <f t="shared" si="1"/>
        <v>94.354838709677423</v>
      </c>
    </row>
    <row r="24" spans="1:10" s="39" customFormat="1" ht="21" customHeight="1" x14ac:dyDescent="0.2">
      <c r="A24" s="79" t="s">
        <v>100</v>
      </c>
      <c r="B24" s="95" t="s">
        <v>17</v>
      </c>
      <c r="C24" s="44">
        <v>819</v>
      </c>
      <c r="D24" s="44">
        <v>771</v>
      </c>
      <c r="E24" s="44">
        <v>743</v>
      </c>
      <c r="F24" s="44">
        <v>208</v>
      </c>
      <c r="G24" s="44">
        <v>7</v>
      </c>
      <c r="H24" s="44">
        <v>528</v>
      </c>
      <c r="I24" s="44">
        <v>28</v>
      </c>
      <c r="J24" s="57">
        <f t="shared" si="1"/>
        <v>96.36835278858625</v>
      </c>
    </row>
    <row r="25" spans="1:10" s="39" customFormat="1" ht="21" customHeight="1" x14ac:dyDescent="0.2">
      <c r="A25" s="79" t="s">
        <v>101</v>
      </c>
      <c r="B25" s="95" t="s">
        <v>18</v>
      </c>
      <c r="C25" s="44">
        <v>1430</v>
      </c>
      <c r="D25" s="44">
        <v>1430</v>
      </c>
      <c r="E25" s="44">
        <v>1416</v>
      </c>
      <c r="F25" s="44">
        <v>175</v>
      </c>
      <c r="G25" s="44">
        <v>3</v>
      </c>
      <c r="H25" s="44">
        <v>1238</v>
      </c>
      <c r="I25" s="44">
        <v>14</v>
      </c>
      <c r="J25" s="57">
        <f t="shared" si="1"/>
        <v>99.020979020979013</v>
      </c>
    </row>
    <row r="26" spans="1:10" s="39" customFormat="1" ht="21" customHeight="1" x14ac:dyDescent="0.2">
      <c r="A26" s="79" t="s">
        <v>102</v>
      </c>
      <c r="B26" s="95" t="s">
        <v>19</v>
      </c>
      <c r="C26" s="44">
        <v>939</v>
      </c>
      <c r="D26" s="44">
        <v>835</v>
      </c>
      <c r="E26" s="44">
        <v>819</v>
      </c>
      <c r="F26" s="44">
        <v>123</v>
      </c>
      <c r="G26" s="44">
        <v>7</v>
      </c>
      <c r="H26" s="44">
        <v>689</v>
      </c>
      <c r="I26" s="44">
        <v>16</v>
      </c>
      <c r="J26" s="57">
        <f t="shared" si="1"/>
        <v>98.083832335329348</v>
      </c>
    </row>
    <row r="27" spans="1:10" s="39" customFormat="1" ht="21" customHeight="1" x14ac:dyDescent="0.2">
      <c r="A27" s="79" t="s">
        <v>103</v>
      </c>
      <c r="B27" s="95" t="s">
        <v>20</v>
      </c>
      <c r="C27" s="44">
        <v>213</v>
      </c>
      <c r="D27" s="44">
        <v>206</v>
      </c>
      <c r="E27" s="44">
        <v>199</v>
      </c>
      <c r="F27" s="44">
        <v>36</v>
      </c>
      <c r="G27" s="44">
        <v>0</v>
      </c>
      <c r="H27" s="44">
        <v>163</v>
      </c>
      <c r="I27" s="44">
        <v>7</v>
      </c>
      <c r="J27" s="57">
        <f t="shared" si="1"/>
        <v>96.601941747572823</v>
      </c>
    </row>
    <row r="28" spans="1:10" s="39" customFormat="1" ht="21" customHeight="1" x14ac:dyDescent="0.2">
      <c r="A28" s="80" t="s">
        <v>104</v>
      </c>
      <c r="B28" s="96" t="s">
        <v>21</v>
      </c>
      <c r="C28" s="81">
        <v>22</v>
      </c>
      <c r="D28" s="81">
        <v>22</v>
      </c>
      <c r="E28" s="81">
        <v>22</v>
      </c>
      <c r="F28" s="81">
        <v>4</v>
      </c>
      <c r="G28" s="81">
        <v>2</v>
      </c>
      <c r="H28" s="81">
        <v>16</v>
      </c>
      <c r="I28" s="81">
        <v>0</v>
      </c>
      <c r="J28" s="82">
        <f t="shared" si="1"/>
        <v>100</v>
      </c>
    </row>
    <row r="29" spans="1:10" x14ac:dyDescent="0.25">
      <c r="A29" s="42" t="s">
        <v>45</v>
      </c>
      <c r="B29" s="64"/>
      <c r="C29" s="65"/>
    </row>
    <row r="30" spans="1:10" x14ac:dyDescent="0.25">
      <c r="A30" s="43" t="s">
        <v>24</v>
      </c>
      <c r="B30" s="65"/>
      <c r="C30" s="65"/>
    </row>
    <row r="31" spans="1:10" x14ac:dyDescent="0.25">
      <c r="A31" s="73"/>
    </row>
  </sheetData>
  <mergeCells count="6">
    <mergeCell ref="AE2:AQ2"/>
    <mergeCell ref="A4:B5"/>
    <mergeCell ref="C4:D4"/>
    <mergeCell ref="E4:H4"/>
    <mergeCell ref="I4:I5"/>
    <mergeCell ref="J4:J5"/>
  </mergeCells>
  <phoneticPr fontId="28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31"/>
  <sheetViews>
    <sheetView workbookViewId="0">
      <pane xSplit="3" ySplit="6" topLeftCell="D12" activePane="bottomRight" state="frozen"/>
      <selection activeCell="A31" sqref="A31"/>
      <selection pane="topRight" activeCell="A31" sqref="A31"/>
      <selection pane="bottomLeft" activeCell="A31" sqref="A31"/>
      <selection pane="bottomRight" activeCell="A31" sqref="A31"/>
    </sheetView>
  </sheetViews>
  <sheetFormatPr defaultColWidth="14.375" defaultRowHeight="15.75" x14ac:dyDescent="0.25"/>
  <cols>
    <col min="1" max="1" width="7.25" style="31" customWidth="1"/>
    <col min="2" max="2" width="21.375" style="31" customWidth="1"/>
    <col min="3" max="7" width="13.875" style="31" customWidth="1"/>
    <col min="8" max="8" width="15.5" style="31" customWidth="1"/>
    <col min="9" max="9" width="17.75" style="31" customWidth="1"/>
    <col min="10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88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21"/>
    </row>
    <row r="3" spans="1:52" s="11" customFormat="1" ht="12.75" customHeight="1" x14ac:dyDescent="0.25">
      <c r="A3" s="72" t="s">
        <v>162</v>
      </c>
      <c r="B3" s="24"/>
      <c r="C3" s="24" t="str">
        <f>IF(C6=SUM(C7:C28),"","*")</f>
        <v/>
      </c>
      <c r="D3" s="24" t="str">
        <f t="shared" ref="D3:I3" si="0">IF(D6=SUM(D7:D28),"","*")</f>
        <v/>
      </c>
      <c r="E3" s="24" t="str">
        <f t="shared" si="0"/>
        <v/>
      </c>
      <c r="F3" s="24" t="str">
        <f t="shared" si="0"/>
        <v/>
      </c>
      <c r="G3" s="24" t="str">
        <f t="shared" si="0"/>
        <v/>
      </c>
      <c r="H3" s="24" t="str">
        <f t="shared" si="0"/>
        <v/>
      </c>
      <c r="I3" s="24" t="str">
        <f t="shared" si="0"/>
        <v/>
      </c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21.75" customHeight="1" x14ac:dyDescent="0.25">
      <c r="A4" s="110" t="s">
        <v>43</v>
      </c>
      <c r="B4" s="111"/>
      <c r="C4" s="100" t="s">
        <v>77</v>
      </c>
      <c r="D4" s="101"/>
      <c r="E4" s="102" t="s">
        <v>78</v>
      </c>
      <c r="F4" s="103"/>
      <c r="G4" s="103"/>
      <c r="H4" s="104"/>
      <c r="I4" s="107" t="s">
        <v>148</v>
      </c>
      <c r="J4" s="105" t="s">
        <v>154</v>
      </c>
    </row>
    <row r="5" spans="1:52" s="30" customFormat="1" ht="43.5" customHeight="1" x14ac:dyDescent="0.25">
      <c r="A5" s="112"/>
      <c r="B5" s="113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54" t="s">
        <v>84</v>
      </c>
      <c r="I5" s="108"/>
      <c r="J5" s="106"/>
    </row>
    <row r="6" spans="1:52" s="78" customFormat="1" ht="21" customHeight="1" x14ac:dyDescent="0.2">
      <c r="A6" s="74" t="s">
        <v>153</v>
      </c>
      <c r="B6" s="75" t="s">
        <v>22</v>
      </c>
      <c r="C6" s="84">
        <v>36286</v>
      </c>
      <c r="D6" s="84">
        <v>34415</v>
      </c>
      <c r="E6" s="84">
        <v>33107</v>
      </c>
      <c r="F6" s="84">
        <v>4546</v>
      </c>
      <c r="G6" s="84">
        <v>112</v>
      </c>
      <c r="H6" s="84">
        <v>28449</v>
      </c>
      <c r="I6" s="84">
        <v>1308</v>
      </c>
      <c r="J6" s="85">
        <f>E6/D6*100</f>
        <v>96.199331686764495</v>
      </c>
    </row>
    <row r="7" spans="1:52" s="39" customFormat="1" ht="21" customHeight="1" x14ac:dyDescent="0.2">
      <c r="A7" s="48" t="s">
        <v>38</v>
      </c>
      <c r="B7" s="94" t="s">
        <v>0</v>
      </c>
      <c r="C7" s="44">
        <v>5513</v>
      </c>
      <c r="D7" s="44">
        <v>5397</v>
      </c>
      <c r="E7" s="44">
        <v>5229</v>
      </c>
      <c r="F7" s="44">
        <v>996</v>
      </c>
      <c r="G7" s="44">
        <v>1</v>
      </c>
      <c r="H7" s="44">
        <v>4232</v>
      </c>
      <c r="I7" s="44">
        <v>168</v>
      </c>
      <c r="J7" s="57">
        <f t="shared" ref="J7:J28" si="1">E7/D7*100</f>
        <v>96.887159533073927</v>
      </c>
    </row>
    <row r="8" spans="1:52" s="39" customFormat="1" ht="21" customHeight="1" x14ac:dyDescent="0.2">
      <c r="A8" s="48" t="s">
        <v>39</v>
      </c>
      <c r="B8" s="94" t="s">
        <v>1</v>
      </c>
      <c r="C8" s="44">
        <v>3392</v>
      </c>
      <c r="D8" s="44">
        <v>2995</v>
      </c>
      <c r="E8" s="44">
        <v>2948</v>
      </c>
      <c r="F8" s="44">
        <v>375</v>
      </c>
      <c r="G8" s="44">
        <v>1</v>
      </c>
      <c r="H8" s="44">
        <v>2572</v>
      </c>
      <c r="I8" s="44">
        <v>47</v>
      </c>
      <c r="J8" s="57">
        <f t="shared" si="1"/>
        <v>98.430717863105173</v>
      </c>
    </row>
    <row r="9" spans="1:52" s="39" customFormat="1" ht="21" customHeight="1" x14ac:dyDescent="0.2">
      <c r="A9" s="48" t="s">
        <v>40</v>
      </c>
      <c r="B9" s="94" t="s">
        <v>2</v>
      </c>
      <c r="C9" s="44">
        <v>4490</v>
      </c>
      <c r="D9" s="44">
        <v>4418</v>
      </c>
      <c r="E9" s="44">
        <v>4213</v>
      </c>
      <c r="F9" s="44">
        <v>353</v>
      </c>
      <c r="G9" s="44">
        <v>17</v>
      </c>
      <c r="H9" s="44">
        <v>3843</v>
      </c>
      <c r="I9" s="44">
        <v>205</v>
      </c>
      <c r="J9" s="57">
        <f t="shared" si="1"/>
        <v>95.35989135355365</v>
      </c>
    </row>
    <row r="10" spans="1:52" s="39" customFormat="1" ht="21" customHeight="1" x14ac:dyDescent="0.2">
      <c r="A10" s="48" t="s">
        <v>41</v>
      </c>
      <c r="B10" s="94" t="s">
        <v>3</v>
      </c>
      <c r="C10" s="44">
        <v>4371</v>
      </c>
      <c r="D10" s="44">
        <v>4144</v>
      </c>
      <c r="E10" s="44">
        <v>4008</v>
      </c>
      <c r="F10" s="44">
        <v>618</v>
      </c>
      <c r="G10" s="44">
        <v>14</v>
      </c>
      <c r="H10" s="44">
        <v>3376</v>
      </c>
      <c r="I10" s="44">
        <v>136</v>
      </c>
      <c r="J10" s="57">
        <f t="shared" si="1"/>
        <v>96.718146718146713</v>
      </c>
    </row>
    <row r="11" spans="1:52" s="39" customFormat="1" ht="21" customHeight="1" x14ac:dyDescent="0.2">
      <c r="A11" s="48" t="s">
        <v>42</v>
      </c>
      <c r="B11" s="94" t="s">
        <v>4</v>
      </c>
      <c r="C11" s="44">
        <v>3433</v>
      </c>
      <c r="D11" s="44">
        <v>3200</v>
      </c>
      <c r="E11" s="44">
        <v>3109</v>
      </c>
      <c r="F11" s="44">
        <v>213</v>
      </c>
      <c r="G11" s="44">
        <v>2</v>
      </c>
      <c r="H11" s="44">
        <v>2894</v>
      </c>
      <c r="I11" s="44">
        <v>91</v>
      </c>
      <c r="J11" s="57">
        <f t="shared" si="1"/>
        <v>97.15625</v>
      </c>
    </row>
    <row r="12" spans="1:52" s="39" customFormat="1" ht="21" customHeight="1" x14ac:dyDescent="0.2">
      <c r="A12" s="49" t="s">
        <v>48</v>
      </c>
      <c r="B12" s="94" t="s">
        <v>5</v>
      </c>
      <c r="C12" s="44">
        <v>4885</v>
      </c>
      <c r="D12" s="44">
        <v>4640</v>
      </c>
      <c r="E12" s="44">
        <v>4544</v>
      </c>
      <c r="F12" s="44">
        <v>601</v>
      </c>
      <c r="G12" s="44">
        <v>14</v>
      </c>
      <c r="H12" s="44">
        <v>3929</v>
      </c>
      <c r="I12" s="44">
        <v>96</v>
      </c>
      <c r="J12" s="57">
        <f t="shared" si="1"/>
        <v>97.931034482758619</v>
      </c>
    </row>
    <row r="13" spans="1:52" s="39" customFormat="1" ht="21" customHeight="1" x14ac:dyDescent="0.2">
      <c r="A13" s="79" t="s">
        <v>89</v>
      </c>
      <c r="B13" s="95" t="s">
        <v>6</v>
      </c>
      <c r="C13" s="44">
        <v>447</v>
      </c>
      <c r="D13" s="44">
        <v>447</v>
      </c>
      <c r="E13" s="44">
        <v>421</v>
      </c>
      <c r="F13" s="44">
        <v>30</v>
      </c>
      <c r="G13" s="44">
        <v>0</v>
      </c>
      <c r="H13" s="44">
        <v>391</v>
      </c>
      <c r="I13" s="44">
        <v>26</v>
      </c>
      <c r="J13" s="57">
        <f t="shared" si="1"/>
        <v>94.183445190156604</v>
      </c>
    </row>
    <row r="14" spans="1:52" s="39" customFormat="1" ht="21" customHeight="1" x14ac:dyDescent="0.2">
      <c r="A14" s="79" t="s">
        <v>90</v>
      </c>
      <c r="B14" s="95" t="s">
        <v>7</v>
      </c>
      <c r="C14" s="44">
        <v>945</v>
      </c>
      <c r="D14" s="44">
        <v>945</v>
      </c>
      <c r="E14" s="44">
        <v>897</v>
      </c>
      <c r="F14" s="44">
        <v>178</v>
      </c>
      <c r="G14" s="44">
        <v>2</v>
      </c>
      <c r="H14" s="44">
        <v>717</v>
      </c>
      <c r="I14" s="44">
        <v>48</v>
      </c>
      <c r="J14" s="57">
        <f t="shared" si="1"/>
        <v>94.92063492063491</v>
      </c>
    </row>
    <row r="15" spans="1:52" s="39" customFormat="1" ht="21" customHeight="1" x14ac:dyDescent="0.2">
      <c r="A15" s="79" t="s">
        <v>91</v>
      </c>
      <c r="B15" s="95" t="s">
        <v>8</v>
      </c>
      <c r="C15" s="44">
        <v>647</v>
      </c>
      <c r="D15" s="44">
        <v>572</v>
      </c>
      <c r="E15" s="44">
        <v>555</v>
      </c>
      <c r="F15" s="44">
        <v>91</v>
      </c>
      <c r="G15" s="44">
        <v>3</v>
      </c>
      <c r="H15" s="44">
        <v>461</v>
      </c>
      <c r="I15" s="44">
        <v>17</v>
      </c>
      <c r="J15" s="57">
        <f t="shared" si="1"/>
        <v>97.027972027972027</v>
      </c>
    </row>
    <row r="16" spans="1:52" s="39" customFormat="1" ht="21" customHeight="1" x14ac:dyDescent="0.2">
      <c r="A16" s="79" t="s">
        <v>92</v>
      </c>
      <c r="B16" s="95" t="s">
        <v>9</v>
      </c>
      <c r="C16" s="44">
        <v>1907</v>
      </c>
      <c r="D16" s="44">
        <v>1907</v>
      </c>
      <c r="E16" s="44">
        <v>1596</v>
      </c>
      <c r="F16" s="44">
        <v>150</v>
      </c>
      <c r="G16" s="44">
        <v>0</v>
      </c>
      <c r="H16" s="44">
        <v>1446</v>
      </c>
      <c r="I16" s="44">
        <v>311</v>
      </c>
      <c r="J16" s="57">
        <f t="shared" si="1"/>
        <v>83.691662296801255</v>
      </c>
    </row>
    <row r="17" spans="1:10" s="39" customFormat="1" ht="21" customHeight="1" x14ac:dyDescent="0.2">
      <c r="A17" s="79" t="s">
        <v>93</v>
      </c>
      <c r="B17" s="95" t="s">
        <v>10</v>
      </c>
      <c r="C17" s="44">
        <v>848</v>
      </c>
      <c r="D17" s="44">
        <v>701</v>
      </c>
      <c r="E17" s="44">
        <v>663</v>
      </c>
      <c r="F17" s="44">
        <v>83</v>
      </c>
      <c r="G17" s="44">
        <v>10</v>
      </c>
      <c r="H17" s="44">
        <v>570</v>
      </c>
      <c r="I17" s="44">
        <v>38</v>
      </c>
      <c r="J17" s="57">
        <f t="shared" si="1"/>
        <v>94.579172610556355</v>
      </c>
    </row>
    <row r="18" spans="1:10" s="39" customFormat="1" ht="21" customHeight="1" x14ac:dyDescent="0.2">
      <c r="A18" s="79" t="s">
        <v>94</v>
      </c>
      <c r="B18" s="95" t="s">
        <v>11</v>
      </c>
      <c r="C18" s="44">
        <v>775</v>
      </c>
      <c r="D18" s="44">
        <v>679</v>
      </c>
      <c r="E18" s="44">
        <v>671</v>
      </c>
      <c r="F18" s="44">
        <v>159</v>
      </c>
      <c r="G18" s="44">
        <v>8</v>
      </c>
      <c r="H18" s="44">
        <v>504</v>
      </c>
      <c r="I18" s="44">
        <v>8</v>
      </c>
      <c r="J18" s="57">
        <f t="shared" si="1"/>
        <v>98.821796759941094</v>
      </c>
    </row>
    <row r="19" spans="1:10" s="39" customFormat="1" ht="21" customHeight="1" x14ac:dyDescent="0.2">
      <c r="A19" s="79" t="s">
        <v>95</v>
      </c>
      <c r="B19" s="95" t="s">
        <v>12</v>
      </c>
      <c r="C19" s="44">
        <v>512</v>
      </c>
      <c r="D19" s="44">
        <v>493</v>
      </c>
      <c r="E19" s="44">
        <v>481</v>
      </c>
      <c r="F19" s="44">
        <v>88</v>
      </c>
      <c r="G19" s="44">
        <v>0</v>
      </c>
      <c r="H19" s="44">
        <v>393</v>
      </c>
      <c r="I19" s="44">
        <v>12</v>
      </c>
      <c r="J19" s="57">
        <f t="shared" si="1"/>
        <v>97.56592292089249</v>
      </c>
    </row>
    <row r="20" spans="1:10" s="39" customFormat="1" ht="21" customHeight="1" x14ac:dyDescent="0.2">
      <c r="A20" s="79" t="s">
        <v>96</v>
      </c>
      <c r="B20" s="95" t="s">
        <v>13</v>
      </c>
      <c r="C20" s="44">
        <v>1157</v>
      </c>
      <c r="D20" s="44">
        <v>1094</v>
      </c>
      <c r="E20" s="44">
        <v>1081</v>
      </c>
      <c r="F20" s="44">
        <v>176</v>
      </c>
      <c r="G20" s="44">
        <v>13</v>
      </c>
      <c r="H20" s="44">
        <v>892</v>
      </c>
      <c r="I20" s="44">
        <v>13</v>
      </c>
      <c r="J20" s="57">
        <f t="shared" si="1"/>
        <v>98.811700182815358</v>
      </c>
    </row>
    <row r="21" spans="1:10" s="39" customFormat="1" ht="21" customHeight="1" x14ac:dyDescent="0.2">
      <c r="A21" s="79" t="s">
        <v>97</v>
      </c>
      <c r="B21" s="95" t="s">
        <v>14</v>
      </c>
      <c r="C21" s="44">
        <v>464</v>
      </c>
      <c r="D21" s="44">
        <v>411</v>
      </c>
      <c r="E21" s="44">
        <v>396</v>
      </c>
      <c r="F21" s="44">
        <v>42</v>
      </c>
      <c r="G21" s="44">
        <v>3</v>
      </c>
      <c r="H21" s="44">
        <v>351</v>
      </c>
      <c r="I21" s="44">
        <v>15</v>
      </c>
      <c r="J21" s="57">
        <f t="shared" si="1"/>
        <v>96.350364963503651</v>
      </c>
    </row>
    <row r="22" spans="1:10" s="39" customFormat="1" ht="21" customHeight="1" x14ac:dyDescent="0.2">
      <c r="A22" s="79" t="s">
        <v>98</v>
      </c>
      <c r="B22" s="95" t="s">
        <v>15</v>
      </c>
      <c r="C22" s="44">
        <v>776</v>
      </c>
      <c r="D22" s="44">
        <v>688</v>
      </c>
      <c r="E22" s="44">
        <v>647</v>
      </c>
      <c r="F22" s="44">
        <v>135</v>
      </c>
      <c r="G22" s="44">
        <v>13</v>
      </c>
      <c r="H22" s="44">
        <v>499</v>
      </c>
      <c r="I22" s="44">
        <v>41</v>
      </c>
      <c r="J22" s="57">
        <f t="shared" si="1"/>
        <v>94.04069767441861</v>
      </c>
    </row>
    <row r="23" spans="1:10" s="39" customFormat="1" ht="21" customHeight="1" x14ac:dyDescent="0.2">
      <c r="A23" s="79" t="s">
        <v>99</v>
      </c>
      <c r="B23" s="95" t="s">
        <v>16</v>
      </c>
      <c r="C23" s="44">
        <v>77</v>
      </c>
      <c r="D23" s="44">
        <v>69</v>
      </c>
      <c r="E23" s="44">
        <v>68</v>
      </c>
      <c r="F23" s="44">
        <v>7</v>
      </c>
      <c r="G23" s="44">
        <v>0</v>
      </c>
      <c r="H23" s="44">
        <v>61</v>
      </c>
      <c r="I23" s="44">
        <v>1</v>
      </c>
      <c r="J23" s="57">
        <f t="shared" si="1"/>
        <v>98.550724637681171</v>
      </c>
    </row>
    <row r="24" spans="1:10" s="39" customFormat="1" ht="21" customHeight="1" x14ac:dyDescent="0.2">
      <c r="A24" s="79" t="s">
        <v>100</v>
      </c>
      <c r="B24" s="95" t="s">
        <v>17</v>
      </c>
      <c r="C24" s="44">
        <v>409</v>
      </c>
      <c r="D24" s="44">
        <v>378</v>
      </c>
      <c r="E24" s="44">
        <v>365</v>
      </c>
      <c r="F24" s="44">
        <v>96</v>
      </c>
      <c r="G24" s="44">
        <v>5</v>
      </c>
      <c r="H24" s="44">
        <v>264</v>
      </c>
      <c r="I24" s="44">
        <v>13</v>
      </c>
      <c r="J24" s="57">
        <f t="shared" si="1"/>
        <v>96.560846560846556</v>
      </c>
    </row>
    <row r="25" spans="1:10" s="39" customFormat="1" ht="21" customHeight="1" x14ac:dyDescent="0.2">
      <c r="A25" s="79" t="s">
        <v>101</v>
      </c>
      <c r="B25" s="95" t="s">
        <v>18</v>
      </c>
      <c r="C25" s="44">
        <v>739</v>
      </c>
      <c r="D25" s="44">
        <v>739</v>
      </c>
      <c r="E25" s="44">
        <v>732</v>
      </c>
      <c r="F25" s="44">
        <v>71</v>
      </c>
      <c r="G25" s="44">
        <v>1</v>
      </c>
      <c r="H25" s="44">
        <v>660</v>
      </c>
      <c r="I25" s="44">
        <v>7</v>
      </c>
      <c r="J25" s="57">
        <f t="shared" si="1"/>
        <v>99.052774018944518</v>
      </c>
    </row>
    <row r="26" spans="1:10" s="39" customFormat="1" ht="21" customHeight="1" x14ac:dyDescent="0.2">
      <c r="A26" s="79" t="s">
        <v>102</v>
      </c>
      <c r="B26" s="95" t="s">
        <v>19</v>
      </c>
      <c r="C26" s="44">
        <v>392</v>
      </c>
      <c r="D26" s="44">
        <v>392</v>
      </c>
      <c r="E26" s="44">
        <v>383</v>
      </c>
      <c r="F26" s="44">
        <v>65</v>
      </c>
      <c r="G26" s="44">
        <v>5</v>
      </c>
      <c r="H26" s="44">
        <v>313</v>
      </c>
      <c r="I26" s="44">
        <v>9</v>
      </c>
      <c r="J26" s="57">
        <f t="shared" si="1"/>
        <v>97.704081632653057</v>
      </c>
    </row>
    <row r="27" spans="1:10" s="39" customFormat="1" ht="21" customHeight="1" x14ac:dyDescent="0.2">
      <c r="A27" s="79" t="s">
        <v>103</v>
      </c>
      <c r="B27" s="95" t="s">
        <v>20</v>
      </c>
      <c r="C27" s="44">
        <v>101</v>
      </c>
      <c r="D27" s="44">
        <v>100</v>
      </c>
      <c r="E27" s="44">
        <v>94</v>
      </c>
      <c r="F27" s="44">
        <v>18</v>
      </c>
      <c r="G27" s="44">
        <v>0</v>
      </c>
      <c r="H27" s="44">
        <v>76</v>
      </c>
      <c r="I27" s="44">
        <v>6</v>
      </c>
      <c r="J27" s="57">
        <f t="shared" si="1"/>
        <v>94</v>
      </c>
    </row>
    <row r="28" spans="1:10" s="39" customFormat="1" ht="21" customHeight="1" x14ac:dyDescent="0.2">
      <c r="A28" s="80" t="s">
        <v>104</v>
      </c>
      <c r="B28" s="96" t="s">
        <v>21</v>
      </c>
      <c r="C28" s="81">
        <v>6</v>
      </c>
      <c r="D28" s="81">
        <v>6</v>
      </c>
      <c r="E28" s="81">
        <v>6</v>
      </c>
      <c r="F28" s="81">
        <v>1</v>
      </c>
      <c r="G28" s="81">
        <v>0</v>
      </c>
      <c r="H28" s="81">
        <v>5</v>
      </c>
      <c r="I28" s="81">
        <v>0</v>
      </c>
      <c r="J28" s="82">
        <f t="shared" si="1"/>
        <v>100</v>
      </c>
    </row>
    <row r="29" spans="1:10" x14ac:dyDescent="0.25">
      <c r="A29" s="42" t="s">
        <v>105</v>
      </c>
      <c r="B29" s="64"/>
      <c r="C29" s="65"/>
    </row>
    <row r="30" spans="1:10" x14ac:dyDescent="0.25">
      <c r="A30" s="43" t="s">
        <v>24</v>
      </c>
      <c r="B30" s="65"/>
      <c r="C30" s="65"/>
    </row>
    <row r="31" spans="1:10" x14ac:dyDescent="0.25">
      <c r="A31" s="73"/>
    </row>
  </sheetData>
  <mergeCells count="6">
    <mergeCell ref="AE2:AQ2"/>
    <mergeCell ref="A4:B5"/>
    <mergeCell ref="C4:D4"/>
    <mergeCell ref="E4:H4"/>
    <mergeCell ref="I4:I5"/>
    <mergeCell ref="J4:J5"/>
  </mergeCells>
  <phoneticPr fontId="2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Z79"/>
  <sheetViews>
    <sheetView workbookViewId="0">
      <pane xSplit="3" ySplit="6" topLeftCell="D12" activePane="bottomRight" state="frozen"/>
      <selection activeCell="A31" sqref="A31"/>
      <selection pane="topRight" activeCell="A31" sqref="A31"/>
      <selection pane="bottomLeft" activeCell="A31" sqref="A31"/>
      <selection pane="bottomRight" activeCell="A31" sqref="A31"/>
    </sheetView>
  </sheetViews>
  <sheetFormatPr defaultColWidth="14.375" defaultRowHeight="15.75" x14ac:dyDescent="0.25"/>
  <cols>
    <col min="1" max="1" width="7.125" style="31" customWidth="1"/>
    <col min="2" max="2" width="19.875" style="31" customWidth="1"/>
    <col min="3" max="7" width="13.875" style="31" customWidth="1"/>
    <col min="8" max="8" width="15.875" style="31" customWidth="1"/>
    <col min="9" max="9" width="16.875" style="31" customWidth="1"/>
    <col min="10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88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21"/>
    </row>
    <row r="3" spans="1:52" s="11" customFormat="1" ht="12.75" customHeight="1" x14ac:dyDescent="0.25">
      <c r="A3" s="72" t="s">
        <v>163</v>
      </c>
      <c r="B3" s="24"/>
      <c r="C3" s="24" t="str">
        <f>IF(C6=SUM(C7:C28),"","*")</f>
        <v/>
      </c>
      <c r="D3" s="24" t="str">
        <f t="shared" ref="D3:I3" si="0">IF(D6=SUM(D7:D28),"","*")</f>
        <v/>
      </c>
      <c r="E3" s="24" t="str">
        <f t="shared" si="0"/>
        <v/>
      </c>
      <c r="F3" s="24" t="str">
        <f t="shared" si="0"/>
        <v/>
      </c>
      <c r="G3" s="24" t="str">
        <f t="shared" si="0"/>
        <v/>
      </c>
      <c r="H3" s="24" t="str">
        <f t="shared" si="0"/>
        <v/>
      </c>
      <c r="I3" s="24" t="str">
        <f t="shared" si="0"/>
        <v/>
      </c>
      <c r="J3" s="24"/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21.75" customHeight="1" x14ac:dyDescent="0.25">
      <c r="A4" s="110" t="s">
        <v>43</v>
      </c>
      <c r="B4" s="111"/>
      <c r="C4" s="100" t="s">
        <v>77</v>
      </c>
      <c r="D4" s="101"/>
      <c r="E4" s="102" t="s">
        <v>78</v>
      </c>
      <c r="F4" s="103"/>
      <c r="G4" s="103"/>
      <c r="H4" s="104"/>
      <c r="I4" s="107" t="s">
        <v>148</v>
      </c>
      <c r="J4" s="105" t="s">
        <v>154</v>
      </c>
    </row>
    <row r="5" spans="1:52" s="30" customFormat="1" ht="43.5" customHeight="1" x14ac:dyDescent="0.25">
      <c r="A5" s="112"/>
      <c r="B5" s="113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54" t="s">
        <v>84</v>
      </c>
      <c r="I5" s="108"/>
      <c r="J5" s="106"/>
    </row>
    <row r="6" spans="1:52" s="78" customFormat="1" ht="21" customHeight="1" x14ac:dyDescent="0.2">
      <c r="A6" s="74" t="s">
        <v>153</v>
      </c>
      <c r="B6" s="75" t="s">
        <v>22</v>
      </c>
      <c r="C6" s="84">
        <v>36791</v>
      </c>
      <c r="D6" s="84">
        <v>34775</v>
      </c>
      <c r="E6" s="84">
        <v>33501</v>
      </c>
      <c r="F6" s="84">
        <v>5352</v>
      </c>
      <c r="G6" s="84">
        <v>160</v>
      </c>
      <c r="H6" s="84">
        <v>27989</v>
      </c>
      <c r="I6" s="84">
        <v>1274</v>
      </c>
      <c r="J6" s="85">
        <f>E6/D6*100</f>
        <v>96.336448598130843</v>
      </c>
    </row>
    <row r="7" spans="1:52" s="39" customFormat="1" ht="21" customHeight="1" x14ac:dyDescent="0.2">
      <c r="A7" s="48" t="s">
        <v>38</v>
      </c>
      <c r="B7" s="94" t="s">
        <v>0</v>
      </c>
      <c r="C7" s="44">
        <v>5915</v>
      </c>
      <c r="D7" s="44">
        <v>5721</v>
      </c>
      <c r="E7" s="44">
        <v>5455</v>
      </c>
      <c r="F7" s="44">
        <v>1151</v>
      </c>
      <c r="G7" s="44">
        <v>2</v>
      </c>
      <c r="H7" s="44">
        <v>4302</v>
      </c>
      <c r="I7" s="44">
        <v>266</v>
      </c>
      <c r="J7" s="57">
        <f t="shared" ref="J7:J28" si="1">E7/D7*100</f>
        <v>95.350463205733263</v>
      </c>
    </row>
    <row r="8" spans="1:52" s="39" customFormat="1" ht="21" customHeight="1" x14ac:dyDescent="0.2">
      <c r="A8" s="48" t="s">
        <v>39</v>
      </c>
      <c r="B8" s="94" t="s">
        <v>1</v>
      </c>
      <c r="C8" s="44">
        <v>3567</v>
      </c>
      <c r="D8" s="44">
        <v>3358</v>
      </c>
      <c r="E8" s="44">
        <v>3293</v>
      </c>
      <c r="F8" s="44">
        <v>519</v>
      </c>
      <c r="G8" s="44">
        <v>2</v>
      </c>
      <c r="H8" s="44">
        <v>2772</v>
      </c>
      <c r="I8" s="44">
        <v>65</v>
      </c>
      <c r="J8" s="57">
        <f t="shared" si="1"/>
        <v>98.064324002382378</v>
      </c>
    </row>
    <row r="9" spans="1:52" s="39" customFormat="1" ht="21" customHeight="1" x14ac:dyDescent="0.2">
      <c r="A9" s="48" t="s">
        <v>40</v>
      </c>
      <c r="B9" s="94" t="s">
        <v>2</v>
      </c>
      <c r="C9" s="44">
        <v>4255</v>
      </c>
      <c r="D9" s="44">
        <v>4114</v>
      </c>
      <c r="E9" s="44">
        <v>3906</v>
      </c>
      <c r="F9" s="44">
        <v>424</v>
      </c>
      <c r="G9" s="44">
        <v>17</v>
      </c>
      <c r="H9" s="44">
        <v>3465</v>
      </c>
      <c r="I9" s="44">
        <v>208</v>
      </c>
      <c r="J9" s="57">
        <f t="shared" si="1"/>
        <v>94.944093339815254</v>
      </c>
    </row>
    <row r="10" spans="1:52" s="39" customFormat="1" ht="21" customHeight="1" x14ac:dyDescent="0.2">
      <c r="A10" s="48" t="s">
        <v>41</v>
      </c>
      <c r="B10" s="94" t="s">
        <v>3</v>
      </c>
      <c r="C10" s="44">
        <v>4452</v>
      </c>
      <c r="D10" s="44">
        <v>4290</v>
      </c>
      <c r="E10" s="44">
        <v>4139</v>
      </c>
      <c r="F10" s="44">
        <v>709</v>
      </c>
      <c r="G10" s="44">
        <v>23</v>
      </c>
      <c r="H10" s="44">
        <v>3407</v>
      </c>
      <c r="I10" s="44">
        <v>151</v>
      </c>
      <c r="J10" s="57">
        <f t="shared" si="1"/>
        <v>96.480186480186475</v>
      </c>
    </row>
    <row r="11" spans="1:52" s="39" customFormat="1" ht="21" customHeight="1" x14ac:dyDescent="0.2">
      <c r="A11" s="48" t="s">
        <v>42</v>
      </c>
      <c r="B11" s="94" t="s">
        <v>4</v>
      </c>
      <c r="C11" s="44">
        <v>3371</v>
      </c>
      <c r="D11" s="44">
        <v>3189</v>
      </c>
      <c r="E11" s="44">
        <v>3062</v>
      </c>
      <c r="F11" s="44">
        <v>319</v>
      </c>
      <c r="G11" s="44">
        <v>2</v>
      </c>
      <c r="H11" s="44">
        <v>2741</v>
      </c>
      <c r="I11" s="44">
        <v>127</v>
      </c>
      <c r="J11" s="57">
        <f t="shared" si="1"/>
        <v>96.017560363750391</v>
      </c>
    </row>
    <row r="12" spans="1:52" s="39" customFormat="1" ht="21" customHeight="1" x14ac:dyDescent="0.2">
      <c r="A12" s="49" t="s">
        <v>48</v>
      </c>
      <c r="B12" s="94" t="s">
        <v>5</v>
      </c>
      <c r="C12" s="44">
        <v>5005</v>
      </c>
      <c r="D12" s="44">
        <v>4848</v>
      </c>
      <c r="E12" s="44">
        <v>4750</v>
      </c>
      <c r="F12" s="44">
        <v>682</v>
      </c>
      <c r="G12" s="44">
        <v>17</v>
      </c>
      <c r="H12" s="44">
        <v>4051</v>
      </c>
      <c r="I12" s="44">
        <v>98</v>
      </c>
      <c r="J12" s="57">
        <f t="shared" si="1"/>
        <v>97.978547854785475</v>
      </c>
    </row>
    <row r="13" spans="1:52" s="39" customFormat="1" ht="21" customHeight="1" x14ac:dyDescent="0.2">
      <c r="A13" s="79" t="s">
        <v>89</v>
      </c>
      <c r="B13" s="95" t="s">
        <v>6</v>
      </c>
      <c r="C13" s="44">
        <v>418</v>
      </c>
      <c r="D13" s="44">
        <v>226</v>
      </c>
      <c r="E13" s="44">
        <v>215</v>
      </c>
      <c r="F13" s="44">
        <v>35</v>
      </c>
      <c r="G13" s="44">
        <v>0</v>
      </c>
      <c r="H13" s="44">
        <v>180</v>
      </c>
      <c r="I13" s="44">
        <v>11</v>
      </c>
      <c r="J13" s="57">
        <f t="shared" si="1"/>
        <v>95.13274336283186</v>
      </c>
    </row>
    <row r="14" spans="1:52" s="39" customFormat="1" ht="21" customHeight="1" x14ac:dyDescent="0.2">
      <c r="A14" s="79" t="s">
        <v>90</v>
      </c>
      <c r="B14" s="95" t="s">
        <v>7</v>
      </c>
      <c r="C14" s="44">
        <v>850</v>
      </c>
      <c r="D14" s="44">
        <v>787</v>
      </c>
      <c r="E14" s="44">
        <v>751</v>
      </c>
      <c r="F14" s="44">
        <v>184</v>
      </c>
      <c r="G14" s="44">
        <v>13</v>
      </c>
      <c r="H14" s="44">
        <v>554</v>
      </c>
      <c r="I14" s="44">
        <v>36</v>
      </c>
      <c r="J14" s="57">
        <f t="shared" si="1"/>
        <v>95.42566709021601</v>
      </c>
    </row>
    <row r="15" spans="1:52" s="39" customFormat="1" ht="21" customHeight="1" x14ac:dyDescent="0.2">
      <c r="A15" s="79" t="s">
        <v>91</v>
      </c>
      <c r="B15" s="95" t="s">
        <v>8</v>
      </c>
      <c r="C15" s="44">
        <v>663</v>
      </c>
      <c r="D15" s="44">
        <v>569</v>
      </c>
      <c r="E15" s="44">
        <v>539</v>
      </c>
      <c r="F15" s="44">
        <v>91</v>
      </c>
      <c r="G15" s="44">
        <v>7</v>
      </c>
      <c r="H15" s="44">
        <v>441</v>
      </c>
      <c r="I15" s="44">
        <v>30</v>
      </c>
      <c r="J15" s="57">
        <f t="shared" si="1"/>
        <v>94.727592267135336</v>
      </c>
    </row>
    <row r="16" spans="1:52" s="39" customFormat="1" ht="21" customHeight="1" x14ac:dyDescent="0.2">
      <c r="A16" s="79" t="s">
        <v>92</v>
      </c>
      <c r="B16" s="95" t="s">
        <v>9</v>
      </c>
      <c r="C16" s="44">
        <v>1838</v>
      </c>
      <c r="D16" s="44">
        <v>1838</v>
      </c>
      <c r="E16" s="44">
        <v>1735</v>
      </c>
      <c r="F16" s="44">
        <v>223</v>
      </c>
      <c r="G16" s="44">
        <v>0</v>
      </c>
      <c r="H16" s="44">
        <v>1512</v>
      </c>
      <c r="I16" s="44">
        <v>103</v>
      </c>
      <c r="J16" s="57">
        <f t="shared" si="1"/>
        <v>94.396082698585417</v>
      </c>
    </row>
    <row r="17" spans="1:10" s="39" customFormat="1" ht="21" customHeight="1" x14ac:dyDescent="0.2">
      <c r="A17" s="79" t="s">
        <v>93</v>
      </c>
      <c r="B17" s="95" t="s">
        <v>10</v>
      </c>
      <c r="C17" s="44">
        <v>949</v>
      </c>
      <c r="D17" s="44">
        <v>853</v>
      </c>
      <c r="E17" s="44">
        <v>812</v>
      </c>
      <c r="F17" s="44">
        <v>112</v>
      </c>
      <c r="G17" s="44">
        <v>4</v>
      </c>
      <c r="H17" s="44">
        <v>696</v>
      </c>
      <c r="I17" s="44">
        <v>41</v>
      </c>
      <c r="J17" s="57">
        <f t="shared" si="1"/>
        <v>95.193434935521694</v>
      </c>
    </row>
    <row r="18" spans="1:10" s="39" customFormat="1" ht="21" customHeight="1" x14ac:dyDescent="0.2">
      <c r="A18" s="79" t="s">
        <v>94</v>
      </c>
      <c r="B18" s="95" t="s">
        <v>11</v>
      </c>
      <c r="C18" s="44">
        <v>684</v>
      </c>
      <c r="D18" s="44">
        <v>600</v>
      </c>
      <c r="E18" s="44">
        <v>594</v>
      </c>
      <c r="F18" s="44">
        <v>145</v>
      </c>
      <c r="G18" s="44">
        <v>16</v>
      </c>
      <c r="H18" s="44">
        <v>433</v>
      </c>
      <c r="I18" s="44">
        <v>6</v>
      </c>
      <c r="J18" s="57">
        <f t="shared" si="1"/>
        <v>99</v>
      </c>
    </row>
    <row r="19" spans="1:10" s="39" customFormat="1" ht="21" customHeight="1" x14ac:dyDescent="0.2">
      <c r="A19" s="79" t="s">
        <v>95</v>
      </c>
      <c r="B19" s="95" t="s">
        <v>12</v>
      </c>
      <c r="C19" s="44">
        <v>488</v>
      </c>
      <c r="D19" s="44">
        <v>402</v>
      </c>
      <c r="E19" s="44">
        <v>393</v>
      </c>
      <c r="F19" s="44">
        <v>90</v>
      </c>
      <c r="G19" s="44">
        <v>1</v>
      </c>
      <c r="H19" s="44">
        <v>302</v>
      </c>
      <c r="I19" s="44">
        <v>9</v>
      </c>
      <c r="J19" s="57">
        <f t="shared" si="1"/>
        <v>97.761194029850756</v>
      </c>
    </row>
    <row r="20" spans="1:10" s="39" customFormat="1" ht="21" customHeight="1" x14ac:dyDescent="0.2">
      <c r="A20" s="79" t="s">
        <v>96</v>
      </c>
      <c r="B20" s="95" t="s">
        <v>13</v>
      </c>
      <c r="C20" s="44">
        <v>1145</v>
      </c>
      <c r="D20" s="44">
        <v>1104</v>
      </c>
      <c r="E20" s="44">
        <v>1079</v>
      </c>
      <c r="F20" s="44">
        <v>179</v>
      </c>
      <c r="G20" s="44">
        <v>10</v>
      </c>
      <c r="H20" s="44">
        <v>890</v>
      </c>
      <c r="I20" s="44">
        <v>25</v>
      </c>
      <c r="J20" s="57">
        <f t="shared" si="1"/>
        <v>97.735507246376812</v>
      </c>
    </row>
    <row r="21" spans="1:10" s="39" customFormat="1" ht="21" customHeight="1" x14ac:dyDescent="0.2">
      <c r="A21" s="79" t="s">
        <v>97</v>
      </c>
      <c r="B21" s="95" t="s">
        <v>14</v>
      </c>
      <c r="C21" s="44">
        <v>540</v>
      </c>
      <c r="D21" s="44">
        <v>399</v>
      </c>
      <c r="E21" s="44">
        <v>379</v>
      </c>
      <c r="F21" s="44">
        <v>34</v>
      </c>
      <c r="G21" s="44">
        <v>11</v>
      </c>
      <c r="H21" s="44">
        <v>334</v>
      </c>
      <c r="I21" s="44">
        <v>20</v>
      </c>
      <c r="J21" s="57">
        <f t="shared" si="1"/>
        <v>94.987468671679196</v>
      </c>
    </row>
    <row r="22" spans="1:10" s="39" customFormat="1" ht="21" customHeight="1" x14ac:dyDescent="0.2">
      <c r="A22" s="79" t="s">
        <v>98</v>
      </c>
      <c r="B22" s="95" t="s">
        <v>15</v>
      </c>
      <c r="C22" s="44">
        <v>813</v>
      </c>
      <c r="D22" s="44">
        <v>773</v>
      </c>
      <c r="E22" s="44">
        <v>731</v>
      </c>
      <c r="F22" s="44">
        <v>150</v>
      </c>
      <c r="G22" s="44">
        <v>27</v>
      </c>
      <c r="H22" s="44">
        <v>554</v>
      </c>
      <c r="I22" s="44">
        <v>42</v>
      </c>
      <c r="J22" s="57">
        <f t="shared" si="1"/>
        <v>94.566623544631312</v>
      </c>
    </row>
    <row r="23" spans="1:10" s="39" customFormat="1" ht="21" customHeight="1" x14ac:dyDescent="0.2">
      <c r="A23" s="79" t="s">
        <v>99</v>
      </c>
      <c r="B23" s="95" t="s">
        <v>16</v>
      </c>
      <c r="C23" s="44">
        <v>62</v>
      </c>
      <c r="D23" s="44">
        <v>55</v>
      </c>
      <c r="E23" s="44">
        <v>49</v>
      </c>
      <c r="F23" s="44">
        <v>10</v>
      </c>
      <c r="G23" s="44">
        <v>0</v>
      </c>
      <c r="H23" s="44">
        <v>39</v>
      </c>
      <c r="I23" s="44">
        <v>6</v>
      </c>
      <c r="J23" s="57">
        <f t="shared" si="1"/>
        <v>89.090909090909093</v>
      </c>
    </row>
    <row r="24" spans="1:10" s="39" customFormat="1" ht="21" customHeight="1" x14ac:dyDescent="0.2">
      <c r="A24" s="79" t="s">
        <v>100</v>
      </c>
      <c r="B24" s="95" t="s">
        <v>17</v>
      </c>
      <c r="C24" s="44">
        <v>410</v>
      </c>
      <c r="D24" s="44">
        <v>393</v>
      </c>
      <c r="E24" s="44">
        <v>378</v>
      </c>
      <c r="F24" s="44">
        <v>112</v>
      </c>
      <c r="G24" s="44">
        <v>2</v>
      </c>
      <c r="H24" s="44">
        <v>264</v>
      </c>
      <c r="I24" s="44">
        <v>15</v>
      </c>
      <c r="J24" s="57">
        <f t="shared" si="1"/>
        <v>96.18320610687023</v>
      </c>
    </row>
    <row r="25" spans="1:10" s="39" customFormat="1" ht="21" customHeight="1" x14ac:dyDescent="0.2">
      <c r="A25" s="79" t="s">
        <v>101</v>
      </c>
      <c r="B25" s="95" t="s">
        <v>18</v>
      </c>
      <c r="C25" s="44">
        <v>691</v>
      </c>
      <c r="D25" s="44">
        <v>691</v>
      </c>
      <c r="E25" s="44">
        <v>684</v>
      </c>
      <c r="F25" s="44">
        <v>104</v>
      </c>
      <c r="G25" s="44">
        <v>2</v>
      </c>
      <c r="H25" s="44">
        <v>578</v>
      </c>
      <c r="I25" s="44">
        <v>7</v>
      </c>
      <c r="J25" s="57">
        <f t="shared" si="1"/>
        <v>98.98697539797395</v>
      </c>
    </row>
    <row r="26" spans="1:10" s="39" customFormat="1" ht="21" customHeight="1" x14ac:dyDescent="0.2">
      <c r="A26" s="79" t="s">
        <v>102</v>
      </c>
      <c r="B26" s="95" t="s">
        <v>19</v>
      </c>
      <c r="C26" s="44">
        <v>547</v>
      </c>
      <c r="D26" s="44">
        <v>443</v>
      </c>
      <c r="E26" s="44">
        <v>436</v>
      </c>
      <c r="F26" s="44">
        <v>58</v>
      </c>
      <c r="G26" s="44">
        <v>2</v>
      </c>
      <c r="H26" s="44">
        <v>376</v>
      </c>
      <c r="I26" s="44">
        <v>7</v>
      </c>
      <c r="J26" s="57">
        <f t="shared" si="1"/>
        <v>98.419864559819416</v>
      </c>
    </row>
    <row r="27" spans="1:10" s="39" customFormat="1" ht="21" customHeight="1" x14ac:dyDescent="0.2">
      <c r="A27" s="79" t="s">
        <v>103</v>
      </c>
      <c r="B27" s="95" t="s">
        <v>20</v>
      </c>
      <c r="C27" s="44">
        <v>112</v>
      </c>
      <c r="D27" s="44">
        <v>106</v>
      </c>
      <c r="E27" s="44">
        <v>105</v>
      </c>
      <c r="F27" s="44">
        <v>18</v>
      </c>
      <c r="G27" s="44">
        <v>0</v>
      </c>
      <c r="H27" s="44">
        <v>87</v>
      </c>
      <c r="I27" s="44">
        <v>1</v>
      </c>
      <c r="J27" s="57">
        <f t="shared" si="1"/>
        <v>99.056603773584911</v>
      </c>
    </row>
    <row r="28" spans="1:10" s="39" customFormat="1" ht="21" customHeight="1" x14ac:dyDescent="0.2">
      <c r="A28" s="80" t="s">
        <v>104</v>
      </c>
      <c r="B28" s="96" t="s">
        <v>21</v>
      </c>
      <c r="C28" s="81">
        <v>16</v>
      </c>
      <c r="D28" s="81">
        <v>16</v>
      </c>
      <c r="E28" s="81">
        <v>16</v>
      </c>
      <c r="F28" s="81">
        <v>3</v>
      </c>
      <c r="G28" s="81">
        <v>2</v>
      </c>
      <c r="H28" s="81">
        <v>11</v>
      </c>
      <c r="I28" s="81">
        <v>0</v>
      </c>
      <c r="J28" s="82">
        <f t="shared" si="1"/>
        <v>100</v>
      </c>
    </row>
    <row r="29" spans="1:10" x14ac:dyDescent="0.25">
      <c r="A29" s="42" t="s">
        <v>45</v>
      </c>
      <c r="B29" s="64"/>
      <c r="C29" s="65"/>
      <c r="J29" s="55"/>
    </row>
    <row r="30" spans="1:10" x14ac:dyDescent="0.25">
      <c r="A30" s="43" t="s">
        <v>24</v>
      </c>
      <c r="B30" s="65"/>
      <c r="C30" s="65"/>
      <c r="J30" s="55"/>
    </row>
    <row r="31" spans="1:10" x14ac:dyDescent="0.25">
      <c r="A31" s="73"/>
      <c r="J31" s="55"/>
    </row>
    <row r="33" spans="1:11" s="36" customFormat="1" ht="18" hidden="1" customHeight="1" x14ac:dyDescent="0.2">
      <c r="A33" s="74" t="s">
        <v>153</v>
      </c>
      <c r="B33" s="75" t="s">
        <v>22</v>
      </c>
      <c r="C33" s="76">
        <v>36791</v>
      </c>
      <c r="D33" s="76">
        <v>34775</v>
      </c>
      <c r="E33" s="76">
        <v>33501</v>
      </c>
      <c r="F33" s="76">
        <v>5352</v>
      </c>
      <c r="G33" s="76">
        <v>160</v>
      </c>
      <c r="H33" s="76">
        <v>27989</v>
      </c>
      <c r="I33" s="76">
        <v>1274</v>
      </c>
      <c r="J33" s="77">
        <f>E33/D33*100</f>
        <v>96.336448598130843</v>
      </c>
      <c r="K33" s="87"/>
    </row>
    <row r="34" spans="1:11" s="39" customFormat="1" ht="18" hidden="1" customHeight="1" x14ac:dyDescent="0.2">
      <c r="A34" s="48" t="s">
        <v>38</v>
      </c>
      <c r="B34" s="38" t="s">
        <v>0</v>
      </c>
      <c r="C34" s="40">
        <v>5915</v>
      </c>
      <c r="D34" s="40">
        <v>5721</v>
      </c>
      <c r="E34" s="40">
        <v>5455</v>
      </c>
      <c r="F34" s="40">
        <v>1151</v>
      </c>
      <c r="G34" s="40">
        <v>2</v>
      </c>
      <c r="H34" s="40">
        <v>4302</v>
      </c>
      <c r="I34" s="40">
        <v>266</v>
      </c>
      <c r="J34" s="55">
        <f t="shared" ref="J34:J55" si="2">E34/D34*100</f>
        <v>95.350463205733263</v>
      </c>
      <c r="K34" s="87"/>
    </row>
    <row r="35" spans="1:11" s="39" customFormat="1" ht="18" hidden="1" customHeight="1" x14ac:dyDescent="0.2">
      <c r="A35" s="48" t="s">
        <v>39</v>
      </c>
      <c r="B35" s="38" t="s">
        <v>1</v>
      </c>
      <c r="C35" s="71">
        <v>3567</v>
      </c>
      <c r="D35" s="71">
        <v>3358</v>
      </c>
      <c r="E35" s="71">
        <v>3293</v>
      </c>
      <c r="F35" s="71">
        <v>519</v>
      </c>
      <c r="G35" s="71">
        <v>2</v>
      </c>
      <c r="H35" s="71">
        <v>2772</v>
      </c>
      <c r="I35" s="71">
        <v>65</v>
      </c>
      <c r="J35" s="55">
        <f t="shared" si="2"/>
        <v>98.064324002382378</v>
      </c>
      <c r="K35" s="87"/>
    </row>
    <row r="36" spans="1:11" s="39" customFormat="1" ht="18" hidden="1" customHeight="1" x14ac:dyDescent="0.2">
      <c r="A36" s="48" t="s">
        <v>40</v>
      </c>
      <c r="B36" s="38" t="s">
        <v>2</v>
      </c>
      <c r="C36" s="71">
        <v>4255</v>
      </c>
      <c r="D36" s="71">
        <v>4114</v>
      </c>
      <c r="E36" s="71">
        <v>3906</v>
      </c>
      <c r="F36" s="71">
        <v>424</v>
      </c>
      <c r="G36" s="71">
        <v>17</v>
      </c>
      <c r="H36" s="71">
        <v>3465</v>
      </c>
      <c r="I36" s="71">
        <v>208</v>
      </c>
      <c r="J36" s="55">
        <f t="shared" si="2"/>
        <v>94.944093339815254</v>
      </c>
      <c r="K36" s="87"/>
    </row>
    <row r="37" spans="1:11" s="39" customFormat="1" ht="18" hidden="1" customHeight="1" x14ac:dyDescent="0.2">
      <c r="A37" s="48" t="s">
        <v>41</v>
      </c>
      <c r="B37" s="38" t="s">
        <v>3</v>
      </c>
      <c r="C37" s="71">
        <v>4452</v>
      </c>
      <c r="D37" s="71">
        <v>4290</v>
      </c>
      <c r="E37" s="71">
        <v>4139</v>
      </c>
      <c r="F37" s="71">
        <v>709</v>
      </c>
      <c r="G37" s="71">
        <v>23</v>
      </c>
      <c r="H37" s="71">
        <v>3407</v>
      </c>
      <c r="I37" s="71">
        <v>151</v>
      </c>
      <c r="J37" s="55">
        <f t="shared" si="2"/>
        <v>96.480186480186475</v>
      </c>
      <c r="K37" s="87"/>
    </row>
    <row r="38" spans="1:11" s="39" customFormat="1" ht="18" hidden="1" customHeight="1" x14ac:dyDescent="0.2">
      <c r="A38" s="48" t="s">
        <v>42</v>
      </c>
      <c r="B38" s="38" t="s">
        <v>4</v>
      </c>
      <c r="C38" s="71">
        <v>3371</v>
      </c>
      <c r="D38" s="71">
        <v>3189</v>
      </c>
      <c r="E38" s="71">
        <v>3062</v>
      </c>
      <c r="F38" s="71">
        <v>319</v>
      </c>
      <c r="G38" s="71">
        <v>2</v>
      </c>
      <c r="H38" s="71">
        <v>2741</v>
      </c>
      <c r="I38" s="71">
        <v>127</v>
      </c>
      <c r="J38" s="55">
        <f t="shared" si="2"/>
        <v>96.017560363750391</v>
      </c>
      <c r="K38" s="87"/>
    </row>
    <row r="39" spans="1:11" s="39" customFormat="1" ht="18" hidden="1" customHeight="1" x14ac:dyDescent="0.2">
      <c r="A39" s="49" t="s">
        <v>48</v>
      </c>
      <c r="B39" s="38" t="s">
        <v>5</v>
      </c>
      <c r="C39" s="71">
        <v>5005</v>
      </c>
      <c r="D39" s="71">
        <v>4848</v>
      </c>
      <c r="E39" s="71">
        <v>4750</v>
      </c>
      <c r="F39" s="71">
        <v>682</v>
      </c>
      <c r="G39" s="71">
        <v>17</v>
      </c>
      <c r="H39" s="71">
        <v>4051</v>
      </c>
      <c r="I39" s="71">
        <v>98</v>
      </c>
      <c r="J39" s="55">
        <f t="shared" si="2"/>
        <v>97.978547854785475</v>
      </c>
      <c r="K39" s="87"/>
    </row>
    <row r="40" spans="1:11" s="39" customFormat="1" ht="18" hidden="1" customHeight="1" x14ac:dyDescent="0.25">
      <c r="A40" s="60" t="s">
        <v>89</v>
      </c>
      <c r="B40" s="61" t="s">
        <v>6</v>
      </c>
      <c r="C40" s="71">
        <v>418</v>
      </c>
      <c r="D40" s="71">
        <v>226</v>
      </c>
      <c r="E40" s="71">
        <v>215</v>
      </c>
      <c r="F40" s="71">
        <v>35</v>
      </c>
      <c r="G40" s="71">
        <v>0</v>
      </c>
      <c r="H40" s="71">
        <v>180</v>
      </c>
      <c r="I40" s="71">
        <v>11</v>
      </c>
      <c r="J40" s="55">
        <f t="shared" si="2"/>
        <v>95.13274336283186</v>
      </c>
      <c r="K40" s="87"/>
    </row>
    <row r="41" spans="1:11" s="39" customFormat="1" ht="18" hidden="1" customHeight="1" x14ac:dyDescent="0.25">
      <c r="A41" s="60" t="s">
        <v>90</v>
      </c>
      <c r="B41" s="61" t="s">
        <v>7</v>
      </c>
      <c r="C41" s="71">
        <v>850</v>
      </c>
      <c r="D41" s="71">
        <v>787</v>
      </c>
      <c r="E41" s="71">
        <v>751</v>
      </c>
      <c r="F41" s="71">
        <v>184</v>
      </c>
      <c r="G41" s="71">
        <v>13</v>
      </c>
      <c r="H41" s="71">
        <v>554</v>
      </c>
      <c r="I41" s="71">
        <v>36</v>
      </c>
      <c r="J41" s="55">
        <f t="shared" si="2"/>
        <v>95.42566709021601</v>
      </c>
      <c r="K41" s="87"/>
    </row>
    <row r="42" spans="1:11" s="39" customFormat="1" ht="18" hidden="1" customHeight="1" x14ac:dyDescent="0.25">
      <c r="A42" s="60" t="s">
        <v>91</v>
      </c>
      <c r="B42" s="61" t="s">
        <v>8</v>
      </c>
      <c r="C42" s="40">
        <v>663</v>
      </c>
      <c r="D42" s="40">
        <v>569</v>
      </c>
      <c r="E42" s="40">
        <v>539</v>
      </c>
      <c r="F42" s="40">
        <v>91</v>
      </c>
      <c r="G42" s="40">
        <v>7</v>
      </c>
      <c r="H42" s="40">
        <v>441</v>
      </c>
      <c r="I42" s="40">
        <v>30</v>
      </c>
      <c r="J42" s="55">
        <f t="shared" si="2"/>
        <v>94.727592267135336</v>
      </c>
      <c r="K42" s="87"/>
    </row>
    <row r="43" spans="1:11" s="39" customFormat="1" ht="18" hidden="1" customHeight="1" x14ac:dyDescent="0.25">
      <c r="A43" s="60" t="s">
        <v>92</v>
      </c>
      <c r="B43" s="61" t="s">
        <v>9</v>
      </c>
      <c r="C43" s="40">
        <v>1838</v>
      </c>
      <c r="D43" s="40">
        <v>1838</v>
      </c>
      <c r="E43" s="40">
        <v>1735</v>
      </c>
      <c r="F43" s="40">
        <v>223</v>
      </c>
      <c r="G43" s="40">
        <v>0</v>
      </c>
      <c r="H43" s="40">
        <v>1512</v>
      </c>
      <c r="I43" s="40">
        <v>103</v>
      </c>
      <c r="J43" s="55">
        <f t="shared" si="2"/>
        <v>94.396082698585417</v>
      </c>
      <c r="K43" s="87"/>
    </row>
    <row r="44" spans="1:11" s="39" customFormat="1" ht="18" hidden="1" customHeight="1" x14ac:dyDescent="0.25">
      <c r="A44" s="60" t="s">
        <v>93</v>
      </c>
      <c r="B44" s="61" t="s">
        <v>10</v>
      </c>
      <c r="C44" s="40">
        <v>949</v>
      </c>
      <c r="D44" s="40">
        <v>853</v>
      </c>
      <c r="E44" s="40">
        <v>812</v>
      </c>
      <c r="F44" s="40">
        <v>112</v>
      </c>
      <c r="G44" s="40">
        <v>4</v>
      </c>
      <c r="H44" s="40">
        <v>696</v>
      </c>
      <c r="I44" s="40">
        <v>41</v>
      </c>
      <c r="J44" s="55">
        <f t="shared" si="2"/>
        <v>95.193434935521694</v>
      </c>
      <c r="K44" s="87"/>
    </row>
    <row r="45" spans="1:11" s="39" customFormat="1" ht="18" hidden="1" customHeight="1" x14ac:dyDescent="0.25">
      <c r="A45" s="60" t="s">
        <v>94</v>
      </c>
      <c r="B45" s="61" t="s">
        <v>11</v>
      </c>
      <c r="C45" s="40">
        <v>684</v>
      </c>
      <c r="D45" s="40">
        <v>600</v>
      </c>
      <c r="E45" s="40">
        <v>594</v>
      </c>
      <c r="F45" s="40">
        <v>145</v>
      </c>
      <c r="G45" s="40">
        <v>16</v>
      </c>
      <c r="H45" s="40">
        <v>433</v>
      </c>
      <c r="I45" s="40">
        <v>6</v>
      </c>
      <c r="J45" s="55">
        <f t="shared" si="2"/>
        <v>99</v>
      </c>
      <c r="K45" s="87"/>
    </row>
    <row r="46" spans="1:11" s="39" customFormat="1" ht="18" hidden="1" customHeight="1" x14ac:dyDescent="0.25">
      <c r="A46" s="60" t="s">
        <v>95</v>
      </c>
      <c r="B46" s="61" t="s">
        <v>12</v>
      </c>
      <c r="C46" s="40">
        <v>488</v>
      </c>
      <c r="D46" s="40">
        <v>402</v>
      </c>
      <c r="E46" s="40">
        <v>393</v>
      </c>
      <c r="F46" s="40">
        <v>90</v>
      </c>
      <c r="G46" s="40">
        <v>1</v>
      </c>
      <c r="H46" s="40">
        <v>302</v>
      </c>
      <c r="I46" s="40">
        <v>9</v>
      </c>
      <c r="J46" s="55">
        <f t="shared" si="2"/>
        <v>97.761194029850756</v>
      </c>
      <c r="K46" s="87"/>
    </row>
    <row r="47" spans="1:11" s="39" customFormat="1" ht="18" hidden="1" customHeight="1" x14ac:dyDescent="0.25">
      <c r="A47" s="60" t="s">
        <v>96</v>
      </c>
      <c r="B47" s="61" t="s">
        <v>13</v>
      </c>
      <c r="C47" s="40">
        <v>1145</v>
      </c>
      <c r="D47" s="40">
        <v>1104</v>
      </c>
      <c r="E47" s="40">
        <v>1079</v>
      </c>
      <c r="F47" s="40">
        <v>179</v>
      </c>
      <c r="G47" s="40">
        <v>10</v>
      </c>
      <c r="H47" s="40">
        <v>890</v>
      </c>
      <c r="I47" s="40">
        <v>25</v>
      </c>
      <c r="J47" s="55">
        <f t="shared" si="2"/>
        <v>97.735507246376812</v>
      </c>
      <c r="K47" s="87"/>
    </row>
    <row r="48" spans="1:11" s="39" customFormat="1" ht="18" hidden="1" customHeight="1" x14ac:dyDescent="0.25">
      <c r="A48" s="60" t="s">
        <v>97</v>
      </c>
      <c r="B48" s="61" t="s">
        <v>14</v>
      </c>
      <c r="C48" s="40">
        <v>540</v>
      </c>
      <c r="D48" s="40">
        <v>399</v>
      </c>
      <c r="E48" s="40">
        <v>379</v>
      </c>
      <c r="F48" s="40">
        <v>34</v>
      </c>
      <c r="G48" s="40">
        <v>11</v>
      </c>
      <c r="H48" s="40">
        <v>334</v>
      </c>
      <c r="I48" s="40">
        <v>20</v>
      </c>
      <c r="J48" s="55">
        <f t="shared" si="2"/>
        <v>94.987468671679196</v>
      </c>
      <c r="K48" s="87"/>
    </row>
    <row r="49" spans="1:11" s="39" customFormat="1" ht="18" hidden="1" customHeight="1" x14ac:dyDescent="0.25">
      <c r="A49" s="60" t="s">
        <v>98</v>
      </c>
      <c r="B49" s="61" t="s">
        <v>15</v>
      </c>
      <c r="C49" s="40">
        <v>813</v>
      </c>
      <c r="D49" s="40">
        <v>773</v>
      </c>
      <c r="E49" s="40">
        <v>731</v>
      </c>
      <c r="F49" s="40">
        <v>150</v>
      </c>
      <c r="G49" s="40">
        <v>27</v>
      </c>
      <c r="H49" s="40">
        <v>554</v>
      </c>
      <c r="I49" s="40">
        <v>42</v>
      </c>
      <c r="J49" s="55">
        <f t="shared" si="2"/>
        <v>94.566623544631312</v>
      </c>
      <c r="K49" s="87"/>
    </row>
    <row r="50" spans="1:11" s="39" customFormat="1" ht="18" hidden="1" customHeight="1" x14ac:dyDescent="0.25">
      <c r="A50" s="60" t="s">
        <v>99</v>
      </c>
      <c r="B50" s="61" t="s">
        <v>16</v>
      </c>
      <c r="C50" s="40">
        <v>62</v>
      </c>
      <c r="D50" s="40">
        <v>55</v>
      </c>
      <c r="E50" s="40">
        <v>49</v>
      </c>
      <c r="F50" s="40">
        <v>10</v>
      </c>
      <c r="G50" s="40">
        <v>0</v>
      </c>
      <c r="H50" s="40">
        <v>39</v>
      </c>
      <c r="I50" s="40">
        <v>6</v>
      </c>
      <c r="J50" s="55">
        <f t="shared" si="2"/>
        <v>89.090909090909093</v>
      </c>
      <c r="K50" s="87"/>
    </row>
    <row r="51" spans="1:11" s="39" customFormat="1" ht="18" hidden="1" customHeight="1" x14ac:dyDescent="0.25">
      <c r="A51" s="60" t="s">
        <v>100</v>
      </c>
      <c r="B51" s="61" t="s">
        <v>17</v>
      </c>
      <c r="C51" s="40">
        <v>410</v>
      </c>
      <c r="D51" s="40">
        <v>393</v>
      </c>
      <c r="E51" s="40">
        <v>378</v>
      </c>
      <c r="F51" s="40">
        <v>112</v>
      </c>
      <c r="G51" s="40">
        <v>2</v>
      </c>
      <c r="H51" s="40">
        <v>264</v>
      </c>
      <c r="I51" s="40">
        <v>15</v>
      </c>
      <c r="J51" s="55">
        <f t="shared" si="2"/>
        <v>96.18320610687023</v>
      </c>
      <c r="K51" s="87"/>
    </row>
    <row r="52" spans="1:11" s="39" customFormat="1" ht="18" hidden="1" customHeight="1" x14ac:dyDescent="0.25">
      <c r="A52" s="60" t="s">
        <v>101</v>
      </c>
      <c r="B52" s="61" t="s">
        <v>18</v>
      </c>
      <c r="C52" s="40">
        <v>691</v>
      </c>
      <c r="D52" s="40">
        <v>691</v>
      </c>
      <c r="E52" s="40">
        <v>684</v>
      </c>
      <c r="F52" s="40">
        <v>104</v>
      </c>
      <c r="G52" s="40">
        <v>2</v>
      </c>
      <c r="H52" s="40">
        <v>578</v>
      </c>
      <c r="I52" s="40">
        <v>7</v>
      </c>
      <c r="J52" s="55">
        <f t="shared" si="2"/>
        <v>98.98697539797395</v>
      </c>
      <c r="K52" s="87"/>
    </row>
    <row r="53" spans="1:11" s="39" customFormat="1" ht="18" hidden="1" customHeight="1" x14ac:dyDescent="0.25">
      <c r="A53" s="60" t="s">
        <v>102</v>
      </c>
      <c r="B53" s="61" t="s">
        <v>19</v>
      </c>
      <c r="C53" s="40">
        <v>547</v>
      </c>
      <c r="D53" s="40">
        <v>443</v>
      </c>
      <c r="E53" s="40">
        <v>436</v>
      </c>
      <c r="F53" s="40">
        <v>58</v>
      </c>
      <c r="G53" s="40">
        <v>2</v>
      </c>
      <c r="H53" s="40">
        <v>376</v>
      </c>
      <c r="I53" s="40">
        <v>7</v>
      </c>
      <c r="J53" s="55">
        <f t="shared" si="2"/>
        <v>98.419864559819416</v>
      </c>
      <c r="K53" s="87"/>
    </row>
    <row r="54" spans="1:11" s="39" customFormat="1" ht="18" hidden="1" customHeight="1" x14ac:dyDescent="0.25">
      <c r="A54" s="60" t="s">
        <v>103</v>
      </c>
      <c r="B54" s="61" t="s">
        <v>20</v>
      </c>
      <c r="C54" s="40">
        <v>112</v>
      </c>
      <c r="D54" s="40">
        <v>106</v>
      </c>
      <c r="E54" s="40">
        <v>105</v>
      </c>
      <c r="F54" s="40">
        <v>18</v>
      </c>
      <c r="G54" s="40">
        <v>0</v>
      </c>
      <c r="H54" s="40">
        <v>87</v>
      </c>
      <c r="I54" s="40">
        <v>1</v>
      </c>
      <c r="J54" s="55">
        <f t="shared" si="2"/>
        <v>99.056603773584911</v>
      </c>
      <c r="K54" s="87"/>
    </row>
    <row r="55" spans="1:11" s="39" customFormat="1" ht="18" hidden="1" customHeight="1" x14ac:dyDescent="0.25">
      <c r="A55" s="62" t="s">
        <v>104</v>
      </c>
      <c r="B55" s="63" t="s">
        <v>21</v>
      </c>
      <c r="C55" s="41">
        <v>16</v>
      </c>
      <c r="D55" s="41">
        <v>16</v>
      </c>
      <c r="E55" s="41">
        <v>16</v>
      </c>
      <c r="F55" s="41">
        <v>3</v>
      </c>
      <c r="G55" s="41">
        <v>2</v>
      </c>
      <c r="H55" s="41">
        <v>11</v>
      </c>
      <c r="I55" s="41">
        <v>0</v>
      </c>
      <c r="J55" s="56">
        <f t="shared" si="2"/>
        <v>100</v>
      </c>
      <c r="K55" s="87"/>
    </row>
    <row r="56" spans="1:11" hidden="1" x14ac:dyDescent="0.25"/>
    <row r="57" spans="1:11" s="36" customFormat="1" ht="18" hidden="1" customHeight="1" x14ac:dyDescent="0.2">
      <c r="A57" s="74" t="s">
        <v>153</v>
      </c>
      <c r="B57" s="75" t="s">
        <v>22</v>
      </c>
      <c r="C57" s="76" t="str">
        <f>IF(C33=C6,"","*")</f>
        <v/>
      </c>
      <c r="D57" s="76" t="str">
        <f t="shared" ref="D57:J57" si="3">IF(D33=D6,"","*")</f>
        <v/>
      </c>
      <c r="E57" s="76" t="str">
        <f t="shared" si="3"/>
        <v/>
      </c>
      <c r="F57" s="76" t="str">
        <f t="shared" si="3"/>
        <v/>
      </c>
      <c r="G57" s="76" t="str">
        <f t="shared" si="3"/>
        <v/>
      </c>
      <c r="H57" s="76" t="str">
        <f t="shared" si="3"/>
        <v/>
      </c>
      <c r="I57" s="76" t="str">
        <f t="shared" si="3"/>
        <v/>
      </c>
      <c r="J57" s="77" t="str">
        <f t="shared" si="3"/>
        <v/>
      </c>
    </row>
    <row r="58" spans="1:11" s="39" customFormat="1" ht="18" hidden="1" customHeight="1" x14ac:dyDescent="0.2">
      <c r="A58" s="48" t="s">
        <v>38</v>
      </c>
      <c r="B58" s="38" t="s">
        <v>0</v>
      </c>
      <c r="C58" s="40" t="str">
        <f t="shared" ref="C58:C79" si="4">IF(C34=C7,"","*")</f>
        <v/>
      </c>
      <c r="D58" s="40" t="str">
        <f t="shared" ref="D58:J58" si="5">IF(D34=D7,"","*")</f>
        <v/>
      </c>
      <c r="E58" s="40" t="str">
        <f t="shared" si="5"/>
        <v/>
      </c>
      <c r="F58" s="40" t="str">
        <f t="shared" si="5"/>
        <v/>
      </c>
      <c r="G58" s="40" t="str">
        <f t="shared" si="5"/>
        <v/>
      </c>
      <c r="H58" s="40" t="str">
        <f t="shared" si="5"/>
        <v/>
      </c>
      <c r="I58" s="40" t="str">
        <f t="shared" si="5"/>
        <v/>
      </c>
      <c r="J58" s="55" t="str">
        <f t="shared" si="5"/>
        <v/>
      </c>
    </row>
    <row r="59" spans="1:11" s="39" customFormat="1" ht="18" hidden="1" customHeight="1" x14ac:dyDescent="0.2">
      <c r="A59" s="48" t="s">
        <v>39</v>
      </c>
      <c r="B59" s="38" t="s">
        <v>1</v>
      </c>
      <c r="C59" s="71" t="str">
        <f t="shared" si="4"/>
        <v/>
      </c>
      <c r="D59" s="71" t="str">
        <f t="shared" ref="D59:J59" si="6">IF(D35=D8,"","*")</f>
        <v/>
      </c>
      <c r="E59" s="71" t="str">
        <f t="shared" si="6"/>
        <v/>
      </c>
      <c r="F59" s="71" t="str">
        <f t="shared" si="6"/>
        <v/>
      </c>
      <c r="G59" s="71" t="str">
        <f t="shared" si="6"/>
        <v/>
      </c>
      <c r="H59" s="71" t="str">
        <f t="shared" si="6"/>
        <v/>
      </c>
      <c r="I59" s="71" t="str">
        <f t="shared" si="6"/>
        <v/>
      </c>
      <c r="J59" s="55" t="str">
        <f t="shared" si="6"/>
        <v/>
      </c>
    </row>
    <row r="60" spans="1:11" s="39" customFormat="1" ht="18" hidden="1" customHeight="1" x14ac:dyDescent="0.2">
      <c r="A60" s="48" t="s">
        <v>40</v>
      </c>
      <c r="B60" s="38" t="s">
        <v>2</v>
      </c>
      <c r="C60" s="71" t="str">
        <f t="shared" si="4"/>
        <v/>
      </c>
      <c r="D60" s="71" t="str">
        <f t="shared" ref="D60:J60" si="7">IF(D36=D9,"","*")</f>
        <v/>
      </c>
      <c r="E60" s="71" t="str">
        <f t="shared" si="7"/>
        <v/>
      </c>
      <c r="F60" s="71" t="str">
        <f t="shared" si="7"/>
        <v/>
      </c>
      <c r="G60" s="71" t="str">
        <f t="shared" si="7"/>
        <v/>
      </c>
      <c r="H60" s="71" t="str">
        <f t="shared" si="7"/>
        <v/>
      </c>
      <c r="I60" s="71" t="str">
        <f t="shared" si="7"/>
        <v/>
      </c>
      <c r="J60" s="55" t="str">
        <f t="shared" si="7"/>
        <v/>
      </c>
    </row>
    <row r="61" spans="1:11" s="39" customFormat="1" ht="18" hidden="1" customHeight="1" x14ac:dyDescent="0.2">
      <c r="A61" s="48" t="s">
        <v>41</v>
      </c>
      <c r="B61" s="38" t="s">
        <v>3</v>
      </c>
      <c r="C61" s="71" t="str">
        <f t="shared" si="4"/>
        <v/>
      </c>
      <c r="D61" s="71" t="str">
        <f t="shared" ref="D61:J61" si="8">IF(D37=D10,"","*")</f>
        <v/>
      </c>
      <c r="E61" s="71" t="str">
        <f t="shared" si="8"/>
        <v/>
      </c>
      <c r="F61" s="71" t="str">
        <f t="shared" si="8"/>
        <v/>
      </c>
      <c r="G61" s="71" t="str">
        <f t="shared" si="8"/>
        <v/>
      </c>
      <c r="H61" s="71" t="str">
        <f t="shared" si="8"/>
        <v/>
      </c>
      <c r="I61" s="71" t="str">
        <f t="shared" si="8"/>
        <v/>
      </c>
      <c r="J61" s="55" t="str">
        <f t="shared" si="8"/>
        <v/>
      </c>
    </row>
    <row r="62" spans="1:11" s="39" customFormat="1" ht="18" hidden="1" customHeight="1" x14ac:dyDescent="0.2">
      <c r="A62" s="48" t="s">
        <v>42</v>
      </c>
      <c r="B62" s="38" t="s">
        <v>4</v>
      </c>
      <c r="C62" s="71" t="str">
        <f t="shared" si="4"/>
        <v/>
      </c>
      <c r="D62" s="71" t="str">
        <f t="shared" ref="D62:J62" si="9">IF(D38=D11,"","*")</f>
        <v/>
      </c>
      <c r="E62" s="71" t="str">
        <f t="shared" si="9"/>
        <v/>
      </c>
      <c r="F62" s="71" t="str">
        <f t="shared" si="9"/>
        <v/>
      </c>
      <c r="G62" s="71" t="str">
        <f t="shared" si="9"/>
        <v/>
      </c>
      <c r="H62" s="71" t="str">
        <f t="shared" si="9"/>
        <v/>
      </c>
      <c r="I62" s="71" t="str">
        <f t="shared" si="9"/>
        <v/>
      </c>
      <c r="J62" s="55" t="str">
        <f t="shared" si="9"/>
        <v/>
      </c>
    </row>
    <row r="63" spans="1:11" s="39" customFormat="1" ht="18" hidden="1" customHeight="1" x14ac:dyDescent="0.2">
      <c r="A63" s="49" t="s">
        <v>48</v>
      </c>
      <c r="B63" s="38" t="s">
        <v>5</v>
      </c>
      <c r="C63" s="71" t="str">
        <f t="shared" si="4"/>
        <v/>
      </c>
      <c r="D63" s="71" t="str">
        <f t="shared" ref="D63:J63" si="10">IF(D39=D12,"","*")</f>
        <v/>
      </c>
      <c r="E63" s="71" t="str">
        <f t="shared" si="10"/>
        <v/>
      </c>
      <c r="F63" s="71" t="str">
        <f t="shared" si="10"/>
        <v/>
      </c>
      <c r="G63" s="71" t="str">
        <f t="shared" si="10"/>
        <v/>
      </c>
      <c r="H63" s="71" t="str">
        <f t="shared" si="10"/>
        <v/>
      </c>
      <c r="I63" s="71" t="str">
        <f t="shared" si="10"/>
        <v/>
      </c>
      <c r="J63" s="55" t="str">
        <f t="shared" si="10"/>
        <v/>
      </c>
    </row>
    <row r="64" spans="1:11" s="39" customFormat="1" ht="18" hidden="1" customHeight="1" x14ac:dyDescent="0.25">
      <c r="A64" s="60" t="s">
        <v>89</v>
      </c>
      <c r="B64" s="61" t="s">
        <v>6</v>
      </c>
      <c r="C64" s="71" t="str">
        <f t="shared" si="4"/>
        <v/>
      </c>
      <c r="D64" s="71" t="str">
        <f t="shared" ref="D64:J64" si="11">IF(D40=D13,"","*")</f>
        <v/>
      </c>
      <c r="E64" s="71" t="str">
        <f t="shared" si="11"/>
        <v/>
      </c>
      <c r="F64" s="71" t="str">
        <f t="shared" si="11"/>
        <v/>
      </c>
      <c r="G64" s="71" t="str">
        <f t="shared" si="11"/>
        <v/>
      </c>
      <c r="H64" s="71" t="str">
        <f t="shared" si="11"/>
        <v/>
      </c>
      <c r="I64" s="71" t="str">
        <f t="shared" si="11"/>
        <v/>
      </c>
      <c r="J64" s="55" t="str">
        <f t="shared" si="11"/>
        <v/>
      </c>
    </row>
    <row r="65" spans="1:10" s="39" customFormat="1" ht="18" hidden="1" customHeight="1" x14ac:dyDescent="0.25">
      <c r="A65" s="60" t="s">
        <v>90</v>
      </c>
      <c r="B65" s="61" t="s">
        <v>7</v>
      </c>
      <c r="C65" s="71" t="str">
        <f t="shared" si="4"/>
        <v/>
      </c>
      <c r="D65" s="71" t="str">
        <f t="shared" ref="D65:J65" si="12">IF(D41=D14,"","*")</f>
        <v/>
      </c>
      <c r="E65" s="71" t="str">
        <f t="shared" si="12"/>
        <v/>
      </c>
      <c r="F65" s="71" t="str">
        <f t="shared" si="12"/>
        <v/>
      </c>
      <c r="G65" s="71" t="str">
        <f t="shared" si="12"/>
        <v/>
      </c>
      <c r="H65" s="71" t="str">
        <f t="shared" si="12"/>
        <v/>
      </c>
      <c r="I65" s="71" t="str">
        <f t="shared" si="12"/>
        <v/>
      </c>
      <c r="J65" s="55" t="str">
        <f t="shared" si="12"/>
        <v/>
      </c>
    </row>
    <row r="66" spans="1:10" s="39" customFormat="1" ht="18" hidden="1" customHeight="1" x14ac:dyDescent="0.25">
      <c r="A66" s="60" t="s">
        <v>91</v>
      </c>
      <c r="B66" s="61" t="s">
        <v>8</v>
      </c>
      <c r="C66" s="40" t="str">
        <f t="shared" si="4"/>
        <v/>
      </c>
      <c r="D66" s="40" t="str">
        <f t="shared" ref="D66:J66" si="13">IF(D42=D15,"","*")</f>
        <v/>
      </c>
      <c r="E66" s="40" t="str">
        <f t="shared" si="13"/>
        <v/>
      </c>
      <c r="F66" s="40" t="str">
        <f t="shared" si="13"/>
        <v/>
      </c>
      <c r="G66" s="40" t="str">
        <f t="shared" si="13"/>
        <v/>
      </c>
      <c r="H66" s="40" t="str">
        <f t="shared" si="13"/>
        <v/>
      </c>
      <c r="I66" s="40" t="str">
        <f t="shared" si="13"/>
        <v/>
      </c>
      <c r="J66" s="55" t="str">
        <f t="shared" si="13"/>
        <v/>
      </c>
    </row>
    <row r="67" spans="1:10" s="39" customFormat="1" ht="18" hidden="1" customHeight="1" x14ac:dyDescent="0.25">
      <c r="A67" s="60" t="s">
        <v>92</v>
      </c>
      <c r="B67" s="61" t="s">
        <v>9</v>
      </c>
      <c r="C67" s="40" t="str">
        <f t="shared" si="4"/>
        <v/>
      </c>
      <c r="D67" s="40" t="str">
        <f t="shared" ref="D67:J67" si="14">IF(D43=D16,"","*")</f>
        <v/>
      </c>
      <c r="E67" s="40" t="str">
        <f t="shared" si="14"/>
        <v/>
      </c>
      <c r="F67" s="40" t="str">
        <f t="shared" si="14"/>
        <v/>
      </c>
      <c r="G67" s="40" t="str">
        <f t="shared" si="14"/>
        <v/>
      </c>
      <c r="H67" s="40" t="str">
        <f t="shared" si="14"/>
        <v/>
      </c>
      <c r="I67" s="40" t="str">
        <f t="shared" si="14"/>
        <v/>
      </c>
      <c r="J67" s="55" t="str">
        <f t="shared" si="14"/>
        <v/>
      </c>
    </row>
    <row r="68" spans="1:10" s="39" customFormat="1" ht="18" hidden="1" customHeight="1" x14ac:dyDescent="0.25">
      <c r="A68" s="60" t="s">
        <v>93</v>
      </c>
      <c r="B68" s="61" t="s">
        <v>10</v>
      </c>
      <c r="C68" s="40" t="str">
        <f t="shared" si="4"/>
        <v/>
      </c>
      <c r="D68" s="40" t="str">
        <f t="shared" ref="D68:J68" si="15">IF(D44=D17,"","*")</f>
        <v/>
      </c>
      <c r="E68" s="40" t="str">
        <f t="shared" si="15"/>
        <v/>
      </c>
      <c r="F68" s="40" t="str">
        <f t="shared" si="15"/>
        <v/>
      </c>
      <c r="G68" s="40" t="str">
        <f t="shared" si="15"/>
        <v/>
      </c>
      <c r="H68" s="40" t="str">
        <f t="shared" si="15"/>
        <v/>
      </c>
      <c r="I68" s="40" t="str">
        <f t="shared" si="15"/>
        <v/>
      </c>
      <c r="J68" s="55" t="str">
        <f t="shared" si="15"/>
        <v/>
      </c>
    </row>
    <row r="69" spans="1:10" s="39" customFormat="1" ht="18" hidden="1" customHeight="1" x14ac:dyDescent="0.25">
      <c r="A69" s="60" t="s">
        <v>94</v>
      </c>
      <c r="B69" s="61" t="s">
        <v>11</v>
      </c>
      <c r="C69" s="40" t="str">
        <f t="shared" si="4"/>
        <v/>
      </c>
      <c r="D69" s="40" t="str">
        <f t="shared" ref="D69:J69" si="16">IF(D45=D18,"","*")</f>
        <v/>
      </c>
      <c r="E69" s="40" t="str">
        <f t="shared" si="16"/>
        <v/>
      </c>
      <c r="F69" s="40" t="str">
        <f t="shared" si="16"/>
        <v/>
      </c>
      <c r="G69" s="40" t="str">
        <f t="shared" si="16"/>
        <v/>
      </c>
      <c r="H69" s="40" t="str">
        <f t="shared" si="16"/>
        <v/>
      </c>
      <c r="I69" s="40" t="str">
        <f t="shared" si="16"/>
        <v/>
      </c>
      <c r="J69" s="55" t="str">
        <f t="shared" si="16"/>
        <v/>
      </c>
    </row>
    <row r="70" spans="1:10" s="39" customFormat="1" ht="18" hidden="1" customHeight="1" x14ac:dyDescent="0.25">
      <c r="A70" s="60" t="s">
        <v>95</v>
      </c>
      <c r="B70" s="61" t="s">
        <v>12</v>
      </c>
      <c r="C70" s="40" t="str">
        <f t="shared" si="4"/>
        <v/>
      </c>
      <c r="D70" s="40" t="str">
        <f t="shared" ref="D70:J70" si="17">IF(D46=D19,"","*")</f>
        <v/>
      </c>
      <c r="E70" s="40" t="str">
        <f t="shared" si="17"/>
        <v/>
      </c>
      <c r="F70" s="40" t="str">
        <f t="shared" si="17"/>
        <v/>
      </c>
      <c r="G70" s="40" t="str">
        <f t="shared" si="17"/>
        <v/>
      </c>
      <c r="H70" s="40" t="str">
        <f t="shared" si="17"/>
        <v/>
      </c>
      <c r="I70" s="40" t="str">
        <f t="shared" si="17"/>
        <v/>
      </c>
      <c r="J70" s="55" t="str">
        <f t="shared" si="17"/>
        <v/>
      </c>
    </row>
    <row r="71" spans="1:10" s="39" customFormat="1" ht="18" hidden="1" customHeight="1" x14ac:dyDescent="0.25">
      <c r="A71" s="60" t="s">
        <v>96</v>
      </c>
      <c r="B71" s="61" t="s">
        <v>13</v>
      </c>
      <c r="C71" s="40" t="str">
        <f t="shared" si="4"/>
        <v/>
      </c>
      <c r="D71" s="40" t="str">
        <f t="shared" ref="D71:J71" si="18">IF(D47=D20,"","*")</f>
        <v/>
      </c>
      <c r="E71" s="40" t="str">
        <f t="shared" si="18"/>
        <v/>
      </c>
      <c r="F71" s="40" t="str">
        <f t="shared" si="18"/>
        <v/>
      </c>
      <c r="G71" s="40" t="str">
        <f t="shared" si="18"/>
        <v/>
      </c>
      <c r="H71" s="40" t="str">
        <f t="shared" si="18"/>
        <v/>
      </c>
      <c r="I71" s="40" t="str">
        <f t="shared" si="18"/>
        <v/>
      </c>
      <c r="J71" s="55" t="str">
        <f t="shared" si="18"/>
        <v/>
      </c>
    </row>
    <row r="72" spans="1:10" s="39" customFormat="1" ht="18" hidden="1" customHeight="1" x14ac:dyDescent="0.25">
      <c r="A72" s="60" t="s">
        <v>97</v>
      </c>
      <c r="B72" s="61" t="s">
        <v>14</v>
      </c>
      <c r="C72" s="40" t="str">
        <f t="shared" si="4"/>
        <v/>
      </c>
      <c r="D72" s="40" t="str">
        <f t="shared" ref="D72:J72" si="19">IF(D48=D21,"","*")</f>
        <v/>
      </c>
      <c r="E72" s="40" t="str">
        <f t="shared" si="19"/>
        <v/>
      </c>
      <c r="F72" s="40" t="str">
        <f t="shared" si="19"/>
        <v/>
      </c>
      <c r="G72" s="40" t="str">
        <f t="shared" si="19"/>
        <v/>
      </c>
      <c r="H72" s="40" t="str">
        <f t="shared" si="19"/>
        <v/>
      </c>
      <c r="I72" s="40" t="str">
        <f t="shared" si="19"/>
        <v/>
      </c>
      <c r="J72" s="55" t="str">
        <f t="shared" si="19"/>
        <v/>
      </c>
    </row>
    <row r="73" spans="1:10" s="39" customFormat="1" ht="18" hidden="1" customHeight="1" x14ac:dyDescent="0.25">
      <c r="A73" s="60" t="s">
        <v>98</v>
      </c>
      <c r="B73" s="61" t="s">
        <v>15</v>
      </c>
      <c r="C73" s="40" t="str">
        <f t="shared" si="4"/>
        <v/>
      </c>
      <c r="D73" s="40" t="str">
        <f t="shared" ref="D73:J73" si="20">IF(D49=D22,"","*")</f>
        <v/>
      </c>
      <c r="E73" s="40" t="str">
        <f t="shared" si="20"/>
        <v/>
      </c>
      <c r="F73" s="40" t="str">
        <f t="shared" si="20"/>
        <v/>
      </c>
      <c r="G73" s="40" t="str">
        <f t="shared" si="20"/>
        <v/>
      </c>
      <c r="H73" s="40" t="str">
        <f t="shared" si="20"/>
        <v/>
      </c>
      <c r="I73" s="40" t="str">
        <f t="shared" si="20"/>
        <v/>
      </c>
      <c r="J73" s="55" t="str">
        <f t="shared" si="20"/>
        <v/>
      </c>
    </row>
    <row r="74" spans="1:10" s="39" customFormat="1" ht="18" hidden="1" customHeight="1" x14ac:dyDescent="0.25">
      <c r="A74" s="60" t="s">
        <v>99</v>
      </c>
      <c r="B74" s="61" t="s">
        <v>16</v>
      </c>
      <c r="C74" s="40" t="str">
        <f t="shared" si="4"/>
        <v/>
      </c>
      <c r="D74" s="40" t="str">
        <f t="shared" ref="D74:J74" si="21">IF(D50=D23,"","*")</f>
        <v/>
      </c>
      <c r="E74" s="40" t="str">
        <f t="shared" si="21"/>
        <v/>
      </c>
      <c r="F74" s="40" t="str">
        <f t="shared" si="21"/>
        <v/>
      </c>
      <c r="G74" s="40" t="str">
        <f t="shared" si="21"/>
        <v/>
      </c>
      <c r="H74" s="40" t="str">
        <f t="shared" si="21"/>
        <v/>
      </c>
      <c r="I74" s="40" t="str">
        <f t="shared" si="21"/>
        <v/>
      </c>
      <c r="J74" s="55" t="str">
        <f t="shared" si="21"/>
        <v/>
      </c>
    </row>
    <row r="75" spans="1:10" s="39" customFormat="1" ht="18" hidden="1" customHeight="1" x14ac:dyDescent="0.25">
      <c r="A75" s="60" t="s">
        <v>100</v>
      </c>
      <c r="B75" s="61" t="s">
        <v>17</v>
      </c>
      <c r="C75" s="40" t="str">
        <f t="shared" si="4"/>
        <v/>
      </c>
      <c r="D75" s="40" t="str">
        <f t="shared" ref="D75:J75" si="22">IF(D51=D24,"","*")</f>
        <v/>
      </c>
      <c r="E75" s="40" t="str">
        <f t="shared" si="22"/>
        <v/>
      </c>
      <c r="F75" s="40" t="str">
        <f t="shared" si="22"/>
        <v/>
      </c>
      <c r="G75" s="40" t="str">
        <f t="shared" si="22"/>
        <v/>
      </c>
      <c r="H75" s="40" t="str">
        <f t="shared" si="22"/>
        <v/>
      </c>
      <c r="I75" s="40" t="str">
        <f t="shared" si="22"/>
        <v/>
      </c>
      <c r="J75" s="55" t="str">
        <f t="shared" si="22"/>
        <v/>
      </c>
    </row>
    <row r="76" spans="1:10" s="39" customFormat="1" ht="18" hidden="1" customHeight="1" x14ac:dyDescent="0.25">
      <c r="A76" s="60" t="s">
        <v>101</v>
      </c>
      <c r="B76" s="61" t="s">
        <v>18</v>
      </c>
      <c r="C76" s="40" t="str">
        <f t="shared" si="4"/>
        <v/>
      </c>
      <c r="D76" s="40" t="str">
        <f t="shared" ref="D76:J76" si="23">IF(D52=D25,"","*")</f>
        <v/>
      </c>
      <c r="E76" s="40" t="str">
        <f t="shared" si="23"/>
        <v/>
      </c>
      <c r="F76" s="40" t="str">
        <f t="shared" si="23"/>
        <v/>
      </c>
      <c r="G76" s="40" t="str">
        <f t="shared" si="23"/>
        <v/>
      </c>
      <c r="H76" s="40" t="str">
        <f t="shared" si="23"/>
        <v/>
      </c>
      <c r="I76" s="40" t="str">
        <f t="shared" si="23"/>
        <v/>
      </c>
      <c r="J76" s="55" t="str">
        <f t="shared" si="23"/>
        <v/>
      </c>
    </row>
    <row r="77" spans="1:10" s="39" customFormat="1" ht="18" hidden="1" customHeight="1" x14ac:dyDescent="0.25">
      <c r="A77" s="60" t="s">
        <v>102</v>
      </c>
      <c r="B77" s="61" t="s">
        <v>19</v>
      </c>
      <c r="C77" s="40" t="str">
        <f t="shared" si="4"/>
        <v/>
      </c>
      <c r="D77" s="40" t="str">
        <f t="shared" ref="D77:J77" si="24">IF(D53=D26,"","*")</f>
        <v/>
      </c>
      <c r="E77" s="40" t="str">
        <f t="shared" si="24"/>
        <v/>
      </c>
      <c r="F77" s="40" t="str">
        <f t="shared" si="24"/>
        <v/>
      </c>
      <c r="G77" s="40" t="str">
        <f t="shared" si="24"/>
        <v/>
      </c>
      <c r="H77" s="40" t="str">
        <f t="shared" si="24"/>
        <v/>
      </c>
      <c r="I77" s="40" t="str">
        <f t="shared" si="24"/>
        <v/>
      </c>
      <c r="J77" s="55" t="str">
        <f t="shared" si="24"/>
        <v/>
      </c>
    </row>
    <row r="78" spans="1:10" s="39" customFormat="1" ht="18" hidden="1" customHeight="1" x14ac:dyDescent="0.25">
      <c r="A78" s="60" t="s">
        <v>103</v>
      </c>
      <c r="B78" s="61" t="s">
        <v>20</v>
      </c>
      <c r="C78" s="40" t="str">
        <f t="shared" si="4"/>
        <v/>
      </c>
      <c r="D78" s="40" t="str">
        <f t="shared" ref="D78:J78" si="25">IF(D54=D27,"","*")</f>
        <v/>
      </c>
      <c r="E78" s="40" t="str">
        <f t="shared" si="25"/>
        <v/>
      </c>
      <c r="F78" s="40" t="str">
        <f t="shared" si="25"/>
        <v/>
      </c>
      <c r="G78" s="40" t="str">
        <f t="shared" si="25"/>
        <v/>
      </c>
      <c r="H78" s="40" t="str">
        <f t="shared" si="25"/>
        <v/>
      </c>
      <c r="I78" s="40" t="str">
        <f t="shared" si="25"/>
        <v/>
      </c>
      <c r="J78" s="55" t="str">
        <f t="shared" si="25"/>
        <v/>
      </c>
    </row>
    <row r="79" spans="1:10" s="39" customFormat="1" ht="18" hidden="1" customHeight="1" x14ac:dyDescent="0.25">
      <c r="A79" s="62" t="s">
        <v>104</v>
      </c>
      <c r="B79" s="63" t="s">
        <v>21</v>
      </c>
      <c r="C79" s="41" t="str">
        <f t="shared" si="4"/>
        <v/>
      </c>
      <c r="D79" s="41" t="str">
        <f t="shared" ref="D79:J79" si="26">IF(D55=D28,"","*")</f>
        <v/>
      </c>
      <c r="E79" s="41" t="str">
        <f t="shared" si="26"/>
        <v/>
      </c>
      <c r="F79" s="41" t="str">
        <f t="shared" si="26"/>
        <v/>
      </c>
      <c r="G79" s="41" t="str">
        <f t="shared" si="26"/>
        <v/>
      </c>
      <c r="H79" s="41" t="str">
        <f t="shared" si="26"/>
        <v/>
      </c>
      <c r="I79" s="41" t="str">
        <f t="shared" si="26"/>
        <v/>
      </c>
      <c r="J79" s="56" t="str">
        <f t="shared" si="26"/>
        <v/>
      </c>
    </row>
  </sheetData>
  <mergeCells count="6">
    <mergeCell ref="AE2:AQ2"/>
    <mergeCell ref="A4:B5"/>
    <mergeCell ref="C4:D4"/>
    <mergeCell ref="E4:H4"/>
    <mergeCell ref="I4:I5"/>
    <mergeCell ref="J4:J5"/>
  </mergeCells>
  <phoneticPr fontId="2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Z31"/>
  <sheetViews>
    <sheetView workbookViewId="0">
      <pane xSplit="3" ySplit="6" topLeftCell="D13" activePane="bottomRight" state="frozen"/>
      <selection activeCell="A31" sqref="A31"/>
      <selection pane="topRight" activeCell="A31" sqref="A31"/>
      <selection pane="bottomLeft" activeCell="A31" sqref="A31"/>
      <selection pane="bottomRight" activeCell="A31" sqref="A31"/>
    </sheetView>
  </sheetViews>
  <sheetFormatPr defaultColWidth="14.375" defaultRowHeight="15.75" x14ac:dyDescent="0.25"/>
  <cols>
    <col min="1" max="1" width="7.25" style="31" customWidth="1"/>
    <col min="2" max="2" width="21.375" style="31" customWidth="1"/>
    <col min="3" max="7" width="13.875" style="31" customWidth="1"/>
    <col min="8" max="8" width="15.5" style="31" customWidth="1"/>
    <col min="9" max="9" width="17.75" style="31" customWidth="1"/>
    <col min="10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88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21"/>
    </row>
    <row r="3" spans="1:52" s="11" customFormat="1" ht="12.75" customHeight="1" x14ac:dyDescent="0.25">
      <c r="A3" s="72" t="s">
        <v>160</v>
      </c>
      <c r="B3" s="24"/>
      <c r="C3" s="24" t="str">
        <f>IF(C6=SUM(C7:C28),"","*")</f>
        <v/>
      </c>
      <c r="D3" s="24" t="str">
        <f t="shared" ref="D3:I3" si="0">IF(D6=SUM(D7:D28),"","*")</f>
        <v/>
      </c>
      <c r="E3" s="24" t="str">
        <f t="shared" si="0"/>
        <v/>
      </c>
      <c r="F3" s="24" t="str">
        <f t="shared" si="0"/>
        <v/>
      </c>
      <c r="G3" s="24" t="str">
        <f t="shared" si="0"/>
        <v/>
      </c>
      <c r="H3" s="24" t="str">
        <f t="shared" si="0"/>
        <v/>
      </c>
      <c r="I3" s="24" t="str">
        <f t="shared" si="0"/>
        <v/>
      </c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21.75" customHeight="1" x14ac:dyDescent="0.25">
      <c r="A4" s="110" t="s">
        <v>43</v>
      </c>
      <c r="B4" s="111"/>
      <c r="C4" s="100" t="s">
        <v>77</v>
      </c>
      <c r="D4" s="101"/>
      <c r="E4" s="102" t="s">
        <v>78</v>
      </c>
      <c r="F4" s="103"/>
      <c r="G4" s="103"/>
      <c r="H4" s="104"/>
      <c r="I4" s="107" t="s">
        <v>148</v>
      </c>
      <c r="J4" s="105" t="s">
        <v>154</v>
      </c>
    </row>
    <row r="5" spans="1:52" s="30" customFormat="1" ht="43.5" customHeight="1" x14ac:dyDescent="0.25">
      <c r="A5" s="112"/>
      <c r="B5" s="113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54" t="s">
        <v>84</v>
      </c>
      <c r="I5" s="108"/>
      <c r="J5" s="106"/>
    </row>
    <row r="6" spans="1:52" s="78" customFormat="1" ht="21" customHeight="1" x14ac:dyDescent="0.2">
      <c r="A6" s="74" t="s">
        <v>153</v>
      </c>
      <c r="B6" s="75" t="s">
        <v>22</v>
      </c>
      <c r="C6" s="84">
        <v>62314</v>
      </c>
      <c r="D6" s="84">
        <v>59559</v>
      </c>
      <c r="E6" s="84">
        <v>57090</v>
      </c>
      <c r="F6" s="84">
        <v>10810</v>
      </c>
      <c r="G6" s="84">
        <v>329</v>
      </c>
      <c r="H6" s="84">
        <v>45951</v>
      </c>
      <c r="I6" s="84">
        <v>2469</v>
      </c>
      <c r="J6" s="85">
        <f>E6/D6*100</f>
        <v>95.854530801390212</v>
      </c>
    </row>
    <row r="7" spans="1:52" s="39" customFormat="1" ht="21" customHeight="1" x14ac:dyDescent="0.2">
      <c r="A7" s="48" t="s">
        <v>38</v>
      </c>
      <c r="B7" s="94" t="s">
        <v>0</v>
      </c>
      <c r="C7" s="44">
        <v>9933</v>
      </c>
      <c r="D7" s="44">
        <v>9614</v>
      </c>
      <c r="E7" s="44">
        <v>9179</v>
      </c>
      <c r="F7" s="44">
        <v>2222</v>
      </c>
      <c r="G7" s="44">
        <v>5</v>
      </c>
      <c r="H7" s="44">
        <v>6952</v>
      </c>
      <c r="I7" s="44">
        <v>435</v>
      </c>
      <c r="J7" s="57">
        <f t="shared" ref="J7:J28" si="1">E7/D7*100</f>
        <v>95.475348450176824</v>
      </c>
    </row>
    <row r="8" spans="1:52" s="39" customFormat="1" ht="21" customHeight="1" x14ac:dyDescent="0.2">
      <c r="A8" s="48" t="s">
        <v>39</v>
      </c>
      <c r="B8" s="94" t="s">
        <v>1</v>
      </c>
      <c r="C8" s="44">
        <v>6409</v>
      </c>
      <c r="D8" s="44">
        <v>6244</v>
      </c>
      <c r="E8" s="44">
        <v>6061</v>
      </c>
      <c r="F8" s="44">
        <v>1077</v>
      </c>
      <c r="G8" s="44">
        <v>6</v>
      </c>
      <c r="H8" s="44">
        <v>4978</v>
      </c>
      <c r="I8" s="44">
        <v>183</v>
      </c>
      <c r="J8" s="57">
        <f t="shared" si="1"/>
        <v>97.069186418962204</v>
      </c>
    </row>
    <row r="9" spans="1:52" s="39" customFormat="1" ht="21" customHeight="1" x14ac:dyDescent="0.2">
      <c r="A9" s="48" t="s">
        <v>40</v>
      </c>
      <c r="B9" s="94" t="s">
        <v>2</v>
      </c>
      <c r="C9" s="44">
        <v>7574</v>
      </c>
      <c r="D9" s="44">
        <v>7497</v>
      </c>
      <c r="E9" s="44">
        <v>7103</v>
      </c>
      <c r="F9" s="44">
        <v>1050</v>
      </c>
      <c r="G9" s="44">
        <v>44</v>
      </c>
      <c r="H9" s="44">
        <v>6009</v>
      </c>
      <c r="I9" s="44">
        <v>394</v>
      </c>
      <c r="J9" s="57">
        <f t="shared" si="1"/>
        <v>94.744564492463653</v>
      </c>
    </row>
    <row r="10" spans="1:52" s="39" customFormat="1" ht="21" customHeight="1" x14ac:dyDescent="0.2">
      <c r="A10" s="48" t="s">
        <v>41</v>
      </c>
      <c r="B10" s="94" t="s">
        <v>3</v>
      </c>
      <c r="C10" s="44">
        <v>7100</v>
      </c>
      <c r="D10" s="44">
        <v>6914</v>
      </c>
      <c r="E10" s="44">
        <v>6624</v>
      </c>
      <c r="F10" s="44">
        <v>1339</v>
      </c>
      <c r="G10" s="44">
        <v>37</v>
      </c>
      <c r="H10" s="44">
        <v>5248</v>
      </c>
      <c r="I10" s="44">
        <v>290</v>
      </c>
      <c r="J10" s="57">
        <f t="shared" si="1"/>
        <v>95.805611802140589</v>
      </c>
    </row>
    <row r="11" spans="1:52" s="39" customFormat="1" ht="21" customHeight="1" x14ac:dyDescent="0.2">
      <c r="A11" s="48" t="s">
        <v>42</v>
      </c>
      <c r="B11" s="94" t="s">
        <v>4</v>
      </c>
      <c r="C11" s="44">
        <v>5608</v>
      </c>
      <c r="D11" s="44">
        <v>5130</v>
      </c>
      <c r="E11" s="44">
        <v>4903</v>
      </c>
      <c r="F11" s="44">
        <v>572</v>
      </c>
      <c r="G11" s="44">
        <v>7</v>
      </c>
      <c r="H11" s="44">
        <v>4324</v>
      </c>
      <c r="I11" s="44">
        <v>227</v>
      </c>
      <c r="J11" s="57">
        <f t="shared" si="1"/>
        <v>95.575048732943472</v>
      </c>
    </row>
    <row r="12" spans="1:52" s="39" customFormat="1" ht="21" customHeight="1" x14ac:dyDescent="0.2">
      <c r="A12" s="49" t="s">
        <v>48</v>
      </c>
      <c r="B12" s="94" t="s">
        <v>5</v>
      </c>
      <c r="C12" s="44">
        <v>8333</v>
      </c>
      <c r="D12" s="44">
        <v>8161</v>
      </c>
      <c r="E12" s="44">
        <v>7897</v>
      </c>
      <c r="F12" s="44">
        <v>1157</v>
      </c>
      <c r="G12" s="44">
        <v>31</v>
      </c>
      <c r="H12" s="44">
        <v>6709</v>
      </c>
      <c r="I12" s="44">
        <v>264</v>
      </c>
      <c r="J12" s="57">
        <f t="shared" si="1"/>
        <v>96.765102315892662</v>
      </c>
    </row>
    <row r="13" spans="1:52" s="39" customFormat="1" ht="21" customHeight="1" x14ac:dyDescent="0.2">
      <c r="A13" s="79" t="s">
        <v>89</v>
      </c>
      <c r="B13" s="95" t="s">
        <v>6</v>
      </c>
      <c r="C13" s="44">
        <v>647</v>
      </c>
      <c r="D13" s="44">
        <v>541</v>
      </c>
      <c r="E13" s="44">
        <v>503</v>
      </c>
      <c r="F13" s="44">
        <v>141</v>
      </c>
      <c r="G13" s="44">
        <v>0</v>
      </c>
      <c r="H13" s="44">
        <v>362</v>
      </c>
      <c r="I13" s="44">
        <v>38</v>
      </c>
      <c r="J13" s="57">
        <f t="shared" si="1"/>
        <v>92.975970425138627</v>
      </c>
    </row>
    <row r="14" spans="1:52" s="39" customFormat="1" ht="21" customHeight="1" x14ac:dyDescent="0.2">
      <c r="A14" s="79" t="s">
        <v>90</v>
      </c>
      <c r="B14" s="95" t="s">
        <v>7</v>
      </c>
      <c r="C14" s="44">
        <v>1646</v>
      </c>
      <c r="D14" s="44">
        <v>1595</v>
      </c>
      <c r="E14" s="44">
        <v>1500</v>
      </c>
      <c r="F14" s="44">
        <v>416</v>
      </c>
      <c r="G14" s="44">
        <v>21</v>
      </c>
      <c r="H14" s="44">
        <v>1063</v>
      </c>
      <c r="I14" s="44">
        <v>95</v>
      </c>
      <c r="J14" s="57">
        <f t="shared" si="1"/>
        <v>94.043887147335425</v>
      </c>
    </row>
    <row r="15" spans="1:52" s="39" customFormat="1" ht="21" customHeight="1" x14ac:dyDescent="0.2">
      <c r="A15" s="79" t="s">
        <v>91</v>
      </c>
      <c r="B15" s="95" t="s">
        <v>8</v>
      </c>
      <c r="C15" s="44">
        <v>1090</v>
      </c>
      <c r="D15" s="44">
        <v>1007</v>
      </c>
      <c r="E15" s="44">
        <v>964</v>
      </c>
      <c r="F15" s="44">
        <v>148</v>
      </c>
      <c r="G15" s="44">
        <v>11</v>
      </c>
      <c r="H15" s="44">
        <v>805</v>
      </c>
      <c r="I15" s="44">
        <v>43</v>
      </c>
      <c r="J15" s="57">
        <f t="shared" si="1"/>
        <v>95.729890764647465</v>
      </c>
    </row>
    <row r="16" spans="1:52" s="39" customFormat="1" ht="21" customHeight="1" x14ac:dyDescent="0.2">
      <c r="A16" s="79" t="s">
        <v>92</v>
      </c>
      <c r="B16" s="95" t="s">
        <v>9</v>
      </c>
      <c r="C16" s="44">
        <v>3188</v>
      </c>
      <c r="D16" s="44">
        <v>2770</v>
      </c>
      <c r="E16" s="44">
        <v>2623</v>
      </c>
      <c r="F16" s="44">
        <v>544</v>
      </c>
      <c r="G16" s="44">
        <v>1</v>
      </c>
      <c r="H16" s="44">
        <v>2078</v>
      </c>
      <c r="I16" s="44">
        <v>147</v>
      </c>
      <c r="J16" s="57">
        <f t="shared" si="1"/>
        <v>94.693140794223822</v>
      </c>
    </row>
    <row r="17" spans="1:10" s="39" customFormat="1" ht="21" customHeight="1" x14ac:dyDescent="0.2">
      <c r="A17" s="79" t="s">
        <v>93</v>
      </c>
      <c r="B17" s="95" t="s">
        <v>10</v>
      </c>
      <c r="C17" s="44">
        <v>1580</v>
      </c>
      <c r="D17" s="44">
        <v>1508</v>
      </c>
      <c r="E17" s="44">
        <v>1459</v>
      </c>
      <c r="F17" s="44">
        <v>221</v>
      </c>
      <c r="G17" s="44">
        <v>24</v>
      </c>
      <c r="H17" s="44">
        <v>1214</v>
      </c>
      <c r="I17" s="44">
        <v>49</v>
      </c>
      <c r="J17" s="57">
        <f t="shared" si="1"/>
        <v>96.750663129973475</v>
      </c>
    </row>
    <row r="18" spans="1:10" s="39" customFormat="1" ht="21" customHeight="1" x14ac:dyDescent="0.2">
      <c r="A18" s="79" t="s">
        <v>94</v>
      </c>
      <c r="B18" s="95" t="s">
        <v>11</v>
      </c>
      <c r="C18" s="44">
        <v>1277</v>
      </c>
      <c r="D18" s="44">
        <v>1080</v>
      </c>
      <c r="E18" s="44">
        <v>1063</v>
      </c>
      <c r="F18" s="44">
        <v>324</v>
      </c>
      <c r="G18" s="44">
        <v>47</v>
      </c>
      <c r="H18" s="44">
        <v>692</v>
      </c>
      <c r="I18" s="44">
        <v>17</v>
      </c>
      <c r="J18" s="57">
        <f t="shared" si="1"/>
        <v>98.425925925925924</v>
      </c>
    </row>
    <row r="19" spans="1:10" s="39" customFormat="1" ht="21" customHeight="1" x14ac:dyDescent="0.2">
      <c r="A19" s="79" t="s">
        <v>95</v>
      </c>
      <c r="B19" s="95" t="s">
        <v>12</v>
      </c>
      <c r="C19" s="44">
        <v>835</v>
      </c>
      <c r="D19" s="44">
        <v>801</v>
      </c>
      <c r="E19" s="44">
        <v>770</v>
      </c>
      <c r="F19" s="44">
        <v>204</v>
      </c>
      <c r="G19" s="44">
        <v>0</v>
      </c>
      <c r="H19" s="44">
        <v>566</v>
      </c>
      <c r="I19" s="44">
        <v>31</v>
      </c>
      <c r="J19" s="57">
        <f t="shared" si="1"/>
        <v>96.129837702871413</v>
      </c>
    </row>
    <row r="20" spans="1:10" s="39" customFormat="1" ht="21" customHeight="1" x14ac:dyDescent="0.2">
      <c r="A20" s="79" t="s">
        <v>96</v>
      </c>
      <c r="B20" s="95" t="s">
        <v>13</v>
      </c>
      <c r="C20" s="44">
        <v>2056</v>
      </c>
      <c r="D20" s="44">
        <v>1992</v>
      </c>
      <c r="E20" s="44">
        <v>1928</v>
      </c>
      <c r="F20" s="44">
        <v>375</v>
      </c>
      <c r="G20" s="44">
        <v>42</v>
      </c>
      <c r="H20" s="44">
        <v>1511</v>
      </c>
      <c r="I20" s="44">
        <v>64</v>
      </c>
      <c r="J20" s="57">
        <f t="shared" si="1"/>
        <v>96.787148594377513</v>
      </c>
    </row>
    <row r="21" spans="1:10" s="39" customFormat="1" ht="21" customHeight="1" x14ac:dyDescent="0.2">
      <c r="A21" s="79" t="s">
        <v>97</v>
      </c>
      <c r="B21" s="95" t="s">
        <v>14</v>
      </c>
      <c r="C21" s="44">
        <v>733</v>
      </c>
      <c r="D21" s="44">
        <v>625</v>
      </c>
      <c r="E21" s="44">
        <v>597</v>
      </c>
      <c r="F21" s="44">
        <v>107</v>
      </c>
      <c r="G21" s="44">
        <v>12</v>
      </c>
      <c r="H21" s="44">
        <v>478</v>
      </c>
      <c r="I21" s="44">
        <v>28</v>
      </c>
      <c r="J21" s="57">
        <f t="shared" si="1"/>
        <v>95.52000000000001</v>
      </c>
    </row>
    <row r="22" spans="1:10" s="39" customFormat="1" ht="21" customHeight="1" x14ac:dyDescent="0.2">
      <c r="A22" s="79" t="s">
        <v>98</v>
      </c>
      <c r="B22" s="95" t="s">
        <v>15</v>
      </c>
      <c r="C22" s="44">
        <v>1434</v>
      </c>
      <c r="D22" s="44">
        <v>1300</v>
      </c>
      <c r="E22" s="44">
        <v>1218</v>
      </c>
      <c r="F22" s="44">
        <v>326</v>
      </c>
      <c r="G22" s="44">
        <v>26</v>
      </c>
      <c r="H22" s="44">
        <v>866</v>
      </c>
      <c r="I22" s="44">
        <v>82</v>
      </c>
      <c r="J22" s="57">
        <f t="shared" si="1"/>
        <v>93.692307692307693</v>
      </c>
    </row>
    <row r="23" spans="1:10" s="39" customFormat="1" ht="21" customHeight="1" x14ac:dyDescent="0.2">
      <c r="A23" s="79" t="s">
        <v>99</v>
      </c>
      <c r="B23" s="95" t="s">
        <v>16</v>
      </c>
      <c r="C23" s="44">
        <v>133</v>
      </c>
      <c r="D23" s="44">
        <v>125</v>
      </c>
      <c r="E23" s="44">
        <v>115</v>
      </c>
      <c r="F23" s="44">
        <v>31</v>
      </c>
      <c r="G23" s="44">
        <v>2</v>
      </c>
      <c r="H23" s="44">
        <v>82</v>
      </c>
      <c r="I23" s="44">
        <v>10</v>
      </c>
      <c r="J23" s="57">
        <f t="shared" si="1"/>
        <v>92</v>
      </c>
    </row>
    <row r="24" spans="1:10" s="39" customFormat="1" ht="21" customHeight="1" x14ac:dyDescent="0.2">
      <c r="A24" s="79" t="s">
        <v>100</v>
      </c>
      <c r="B24" s="95" t="s">
        <v>17</v>
      </c>
      <c r="C24" s="44">
        <v>676</v>
      </c>
      <c r="D24" s="44">
        <v>589</v>
      </c>
      <c r="E24" s="44">
        <v>583</v>
      </c>
      <c r="F24" s="44">
        <v>149</v>
      </c>
      <c r="G24" s="44">
        <v>3</v>
      </c>
      <c r="H24" s="44">
        <v>431</v>
      </c>
      <c r="I24" s="44">
        <v>6</v>
      </c>
      <c r="J24" s="57">
        <f t="shared" si="1"/>
        <v>98.981324278438038</v>
      </c>
    </row>
    <row r="25" spans="1:10" s="39" customFormat="1" ht="21" customHeight="1" x14ac:dyDescent="0.2">
      <c r="A25" s="79" t="s">
        <v>101</v>
      </c>
      <c r="B25" s="95" t="s">
        <v>18</v>
      </c>
      <c r="C25" s="44">
        <v>1156</v>
      </c>
      <c r="D25" s="44">
        <v>1169</v>
      </c>
      <c r="E25" s="44">
        <v>1141</v>
      </c>
      <c r="F25" s="44">
        <v>219</v>
      </c>
      <c r="G25" s="44">
        <v>1</v>
      </c>
      <c r="H25" s="44">
        <v>921</v>
      </c>
      <c r="I25" s="44">
        <v>28</v>
      </c>
      <c r="J25" s="57">
        <f t="shared" si="1"/>
        <v>97.604790419161674</v>
      </c>
    </row>
    <row r="26" spans="1:10" s="39" customFormat="1" ht="21" customHeight="1" x14ac:dyDescent="0.2">
      <c r="A26" s="79" t="s">
        <v>102</v>
      </c>
      <c r="B26" s="95" t="s">
        <v>19</v>
      </c>
      <c r="C26" s="44">
        <v>704</v>
      </c>
      <c r="D26" s="44">
        <v>704</v>
      </c>
      <c r="E26" s="44">
        <v>677</v>
      </c>
      <c r="F26" s="44">
        <v>127</v>
      </c>
      <c r="G26" s="44">
        <v>9</v>
      </c>
      <c r="H26" s="44">
        <v>541</v>
      </c>
      <c r="I26" s="44">
        <v>27</v>
      </c>
      <c r="J26" s="57">
        <f t="shared" si="1"/>
        <v>96.164772727272734</v>
      </c>
    </row>
    <row r="27" spans="1:10" s="39" customFormat="1" ht="21" customHeight="1" x14ac:dyDescent="0.2">
      <c r="A27" s="79" t="s">
        <v>103</v>
      </c>
      <c r="B27" s="95" t="s">
        <v>20</v>
      </c>
      <c r="C27" s="44">
        <v>163</v>
      </c>
      <c r="D27" s="44">
        <v>159</v>
      </c>
      <c r="E27" s="44">
        <v>153</v>
      </c>
      <c r="F27" s="44">
        <v>46</v>
      </c>
      <c r="G27" s="44">
        <v>0</v>
      </c>
      <c r="H27" s="44">
        <v>107</v>
      </c>
      <c r="I27" s="44">
        <v>6</v>
      </c>
      <c r="J27" s="57">
        <f t="shared" si="1"/>
        <v>96.226415094339629</v>
      </c>
    </row>
    <row r="28" spans="1:10" s="39" customFormat="1" ht="21" customHeight="1" x14ac:dyDescent="0.2">
      <c r="A28" s="80" t="s">
        <v>104</v>
      </c>
      <c r="B28" s="96" t="s">
        <v>21</v>
      </c>
      <c r="C28" s="81">
        <v>39</v>
      </c>
      <c r="D28" s="81">
        <v>34</v>
      </c>
      <c r="E28" s="81">
        <v>29</v>
      </c>
      <c r="F28" s="81">
        <v>15</v>
      </c>
      <c r="G28" s="81">
        <v>0</v>
      </c>
      <c r="H28" s="81">
        <v>14</v>
      </c>
      <c r="I28" s="81">
        <v>5</v>
      </c>
      <c r="J28" s="82">
        <f t="shared" si="1"/>
        <v>85.294117647058826</v>
      </c>
    </row>
    <row r="29" spans="1:10" x14ac:dyDescent="0.25">
      <c r="A29" s="42" t="s">
        <v>45</v>
      </c>
      <c r="B29" s="64"/>
      <c r="C29" s="65"/>
    </row>
    <row r="30" spans="1:10" x14ac:dyDescent="0.25">
      <c r="A30" s="43" t="s">
        <v>24</v>
      </c>
      <c r="B30" s="65"/>
      <c r="C30" s="65"/>
    </row>
    <row r="31" spans="1:10" x14ac:dyDescent="0.25">
      <c r="A31" s="73"/>
    </row>
  </sheetData>
  <mergeCells count="6">
    <mergeCell ref="AE2:AQ2"/>
    <mergeCell ref="A4:B5"/>
    <mergeCell ref="C4:D4"/>
    <mergeCell ref="E4:H4"/>
    <mergeCell ref="I4:I5"/>
    <mergeCell ref="J4:J5"/>
  </mergeCells>
  <phoneticPr fontId="28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Z31"/>
  <sheetViews>
    <sheetView workbookViewId="0">
      <pane xSplit="3" ySplit="6" topLeftCell="D11" activePane="bottomRight" state="frozen"/>
      <selection activeCell="A31" sqref="A31"/>
      <selection pane="topRight" activeCell="A31" sqref="A31"/>
      <selection pane="bottomLeft" activeCell="A31" sqref="A31"/>
      <selection pane="bottomRight" activeCell="A31" sqref="A31"/>
    </sheetView>
  </sheetViews>
  <sheetFormatPr defaultColWidth="14.375" defaultRowHeight="15.75" x14ac:dyDescent="0.25"/>
  <cols>
    <col min="1" max="1" width="7.25" style="31" customWidth="1"/>
    <col min="2" max="2" width="21.375" style="31" customWidth="1"/>
    <col min="3" max="7" width="13.875" style="31" customWidth="1"/>
    <col min="8" max="8" width="15.5" style="31" customWidth="1"/>
    <col min="9" max="9" width="17.75" style="31" customWidth="1"/>
    <col min="10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88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21"/>
    </row>
    <row r="3" spans="1:52" s="11" customFormat="1" ht="12.75" customHeight="1" x14ac:dyDescent="0.25">
      <c r="A3" s="72" t="s">
        <v>158</v>
      </c>
      <c r="B3" s="24"/>
      <c r="C3" s="24" t="str">
        <f>IF(C6=SUM(C7:C28),"","*")</f>
        <v/>
      </c>
      <c r="D3" s="24" t="str">
        <f t="shared" ref="D3:I3" si="0">IF(D6=SUM(D7:D28),"","*")</f>
        <v/>
      </c>
      <c r="E3" s="24" t="str">
        <f t="shared" si="0"/>
        <v/>
      </c>
      <c r="F3" s="24" t="str">
        <f t="shared" si="0"/>
        <v/>
      </c>
      <c r="G3" s="24" t="str">
        <f t="shared" si="0"/>
        <v/>
      </c>
      <c r="H3" s="24" t="str">
        <f t="shared" si="0"/>
        <v/>
      </c>
      <c r="I3" s="24" t="str">
        <f t="shared" si="0"/>
        <v/>
      </c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21.75" customHeight="1" x14ac:dyDescent="0.25">
      <c r="A4" s="110" t="s">
        <v>43</v>
      </c>
      <c r="B4" s="111"/>
      <c r="C4" s="100" t="s">
        <v>77</v>
      </c>
      <c r="D4" s="101"/>
      <c r="E4" s="102" t="s">
        <v>78</v>
      </c>
      <c r="F4" s="103"/>
      <c r="G4" s="103"/>
      <c r="H4" s="104"/>
      <c r="I4" s="107" t="s">
        <v>148</v>
      </c>
      <c r="J4" s="105" t="s">
        <v>154</v>
      </c>
    </row>
    <row r="5" spans="1:52" s="30" customFormat="1" ht="43.5" customHeight="1" x14ac:dyDescent="0.25">
      <c r="A5" s="112"/>
      <c r="B5" s="113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54" t="s">
        <v>84</v>
      </c>
      <c r="I5" s="108"/>
      <c r="J5" s="106"/>
    </row>
    <row r="6" spans="1:52" s="78" customFormat="1" ht="21" customHeight="1" x14ac:dyDescent="0.2">
      <c r="A6" s="74" t="s">
        <v>153</v>
      </c>
      <c r="B6" s="75" t="s">
        <v>22</v>
      </c>
      <c r="C6" s="84">
        <v>56796</v>
      </c>
      <c r="D6" s="84">
        <v>59170</v>
      </c>
      <c r="E6" s="84">
        <v>53463</v>
      </c>
      <c r="F6" s="84">
        <v>12646</v>
      </c>
      <c r="G6" s="84">
        <v>343</v>
      </c>
      <c r="H6" s="84">
        <v>40474</v>
      </c>
      <c r="I6" s="84">
        <v>5707</v>
      </c>
      <c r="J6" s="85">
        <f>E6/D6*100</f>
        <v>90.354909582558733</v>
      </c>
    </row>
    <row r="7" spans="1:52" s="39" customFormat="1" ht="21" customHeight="1" x14ac:dyDescent="0.2">
      <c r="A7" s="48" t="s">
        <v>38</v>
      </c>
      <c r="B7" s="94" t="s">
        <v>0</v>
      </c>
      <c r="C7" s="44">
        <v>8210</v>
      </c>
      <c r="D7" s="44">
        <v>8402</v>
      </c>
      <c r="E7" s="44">
        <v>7712</v>
      </c>
      <c r="F7" s="44">
        <v>1936</v>
      </c>
      <c r="G7" s="44">
        <v>5</v>
      </c>
      <c r="H7" s="44">
        <v>5771</v>
      </c>
      <c r="I7" s="44">
        <v>690</v>
      </c>
      <c r="J7" s="57">
        <f t="shared" ref="J7:J28" si="1">E7/D7*100</f>
        <v>91.787669602475603</v>
      </c>
    </row>
    <row r="8" spans="1:52" s="39" customFormat="1" ht="21" customHeight="1" x14ac:dyDescent="0.2">
      <c r="A8" s="48" t="s">
        <v>39</v>
      </c>
      <c r="B8" s="94" t="s">
        <v>1</v>
      </c>
      <c r="C8" s="44">
        <v>5206</v>
      </c>
      <c r="D8" s="44">
        <v>5273</v>
      </c>
      <c r="E8" s="44">
        <v>4650</v>
      </c>
      <c r="F8" s="44">
        <v>1068</v>
      </c>
      <c r="G8" s="44">
        <v>9</v>
      </c>
      <c r="H8" s="44">
        <v>3573</v>
      </c>
      <c r="I8" s="44">
        <v>623</v>
      </c>
      <c r="J8" s="57">
        <f t="shared" si="1"/>
        <v>88.185093874454765</v>
      </c>
    </row>
    <row r="9" spans="1:52" s="39" customFormat="1" ht="21" customHeight="1" x14ac:dyDescent="0.2">
      <c r="A9" s="48" t="s">
        <v>40</v>
      </c>
      <c r="B9" s="94" t="s">
        <v>2</v>
      </c>
      <c r="C9" s="44">
        <v>7354</v>
      </c>
      <c r="D9" s="44">
        <v>7936</v>
      </c>
      <c r="E9" s="44">
        <v>7239</v>
      </c>
      <c r="F9" s="44">
        <v>1521</v>
      </c>
      <c r="G9" s="44">
        <v>38</v>
      </c>
      <c r="H9" s="44">
        <v>5680</v>
      </c>
      <c r="I9" s="44">
        <v>697</v>
      </c>
      <c r="J9" s="57">
        <f t="shared" si="1"/>
        <v>91.217237903225808</v>
      </c>
    </row>
    <row r="10" spans="1:52" s="39" customFormat="1" ht="21" customHeight="1" x14ac:dyDescent="0.2">
      <c r="A10" s="48" t="s">
        <v>41</v>
      </c>
      <c r="B10" s="94" t="s">
        <v>3</v>
      </c>
      <c r="C10" s="44">
        <v>7364</v>
      </c>
      <c r="D10" s="44">
        <v>7839</v>
      </c>
      <c r="E10" s="44">
        <v>7144</v>
      </c>
      <c r="F10" s="44">
        <v>2074</v>
      </c>
      <c r="G10" s="44">
        <v>53</v>
      </c>
      <c r="H10" s="44">
        <v>5017</v>
      </c>
      <c r="I10" s="44">
        <v>695</v>
      </c>
      <c r="J10" s="57">
        <f t="shared" si="1"/>
        <v>91.134073223625464</v>
      </c>
    </row>
    <row r="11" spans="1:52" s="39" customFormat="1" ht="21" customHeight="1" x14ac:dyDescent="0.2">
      <c r="A11" s="48" t="s">
        <v>42</v>
      </c>
      <c r="B11" s="94" t="s">
        <v>4</v>
      </c>
      <c r="C11" s="44">
        <v>4715</v>
      </c>
      <c r="D11" s="44">
        <v>4901</v>
      </c>
      <c r="E11" s="44">
        <v>4617</v>
      </c>
      <c r="F11" s="44">
        <v>804</v>
      </c>
      <c r="G11" s="44">
        <v>13</v>
      </c>
      <c r="H11" s="44">
        <v>3800</v>
      </c>
      <c r="I11" s="44">
        <v>284</v>
      </c>
      <c r="J11" s="57">
        <f t="shared" si="1"/>
        <v>94.205264231789428</v>
      </c>
    </row>
    <row r="12" spans="1:52" s="39" customFormat="1" ht="21" customHeight="1" x14ac:dyDescent="0.2">
      <c r="A12" s="49" t="s">
        <v>48</v>
      </c>
      <c r="B12" s="94" t="s">
        <v>5</v>
      </c>
      <c r="C12" s="44">
        <v>8242</v>
      </c>
      <c r="D12" s="44">
        <v>8605</v>
      </c>
      <c r="E12" s="44">
        <v>7762</v>
      </c>
      <c r="F12" s="44">
        <v>1489</v>
      </c>
      <c r="G12" s="44">
        <v>31</v>
      </c>
      <c r="H12" s="44">
        <v>6242</v>
      </c>
      <c r="I12" s="44">
        <v>843</v>
      </c>
      <c r="J12" s="57">
        <f t="shared" si="1"/>
        <v>90.203370133643233</v>
      </c>
    </row>
    <row r="13" spans="1:52" s="39" customFormat="1" ht="21" customHeight="1" x14ac:dyDescent="0.2">
      <c r="A13" s="79" t="s">
        <v>89</v>
      </c>
      <c r="B13" s="95" t="s">
        <v>6</v>
      </c>
      <c r="C13" s="44">
        <v>659</v>
      </c>
      <c r="D13" s="44">
        <v>675</v>
      </c>
      <c r="E13" s="44">
        <v>567</v>
      </c>
      <c r="F13" s="44">
        <v>170</v>
      </c>
      <c r="G13" s="44">
        <v>0</v>
      </c>
      <c r="H13" s="44">
        <v>397</v>
      </c>
      <c r="I13" s="44">
        <v>108</v>
      </c>
      <c r="J13" s="57">
        <f t="shared" si="1"/>
        <v>84</v>
      </c>
    </row>
    <row r="14" spans="1:52" s="39" customFormat="1" ht="21" customHeight="1" x14ac:dyDescent="0.2">
      <c r="A14" s="79" t="s">
        <v>90</v>
      </c>
      <c r="B14" s="95" t="s">
        <v>7</v>
      </c>
      <c r="C14" s="44">
        <v>1195</v>
      </c>
      <c r="D14" s="44">
        <v>1252</v>
      </c>
      <c r="E14" s="44">
        <v>1060</v>
      </c>
      <c r="F14" s="44">
        <v>307</v>
      </c>
      <c r="G14" s="44">
        <v>17</v>
      </c>
      <c r="H14" s="44">
        <v>736</v>
      </c>
      <c r="I14" s="44">
        <v>192</v>
      </c>
      <c r="J14" s="57">
        <f t="shared" si="1"/>
        <v>84.664536741214064</v>
      </c>
    </row>
    <row r="15" spans="1:52" s="39" customFormat="1" ht="21" customHeight="1" x14ac:dyDescent="0.2">
      <c r="A15" s="79" t="s">
        <v>91</v>
      </c>
      <c r="B15" s="95" t="s">
        <v>8</v>
      </c>
      <c r="C15" s="44">
        <v>945</v>
      </c>
      <c r="D15" s="44">
        <v>961</v>
      </c>
      <c r="E15" s="44">
        <v>861</v>
      </c>
      <c r="F15" s="44">
        <v>160</v>
      </c>
      <c r="G15" s="44">
        <v>6</v>
      </c>
      <c r="H15" s="44">
        <v>695</v>
      </c>
      <c r="I15" s="44">
        <v>100</v>
      </c>
      <c r="J15" s="57">
        <f t="shared" si="1"/>
        <v>89.594172736732574</v>
      </c>
    </row>
    <row r="16" spans="1:52" s="39" customFormat="1" ht="21" customHeight="1" x14ac:dyDescent="0.2">
      <c r="A16" s="79" t="s">
        <v>92</v>
      </c>
      <c r="B16" s="95" t="s">
        <v>9</v>
      </c>
      <c r="C16" s="44">
        <v>2833</v>
      </c>
      <c r="D16" s="44">
        <v>2833</v>
      </c>
      <c r="E16" s="44">
        <v>2389</v>
      </c>
      <c r="F16" s="44">
        <v>577</v>
      </c>
      <c r="G16" s="44">
        <v>4</v>
      </c>
      <c r="H16" s="44">
        <v>1808</v>
      </c>
      <c r="I16" s="44">
        <v>444</v>
      </c>
      <c r="J16" s="57">
        <f t="shared" si="1"/>
        <v>84.327567949170486</v>
      </c>
    </row>
    <row r="17" spans="1:10" s="39" customFormat="1" ht="21" customHeight="1" x14ac:dyDescent="0.2">
      <c r="A17" s="79" t="s">
        <v>93</v>
      </c>
      <c r="B17" s="95" t="s">
        <v>10</v>
      </c>
      <c r="C17" s="44">
        <v>1453</v>
      </c>
      <c r="D17" s="44">
        <v>1614</v>
      </c>
      <c r="E17" s="44">
        <v>1457</v>
      </c>
      <c r="F17" s="44">
        <v>299</v>
      </c>
      <c r="G17" s="44">
        <v>32</v>
      </c>
      <c r="H17" s="44">
        <v>1126</v>
      </c>
      <c r="I17" s="44">
        <v>157</v>
      </c>
      <c r="J17" s="57">
        <f t="shared" si="1"/>
        <v>90.272614622057006</v>
      </c>
    </row>
    <row r="18" spans="1:10" s="39" customFormat="1" ht="21" customHeight="1" x14ac:dyDescent="0.2">
      <c r="A18" s="79" t="s">
        <v>94</v>
      </c>
      <c r="B18" s="95" t="s">
        <v>11</v>
      </c>
      <c r="C18" s="44">
        <v>1026</v>
      </c>
      <c r="D18" s="44">
        <v>1081</v>
      </c>
      <c r="E18" s="44">
        <v>908</v>
      </c>
      <c r="F18" s="44">
        <v>309</v>
      </c>
      <c r="G18" s="44">
        <v>40</v>
      </c>
      <c r="H18" s="44">
        <v>559</v>
      </c>
      <c r="I18" s="44">
        <v>173</v>
      </c>
      <c r="J18" s="57">
        <f t="shared" si="1"/>
        <v>83.996299722479179</v>
      </c>
    </row>
    <row r="19" spans="1:10" s="39" customFormat="1" ht="21" customHeight="1" x14ac:dyDescent="0.2">
      <c r="A19" s="79" t="s">
        <v>95</v>
      </c>
      <c r="B19" s="95" t="s">
        <v>12</v>
      </c>
      <c r="C19" s="44">
        <v>805</v>
      </c>
      <c r="D19" s="44">
        <v>811</v>
      </c>
      <c r="E19" s="44">
        <v>761</v>
      </c>
      <c r="F19" s="44">
        <v>248</v>
      </c>
      <c r="G19" s="44">
        <v>1</v>
      </c>
      <c r="H19" s="44">
        <v>512</v>
      </c>
      <c r="I19" s="44">
        <v>50</v>
      </c>
      <c r="J19" s="57">
        <f t="shared" si="1"/>
        <v>93.834771886559793</v>
      </c>
    </row>
    <row r="20" spans="1:10" s="39" customFormat="1" ht="21" customHeight="1" x14ac:dyDescent="0.2">
      <c r="A20" s="79" t="s">
        <v>96</v>
      </c>
      <c r="B20" s="95" t="s">
        <v>13</v>
      </c>
      <c r="C20" s="44">
        <v>2084</v>
      </c>
      <c r="D20" s="44">
        <v>2141</v>
      </c>
      <c r="E20" s="44">
        <v>1989</v>
      </c>
      <c r="F20" s="44">
        <v>482</v>
      </c>
      <c r="G20" s="44">
        <v>32</v>
      </c>
      <c r="H20" s="44">
        <v>1475</v>
      </c>
      <c r="I20" s="44">
        <v>152</v>
      </c>
      <c r="J20" s="57">
        <f t="shared" si="1"/>
        <v>92.900513778608129</v>
      </c>
    </row>
    <row r="21" spans="1:10" s="39" customFormat="1" ht="21" customHeight="1" x14ac:dyDescent="0.2">
      <c r="A21" s="79" t="s">
        <v>97</v>
      </c>
      <c r="B21" s="95" t="s">
        <v>14</v>
      </c>
      <c r="C21" s="44">
        <v>873</v>
      </c>
      <c r="D21" s="44">
        <v>873</v>
      </c>
      <c r="E21" s="44">
        <v>773</v>
      </c>
      <c r="F21" s="44">
        <v>193</v>
      </c>
      <c r="G21" s="44">
        <v>22</v>
      </c>
      <c r="H21" s="44">
        <v>558</v>
      </c>
      <c r="I21" s="44">
        <v>100</v>
      </c>
      <c r="J21" s="57">
        <f t="shared" si="1"/>
        <v>88.545246277205038</v>
      </c>
    </row>
    <row r="22" spans="1:10" s="39" customFormat="1" ht="21" customHeight="1" x14ac:dyDescent="0.2">
      <c r="A22" s="79" t="s">
        <v>98</v>
      </c>
      <c r="B22" s="95" t="s">
        <v>15</v>
      </c>
      <c r="C22" s="44">
        <v>1199</v>
      </c>
      <c r="D22" s="44">
        <v>1257</v>
      </c>
      <c r="E22" s="44">
        <v>1098</v>
      </c>
      <c r="F22" s="44">
        <v>309</v>
      </c>
      <c r="G22" s="44">
        <v>17</v>
      </c>
      <c r="H22" s="44">
        <v>772</v>
      </c>
      <c r="I22" s="44">
        <v>159</v>
      </c>
      <c r="J22" s="57">
        <f t="shared" si="1"/>
        <v>87.350835322195707</v>
      </c>
    </row>
    <row r="23" spans="1:10" s="39" customFormat="1" ht="21" customHeight="1" x14ac:dyDescent="0.2">
      <c r="A23" s="79" t="s">
        <v>99</v>
      </c>
      <c r="B23" s="95" t="s">
        <v>16</v>
      </c>
      <c r="C23" s="44">
        <v>96</v>
      </c>
      <c r="D23" s="44">
        <v>98</v>
      </c>
      <c r="E23" s="44">
        <v>91</v>
      </c>
      <c r="F23" s="44">
        <v>25</v>
      </c>
      <c r="G23" s="44">
        <v>1</v>
      </c>
      <c r="H23" s="44">
        <v>65</v>
      </c>
      <c r="I23" s="44">
        <v>7</v>
      </c>
      <c r="J23" s="57">
        <f t="shared" si="1"/>
        <v>92.857142857142861</v>
      </c>
    </row>
    <row r="24" spans="1:10" s="39" customFormat="1" ht="21" customHeight="1" x14ac:dyDescent="0.2">
      <c r="A24" s="79" t="s">
        <v>100</v>
      </c>
      <c r="B24" s="95" t="s">
        <v>17</v>
      </c>
      <c r="C24" s="44">
        <v>717</v>
      </c>
      <c r="D24" s="44">
        <v>747</v>
      </c>
      <c r="E24" s="44">
        <v>695</v>
      </c>
      <c r="F24" s="44">
        <v>267</v>
      </c>
      <c r="G24" s="44">
        <v>9</v>
      </c>
      <c r="H24" s="44">
        <v>419</v>
      </c>
      <c r="I24" s="44">
        <v>52</v>
      </c>
      <c r="J24" s="57">
        <f t="shared" si="1"/>
        <v>93.038821954484604</v>
      </c>
    </row>
    <row r="25" spans="1:10" s="39" customFormat="1" ht="21" customHeight="1" x14ac:dyDescent="0.2">
      <c r="A25" s="79" t="s">
        <v>101</v>
      </c>
      <c r="B25" s="95" t="s">
        <v>18</v>
      </c>
      <c r="C25" s="44">
        <v>1085</v>
      </c>
      <c r="D25" s="44">
        <v>1124</v>
      </c>
      <c r="E25" s="44">
        <v>1015</v>
      </c>
      <c r="F25" s="44">
        <v>233</v>
      </c>
      <c r="G25" s="44">
        <v>4</v>
      </c>
      <c r="H25" s="44">
        <v>778</v>
      </c>
      <c r="I25" s="44">
        <v>109</v>
      </c>
      <c r="J25" s="57">
        <f t="shared" si="1"/>
        <v>90.30249110320284</v>
      </c>
    </row>
    <row r="26" spans="1:10" s="39" customFormat="1" ht="21" customHeight="1" x14ac:dyDescent="0.2">
      <c r="A26" s="79" t="s">
        <v>102</v>
      </c>
      <c r="B26" s="95" t="s">
        <v>19</v>
      </c>
      <c r="C26" s="44">
        <v>551</v>
      </c>
      <c r="D26" s="44">
        <v>559</v>
      </c>
      <c r="E26" s="44">
        <v>513</v>
      </c>
      <c r="F26" s="44">
        <v>119</v>
      </c>
      <c r="G26" s="44">
        <v>9</v>
      </c>
      <c r="H26" s="44">
        <v>385</v>
      </c>
      <c r="I26" s="44">
        <v>46</v>
      </c>
      <c r="J26" s="57">
        <f t="shared" si="1"/>
        <v>91.771019677996421</v>
      </c>
    </row>
    <row r="27" spans="1:10" s="39" customFormat="1" ht="21" customHeight="1" x14ac:dyDescent="0.2">
      <c r="A27" s="79" t="s">
        <v>103</v>
      </c>
      <c r="B27" s="95" t="s">
        <v>20</v>
      </c>
      <c r="C27" s="44">
        <v>169</v>
      </c>
      <c r="D27" s="44">
        <v>173</v>
      </c>
      <c r="E27" s="44">
        <v>148</v>
      </c>
      <c r="F27" s="44">
        <v>50</v>
      </c>
      <c r="G27" s="44">
        <v>0</v>
      </c>
      <c r="H27" s="44">
        <v>98</v>
      </c>
      <c r="I27" s="44">
        <v>25</v>
      </c>
      <c r="J27" s="57">
        <f t="shared" si="1"/>
        <v>85.549132947976886</v>
      </c>
    </row>
    <row r="28" spans="1:10" s="39" customFormat="1" ht="21" customHeight="1" x14ac:dyDescent="0.2">
      <c r="A28" s="80" t="s">
        <v>104</v>
      </c>
      <c r="B28" s="96" t="s">
        <v>21</v>
      </c>
      <c r="C28" s="81">
        <v>15</v>
      </c>
      <c r="D28" s="81">
        <v>15</v>
      </c>
      <c r="E28" s="81">
        <v>14</v>
      </c>
      <c r="F28" s="81">
        <v>6</v>
      </c>
      <c r="G28" s="81">
        <v>0</v>
      </c>
      <c r="H28" s="81">
        <v>8</v>
      </c>
      <c r="I28" s="81">
        <v>1</v>
      </c>
      <c r="J28" s="82">
        <f t="shared" si="1"/>
        <v>93.333333333333329</v>
      </c>
    </row>
    <row r="29" spans="1:10" x14ac:dyDescent="0.25">
      <c r="A29" s="42" t="s">
        <v>45</v>
      </c>
      <c r="B29" s="64"/>
      <c r="C29" s="65"/>
    </row>
    <row r="30" spans="1:10" x14ac:dyDescent="0.25">
      <c r="A30" s="43" t="s">
        <v>24</v>
      </c>
      <c r="B30" s="65"/>
      <c r="C30" s="65"/>
    </row>
    <row r="31" spans="1:10" x14ac:dyDescent="0.25">
      <c r="A31" s="73"/>
    </row>
  </sheetData>
  <mergeCells count="6">
    <mergeCell ref="AE2:AQ2"/>
    <mergeCell ref="A4:B5"/>
    <mergeCell ref="C4:D4"/>
    <mergeCell ref="E4:H4"/>
    <mergeCell ref="I4:I5"/>
    <mergeCell ref="J4:J5"/>
  </mergeCells>
  <phoneticPr fontId="28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Z31"/>
  <sheetViews>
    <sheetView workbookViewId="0">
      <pane xSplit="3" ySplit="6" topLeftCell="D12" activePane="bottomRight" state="frozen"/>
      <selection activeCell="A31" sqref="A31"/>
      <selection pane="topRight" activeCell="A31" sqref="A31"/>
      <selection pane="bottomLeft" activeCell="A31" sqref="A31"/>
      <selection pane="bottomRight" activeCell="A31" sqref="A31"/>
    </sheetView>
  </sheetViews>
  <sheetFormatPr defaultColWidth="14.375" defaultRowHeight="15.75" x14ac:dyDescent="0.25"/>
  <cols>
    <col min="1" max="1" width="7.25" style="31" customWidth="1"/>
    <col min="2" max="2" width="21.375" style="31" customWidth="1"/>
    <col min="3" max="7" width="13.875" style="31" customWidth="1"/>
    <col min="8" max="8" width="15.5" style="31" customWidth="1"/>
    <col min="9" max="9" width="17.75" style="31" customWidth="1"/>
    <col min="10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88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21"/>
    </row>
    <row r="3" spans="1:52" s="11" customFormat="1" ht="12.75" customHeight="1" x14ac:dyDescent="0.25">
      <c r="A3" s="72" t="s">
        <v>156</v>
      </c>
      <c r="B3" s="24"/>
      <c r="C3" s="24" t="str">
        <f>IF(C6=SUM(C7:C28),"","*")</f>
        <v/>
      </c>
      <c r="D3" s="24" t="str">
        <f t="shared" ref="D3:I3" si="0">IF(D6=SUM(D7:D28),"","*")</f>
        <v/>
      </c>
      <c r="E3" s="24" t="str">
        <f t="shared" si="0"/>
        <v/>
      </c>
      <c r="F3" s="24" t="str">
        <f t="shared" si="0"/>
        <v/>
      </c>
      <c r="G3" s="24" t="str">
        <f t="shared" si="0"/>
        <v/>
      </c>
      <c r="H3" s="24" t="str">
        <f t="shared" si="0"/>
        <v/>
      </c>
      <c r="I3" s="24" t="str">
        <f t="shared" si="0"/>
        <v/>
      </c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21.75" customHeight="1" x14ac:dyDescent="0.25">
      <c r="A4" s="110" t="s">
        <v>43</v>
      </c>
      <c r="B4" s="111"/>
      <c r="C4" s="100" t="s">
        <v>77</v>
      </c>
      <c r="D4" s="101"/>
      <c r="E4" s="102" t="s">
        <v>78</v>
      </c>
      <c r="F4" s="103"/>
      <c r="G4" s="103"/>
      <c r="H4" s="104"/>
      <c r="I4" s="107" t="s">
        <v>148</v>
      </c>
      <c r="J4" s="105" t="s">
        <v>154</v>
      </c>
    </row>
    <row r="5" spans="1:52" s="30" customFormat="1" ht="43.5" customHeight="1" x14ac:dyDescent="0.25">
      <c r="A5" s="112"/>
      <c r="B5" s="113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54" t="s">
        <v>84</v>
      </c>
      <c r="I5" s="108"/>
      <c r="J5" s="106"/>
    </row>
    <row r="6" spans="1:52" s="78" customFormat="1" ht="21" customHeight="1" x14ac:dyDescent="0.2">
      <c r="A6" s="74" t="s">
        <v>153</v>
      </c>
      <c r="B6" s="75" t="s">
        <v>22</v>
      </c>
      <c r="C6" s="84">
        <v>46859</v>
      </c>
      <c r="D6" s="84">
        <v>49014</v>
      </c>
      <c r="E6" s="84">
        <v>40360</v>
      </c>
      <c r="F6" s="84">
        <v>11950</v>
      </c>
      <c r="G6" s="84">
        <v>480</v>
      </c>
      <c r="H6" s="84">
        <v>27930</v>
      </c>
      <c r="I6" s="84">
        <v>8654</v>
      </c>
      <c r="J6" s="85">
        <f>E6/D6*100</f>
        <v>82.343820133023215</v>
      </c>
    </row>
    <row r="7" spans="1:52" s="39" customFormat="1" ht="21" customHeight="1" x14ac:dyDescent="0.2">
      <c r="A7" s="48" t="s">
        <v>38</v>
      </c>
      <c r="B7" s="94" t="s">
        <v>0</v>
      </c>
      <c r="C7" s="44">
        <v>7078</v>
      </c>
      <c r="D7" s="44">
        <v>7246</v>
      </c>
      <c r="E7" s="44">
        <v>6253</v>
      </c>
      <c r="F7" s="44">
        <v>2142</v>
      </c>
      <c r="G7" s="44">
        <v>10</v>
      </c>
      <c r="H7" s="44">
        <v>4101</v>
      </c>
      <c r="I7" s="44">
        <v>993</v>
      </c>
      <c r="J7" s="57">
        <f t="shared" ref="J7:J28" si="1">E7/D7*100</f>
        <v>86.295887386144074</v>
      </c>
    </row>
    <row r="8" spans="1:52" s="39" customFormat="1" ht="21" customHeight="1" x14ac:dyDescent="0.2">
      <c r="A8" s="48" t="s">
        <v>39</v>
      </c>
      <c r="B8" s="94" t="s">
        <v>1</v>
      </c>
      <c r="C8" s="44">
        <v>4414</v>
      </c>
      <c r="D8" s="44">
        <v>4438</v>
      </c>
      <c r="E8" s="44">
        <v>3680</v>
      </c>
      <c r="F8" s="44">
        <v>911</v>
      </c>
      <c r="G8" s="44">
        <v>21</v>
      </c>
      <c r="H8" s="44">
        <v>2748</v>
      </c>
      <c r="I8" s="44">
        <v>758</v>
      </c>
      <c r="J8" s="57">
        <f t="shared" si="1"/>
        <v>82.9202343397927</v>
      </c>
    </row>
    <row r="9" spans="1:52" s="39" customFormat="1" ht="21" customHeight="1" x14ac:dyDescent="0.2">
      <c r="A9" s="48" t="s">
        <v>40</v>
      </c>
      <c r="B9" s="94" t="s">
        <v>2</v>
      </c>
      <c r="C9" s="44">
        <v>6258</v>
      </c>
      <c r="D9" s="44">
        <v>6818</v>
      </c>
      <c r="E9" s="44">
        <v>5427</v>
      </c>
      <c r="F9" s="44">
        <v>1395</v>
      </c>
      <c r="G9" s="44">
        <v>86</v>
      </c>
      <c r="H9" s="44">
        <v>3946</v>
      </c>
      <c r="I9" s="44">
        <v>1391</v>
      </c>
      <c r="J9" s="57">
        <f t="shared" si="1"/>
        <v>79.598122616603106</v>
      </c>
    </row>
    <row r="10" spans="1:52" s="39" customFormat="1" ht="21" customHeight="1" x14ac:dyDescent="0.2">
      <c r="A10" s="48" t="s">
        <v>41</v>
      </c>
      <c r="B10" s="94" t="s">
        <v>3</v>
      </c>
      <c r="C10" s="44">
        <v>6334</v>
      </c>
      <c r="D10" s="44">
        <v>6816</v>
      </c>
      <c r="E10" s="44">
        <v>6054</v>
      </c>
      <c r="F10" s="44">
        <v>2023</v>
      </c>
      <c r="G10" s="44">
        <v>105</v>
      </c>
      <c r="H10" s="44">
        <v>3926</v>
      </c>
      <c r="I10" s="44">
        <v>762</v>
      </c>
      <c r="J10" s="57">
        <f t="shared" si="1"/>
        <v>88.820422535211264</v>
      </c>
    </row>
    <row r="11" spans="1:52" s="39" customFormat="1" ht="21" customHeight="1" x14ac:dyDescent="0.2">
      <c r="A11" s="48" t="s">
        <v>42</v>
      </c>
      <c r="B11" s="94" t="s">
        <v>4</v>
      </c>
      <c r="C11" s="44">
        <v>3667</v>
      </c>
      <c r="D11" s="44">
        <v>3813</v>
      </c>
      <c r="E11" s="44">
        <v>3264</v>
      </c>
      <c r="F11" s="44">
        <v>707</v>
      </c>
      <c r="G11" s="44">
        <v>4</v>
      </c>
      <c r="H11" s="44">
        <v>2553</v>
      </c>
      <c r="I11" s="44">
        <v>549</v>
      </c>
      <c r="J11" s="57">
        <f t="shared" si="1"/>
        <v>85.601888276947292</v>
      </c>
    </row>
    <row r="12" spans="1:52" s="39" customFormat="1" ht="21" customHeight="1" x14ac:dyDescent="0.2">
      <c r="A12" s="49" t="s">
        <v>48</v>
      </c>
      <c r="B12" s="94" t="s">
        <v>5</v>
      </c>
      <c r="C12" s="44">
        <v>6616</v>
      </c>
      <c r="D12" s="44">
        <v>7001</v>
      </c>
      <c r="E12" s="44">
        <v>5630</v>
      </c>
      <c r="F12" s="44">
        <v>1278</v>
      </c>
      <c r="G12" s="44">
        <v>22</v>
      </c>
      <c r="H12" s="44">
        <v>4330</v>
      </c>
      <c r="I12" s="44">
        <v>1371</v>
      </c>
      <c r="J12" s="57">
        <f t="shared" si="1"/>
        <v>80.417083273818022</v>
      </c>
    </row>
    <row r="13" spans="1:52" s="39" customFormat="1" ht="21" customHeight="1" x14ac:dyDescent="0.2">
      <c r="A13" s="79" t="s">
        <v>89</v>
      </c>
      <c r="B13" s="95" t="s">
        <v>6</v>
      </c>
      <c r="C13" s="44">
        <v>539</v>
      </c>
      <c r="D13" s="44">
        <v>560</v>
      </c>
      <c r="E13" s="44">
        <v>407</v>
      </c>
      <c r="F13" s="44">
        <v>140</v>
      </c>
      <c r="G13" s="44">
        <v>0</v>
      </c>
      <c r="H13" s="44">
        <v>267</v>
      </c>
      <c r="I13" s="44">
        <v>153</v>
      </c>
      <c r="J13" s="57">
        <f t="shared" si="1"/>
        <v>72.678571428571431</v>
      </c>
    </row>
    <row r="14" spans="1:52" s="39" customFormat="1" ht="21" customHeight="1" x14ac:dyDescent="0.2">
      <c r="A14" s="79" t="s">
        <v>90</v>
      </c>
      <c r="B14" s="95" t="s">
        <v>7</v>
      </c>
      <c r="C14" s="44">
        <v>1003</v>
      </c>
      <c r="D14" s="44">
        <v>1033</v>
      </c>
      <c r="E14" s="44">
        <v>798</v>
      </c>
      <c r="F14" s="44">
        <v>284</v>
      </c>
      <c r="G14" s="44">
        <v>18</v>
      </c>
      <c r="H14" s="44">
        <v>496</v>
      </c>
      <c r="I14" s="44">
        <v>235</v>
      </c>
      <c r="J14" s="57">
        <f t="shared" si="1"/>
        <v>77.250726040658279</v>
      </c>
    </row>
    <row r="15" spans="1:52" s="39" customFormat="1" ht="21" customHeight="1" x14ac:dyDescent="0.2">
      <c r="A15" s="79" t="s">
        <v>91</v>
      </c>
      <c r="B15" s="95" t="s">
        <v>8</v>
      </c>
      <c r="C15" s="44">
        <v>771</v>
      </c>
      <c r="D15" s="44">
        <v>777</v>
      </c>
      <c r="E15" s="44">
        <v>538</v>
      </c>
      <c r="F15" s="44">
        <v>141</v>
      </c>
      <c r="G15" s="44">
        <v>9</v>
      </c>
      <c r="H15" s="44">
        <v>388</v>
      </c>
      <c r="I15" s="44">
        <v>239</v>
      </c>
      <c r="J15" s="57">
        <f t="shared" si="1"/>
        <v>69.240669240669234</v>
      </c>
    </row>
    <row r="16" spans="1:52" s="39" customFormat="1" ht="21" customHeight="1" x14ac:dyDescent="0.2">
      <c r="A16" s="79" t="s">
        <v>92</v>
      </c>
      <c r="B16" s="95" t="s">
        <v>9</v>
      </c>
      <c r="C16" s="44">
        <v>2088</v>
      </c>
      <c r="D16" s="44">
        <v>2096</v>
      </c>
      <c r="E16" s="44">
        <v>1645</v>
      </c>
      <c r="F16" s="44">
        <v>467</v>
      </c>
      <c r="G16" s="44">
        <v>2</v>
      </c>
      <c r="H16" s="44">
        <v>1176</v>
      </c>
      <c r="I16" s="44">
        <v>451</v>
      </c>
      <c r="J16" s="57">
        <f t="shared" si="1"/>
        <v>78.482824427480907</v>
      </c>
    </row>
    <row r="17" spans="1:10" s="39" customFormat="1" ht="21" customHeight="1" x14ac:dyDescent="0.2">
      <c r="A17" s="79" t="s">
        <v>93</v>
      </c>
      <c r="B17" s="95" t="s">
        <v>10</v>
      </c>
      <c r="C17" s="44">
        <v>1166</v>
      </c>
      <c r="D17" s="44">
        <v>1278</v>
      </c>
      <c r="E17" s="44">
        <v>990</v>
      </c>
      <c r="F17" s="44">
        <v>273</v>
      </c>
      <c r="G17" s="44">
        <v>32</v>
      </c>
      <c r="H17" s="44">
        <v>685</v>
      </c>
      <c r="I17" s="44">
        <v>288</v>
      </c>
      <c r="J17" s="57">
        <f t="shared" si="1"/>
        <v>77.464788732394368</v>
      </c>
    </row>
    <row r="18" spans="1:10" s="39" customFormat="1" ht="21" customHeight="1" x14ac:dyDescent="0.2">
      <c r="A18" s="79" t="s">
        <v>94</v>
      </c>
      <c r="B18" s="95" t="s">
        <v>11</v>
      </c>
      <c r="C18" s="44">
        <v>852</v>
      </c>
      <c r="D18" s="44">
        <v>891</v>
      </c>
      <c r="E18" s="44">
        <v>700</v>
      </c>
      <c r="F18" s="44">
        <v>309</v>
      </c>
      <c r="G18" s="44">
        <v>36</v>
      </c>
      <c r="H18" s="44">
        <v>355</v>
      </c>
      <c r="I18" s="44">
        <v>191</v>
      </c>
      <c r="J18" s="57">
        <f t="shared" si="1"/>
        <v>78.563411896745222</v>
      </c>
    </row>
    <row r="19" spans="1:10" s="39" customFormat="1" ht="21" customHeight="1" x14ac:dyDescent="0.2">
      <c r="A19" s="79" t="s">
        <v>95</v>
      </c>
      <c r="B19" s="95" t="s">
        <v>12</v>
      </c>
      <c r="C19" s="44">
        <v>576</v>
      </c>
      <c r="D19" s="44">
        <v>582</v>
      </c>
      <c r="E19" s="44">
        <v>488</v>
      </c>
      <c r="F19" s="44">
        <v>204</v>
      </c>
      <c r="G19" s="44">
        <v>9</v>
      </c>
      <c r="H19" s="44">
        <v>275</v>
      </c>
      <c r="I19" s="44">
        <v>94</v>
      </c>
      <c r="J19" s="57">
        <f t="shared" si="1"/>
        <v>83.848797250859107</v>
      </c>
    </row>
    <row r="20" spans="1:10" s="39" customFormat="1" ht="21" customHeight="1" x14ac:dyDescent="0.2">
      <c r="A20" s="79" t="s">
        <v>96</v>
      </c>
      <c r="B20" s="95" t="s">
        <v>13</v>
      </c>
      <c r="C20" s="44">
        <v>1554</v>
      </c>
      <c r="D20" s="44">
        <v>1566</v>
      </c>
      <c r="E20" s="44">
        <v>1223</v>
      </c>
      <c r="F20" s="44">
        <v>445</v>
      </c>
      <c r="G20" s="44">
        <v>33</v>
      </c>
      <c r="H20" s="44">
        <v>745</v>
      </c>
      <c r="I20" s="44">
        <v>343</v>
      </c>
      <c r="J20" s="57">
        <f t="shared" si="1"/>
        <v>78.097062579821198</v>
      </c>
    </row>
    <row r="21" spans="1:10" s="39" customFormat="1" ht="21" customHeight="1" x14ac:dyDescent="0.2">
      <c r="A21" s="79" t="s">
        <v>97</v>
      </c>
      <c r="B21" s="95" t="s">
        <v>14</v>
      </c>
      <c r="C21" s="44">
        <v>867</v>
      </c>
      <c r="D21" s="44">
        <v>867</v>
      </c>
      <c r="E21" s="44">
        <v>745</v>
      </c>
      <c r="F21" s="44">
        <v>278</v>
      </c>
      <c r="G21" s="44">
        <v>26</v>
      </c>
      <c r="H21" s="44">
        <v>441</v>
      </c>
      <c r="I21" s="44">
        <v>122</v>
      </c>
      <c r="J21" s="57">
        <f t="shared" si="1"/>
        <v>85.928489042675892</v>
      </c>
    </row>
    <row r="22" spans="1:10" s="39" customFormat="1" ht="21" customHeight="1" x14ac:dyDescent="0.2">
      <c r="A22" s="79" t="s">
        <v>98</v>
      </c>
      <c r="B22" s="95" t="s">
        <v>15</v>
      </c>
      <c r="C22" s="44">
        <v>891</v>
      </c>
      <c r="D22" s="44">
        <v>1016</v>
      </c>
      <c r="E22" s="44">
        <v>626</v>
      </c>
      <c r="F22" s="44">
        <v>306</v>
      </c>
      <c r="G22" s="44">
        <v>29</v>
      </c>
      <c r="H22" s="44">
        <v>291</v>
      </c>
      <c r="I22" s="44">
        <v>390</v>
      </c>
      <c r="J22" s="57">
        <f t="shared" si="1"/>
        <v>61.614173228346459</v>
      </c>
    </row>
    <row r="23" spans="1:10" s="39" customFormat="1" ht="21" customHeight="1" x14ac:dyDescent="0.2">
      <c r="A23" s="79" t="s">
        <v>99</v>
      </c>
      <c r="B23" s="95" t="s">
        <v>16</v>
      </c>
      <c r="C23" s="44">
        <v>111</v>
      </c>
      <c r="D23" s="44">
        <v>111</v>
      </c>
      <c r="E23" s="44">
        <v>92</v>
      </c>
      <c r="F23" s="44">
        <v>31</v>
      </c>
      <c r="G23" s="44">
        <v>6</v>
      </c>
      <c r="H23" s="44">
        <v>55</v>
      </c>
      <c r="I23" s="44">
        <v>19</v>
      </c>
      <c r="J23" s="57">
        <f t="shared" si="1"/>
        <v>82.882882882882882</v>
      </c>
    </row>
    <row r="24" spans="1:10" s="39" customFormat="1" ht="21" customHeight="1" x14ac:dyDescent="0.2">
      <c r="A24" s="79" t="s">
        <v>100</v>
      </c>
      <c r="B24" s="95" t="s">
        <v>17</v>
      </c>
      <c r="C24" s="44">
        <v>571</v>
      </c>
      <c r="D24" s="44">
        <v>574</v>
      </c>
      <c r="E24" s="44">
        <v>522</v>
      </c>
      <c r="F24" s="44">
        <v>230</v>
      </c>
      <c r="G24" s="44">
        <v>7</v>
      </c>
      <c r="H24" s="44">
        <v>285</v>
      </c>
      <c r="I24" s="44">
        <v>52</v>
      </c>
      <c r="J24" s="57">
        <f t="shared" si="1"/>
        <v>90.940766550522639</v>
      </c>
    </row>
    <row r="25" spans="1:10" s="39" customFormat="1" ht="21" customHeight="1" x14ac:dyDescent="0.2">
      <c r="A25" s="79" t="s">
        <v>101</v>
      </c>
      <c r="B25" s="95" t="s">
        <v>18</v>
      </c>
      <c r="C25" s="44">
        <v>933</v>
      </c>
      <c r="D25" s="44">
        <v>951</v>
      </c>
      <c r="E25" s="44">
        <v>841</v>
      </c>
      <c r="F25" s="44">
        <v>190</v>
      </c>
      <c r="G25" s="44">
        <v>10</v>
      </c>
      <c r="H25" s="44">
        <v>641</v>
      </c>
      <c r="I25" s="44">
        <v>110</v>
      </c>
      <c r="J25" s="57">
        <f t="shared" si="1"/>
        <v>88.433228180862258</v>
      </c>
    </row>
    <row r="26" spans="1:10" s="39" customFormat="1" ht="21" customHeight="1" x14ac:dyDescent="0.2">
      <c r="A26" s="79" t="s">
        <v>102</v>
      </c>
      <c r="B26" s="95" t="s">
        <v>19</v>
      </c>
      <c r="C26" s="44">
        <v>413</v>
      </c>
      <c r="D26" s="44">
        <v>423</v>
      </c>
      <c r="E26" s="44">
        <v>329</v>
      </c>
      <c r="F26" s="44">
        <v>146</v>
      </c>
      <c r="G26" s="44">
        <v>15</v>
      </c>
      <c r="H26" s="44">
        <v>168</v>
      </c>
      <c r="I26" s="44">
        <v>94</v>
      </c>
      <c r="J26" s="57">
        <f t="shared" si="1"/>
        <v>77.777777777777786</v>
      </c>
    </row>
    <row r="27" spans="1:10" s="39" customFormat="1" ht="21" customHeight="1" x14ac:dyDescent="0.2">
      <c r="A27" s="79" t="s">
        <v>103</v>
      </c>
      <c r="B27" s="95" t="s">
        <v>20</v>
      </c>
      <c r="C27" s="44">
        <v>140</v>
      </c>
      <c r="D27" s="44">
        <v>140</v>
      </c>
      <c r="E27" s="44">
        <v>96</v>
      </c>
      <c r="F27" s="44">
        <v>41</v>
      </c>
      <c r="G27" s="44">
        <v>0</v>
      </c>
      <c r="H27" s="44">
        <v>55</v>
      </c>
      <c r="I27" s="44">
        <v>44</v>
      </c>
      <c r="J27" s="57">
        <f t="shared" si="1"/>
        <v>68.571428571428569</v>
      </c>
    </row>
    <row r="28" spans="1:10" s="39" customFormat="1" ht="21" customHeight="1" x14ac:dyDescent="0.2">
      <c r="A28" s="80" t="s">
        <v>104</v>
      </c>
      <c r="B28" s="96" t="s">
        <v>21</v>
      </c>
      <c r="C28" s="81">
        <v>17</v>
      </c>
      <c r="D28" s="81">
        <v>17</v>
      </c>
      <c r="E28" s="81">
        <v>12</v>
      </c>
      <c r="F28" s="81">
        <v>9</v>
      </c>
      <c r="G28" s="81">
        <v>0</v>
      </c>
      <c r="H28" s="81">
        <v>3</v>
      </c>
      <c r="I28" s="81">
        <v>5</v>
      </c>
      <c r="J28" s="82">
        <f t="shared" si="1"/>
        <v>70.588235294117652</v>
      </c>
    </row>
    <row r="29" spans="1:10" x14ac:dyDescent="0.25">
      <c r="A29" s="42" t="s">
        <v>45</v>
      </c>
      <c r="B29" s="64"/>
      <c r="C29" s="65"/>
    </row>
    <row r="30" spans="1:10" x14ac:dyDescent="0.25">
      <c r="A30" s="43" t="s">
        <v>24</v>
      </c>
      <c r="B30" s="65"/>
      <c r="C30" s="65"/>
    </row>
    <row r="31" spans="1:10" x14ac:dyDescent="0.25">
      <c r="A31" s="73"/>
    </row>
  </sheetData>
  <mergeCells count="6">
    <mergeCell ref="AE2:AQ2"/>
    <mergeCell ref="A4:B5"/>
    <mergeCell ref="C4:D4"/>
    <mergeCell ref="E4:H4"/>
    <mergeCell ref="I4:I5"/>
    <mergeCell ref="J4:J5"/>
  </mergeCells>
  <phoneticPr fontId="2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Z31"/>
  <sheetViews>
    <sheetView workbookViewId="0">
      <pane xSplit="3" ySplit="6" topLeftCell="D11" activePane="bottomRight" state="frozen"/>
      <selection activeCell="A31" sqref="A31"/>
      <selection pane="topRight" activeCell="A31" sqref="A31"/>
      <selection pane="bottomLeft" activeCell="A31" sqref="A31"/>
      <selection pane="bottomRight" activeCell="A31" sqref="A31"/>
    </sheetView>
  </sheetViews>
  <sheetFormatPr defaultColWidth="14.375" defaultRowHeight="15.75" x14ac:dyDescent="0.25"/>
  <cols>
    <col min="1" max="1" width="9.25" style="31" customWidth="1"/>
    <col min="2" max="2" width="16.625" style="31" customWidth="1"/>
    <col min="3" max="7" width="13.875" style="31" customWidth="1"/>
    <col min="8" max="8" width="15.125" style="31" customWidth="1"/>
    <col min="9" max="9" width="17.5" style="31" customWidth="1"/>
    <col min="10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88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21"/>
    </row>
    <row r="3" spans="1:52" s="11" customFormat="1" ht="12.75" customHeight="1" x14ac:dyDescent="0.25">
      <c r="A3" s="72" t="s">
        <v>152</v>
      </c>
      <c r="B3" s="24"/>
      <c r="C3" s="24" t="str">
        <f>IF(C6=SUM(C7:C28),"","*")</f>
        <v/>
      </c>
      <c r="D3" s="24" t="str">
        <f t="shared" ref="D3:I3" si="0">IF(D6=SUM(D7:D28),"","*")</f>
        <v/>
      </c>
      <c r="E3" s="24" t="str">
        <f t="shared" si="0"/>
        <v/>
      </c>
      <c r="F3" s="24" t="str">
        <f t="shared" si="0"/>
        <v/>
      </c>
      <c r="G3" s="24" t="str">
        <f t="shared" si="0"/>
        <v/>
      </c>
      <c r="H3" s="24" t="str">
        <f t="shared" si="0"/>
        <v/>
      </c>
      <c r="I3" s="24" t="str">
        <f t="shared" si="0"/>
        <v/>
      </c>
      <c r="J3" s="24"/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33" customHeight="1" x14ac:dyDescent="0.25">
      <c r="A4" s="110" t="s">
        <v>43</v>
      </c>
      <c r="B4" s="111"/>
      <c r="C4" s="100" t="s">
        <v>77</v>
      </c>
      <c r="D4" s="101"/>
      <c r="E4" s="102" t="s">
        <v>78</v>
      </c>
      <c r="F4" s="103"/>
      <c r="G4" s="103"/>
      <c r="H4" s="104"/>
      <c r="I4" s="107" t="s">
        <v>148</v>
      </c>
      <c r="J4" s="105" t="s">
        <v>154</v>
      </c>
    </row>
    <row r="5" spans="1:52" s="30" customFormat="1" ht="24" customHeight="1" x14ac:dyDescent="0.25">
      <c r="A5" s="112"/>
      <c r="B5" s="113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83" t="s">
        <v>84</v>
      </c>
      <c r="I5" s="108"/>
      <c r="J5" s="106"/>
    </row>
    <row r="6" spans="1:52" s="78" customFormat="1" ht="21" customHeight="1" x14ac:dyDescent="0.2">
      <c r="A6" s="74" t="s">
        <v>153</v>
      </c>
      <c r="B6" s="75" t="s">
        <v>22</v>
      </c>
      <c r="C6" s="84">
        <v>44539</v>
      </c>
      <c r="D6" s="84">
        <v>46733</v>
      </c>
      <c r="E6" s="84">
        <v>35467</v>
      </c>
      <c r="F6" s="84">
        <v>11523</v>
      </c>
      <c r="G6" s="84">
        <v>550</v>
      </c>
      <c r="H6" s="84">
        <v>23394</v>
      </c>
      <c r="I6" s="84">
        <v>11266</v>
      </c>
      <c r="J6" s="85">
        <f>E6/D6*100</f>
        <v>75.892838037361173</v>
      </c>
    </row>
    <row r="7" spans="1:52" s="39" customFormat="1" ht="21" customHeight="1" x14ac:dyDescent="0.2">
      <c r="A7" s="48" t="s">
        <v>38</v>
      </c>
      <c r="B7" s="94" t="s">
        <v>0</v>
      </c>
      <c r="C7" s="44">
        <v>6863</v>
      </c>
      <c r="D7" s="44">
        <v>6973</v>
      </c>
      <c r="E7" s="44">
        <v>5729</v>
      </c>
      <c r="F7" s="44">
        <v>2018</v>
      </c>
      <c r="G7" s="44">
        <v>14</v>
      </c>
      <c r="H7" s="44">
        <v>3697</v>
      </c>
      <c r="I7" s="44">
        <v>1244</v>
      </c>
      <c r="J7" s="57">
        <f t="shared" ref="J7:J28" si="1">E7/D7*100</f>
        <v>82.159759070701284</v>
      </c>
    </row>
    <row r="8" spans="1:52" s="39" customFormat="1" ht="21" customHeight="1" x14ac:dyDescent="0.2">
      <c r="A8" s="48" t="s">
        <v>39</v>
      </c>
      <c r="B8" s="94" t="s">
        <v>1</v>
      </c>
      <c r="C8" s="44">
        <v>4188</v>
      </c>
      <c r="D8" s="44">
        <v>4209</v>
      </c>
      <c r="E8" s="44">
        <v>2961</v>
      </c>
      <c r="F8" s="44">
        <v>984</v>
      </c>
      <c r="G8" s="44">
        <v>36</v>
      </c>
      <c r="H8" s="44">
        <v>1941</v>
      </c>
      <c r="I8" s="44">
        <v>1248</v>
      </c>
      <c r="J8" s="57">
        <f t="shared" si="1"/>
        <v>70.349251603706335</v>
      </c>
    </row>
    <row r="9" spans="1:52" s="39" customFormat="1" ht="21" customHeight="1" x14ac:dyDescent="0.2">
      <c r="A9" s="48" t="s">
        <v>40</v>
      </c>
      <c r="B9" s="94" t="s">
        <v>2</v>
      </c>
      <c r="C9" s="44">
        <v>5679</v>
      </c>
      <c r="D9" s="44">
        <v>6111</v>
      </c>
      <c r="E9" s="44">
        <v>4144</v>
      </c>
      <c r="F9" s="44">
        <v>1288</v>
      </c>
      <c r="G9" s="44">
        <v>53</v>
      </c>
      <c r="H9" s="44">
        <v>2803</v>
      </c>
      <c r="I9" s="44">
        <v>1967</v>
      </c>
      <c r="J9" s="57">
        <f t="shared" si="1"/>
        <v>67.812142038946163</v>
      </c>
    </row>
    <row r="10" spans="1:52" s="39" customFormat="1" ht="21" customHeight="1" x14ac:dyDescent="0.2">
      <c r="A10" s="48" t="s">
        <v>41</v>
      </c>
      <c r="B10" s="94" t="s">
        <v>3</v>
      </c>
      <c r="C10" s="44">
        <v>5241</v>
      </c>
      <c r="D10" s="44">
        <v>5656</v>
      </c>
      <c r="E10" s="44">
        <v>4800</v>
      </c>
      <c r="F10" s="44">
        <v>1401</v>
      </c>
      <c r="G10" s="44">
        <v>113</v>
      </c>
      <c r="H10" s="44">
        <v>3286</v>
      </c>
      <c r="I10" s="44">
        <v>856</v>
      </c>
      <c r="J10" s="57">
        <f t="shared" si="1"/>
        <v>84.865629420084872</v>
      </c>
    </row>
    <row r="11" spans="1:52" s="39" customFormat="1" ht="21" customHeight="1" x14ac:dyDescent="0.2">
      <c r="A11" s="48" t="s">
        <v>42</v>
      </c>
      <c r="B11" s="94" t="s">
        <v>4</v>
      </c>
      <c r="C11" s="44">
        <v>3772</v>
      </c>
      <c r="D11" s="44">
        <v>3951</v>
      </c>
      <c r="E11" s="44">
        <v>3127</v>
      </c>
      <c r="F11" s="44">
        <v>753</v>
      </c>
      <c r="G11" s="44">
        <v>12</v>
      </c>
      <c r="H11" s="44">
        <v>2362</v>
      </c>
      <c r="I11" s="44">
        <v>824</v>
      </c>
      <c r="J11" s="57">
        <f t="shared" si="1"/>
        <v>79.144520374588708</v>
      </c>
    </row>
    <row r="12" spans="1:52" s="39" customFormat="1" ht="21" customHeight="1" x14ac:dyDescent="0.2">
      <c r="A12" s="49" t="s">
        <v>48</v>
      </c>
      <c r="B12" s="94" t="s">
        <v>5</v>
      </c>
      <c r="C12" s="44">
        <v>6940</v>
      </c>
      <c r="D12" s="44">
        <v>7441</v>
      </c>
      <c r="E12" s="44">
        <v>5574</v>
      </c>
      <c r="F12" s="44">
        <v>1622</v>
      </c>
      <c r="G12" s="44">
        <v>35</v>
      </c>
      <c r="H12" s="44">
        <v>3917</v>
      </c>
      <c r="I12" s="44">
        <v>1867</v>
      </c>
      <c r="J12" s="57">
        <f t="shared" si="1"/>
        <v>74.909286386238406</v>
      </c>
    </row>
    <row r="13" spans="1:52" s="39" customFormat="1" ht="21" customHeight="1" x14ac:dyDescent="0.2">
      <c r="A13" s="79" t="s">
        <v>89</v>
      </c>
      <c r="B13" s="95" t="s">
        <v>6</v>
      </c>
      <c r="C13" s="44">
        <v>512</v>
      </c>
      <c r="D13" s="44">
        <v>536</v>
      </c>
      <c r="E13" s="44">
        <v>459</v>
      </c>
      <c r="F13" s="44">
        <v>163</v>
      </c>
      <c r="G13" s="44">
        <v>1</v>
      </c>
      <c r="H13" s="44">
        <v>295</v>
      </c>
      <c r="I13" s="44">
        <v>77</v>
      </c>
      <c r="J13" s="57">
        <f t="shared" si="1"/>
        <v>85.634328358208961</v>
      </c>
    </row>
    <row r="14" spans="1:52" s="39" customFormat="1" ht="21" customHeight="1" x14ac:dyDescent="0.2">
      <c r="A14" s="79" t="s">
        <v>90</v>
      </c>
      <c r="B14" s="95" t="s">
        <v>7</v>
      </c>
      <c r="C14" s="44">
        <v>905</v>
      </c>
      <c r="D14" s="44">
        <v>932</v>
      </c>
      <c r="E14" s="44">
        <v>671</v>
      </c>
      <c r="F14" s="44">
        <v>239</v>
      </c>
      <c r="G14" s="44">
        <v>19</v>
      </c>
      <c r="H14" s="44">
        <v>413</v>
      </c>
      <c r="I14" s="44">
        <v>261</v>
      </c>
      <c r="J14" s="57">
        <f t="shared" si="1"/>
        <v>71.995708154506431</v>
      </c>
    </row>
    <row r="15" spans="1:52" s="39" customFormat="1" ht="21" customHeight="1" x14ac:dyDescent="0.2">
      <c r="A15" s="79" t="s">
        <v>91</v>
      </c>
      <c r="B15" s="95" t="s">
        <v>8</v>
      </c>
      <c r="C15" s="44">
        <v>822</v>
      </c>
      <c r="D15" s="44">
        <v>830</v>
      </c>
      <c r="E15" s="44">
        <v>506</v>
      </c>
      <c r="F15" s="44">
        <v>165</v>
      </c>
      <c r="G15" s="44">
        <v>11</v>
      </c>
      <c r="H15" s="44">
        <v>330</v>
      </c>
      <c r="I15" s="44">
        <v>324</v>
      </c>
      <c r="J15" s="57">
        <f t="shared" si="1"/>
        <v>60.963855421686752</v>
      </c>
    </row>
    <row r="16" spans="1:52" s="39" customFormat="1" ht="21" customHeight="1" x14ac:dyDescent="0.2">
      <c r="A16" s="79" t="s">
        <v>92</v>
      </c>
      <c r="B16" s="95" t="s">
        <v>9</v>
      </c>
      <c r="C16" s="44">
        <v>1959</v>
      </c>
      <c r="D16" s="44">
        <v>2032</v>
      </c>
      <c r="E16" s="44">
        <v>1570</v>
      </c>
      <c r="F16" s="44">
        <v>448</v>
      </c>
      <c r="G16" s="44">
        <v>4</v>
      </c>
      <c r="H16" s="44">
        <v>1118</v>
      </c>
      <c r="I16" s="44">
        <v>462</v>
      </c>
      <c r="J16" s="57">
        <f t="shared" si="1"/>
        <v>77.263779527559052</v>
      </c>
    </row>
    <row r="17" spans="1:10" s="39" customFormat="1" ht="21" customHeight="1" x14ac:dyDescent="0.2">
      <c r="A17" s="79" t="s">
        <v>93</v>
      </c>
      <c r="B17" s="95" t="s">
        <v>10</v>
      </c>
      <c r="C17" s="44">
        <v>1089</v>
      </c>
      <c r="D17" s="44">
        <v>1243</v>
      </c>
      <c r="E17" s="44">
        <v>889</v>
      </c>
      <c r="F17" s="44">
        <v>309</v>
      </c>
      <c r="G17" s="44">
        <v>35</v>
      </c>
      <c r="H17" s="44">
        <v>545</v>
      </c>
      <c r="I17" s="44">
        <v>354</v>
      </c>
      <c r="J17" s="57">
        <f t="shared" si="1"/>
        <v>71.520514883346749</v>
      </c>
    </row>
    <row r="18" spans="1:10" s="39" customFormat="1" ht="21" customHeight="1" x14ac:dyDescent="0.2">
      <c r="A18" s="79" t="s">
        <v>94</v>
      </c>
      <c r="B18" s="95" t="s">
        <v>11</v>
      </c>
      <c r="C18" s="44">
        <v>800</v>
      </c>
      <c r="D18" s="44">
        <v>841</v>
      </c>
      <c r="E18" s="44">
        <v>647</v>
      </c>
      <c r="F18" s="44">
        <v>295</v>
      </c>
      <c r="G18" s="44">
        <v>60</v>
      </c>
      <c r="H18" s="44">
        <v>292</v>
      </c>
      <c r="I18" s="44">
        <v>194</v>
      </c>
      <c r="J18" s="57">
        <f t="shared" si="1"/>
        <v>76.93222354340071</v>
      </c>
    </row>
    <row r="19" spans="1:10" s="39" customFormat="1" ht="21" customHeight="1" x14ac:dyDescent="0.2">
      <c r="A19" s="79" t="s">
        <v>95</v>
      </c>
      <c r="B19" s="95" t="s">
        <v>12</v>
      </c>
      <c r="C19" s="44">
        <v>508</v>
      </c>
      <c r="D19" s="44">
        <v>523</v>
      </c>
      <c r="E19" s="44">
        <v>404</v>
      </c>
      <c r="F19" s="44">
        <v>168</v>
      </c>
      <c r="G19" s="44">
        <v>12</v>
      </c>
      <c r="H19" s="44">
        <v>224</v>
      </c>
      <c r="I19" s="44">
        <v>119</v>
      </c>
      <c r="J19" s="57">
        <f t="shared" si="1"/>
        <v>77.246653919694069</v>
      </c>
    </row>
    <row r="20" spans="1:10" s="39" customFormat="1" ht="21" customHeight="1" x14ac:dyDescent="0.2">
      <c r="A20" s="79" t="s">
        <v>96</v>
      </c>
      <c r="B20" s="95" t="s">
        <v>13</v>
      </c>
      <c r="C20" s="44">
        <v>1553</v>
      </c>
      <c r="D20" s="44">
        <v>1583</v>
      </c>
      <c r="E20" s="44">
        <v>1051</v>
      </c>
      <c r="F20" s="44">
        <v>446</v>
      </c>
      <c r="G20" s="44">
        <v>54</v>
      </c>
      <c r="H20" s="44">
        <v>551</v>
      </c>
      <c r="I20" s="44">
        <v>532</v>
      </c>
      <c r="J20" s="57">
        <f t="shared" si="1"/>
        <v>66.392924826279227</v>
      </c>
    </row>
    <row r="21" spans="1:10" s="39" customFormat="1" ht="21" customHeight="1" x14ac:dyDescent="0.2">
      <c r="A21" s="79" t="s">
        <v>97</v>
      </c>
      <c r="B21" s="95" t="s">
        <v>14</v>
      </c>
      <c r="C21" s="44">
        <v>782</v>
      </c>
      <c r="D21" s="44">
        <v>823</v>
      </c>
      <c r="E21" s="44">
        <v>676</v>
      </c>
      <c r="F21" s="44">
        <v>265</v>
      </c>
      <c r="G21" s="44">
        <v>26</v>
      </c>
      <c r="H21" s="44">
        <v>385</v>
      </c>
      <c r="I21" s="44">
        <v>147</v>
      </c>
      <c r="J21" s="57">
        <f t="shared" si="1"/>
        <v>82.138517618469024</v>
      </c>
    </row>
    <row r="22" spans="1:10" s="39" customFormat="1" ht="21" customHeight="1" x14ac:dyDescent="0.2">
      <c r="A22" s="79" t="s">
        <v>98</v>
      </c>
      <c r="B22" s="95" t="s">
        <v>15</v>
      </c>
      <c r="C22" s="44">
        <v>871</v>
      </c>
      <c r="D22" s="44">
        <v>963</v>
      </c>
      <c r="E22" s="44">
        <v>550</v>
      </c>
      <c r="F22" s="44">
        <v>272</v>
      </c>
      <c r="G22" s="44">
        <v>32</v>
      </c>
      <c r="H22" s="44">
        <v>246</v>
      </c>
      <c r="I22" s="44">
        <v>413</v>
      </c>
      <c r="J22" s="57">
        <f t="shared" si="1"/>
        <v>57.113187954309453</v>
      </c>
    </row>
    <row r="23" spans="1:10" s="39" customFormat="1" ht="21" customHeight="1" x14ac:dyDescent="0.2">
      <c r="A23" s="79" t="s">
        <v>99</v>
      </c>
      <c r="B23" s="95" t="s">
        <v>16</v>
      </c>
      <c r="C23" s="44">
        <v>102</v>
      </c>
      <c r="D23" s="44">
        <v>102</v>
      </c>
      <c r="E23" s="44">
        <v>79</v>
      </c>
      <c r="F23" s="44">
        <v>22</v>
      </c>
      <c r="G23" s="44">
        <v>5</v>
      </c>
      <c r="H23" s="44">
        <v>52</v>
      </c>
      <c r="I23" s="44">
        <v>23</v>
      </c>
      <c r="J23" s="57">
        <f t="shared" si="1"/>
        <v>77.450980392156865</v>
      </c>
    </row>
    <row r="24" spans="1:10" s="39" customFormat="1" ht="21" customHeight="1" x14ac:dyDescent="0.2">
      <c r="A24" s="79" t="s">
        <v>100</v>
      </c>
      <c r="B24" s="95" t="s">
        <v>17</v>
      </c>
      <c r="C24" s="44">
        <v>622</v>
      </c>
      <c r="D24" s="44">
        <v>625</v>
      </c>
      <c r="E24" s="44">
        <v>537</v>
      </c>
      <c r="F24" s="44">
        <v>214</v>
      </c>
      <c r="G24" s="44">
        <v>12</v>
      </c>
      <c r="H24" s="44">
        <v>311</v>
      </c>
      <c r="I24" s="44">
        <v>88</v>
      </c>
      <c r="J24" s="57">
        <f t="shared" si="1"/>
        <v>85.92</v>
      </c>
    </row>
    <row r="25" spans="1:10" s="39" customFormat="1" ht="21" customHeight="1" x14ac:dyDescent="0.2">
      <c r="A25" s="79" t="s">
        <v>101</v>
      </c>
      <c r="B25" s="95" t="s">
        <v>18</v>
      </c>
      <c r="C25" s="44">
        <v>859</v>
      </c>
      <c r="D25" s="44">
        <v>880</v>
      </c>
      <c r="E25" s="44">
        <v>758</v>
      </c>
      <c r="F25" s="44">
        <v>294</v>
      </c>
      <c r="G25" s="44">
        <v>8</v>
      </c>
      <c r="H25" s="44">
        <v>456</v>
      </c>
      <c r="I25" s="44">
        <v>122</v>
      </c>
      <c r="J25" s="57">
        <f t="shared" si="1"/>
        <v>86.136363636363626</v>
      </c>
    </row>
    <row r="26" spans="1:10" s="39" customFormat="1" ht="21" customHeight="1" x14ac:dyDescent="0.2">
      <c r="A26" s="79" t="s">
        <v>102</v>
      </c>
      <c r="B26" s="95" t="s">
        <v>19</v>
      </c>
      <c r="C26" s="44">
        <v>367</v>
      </c>
      <c r="D26" s="44">
        <v>372</v>
      </c>
      <c r="E26" s="44">
        <v>278</v>
      </c>
      <c r="F26" s="44">
        <v>117</v>
      </c>
      <c r="G26" s="44">
        <v>7</v>
      </c>
      <c r="H26" s="44">
        <v>154</v>
      </c>
      <c r="I26" s="44">
        <v>94</v>
      </c>
      <c r="J26" s="57">
        <f t="shared" si="1"/>
        <v>74.731182795698928</v>
      </c>
    </row>
    <row r="27" spans="1:10" s="39" customFormat="1" ht="21" customHeight="1" x14ac:dyDescent="0.2">
      <c r="A27" s="79" t="s">
        <v>103</v>
      </c>
      <c r="B27" s="95" t="s">
        <v>20</v>
      </c>
      <c r="C27" s="44">
        <v>97</v>
      </c>
      <c r="D27" s="44">
        <v>99</v>
      </c>
      <c r="E27" s="44">
        <v>49</v>
      </c>
      <c r="F27" s="44">
        <v>33</v>
      </c>
      <c r="G27" s="44">
        <v>0</v>
      </c>
      <c r="H27" s="44">
        <v>16</v>
      </c>
      <c r="I27" s="44">
        <v>50</v>
      </c>
      <c r="J27" s="57">
        <f t="shared" si="1"/>
        <v>49.494949494949495</v>
      </c>
    </row>
    <row r="28" spans="1:10" s="39" customFormat="1" ht="21" customHeight="1" x14ac:dyDescent="0.2">
      <c r="A28" s="80" t="s">
        <v>104</v>
      </c>
      <c r="B28" s="96" t="s">
        <v>21</v>
      </c>
      <c r="C28" s="81">
        <v>8</v>
      </c>
      <c r="D28" s="81">
        <v>8</v>
      </c>
      <c r="E28" s="81">
        <v>8</v>
      </c>
      <c r="F28" s="81">
        <v>7</v>
      </c>
      <c r="G28" s="81">
        <v>1</v>
      </c>
      <c r="H28" s="81">
        <v>0</v>
      </c>
      <c r="I28" s="81">
        <v>0</v>
      </c>
      <c r="J28" s="82">
        <f t="shared" si="1"/>
        <v>100</v>
      </c>
    </row>
    <row r="29" spans="1:10" x14ac:dyDescent="0.25">
      <c r="A29" s="42" t="s">
        <v>45</v>
      </c>
      <c r="B29" s="64"/>
      <c r="C29" s="65"/>
    </row>
    <row r="30" spans="1:10" x14ac:dyDescent="0.25">
      <c r="A30" s="43" t="s">
        <v>24</v>
      </c>
      <c r="B30" s="65"/>
      <c r="C30" s="65"/>
    </row>
    <row r="31" spans="1:10" x14ac:dyDescent="0.25">
      <c r="A31" s="73"/>
    </row>
  </sheetData>
  <mergeCells count="6">
    <mergeCell ref="AE2:AQ2"/>
    <mergeCell ref="A4:B5"/>
    <mergeCell ref="C4:D4"/>
    <mergeCell ref="E4:H4"/>
    <mergeCell ref="I4:I5"/>
    <mergeCell ref="J4:J5"/>
  </mergeCells>
  <phoneticPr fontId="28" type="noConversion"/>
  <pageMargins left="0.7" right="0.7" top="0.75" bottom="0.75" header="0.3" footer="0.3"/>
  <pageSetup paperSize="9" orientation="portrait" verticalDpi="0" r:id="rId1"/>
  <ignoredErrors>
    <ignoredError sqref="J6:J28" evalError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Z31"/>
  <sheetViews>
    <sheetView workbookViewId="0">
      <selection activeCell="A31" sqref="A31"/>
    </sheetView>
  </sheetViews>
  <sheetFormatPr defaultColWidth="14.375" defaultRowHeight="15.75" x14ac:dyDescent="0.25"/>
  <cols>
    <col min="1" max="1" width="7.125" style="31" customWidth="1"/>
    <col min="2" max="2" width="14.375" style="31" customWidth="1"/>
    <col min="3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88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21"/>
    </row>
    <row r="3" spans="1:52" s="11" customFormat="1" ht="12.75" customHeight="1" x14ac:dyDescent="0.25">
      <c r="A3" s="59" t="s">
        <v>151</v>
      </c>
      <c r="B3" s="24"/>
      <c r="C3" s="24"/>
      <c r="D3" s="24"/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21.75" customHeight="1" x14ac:dyDescent="0.25">
      <c r="A4" s="110" t="s">
        <v>43</v>
      </c>
      <c r="B4" s="111"/>
      <c r="C4" s="100" t="s">
        <v>77</v>
      </c>
      <c r="D4" s="101"/>
      <c r="E4" s="102" t="s">
        <v>78</v>
      </c>
      <c r="F4" s="103"/>
      <c r="G4" s="103"/>
      <c r="H4" s="104"/>
      <c r="I4" s="107" t="s">
        <v>148</v>
      </c>
      <c r="J4" s="105" t="s">
        <v>154</v>
      </c>
    </row>
    <row r="5" spans="1:52" s="30" customFormat="1" ht="43.5" customHeight="1" x14ac:dyDescent="0.25">
      <c r="A5" s="112"/>
      <c r="B5" s="113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54" t="s">
        <v>84</v>
      </c>
      <c r="I5" s="108"/>
      <c r="J5" s="106"/>
    </row>
    <row r="6" spans="1:52" s="78" customFormat="1" ht="21" customHeight="1" x14ac:dyDescent="0.2">
      <c r="A6" s="74" t="s">
        <v>153</v>
      </c>
      <c r="B6" s="75" t="s">
        <v>22</v>
      </c>
      <c r="C6" s="84">
        <v>46105</v>
      </c>
      <c r="D6" s="84">
        <v>48392</v>
      </c>
      <c r="E6" s="84">
        <v>35160</v>
      </c>
      <c r="F6" s="84">
        <v>12610</v>
      </c>
      <c r="G6" s="84">
        <v>929</v>
      </c>
      <c r="H6" s="84">
        <v>21621</v>
      </c>
      <c r="I6" s="84">
        <v>13232</v>
      </c>
      <c r="J6" s="85">
        <f>E6/D6*100</f>
        <v>72.656637460737315</v>
      </c>
    </row>
    <row r="7" spans="1:52" s="39" customFormat="1" ht="21" customHeight="1" x14ac:dyDescent="0.2">
      <c r="A7" s="48" t="s">
        <v>38</v>
      </c>
      <c r="B7" s="94" t="s">
        <v>0</v>
      </c>
      <c r="C7" s="44">
        <v>7330</v>
      </c>
      <c r="D7" s="44">
        <v>7411</v>
      </c>
      <c r="E7" s="44">
        <v>5869</v>
      </c>
      <c r="F7" s="44">
        <v>2110</v>
      </c>
      <c r="G7" s="44">
        <v>57</v>
      </c>
      <c r="H7" s="44">
        <v>3702</v>
      </c>
      <c r="I7" s="44">
        <v>1542</v>
      </c>
      <c r="J7" s="57">
        <f t="shared" ref="J7:J28" si="0">E7/D7*100</f>
        <v>79.193091350694914</v>
      </c>
    </row>
    <row r="8" spans="1:52" s="39" customFormat="1" ht="21" customHeight="1" x14ac:dyDescent="0.2">
      <c r="A8" s="48" t="s">
        <v>39</v>
      </c>
      <c r="B8" s="94" t="s">
        <v>1</v>
      </c>
      <c r="C8" s="44">
        <v>4539</v>
      </c>
      <c r="D8" s="44">
        <v>4561</v>
      </c>
      <c r="E8" s="44">
        <v>2872</v>
      </c>
      <c r="F8" s="44">
        <v>1020</v>
      </c>
      <c r="G8" s="44">
        <v>36</v>
      </c>
      <c r="H8" s="44">
        <v>1816</v>
      </c>
      <c r="I8" s="44">
        <v>1689</v>
      </c>
      <c r="J8" s="57">
        <f t="shared" si="0"/>
        <v>62.968647226485416</v>
      </c>
    </row>
    <row r="9" spans="1:52" s="39" customFormat="1" ht="21" customHeight="1" x14ac:dyDescent="0.2">
      <c r="A9" s="48" t="s">
        <v>40</v>
      </c>
      <c r="B9" s="94" t="s">
        <v>2</v>
      </c>
      <c r="C9" s="44">
        <v>6116</v>
      </c>
      <c r="D9" s="44">
        <v>6695</v>
      </c>
      <c r="E9" s="44">
        <v>4897</v>
      </c>
      <c r="F9" s="44">
        <v>1808</v>
      </c>
      <c r="G9" s="44">
        <v>200</v>
      </c>
      <c r="H9" s="44">
        <v>2889</v>
      </c>
      <c r="I9" s="44">
        <v>1798</v>
      </c>
      <c r="J9" s="57">
        <f t="shared" si="0"/>
        <v>73.144137415982087</v>
      </c>
    </row>
    <row r="10" spans="1:52" s="39" customFormat="1" ht="21" customHeight="1" x14ac:dyDescent="0.2">
      <c r="A10" s="48" t="s">
        <v>41</v>
      </c>
      <c r="B10" s="94" t="s">
        <v>3</v>
      </c>
      <c r="C10" s="44">
        <v>5543</v>
      </c>
      <c r="D10" s="44">
        <v>5836</v>
      </c>
      <c r="E10" s="44">
        <v>4665</v>
      </c>
      <c r="F10" s="44">
        <v>1202</v>
      </c>
      <c r="G10" s="44">
        <v>97</v>
      </c>
      <c r="H10" s="44">
        <v>3366</v>
      </c>
      <c r="I10" s="44">
        <v>1171</v>
      </c>
      <c r="J10" s="57">
        <f t="shared" si="0"/>
        <v>79.934886908841676</v>
      </c>
    </row>
    <row r="11" spans="1:52" s="39" customFormat="1" ht="21" customHeight="1" x14ac:dyDescent="0.2">
      <c r="A11" s="48" t="s">
        <v>42</v>
      </c>
      <c r="B11" s="94" t="s">
        <v>4</v>
      </c>
      <c r="C11" s="44">
        <v>3878</v>
      </c>
      <c r="D11" s="44">
        <v>4103</v>
      </c>
      <c r="E11" s="44">
        <v>2917</v>
      </c>
      <c r="F11" s="44">
        <v>818</v>
      </c>
      <c r="G11" s="44">
        <v>38</v>
      </c>
      <c r="H11" s="44">
        <v>2061</v>
      </c>
      <c r="I11" s="44">
        <v>1186</v>
      </c>
      <c r="J11" s="57">
        <f t="shared" si="0"/>
        <v>71.094321228369481</v>
      </c>
    </row>
    <row r="12" spans="1:52" s="39" customFormat="1" ht="21" customHeight="1" x14ac:dyDescent="0.2">
      <c r="A12" s="49" t="s">
        <v>48</v>
      </c>
      <c r="B12" s="94" t="s">
        <v>5</v>
      </c>
      <c r="C12" s="44">
        <v>6059</v>
      </c>
      <c r="D12" s="44">
        <v>6560</v>
      </c>
      <c r="E12" s="44">
        <v>4894</v>
      </c>
      <c r="F12" s="44">
        <v>1620</v>
      </c>
      <c r="G12" s="44">
        <v>52</v>
      </c>
      <c r="H12" s="44">
        <v>3222</v>
      </c>
      <c r="I12" s="44">
        <v>1666</v>
      </c>
      <c r="J12" s="57">
        <f t="shared" si="0"/>
        <v>74.603658536585371</v>
      </c>
    </row>
    <row r="13" spans="1:52" s="39" customFormat="1" ht="21" customHeight="1" x14ac:dyDescent="0.2">
      <c r="A13" s="79" t="s">
        <v>89</v>
      </c>
      <c r="B13" s="95" t="s">
        <v>6</v>
      </c>
      <c r="C13" s="44">
        <v>469</v>
      </c>
      <c r="D13" s="44">
        <v>538</v>
      </c>
      <c r="E13" s="44">
        <v>399</v>
      </c>
      <c r="F13" s="44">
        <v>161</v>
      </c>
      <c r="G13" s="44">
        <v>0</v>
      </c>
      <c r="H13" s="44">
        <v>238</v>
      </c>
      <c r="I13" s="44">
        <v>139</v>
      </c>
      <c r="J13" s="57">
        <f t="shared" si="0"/>
        <v>74.163568773234203</v>
      </c>
    </row>
    <row r="14" spans="1:52" s="39" customFormat="1" ht="21" customHeight="1" x14ac:dyDescent="0.2">
      <c r="A14" s="79" t="s">
        <v>90</v>
      </c>
      <c r="B14" s="95" t="s">
        <v>7</v>
      </c>
      <c r="C14" s="44">
        <v>1048</v>
      </c>
      <c r="D14" s="44">
        <v>1083</v>
      </c>
      <c r="E14" s="44">
        <v>814</v>
      </c>
      <c r="F14" s="44">
        <v>343</v>
      </c>
      <c r="G14" s="44">
        <v>15</v>
      </c>
      <c r="H14" s="44">
        <v>456</v>
      </c>
      <c r="I14" s="44">
        <v>269</v>
      </c>
      <c r="J14" s="57">
        <f t="shared" si="0"/>
        <v>75.161588180978768</v>
      </c>
    </row>
    <row r="15" spans="1:52" s="39" customFormat="1" ht="21" customHeight="1" x14ac:dyDescent="0.2">
      <c r="A15" s="79" t="s">
        <v>91</v>
      </c>
      <c r="B15" s="95" t="s">
        <v>8</v>
      </c>
      <c r="C15" s="44">
        <v>822</v>
      </c>
      <c r="D15" s="44">
        <v>830</v>
      </c>
      <c r="E15" s="44">
        <v>506</v>
      </c>
      <c r="F15" s="44">
        <v>201</v>
      </c>
      <c r="G15" s="44">
        <v>17</v>
      </c>
      <c r="H15" s="44">
        <v>288</v>
      </c>
      <c r="I15" s="44">
        <v>324</v>
      </c>
      <c r="J15" s="57">
        <f t="shared" si="0"/>
        <v>60.963855421686752</v>
      </c>
    </row>
    <row r="16" spans="1:52" s="39" customFormat="1" ht="21" customHeight="1" x14ac:dyDescent="0.2">
      <c r="A16" s="79" t="s">
        <v>92</v>
      </c>
      <c r="B16" s="95" t="s">
        <v>9</v>
      </c>
      <c r="C16" s="44">
        <v>1985</v>
      </c>
      <c r="D16" s="44">
        <v>1985</v>
      </c>
      <c r="E16" s="44">
        <v>1207</v>
      </c>
      <c r="F16" s="44">
        <v>528</v>
      </c>
      <c r="G16" s="44">
        <v>3</v>
      </c>
      <c r="H16" s="44">
        <v>676</v>
      </c>
      <c r="I16" s="44">
        <v>778</v>
      </c>
      <c r="J16" s="57">
        <f t="shared" si="0"/>
        <v>60.806045340050375</v>
      </c>
    </row>
    <row r="17" spans="1:10" s="39" customFormat="1" ht="21" customHeight="1" x14ac:dyDescent="0.2">
      <c r="A17" s="79" t="s">
        <v>93</v>
      </c>
      <c r="B17" s="95" t="s">
        <v>10</v>
      </c>
      <c r="C17" s="44">
        <v>1166</v>
      </c>
      <c r="D17" s="44">
        <v>1299</v>
      </c>
      <c r="E17" s="44">
        <v>849</v>
      </c>
      <c r="F17" s="44">
        <v>355</v>
      </c>
      <c r="G17" s="44">
        <v>51</v>
      </c>
      <c r="H17" s="44">
        <v>443</v>
      </c>
      <c r="I17" s="44">
        <v>450</v>
      </c>
      <c r="J17" s="57">
        <f t="shared" si="0"/>
        <v>65.357967667436483</v>
      </c>
    </row>
    <row r="18" spans="1:10" s="39" customFormat="1" ht="21" customHeight="1" x14ac:dyDescent="0.2">
      <c r="A18" s="79" t="s">
        <v>94</v>
      </c>
      <c r="B18" s="95" t="s">
        <v>11</v>
      </c>
      <c r="C18" s="44">
        <v>808</v>
      </c>
      <c r="D18" s="44">
        <v>826</v>
      </c>
      <c r="E18" s="44">
        <v>643</v>
      </c>
      <c r="F18" s="44">
        <v>294</v>
      </c>
      <c r="G18" s="44">
        <v>47</v>
      </c>
      <c r="H18" s="44">
        <v>302</v>
      </c>
      <c r="I18" s="44">
        <v>183</v>
      </c>
      <c r="J18" s="57">
        <f t="shared" si="0"/>
        <v>77.845036319612589</v>
      </c>
    </row>
    <row r="19" spans="1:10" s="39" customFormat="1" ht="21" customHeight="1" x14ac:dyDescent="0.2">
      <c r="A19" s="79" t="s">
        <v>95</v>
      </c>
      <c r="B19" s="95" t="s">
        <v>12</v>
      </c>
      <c r="C19" s="44">
        <v>659</v>
      </c>
      <c r="D19" s="44">
        <v>688</v>
      </c>
      <c r="E19" s="44">
        <v>442</v>
      </c>
      <c r="F19" s="44">
        <v>229</v>
      </c>
      <c r="G19" s="44">
        <v>11</v>
      </c>
      <c r="H19" s="44">
        <v>202</v>
      </c>
      <c r="I19" s="44">
        <v>246</v>
      </c>
      <c r="J19" s="57">
        <f t="shared" si="0"/>
        <v>64.244186046511629</v>
      </c>
    </row>
    <row r="20" spans="1:10" s="39" customFormat="1" ht="21" customHeight="1" x14ac:dyDescent="0.2">
      <c r="A20" s="79" t="s">
        <v>96</v>
      </c>
      <c r="B20" s="95" t="s">
        <v>13</v>
      </c>
      <c r="C20" s="44">
        <v>1772</v>
      </c>
      <c r="D20" s="44">
        <v>1802</v>
      </c>
      <c r="E20" s="44">
        <v>1283</v>
      </c>
      <c r="F20" s="44">
        <v>635</v>
      </c>
      <c r="G20" s="44">
        <v>202</v>
      </c>
      <c r="H20" s="44">
        <v>446</v>
      </c>
      <c r="I20" s="44">
        <v>519</v>
      </c>
      <c r="J20" s="57">
        <f t="shared" si="0"/>
        <v>71.198668146503891</v>
      </c>
    </row>
    <row r="21" spans="1:10" s="39" customFormat="1" ht="21" customHeight="1" x14ac:dyDescent="0.2">
      <c r="A21" s="79" t="s">
        <v>97</v>
      </c>
      <c r="B21" s="95" t="s">
        <v>14</v>
      </c>
      <c r="C21" s="44">
        <v>838</v>
      </c>
      <c r="D21" s="44">
        <v>940</v>
      </c>
      <c r="E21" s="44">
        <v>676</v>
      </c>
      <c r="F21" s="44">
        <v>341</v>
      </c>
      <c r="G21" s="44">
        <v>40</v>
      </c>
      <c r="H21" s="44">
        <v>295</v>
      </c>
      <c r="I21" s="44">
        <v>264</v>
      </c>
      <c r="J21" s="57">
        <f t="shared" si="0"/>
        <v>71.914893617021278</v>
      </c>
    </row>
    <row r="22" spans="1:10" s="39" customFormat="1" ht="21" customHeight="1" x14ac:dyDescent="0.2">
      <c r="A22" s="79" t="s">
        <v>98</v>
      </c>
      <c r="B22" s="95" t="s">
        <v>15</v>
      </c>
      <c r="C22" s="44">
        <v>1078</v>
      </c>
      <c r="D22" s="44">
        <v>1204</v>
      </c>
      <c r="E22" s="44">
        <v>689</v>
      </c>
      <c r="F22" s="44">
        <v>280</v>
      </c>
      <c r="G22" s="44">
        <v>35</v>
      </c>
      <c r="H22" s="44">
        <v>374</v>
      </c>
      <c r="I22" s="44">
        <v>515</v>
      </c>
      <c r="J22" s="57">
        <f t="shared" si="0"/>
        <v>57.225913621262457</v>
      </c>
    </row>
    <row r="23" spans="1:10" s="39" customFormat="1" ht="21" customHeight="1" x14ac:dyDescent="0.2">
      <c r="A23" s="79" t="s">
        <v>99</v>
      </c>
      <c r="B23" s="95" t="s">
        <v>16</v>
      </c>
      <c r="C23" s="44">
        <v>111</v>
      </c>
      <c r="D23" s="44">
        <v>111</v>
      </c>
      <c r="E23" s="44">
        <v>86</v>
      </c>
      <c r="F23" s="44">
        <v>36</v>
      </c>
      <c r="G23" s="44">
        <v>1</v>
      </c>
      <c r="H23" s="44">
        <v>49</v>
      </c>
      <c r="I23" s="44">
        <v>25</v>
      </c>
      <c r="J23" s="57">
        <f t="shared" si="0"/>
        <v>77.477477477477478</v>
      </c>
    </row>
    <row r="24" spans="1:10" s="39" customFormat="1" ht="21" customHeight="1" x14ac:dyDescent="0.2">
      <c r="A24" s="79" t="s">
        <v>100</v>
      </c>
      <c r="B24" s="95" t="s">
        <v>17</v>
      </c>
      <c r="C24" s="44">
        <v>740</v>
      </c>
      <c r="D24" s="44">
        <v>746</v>
      </c>
      <c r="E24" s="44">
        <v>652</v>
      </c>
      <c r="F24" s="44">
        <v>298</v>
      </c>
      <c r="G24" s="44">
        <v>12</v>
      </c>
      <c r="H24" s="44">
        <v>342</v>
      </c>
      <c r="I24" s="44">
        <v>94</v>
      </c>
      <c r="J24" s="57">
        <f t="shared" si="0"/>
        <v>87.399463806970516</v>
      </c>
    </row>
    <row r="25" spans="1:10" s="39" customFormat="1" ht="21" customHeight="1" x14ac:dyDescent="0.2">
      <c r="A25" s="79" t="s">
        <v>101</v>
      </c>
      <c r="B25" s="95" t="s">
        <v>18</v>
      </c>
      <c r="C25" s="44">
        <v>613</v>
      </c>
      <c r="D25" s="44">
        <v>628</v>
      </c>
      <c r="E25" s="44">
        <v>449</v>
      </c>
      <c r="F25" s="44">
        <v>164</v>
      </c>
      <c r="G25" s="44">
        <v>7</v>
      </c>
      <c r="H25" s="44">
        <v>278</v>
      </c>
      <c r="I25" s="44">
        <v>179</v>
      </c>
      <c r="J25" s="57">
        <f t="shared" si="0"/>
        <v>71.496815286624198</v>
      </c>
    </row>
    <row r="26" spans="1:10" s="39" customFormat="1" ht="21" customHeight="1" x14ac:dyDescent="0.2">
      <c r="A26" s="79" t="s">
        <v>102</v>
      </c>
      <c r="B26" s="95" t="s">
        <v>19</v>
      </c>
      <c r="C26" s="44">
        <v>397</v>
      </c>
      <c r="D26" s="44">
        <v>399</v>
      </c>
      <c r="E26" s="44">
        <v>272</v>
      </c>
      <c r="F26" s="44">
        <v>116</v>
      </c>
      <c r="G26" s="44">
        <v>4</v>
      </c>
      <c r="H26" s="44">
        <v>152</v>
      </c>
      <c r="I26" s="44">
        <v>127</v>
      </c>
      <c r="J26" s="57">
        <f t="shared" si="0"/>
        <v>68.1704260651629</v>
      </c>
    </row>
    <row r="27" spans="1:10" s="39" customFormat="1" ht="21" customHeight="1" x14ac:dyDescent="0.2">
      <c r="A27" s="79" t="s">
        <v>103</v>
      </c>
      <c r="B27" s="95" t="s">
        <v>20</v>
      </c>
      <c r="C27" s="44">
        <v>125</v>
      </c>
      <c r="D27" s="44">
        <v>131</v>
      </c>
      <c r="E27" s="44">
        <v>66</v>
      </c>
      <c r="F27" s="44">
        <v>42</v>
      </c>
      <c r="G27" s="44">
        <v>3</v>
      </c>
      <c r="H27" s="44">
        <v>21</v>
      </c>
      <c r="I27" s="44">
        <v>65</v>
      </c>
      <c r="J27" s="57">
        <f t="shared" si="0"/>
        <v>50.381679389312971</v>
      </c>
    </row>
    <row r="28" spans="1:10" s="39" customFormat="1" ht="21" customHeight="1" x14ac:dyDescent="0.2">
      <c r="A28" s="80" t="s">
        <v>104</v>
      </c>
      <c r="B28" s="96" t="s">
        <v>21</v>
      </c>
      <c r="C28" s="81">
        <v>9</v>
      </c>
      <c r="D28" s="81">
        <v>16</v>
      </c>
      <c r="E28" s="81">
        <v>13</v>
      </c>
      <c r="F28" s="81">
        <v>9</v>
      </c>
      <c r="G28" s="81">
        <v>1</v>
      </c>
      <c r="H28" s="81">
        <v>3</v>
      </c>
      <c r="I28" s="81">
        <v>3</v>
      </c>
      <c r="J28" s="82">
        <f t="shared" si="0"/>
        <v>81.25</v>
      </c>
    </row>
    <row r="29" spans="1:10" x14ac:dyDescent="0.25">
      <c r="A29" s="42" t="s">
        <v>45</v>
      </c>
      <c r="B29" s="64"/>
      <c r="C29" s="65"/>
    </row>
    <row r="30" spans="1:10" x14ac:dyDescent="0.25">
      <c r="A30" s="43" t="s">
        <v>24</v>
      </c>
      <c r="B30" s="65"/>
      <c r="C30" s="65"/>
    </row>
    <row r="31" spans="1:10" x14ac:dyDescent="0.25">
      <c r="A31" s="42"/>
    </row>
  </sheetData>
  <mergeCells count="6">
    <mergeCell ref="AE2:AQ2"/>
    <mergeCell ref="A4:B5"/>
    <mergeCell ref="C4:D4"/>
    <mergeCell ref="E4:H4"/>
    <mergeCell ref="I4:I5"/>
    <mergeCell ref="J4:J5"/>
  </mergeCells>
  <phoneticPr fontId="28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Z31"/>
  <sheetViews>
    <sheetView workbookViewId="0">
      <selection activeCell="A31" sqref="A31"/>
    </sheetView>
  </sheetViews>
  <sheetFormatPr defaultColWidth="14.375" defaultRowHeight="15.75" x14ac:dyDescent="0.25"/>
  <cols>
    <col min="1" max="1" width="7.125" style="31" customWidth="1"/>
    <col min="2" max="2" width="14.375" style="31" customWidth="1"/>
    <col min="3" max="10" width="13.875" style="31" customWidth="1"/>
    <col min="11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76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88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21"/>
    </row>
    <row r="3" spans="1:52" s="11" customFormat="1" ht="12.75" customHeight="1" x14ac:dyDescent="0.2">
      <c r="A3" s="23" t="s">
        <v>85</v>
      </c>
      <c r="B3" s="24"/>
      <c r="C3" s="24"/>
      <c r="D3" s="24"/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0" customFormat="1" ht="21.75" customHeight="1" x14ac:dyDescent="0.25">
      <c r="A4" s="110" t="s">
        <v>43</v>
      </c>
      <c r="B4" s="111"/>
      <c r="C4" s="100" t="s">
        <v>77</v>
      </c>
      <c r="D4" s="101"/>
      <c r="E4" s="102" t="s">
        <v>78</v>
      </c>
      <c r="F4" s="103"/>
      <c r="G4" s="103"/>
      <c r="H4" s="104"/>
      <c r="I4" s="107" t="s">
        <v>148</v>
      </c>
      <c r="J4" s="105" t="s">
        <v>154</v>
      </c>
    </row>
    <row r="5" spans="1:52" s="30" customFormat="1" ht="43.5" customHeight="1" x14ac:dyDescent="0.25">
      <c r="A5" s="112"/>
      <c r="B5" s="113"/>
      <c r="C5" s="53" t="s">
        <v>79</v>
      </c>
      <c r="D5" s="53" t="s">
        <v>80</v>
      </c>
      <c r="E5" s="53" t="s">
        <v>81</v>
      </c>
      <c r="F5" s="53" t="s">
        <v>82</v>
      </c>
      <c r="G5" s="53" t="s">
        <v>83</v>
      </c>
      <c r="H5" s="54" t="s">
        <v>84</v>
      </c>
      <c r="I5" s="108"/>
      <c r="J5" s="106"/>
    </row>
    <row r="6" spans="1:52" s="78" customFormat="1" ht="21" customHeight="1" x14ac:dyDescent="0.2">
      <c r="A6" s="74" t="s">
        <v>153</v>
      </c>
      <c r="B6" s="75" t="s">
        <v>22</v>
      </c>
      <c r="C6" s="84">
        <v>39009</v>
      </c>
      <c r="D6" s="84">
        <v>40705</v>
      </c>
      <c r="E6" s="84">
        <v>27716</v>
      </c>
      <c r="F6" s="84">
        <v>11113</v>
      </c>
      <c r="G6" s="84">
        <v>1101</v>
      </c>
      <c r="H6" s="84">
        <v>15502</v>
      </c>
      <c r="I6" s="84">
        <v>12989</v>
      </c>
      <c r="J6" s="85">
        <v>68.089915243827534</v>
      </c>
    </row>
    <row r="7" spans="1:52" s="39" customFormat="1" ht="21" customHeight="1" x14ac:dyDescent="0.2">
      <c r="A7" s="48" t="s">
        <v>38</v>
      </c>
      <c r="B7" s="94" t="s">
        <v>0</v>
      </c>
      <c r="C7" s="44">
        <v>6899</v>
      </c>
      <c r="D7" s="44">
        <v>6988</v>
      </c>
      <c r="E7" s="44">
        <v>5265</v>
      </c>
      <c r="F7" s="44">
        <v>1956</v>
      </c>
      <c r="G7" s="44">
        <v>121</v>
      </c>
      <c r="H7" s="44">
        <v>3188</v>
      </c>
      <c r="I7" s="44">
        <v>1723</v>
      </c>
      <c r="J7" s="57">
        <v>75.343445907269597</v>
      </c>
    </row>
    <row r="8" spans="1:52" s="39" customFormat="1" ht="21" customHeight="1" x14ac:dyDescent="0.2">
      <c r="A8" s="48" t="s">
        <v>39</v>
      </c>
      <c r="B8" s="94" t="s">
        <v>1</v>
      </c>
      <c r="C8" s="44">
        <v>3399</v>
      </c>
      <c r="D8" s="44">
        <v>3406</v>
      </c>
      <c r="E8" s="44">
        <v>1825</v>
      </c>
      <c r="F8" s="44">
        <v>829</v>
      </c>
      <c r="G8" s="44">
        <v>71</v>
      </c>
      <c r="H8" s="44">
        <v>925</v>
      </c>
      <c r="I8" s="44">
        <v>1581</v>
      </c>
      <c r="J8" s="57">
        <v>53.581914268937169</v>
      </c>
    </row>
    <row r="9" spans="1:52" s="39" customFormat="1" ht="21" customHeight="1" x14ac:dyDescent="0.2">
      <c r="A9" s="48" t="s">
        <v>40</v>
      </c>
      <c r="B9" s="94" t="s">
        <v>2</v>
      </c>
      <c r="C9" s="44">
        <v>4777</v>
      </c>
      <c r="D9" s="44">
        <v>5220</v>
      </c>
      <c r="E9" s="44">
        <v>3741</v>
      </c>
      <c r="F9" s="44">
        <v>1592</v>
      </c>
      <c r="G9" s="44">
        <v>145</v>
      </c>
      <c r="H9" s="44">
        <v>2004</v>
      </c>
      <c r="I9" s="44">
        <v>1479</v>
      </c>
      <c r="J9" s="57">
        <v>71.666666666666671</v>
      </c>
    </row>
    <row r="10" spans="1:52" s="39" customFormat="1" ht="21" customHeight="1" x14ac:dyDescent="0.2">
      <c r="A10" s="48" t="s">
        <v>41</v>
      </c>
      <c r="B10" s="94" t="s">
        <v>3</v>
      </c>
      <c r="C10" s="44">
        <v>5125</v>
      </c>
      <c r="D10" s="44">
        <v>5372</v>
      </c>
      <c r="E10" s="44">
        <v>3384</v>
      </c>
      <c r="F10" s="44">
        <v>1185</v>
      </c>
      <c r="G10" s="44">
        <v>113</v>
      </c>
      <c r="H10" s="44">
        <v>2086</v>
      </c>
      <c r="I10" s="44">
        <v>1988</v>
      </c>
      <c r="J10" s="57">
        <v>62.993298585256888</v>
      </c>
    </row>
    <row r="11" spans="1:52" s="39" customFormat="1" ht="21" customHeight="1" x14ac:dyDescent="0.2">
      <c r="A11" s="48" t="s">
        <v>42</v>
      </c>
      <c r="B11" s="94" t="s">
        <v>4</v>
      </c>
      <c r="C11" s="44">
        <v>2878</v>
      </c>
      <c r="D11" s="44">
        <v>2931</v>
      </c>
      <c r="E11" s="44">
        <v>1768</v>
      </c>
      <c r="F11" s="44">
        <v>688</v>
      </c>
      <c r="G11" s="44">
        <v>67</v>
      </c>
      <c r="H11" s="44">
        <v>1013</v>
      </c>
      <c r="I11" s="44">
        <v>1163</v>
      </c>
      <c r="J11" s="57">
        <v>60.320709655407711</v>
      </c>
    </row>
    <row r="12" spans="1:52" s="39" customFormat="1" ht="21" customHeight="1" x14ac:dyDescent="0.2">
      <c r="A12" s="49" t="s">
        <v>48</v>
      </c>
      <c r="B12" s="94" t="s">
        <v>5</v>
      </c>
      <c r="C12" s="44">
        <v>5577</v>
      </c>
      <c r="D12" s="44">
        <v>5984</v>
      </c>
      <c r="E12" s="44">
        <v>4574</v>
      </c>
      <c r="F12" s="44">
        <v>1566</v>
      </c>
      <c r="G12" s="44">
        <v>125</v>
      </c>
      <c r="H12" s="44">
        <v>2883</v>
      </c>
      <c r="I12" s="44">
        <v>1410</v>
      </c>
      <c r="J12" s="57">
        <v>76.43716577540107</v>
      </c>
    </row>
    <row r="13" spans="1:52" s="39" customFormat="1" ht="21" customHeight="1" x14ac:dyDescent="0.2">
      <c r="A13" s="79" t="s">
        <v>89</v>
      </c>
      <c r="B13" s="95" t="s">
        <v>6</v>
      </c>
      <c r="C13" s="44">
        <v>431</v>
      </c>
      <c r="D13" s="44">
        <v>436</v>
      </c>
      <c r="E13" s="44">
        <v>318</v>
      </c>
      <c r="F13" s="44">
        <v>169</v>
      </c>
      <c r="G13" s="44">
        <v>14</v>
      </c>
      <c r="H13" s="44">
        <v>135</v>
      </c>
      <c r="I13" s="44">
        <v>118</v>
      </c>
      <c r="J13" s="57">
        <v>72.935779816513758</v>
      </c>
    </row>
    <row r="14" spans="1:52" s="39" customFormat="1" ht="21" customHeight="1" x14ac:dyDescent="0.2">
      <c r="A14" s="79" t="s">
        <v>90</v>
      </c>
      <c r="B14" s="95" t="s">
        <v>7</v>
      </c>
      <c r="C14" s="44">
        <v>842</v>
      </c>
      <c r="D14" s="44">
        <v>902</v>
      </c>
      <c r="E14" s="44">
        <v>670</v>
      </c>
      <c r="F14" s="44">
        <v>334</v>
      </c>
      <c r="G14" s="44">
        <v>16</v>
      </c>
      <c r="H14" s="44">
        <v>320</v>
      </c>
      <c r="I14" s="44">
        <v>232</v>
      </c>
      <c r="J14" s="57">
        <v>74.27937915742794</v>
      </c>
    </row>
    <row r="15" spans="1:52" s="39" customFormat="1" ht="21" customHeight="1" x14ac:dyDescent="0.2">
      <c r="A15" s="79" t="s">
        <v>91</v>
      </c>
      <c r="B15" s="95" t="s">
        <v>8</v>
      </c>
      <c r="C15" s="44">
        <v>749</v>
      </c>
      <c r="D15" s="44">
        <v>750</v>
      </c>
      <c r="E15" s="44">
        <v>501</v>
      </c>
      <c r="F15" s="44">
        <v>180</v>
      </c>
      <c r="G15" s="44">
        <v>41</v>
      </c>
      <c r="H15" s="44">
        <v>280</v>
      </c>
      <c r="I15" s="44">
        <v>249</v>
      </c>
      <c r="J15" s="57">
        <v>66.8</v>
      </c>
    </row>
    <row r="16" spans="1:52" s="39" customFormat="1" ht="21" customHeight="1" x14ac:dyDescent="0.2">
      <c r="A16" s="79" t="s">
        <v>92</v>
      </c>
      <c r="B16" s="95" t="s">
        <v>9</v>
      </c>
      <c r="C16" s="44">
        <v>1633</v>
      </c>
      <c r="D16" s="44">
        <v>1708</v>
      </c>
      <c r="E16" s="44">
        <v>1131</v>
      </c>
      <c r="F16" s="44">
        <v>431</v>
      </c>
      <c r="G16" s="44">
        <v>33</v>
      </c>
      <c r="H16" s="44">
        <v>667</v>
      </c>
      <c r="I16" s="44">
        <v>577</v>
      </c>
      <c r="J16" s="57">
        <v>66.217798594847778</v>
      </c>
    </row>
    <row r="17" spans="1:10" s="39" customFormat="1" ht="21" customHeight="1" x14ac:dyDescent="0.2">
      <c r="A17" s="79" t="s">
        <v>93</v>
      </c>
      <c r="B17" s="95" t="s">
        <v>10</v>
      </c>
      <c r="C17" s="44">
        <v>803</v>
      </c>
      <c r="D17" s="44">
        <v>911</v>
      </c>
      <c r="E17" s="44">
        <v>617</v>
      </c>
      <c r="F17" s="44">
        <v>268</v>
      </c>
      <c r="G17" s="44">
        <v>100</v>
      </c>
      <c r="H17" s="44">
        <v>249</v>
      </c>
      <c r="I17" s="44">
        <v>294</v>
      </c>
      <c r="J17" s="57">
        <v>67.727771679473108</v>
      </c>
    </row>
    <row r="18" spans="1:10" s="39" customFormat="1" ht="21" customHeight="1" x14ac:dyDescent="0.2">
      <c r="A18" s="79" t="s">
        <v>94</v>
      </c>
      <c r="B18" s="95" t="s">
        <v>11</v>
      </c>
      <c r="C18" s="44">
        <v>759</v>
      </c>
      <c r="D18" s="44">
        <v>773</v>
      </c>
      <c r="E18" s="44">
        <v>536</v>
      </c>
      <c r="F18" s="44">
        <v>239</v>
      </c>
      <c r="G18" s="44">
        <v>69</v>
      </c>
      <c r="H18" s="44">
        <v>228</v>
      </c>
      <c r="I18" s="44">
        <v>237</v>
      </c>
      <c r="J18" s="57">
        <v>69.340232858990944</v>
      </c>
    </row>
    <row r="19" spans="1:10" s="39" customFormat="1" ht="21" customHeight="1" x14ac:dyDescent="0.2">
      <c r="A19" s="79" t="s">
        <v>95</v>
      </c>
      <c r="B19" s="95" t="s">
        <v>12</v>
      </c>
      <c r="C19" s="44">
        <v>567</v>
      </c>
      <c r="D19" s="44">
        <v>603</v>
      </c>
      <c r="E19" s="44">
        <v>306</v>
      </c>
      <c r="F19" s="44">
        <v>149</v>
      </c>
      <c r="G19" s="44">
        <v>25</v>
      </c>
      <c r="H19" s="44">
        <v>132</v>
      </c>
      <c r="I19" s="44">
        <v>297</v>
      </c>
      <c r="J19" s="57">
        <v>50.746268656716417</v>
      </c>
    </row>
    <row r="20" spans="1:10" s="39" customFormat="1" ht="21" customHeight="1" x14ac:dyDescent="0.2">
      <c r="A20" s="79" t="s">
        <v>96</v>
      </c>
      <c r="B20" s="95" t="s">
        <v>13</v>
      </c>
      <c r="C20" s="44">
        <v>1451</v>
      </c>
      <c r="D20" s="44">
        <v>1484</v>
      </c>
      <c r="E20" s="44">
        <v>1027</v>
      </c>
      <c r="F20" s="44">
        <v>573</v>
      </c>
      <c r="G20" s="44">
        <v>42</v>
      </c>
      <c r="H20" s="44">
        <v>412</v>
      </c>
      <c r="I20" s="44">
        <v>457</v>
      </c>
      <c r="J20" s="57">
        <v>69.204851752021568</v>
      </c>
    </row>
    <row r="21" spans="1:10" s="39" customFormat="1" ht="21" customHeight="1" x14ac:dyDescent="0.2">
      <c r="A21" s="79" t="s">
        <v>97</v>
      </c>
      <c r="B21" s="95" t="s">
        <v>14</v>
      </c>
      <c r="C21" s="44">
        <v>536</v>
      </c>
      <c r="D21" s="44">
        <v>581</v>
      </c>
      <c r="E21" s="44">
        <v>363</v>
      </c>
      <c r="F21" s="44">
        <v>179</v>
      </c>
      <c r="G21" s="44">
        <v>24</v>
      </c>
      <c r="H21" s="44">
        <v>160</v>
      </c>
      <c r="I21" s="44">
        <v>218</v>
      </c>
      <c r="J21" s="57">
        <v>62.478485370051636</v>
      </c>
    </row>
    <row r="22" spans="1:10" s="39" customFormat="1" ht="21" customHeight="1" x14ac:dyDescent="0.2">
      <c r="A22" s="79" t="s">
        <v>98</v>
      </c>
      <c r="B22" s="95" t="s">
        <v>15</v>
      </c>
      <c r="C22" s="44">
        <v>805</v>
      </c>
      <c r="D22" s="44">
        <v>835</v>
      </c>
      <c r="E22" s="44">
        <v>408</v>
      </c>
      <c r="F22" s="44">
        <v>184</v>
      </c>
      <c r="G22" s="44">
        <v>42</v>
      </c>
      <c r="H22" s="44">
        <v>182</v>
      </c>
      <c r="I22" s="44">
        <v>427</v>
      </c>
      <c r="J22" s="57">
        <v>48.862275449101794</v>
      </c>
    </row>
    <row r="23" spans="1:10" s="39" customFormat="1" ht="21" customHeight="1" x14ac:dyDescent="0.2">
      <c r="A23" s="79" t="s">
        <v>99</v>
      </c>
      <c r="B23" s="95" t="s">
        <v>16</v>
      </c>
      <c r="C23" s="44">
        <v>65</v>
      </c>
      <c r="D23" s="44">
        <v>65</v>
      </c>
      <c r="E23" s="44">
        <v>42</v>
      </c>
      <c r="F23" s="44">
        <v>31</v>
      </c>
      <c r="G23" s="44" t="s">
        <v>87</v>
      </c>
      <c r="H23" s="44">
        <v>11</v>
      </c>
      <c r="I23" s="44">
        <v>23</v>
      </c>
      <c r="J23" s="57">
        <v>64.615384615384613</v>
      </c>
    </row>
    <row r="24" spans="1:10" s="39" customFormat="1" ht="21" customHeight="1" x14ac:dyDescent="0.2">
      <c r="A24" s="79" t="s">
        <v>100</v>
      </c>
      <c r="B24" s="95" t="s">
        <v>17</v>
      </c>
      <c r="C24" s="44">
        <v>598</v>
      </c>
      <c r="D24" s="44">
        <v>603</v>
      </c>
      <c r="E24" s="44">
        <v>457</v>
      </c>
      <c r="F24" s="44">
        <v>202</v>
      </c>
      <c r="G24" s="44">
        <v>19</v>
      </c>
      <c r="H24" s="44">
        <v>236</v>
      </c>
      <c r="I24" s="44">
        <v>146</v>
      </c>
      <c r="J24" s="57">
        <v>75.787728026533998</v>
      </c>
    </row>
    <row r="25" spans="1:10" s="39" customFormat="1" ht="21" customHeight="1" x14ac:dyDescent="0.2">
      <c r="A25" s="79" t="s">
        <v>101</v>
      </c>
      <c r="B25" s="95" t="s">
        <v>18</v>
      </c>
      <c r="C25" s="44">
        <v>640</v>
      </c>
      <c r="D25" s="44">
        <v>672</v>
      </c>
      <c r="E25" s="44">
        <v>465</v>
      </c>
      <c r="F25" s="44">
        <v>200</v>
      </c>
      <c r="G25" s="44">
        <v>11</v>
      </c>
      <c r="H25" s="44">
        <v>254</v>
      </c>
      <c r="I25" s="44">
        <v>207</v>
      </c>
      <c r="J25" s="57">
        <v>69.196428571428569</v>
      </c>
    </row>
    <row r="26" spans="1:10" s="39" customFormat="1" ht="21" customHeight="1" x14ac:dyDescent="0.2">
      <c r="A26" s="79" t="s">
        <v>102</v>
      </c>
      <c r="B26" s="95" t="s">
        <v>19</v>
      </c>
      <c r="C26" s="44">
        <v>365</v>
      </c>
      <c r="D26" s="44">
        <v>370</v>
      </c>
      <c r="E26" s="44">
        <v>245</v>
      </c>
      <c r="F26" s="44">
        <v>103</v>
      </c>
      <c r="G26" s="44">
        <v>17</v>
      </c>
      <c r="H26" s="44">
        <v>125</v>
      </c>
      <c r="I26" s="44">
        <v>125</v>
      </c>
      <c r="J26" s="57">
        <v>66.21621621621621</v>
      </c>
    </row>
    <row r="27" spans="1:10" s="39" customFormat="1" ht="21" customHeight="1" x14ac:dyDescent="0.2">
      <c r="A27" s="79" t="s">
        <v>103</v>
      </c>
      <c r="B27" s="95" t="s">
        <v>20</v>
      </c>
      <c r="C27" s="44">
        <v>107</v>
      </c>
      <c r="D27" s="44">
        <v>108</v>
      </c>
      <c r="E27" s="44">
        <v>70</v>
      </c>
      <c r="F27" s="44">
        <v>52</v>
      </c>
      <c r="G27" s="44">
        <v>6</v>
      </c>
      <c r="H27" s="44">
        <v>12</v>
      </c>
      <c r="I27" s="44">
        <v>38</v>
      </c>
      <c r="J27" s="57">
        <v>64.81481481481481</v>
      </c>
    </row>
    <row r="28" spans="1:10" s="39" customFormat="1" ht="21" customHeight="1" x14ac:dyDescent="0.2">
      <c r="A28" s="80" t="s">
        <v>104</v>
      </c>
      <c r="B28" s="96" t="s">
        <v>21</v>
      </c>
      <c r="C28" s="81">
        <v>3</v>
      </c>
      <c r="D28" s="81">
        <v>3</v>
      </c>
      <c r="E28" s="81">
        <v>3</v>
      </c>
      <c r="F28" s="81">
        <v>3</v>
      </c>
      <c r="G28" s="81" t="s">
        <v>87</v>
      </c>
      <c r="H28" s="81" t="s">
        <v>87</v>
      </c>
      <c r="I28" s="81" t="s">
        <v>87</v>
      </c>
      <c r="J28" s="82">
        <v>100</v>
      </c>
    </row>
    <row r="29" spans="1:10" x14ac:dyDescent="0.25">
      <c r="A29" s="42" t="s">
        <v>45</v>
      </c>
      <c r="B29" s="64"/>
      <c r="C29" s="65"/>
    </row>
    <row r="30" spans="1:10" x14ac:dyDescent="0.25">
      <c r="A30" s="43" t="s">
        <v>24</v>
      </c>
      <c r="B30" s="65"/>
      <c r="C30" s="65"/>
    </row>
    <row r="31" spans="1:10" x14ac:dyDescent="0.25">
      <c r="A31" s="42"/>
    </row>
  </sheetData>
  <mergeCells count="6">
    <mergeCell ref="A4:B5"/>
    <mergeCell ref="AE2:AQ2"/>
    <mergeCell ref="C4:D4"/>
    <mergeCell ref="E4:H4"/>
    <mergeCell ref="J4:J5"/>
    <mergeCell ref="I4:I5"/>
  </mergeCells>
  <phoneticPr fontId="23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Z30"/>
  <sheetViews>
    <sheetView workbookViewId="0">
      <selection activeCell="J4" sqref="J4:J5"/>
    </sheetView>
  </sheetViews>
  <sheetFormatPr defaultColWidth="14.375" defaultRowHeight="15.75" x14ac:dyDescent="0.25"/>
  <cols>
    <col min="1" max="1" width="7.125" style="31" customWidth="1"/>
    <col min="2" max="2" width="14.375" style="31" customWidth="1"/>
    <col min="3" max="3" width="22.875" style="31" customWidth="1"/>
    <col min="4" max="5" width="19.75" style="31" customWidth="1"/>
    <col min="6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142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143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21"/>
    </row>
    <row r="3" spans="1:52" s="11" customFormat="1" ht="12.75" customHeight="1" x14ac:dyDescent="0.2">
      <c r="A3" s="23" t="s">
        <v>72</v>
      </c>
      <c r="B3" s="24"/>
      <c r="C3" s="24"/>
      <c r="D3" s="24"/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6" customFormat="1" ht="57.75" customHeight="1" x14ac:dyDescent="0.2">
      <c r="A4" s="114" t="s">
        <v>43</v>
      </c>
      <c r="B4" s="115"/>
      <c r="C4" s="28" t="s">
        <v>34</v>
      </c>
      <c r="D4" s="29" t="s">
        <v>35</v>
      </c>
      <c r="E4" s="29" t="s">
        <v>36</v>
      </c>
    </row>
    <row r="5" spans="1:52" s="36" customFormat="1" ht="13.7" customHeight="1" x14ac:dyDescent="0.2">
      <c r="A5" s="50" t="s">
        <v>44</v>
      </c>
      <c r="B5" s="37" t="s">
        <v>22</v>
      </c>
      <c r="C5" s="40">
        <v>21612</v>
      </c>
      <c r="D5" s="40">
        <v>4175</v>
      </c>
      <c r="E5" s="40">
        <v>1733</v>
      </c>
    </row>
    <row r="6" spans="1:52" s="39" customFormat="1" ht="14.25" x14ac:dyDescent="0.2">
      <c r="A6" s="48" t="s">
        <v>38</v>
      </c>
      <c r="B6" s="38" t="s">
        <v>0</v>
      </c>
      <c r="C6" s="40">
        <v>3795</v>
      </c>
      <c r="D6" s="40">
        <v>712</v>
      </c>
      <c r="E6" s="40">
        <v>435</v>
      </c>
    </row>
    <row r="7" spans="1:52" s="39" customFormat="1" ht="14.25" x14ac:dyDescent="0.2">
      <c r="A7" s="48" t="s">
        <v>39</v>
      </c>
      <c r="B7" s="38" t="s">
        <v>1</v>
      </c>
      <c r="C7" s="40">
        <v>1709</v>
      </c>
      <c r="D7" s="40">
        <v>395</v>
      </c>
      <c r="E7" s="40">
        <v>101</v>
      </c>
    </row>
    <row r="8" spans="1:52" s="39" customFormat="1" ht="14.25" x14ac:dyDescent="0.2">
      <c r="A8" s="48" t="s">
        <v>40</v>
      </c>
      <c r="B8" s="38" t="s">
        <v>2</v>
      </c>
      <c r="C8" s="40">
        <v>2453</v>
      </c>
      <c r="D8" s="40">
        <v>510</v>
      </c>
      <c r="E8" s="40">
        <v>290</v>
      </c>
    </row>
    <row r="9" spans="1:52" s="39" customFormat="1" ht="14.25" x14ac:dyDescent="0.2">
      <c r="A9" s="48" t="s">
        <v>41</v>
      </c>
      <c r="B9" s="38" t="s">
        <v>3</v>
      </c>
      <c r="C9" s="40">
        <v>2696</v>
      </c>
      <c r="D9" s="40">
        <v>534</v>
      </c>
      <c r="E9" s="40">
        <v>122</v>
      </c>
    </row>
    <row r="10" spans="1:52" s="39" customFormat="1" ht="14.25" x14ac:dyDescent="0.2">
      <c r="A10" s="48" t="s">
        <v>42</v>
      </c>
      <c r="B10" s="38" t="s">
        <v>4</v>
      </c>
      <c r="C10" s="40">
        <v>1563</v>
      </c>
      <c r="D10" s="40">
        <v>318</v>
      </c>
      <c r="E10" s="40">
        <v>123</v>
      </c>
    </row>
    <row r="11" spans="1:52" s="39" customFormat="1" ht="14.25" x14ac:dyDescent="0.2">
      <c r="A11" s="49" t="s">
        <v>48</v>
      </c>
      <c r="B11" s="38" t="s">
        <v>5</v>
      </c>
      <c r="C11" s="40">
        <v>3358</v>
      </c>
      <c r="D11" s="40">
        <v>580</v>
      </c>
      <c r="E11" s="40">
        <v>214</v>
      </c>
    </row>
    <row r="12" spans="1:52" s="39" customFormat="1" ht="14.25" x14ac:dyDescent="0.25">
      <c r="A12" s="60" t="s">
        <v>89</v>
      </c>
      <c r="B12" s="61" t="s">
        <v>6</v>
      </c>
      <c r="C12" s="40">
        <v>173</v>
      </c>
      <c r="D12" s="40">
        <v>46</v>
      </c>
      <c r="E12" s="40">
        <v>5</v>
      </c>
    </row>
    <row r="13" spans="1:52" s="39" customFormat="1" ht="14.25" x14ac:dyDescent="0.25">
      <c r="A13" s="60" t="s">
        <v>90</v>
      </c>
      <c r="B13" s="61" t="s">
        <v>7</v>
      </c>
      <c r="C13" s="40">
        <v>433</v>
      </c>
      <c r="D13" s="40">
        <v>106</v>
      </c>
      <c r="E13" s="40">
        <v>61</v>
      </c>
    </row>
    <row r="14" spans="1:52" s="39" customFormat="1" ht="14.25" x14ac:dyDescent="0.25">
      <c r="A14" s="60" t="s">
        <v>91</v>
      </c>
      <c r="B14" s="61" t="s">
        <v>8</v>
      </c>
      <c r="C14" s="40">
        <v>312</v>
      </c>
      <c r="D14" s="40">
        <v>63</v>
      </c>
      <c r="E14" s="40">
        <v>12</v>
      </c>
    </row>
    <row r="15" spans="1:52" s="39" customFormat="1" ht="14.25" x14ac:dyDescent="0.25">
      <c r="A15" s="60" t="s">
        <v>92</v>
      </c>
      <c r="B15" s="61" t="s">
        <v>9</v>
      </c>
      <c r="C15" s="40">
        <v>1259</v>
      </c>
      <c r="D15" s="40">
        <v>124</v>
      </c>
      <c r="E15" s="40">
        <v>147</v>
      </c>
    </row>
    <row r="16" spans="1:52" s="39" customFormat="1" ht="14.25" x14ac:dyDescent="0.25">
      <c r="A16" s="60" t="s">
        <v>93</v>
      </c>
      <c r="B16" s="61" t="s">
        <v>10</v>
      </c>
      <c r="C16" s="40">
        <v>250</v>
      </c>
      <c r="D16" s="40">
        <v>59</v>
      </c>
      <c r="E16" s="40">
        <v>10</v>
      </c>
    </row>
    <row r="17" spans="1:5" s="39" customFormat="1" ht="14.25" x14ac:dyDescent="0.25">
      <c r="A17" s="60" t="s">
        <v>94</v>
      </c>
      <c r="B17" s="61" t="s">
        <v>11</v>
      </c>
      <c r="C17" s="40">
        <v>523</v>
      </c>
      <c r="D17" s="40">
        <v>106</v>
      </c>
      <c r="E17" s="40">
        <v>26</v>
      </c>
    </row>
    <row r="18" spans="1:5" s="39" customFormat="1" ht="14.25" x14ac:dyDescent="0.25">
      <c r="A18" s="60" t="s">
        <v>95</v>
      </c>
      <c r="B18" s="61" t="s">
        <v>12</v>
      </c>
      <c r="C18" s="40">
        <v>445</v>
      </c>
      <c r="D18" s="40">
        <v>40</v>
      </c>
      <c r="E18" s="40">
        <v>17</v>
      </c>
    </row>
    <row r="19" spans="1:5" s="39" customFormat="1" ht="14.25" x14ac:dyDescent="0.25">
      <c r="A19" s="60" t="s">
        <v>96</v>
      </c>
      <c r="B19" s="61" t="s">
        <v>13</v>
      </c>
      <c r="C19" s="40">
        <v>781</v>
      </c>
      <c r="D19" s="40">
        <v>241</v>
      </c>
      <c r="E19" s="40">
        <v>58</v>
      </c>
    </row>
    <row r="20" spans="1:5" s="39" customFormat="1" ht="14.25" x14ac:dyDescent="0.25">
      <c r="A20" s="60" t="s">
        <v>97</v>
      </c>
      <c r="B20" s="61" t="s">
        <v>14</v>
      </c>
      <c r="C20" s="40">
        <v>305</v>
      </c>
      <c r="D20" s="40">
        <v>33</v>
      </c>
      <c r="E20" s="40">
        <v>14</v>
      </c>
    </row>
    <row r="21" spans="1:5" s="39" customFormat="1" ht="14.25" x14ac:dyDescent="0.25">
      <c r="A21" s="60" t="s">
        <v>98</v>
      </c>
      <c r="B21" s="61" t="s">
        <v>15</v>
      </c>
      <c r="C21" s="40">
        <v>385</v>
      </c>
      <c r="D21" s="40">
        <v>79</v>
      </c>
      <c r="E21" s="40">
        <v>26</v>
      </c>
    </row>
    <row r="22" spans="1:5" s="39" customFormat="1" ht="14.25" x14ac:dyDescent="0.25">
      <c r="A22" s="60" t="s">
        <v>99</v>
      </c>
      <c r="B22" s="61" t="s">
        <v>16</v>
      </c>
      <c r="C22" s="40">
        <v>23</v>
      </c>
      <c r="D22" s="40">
        <v>8</v>
      </c>
      <c r="E22" s="40">
        <v>2</v>
      </c>
    </row>
    <row r="23" spans="1:5" s="39" customFormat="1" ht="14.25" x14ac:dyDescent="0.25">
      <c r="A23" s="60" t="s">
        <v>100</v>
      </c>
      <c r="B23" s="61" t="s">
        <v>17</v>
      </c>
      <c r="C23" s="40">
        <v>387</v>
      </c>
      <c r="D23" s="40">
        <v>83</v>
      </c>
      <c r="E23" s="40">
        <v>21</v>
      </c>
    </row>
    <row r="24" spans="1:5" s="39" customFormat="1" ht="14.25" x14ac:dyDescent="0.25">
      <c r="A24" s="60" t="s">
        <v>101</v>
      </c>
      <c r="B24" s="61" t="s">
        <v>18</v>
      </c>
      <c r="C24" s="40">
        <v>432</v>
      </c>
      <c r="D24" s="40">
        <v>89</v>
      </c>
      <c r="E24" s="40">
        <v>16</v>
      </c>
    </row>
    <row r="25" spans="1:5" s="39" customFormat="1" ht="14.25" x14ac:dyDescent="0.25">
      <c r="A25" s="60" t="s">
        <v>102</v>
      </c>
      <c r="B25" s="61" t="s">
        <v>19</v>
      </c>
      <c r="C25" s="40">
        <v>263</v>
      </c>
      <c r="D25" s="40">
        <v>32</v>
      </c>
      <c r="E25" s="40">
        <v>19</v>
      </c>
    </row>
    <row r="26" spans="1:5" s="39" customFormat="1" ht="14.25" x14ac:dyDescent="0.25">
      <c r="A26" s="60" t="s">
        <v>103</v>
      </c>
      <c r="B26" s="61" t="s">
        <v>20</v>
      </c>
      <c r="C26" s="40">
        <v>54</v>
      </c>
      <c r="D26" s="40">
        <v>13</v>
      </c>
      <c r="E26" s="40">
        <v>13</v>
      </c>
    </row>
    <row r="27" spans="1:5" s="39" customFormat="1" ht="14.25" x14ac:dyDescent="0.25">
      <c r="A27" s="62" t="s">
        <v>104</v>
      </c>
      <c r="B27" s="63" t="s">
        <v>21</v>
      </c>
      <c r="C27" s="41">
        <v>13</v>
      </c>
      <c r="D27" s="41">
        <v>4</v>
      </c>
      <c r="E27" s="41">
        <v>1</v>
      </c>
    </row>
    <row r="28" spans="1:5" x14ac:dyDescent="0.25">
      <c r="A28" s="42" t="s">
        <v>45</v>
      </c>
      <c r="B28" s="64"/>
      <c r="C28" s="65"/>
    </row>
    <row r="29" spans="1:5" x14ac:dyDescent="0.25">
      <c r="A29" s="43" t="s">
        <v>24</v>
      </c>
      <c r="B29" s="65"/>
      <c r="C29" s="65"/>
    </row>
    <row r="30" spans="1:5" x14ac:dyDescent="0.25">
      <c r="A30" s="42" t="s">
        <v>71</v>
      </c>
    </row>
  </sheetData>
  <mergeCells count="2">
    <mergeCell ref="AE2:AQ2"/>
    <mergeCell ref="A4:B4"/>
  </mergeCells>
  <phoneticPr fontId="2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Z31"/>
  <sheetViews>
    <sheetView workbookViewId="0">
      <selection activeCell="J4" sqref="J4:J5"/>
    </sheetView>
  </sheetViews>
  <sheetFormatPr defaultColWidth="14.375" defaultRowHeight="15.75" x14ac:dyDescent="0.25"/>
  <cols>
    <col min="1" max="1" width="7.125" style="31" customWidth="1"/>
    <col min="2" max="2" width="14.375" style="31" customWidth="1"/>
    <col min="3" max="3" width="22.875" style="31" customWidth="1"/>
    <col min="4" max="5" width="19.75" style="31" customWidth="1"/>
    <col min="6" max="248" width="9" style="31" customWidth="1"/>
    <col min="249" max="249" width="12.625" style="31" customWidth="1"/>
    <col min="250" max="16384" width="14.375" style="31"/>
  </cols>
  <sheetData>
    <row r="1" spans="1:52" s="11" customFormat="1" ht="20.25" customHeight="1" x14ac:dyDescent="0.25">
      <c r="A1" s="10" t="s">
        <v>135</v>
      </c>
      <c r="B1" s="32"/>
      <c r="C1" s="32"/>
      <c r="D1" s="32"/>
      <c r="E1" s="3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</row>
    <row r="2" spans="1:52" s="11" customFormat="1" ht="14.25" customHeight="1" x14ac:dyDescent="0.2">
      <c r="A2" s="58" t="s">
        <v>136</v>
      </c>
      <c r="B2" s="21"/>
      <c r="C2" s="21"/>
      <c r="D2" s="2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21"/>
    </row>
    <row r="3" spans="1:52" s="11" customFormat="1" ht="12.75" customHeight="1" x14ac:dyDescent="0.2">
      <c r="A3" s="23" t="s">
        <v>75</v>
      </c>
      <c r="B3" s="24"/>
      <c r="C3" s="24"/>
      <c r="D3" s="24"/>
      <c r="V3" s="25"/>
      <c r="W3" s="25"/>
      <c r="X3" s="25"/>
      <c r="Y3" s="25"/>
      <c r="Z3" s="25"/>
      <c r="AA3" s="25"/>
      <c r="AB3" s="25"/>
      <c r="AC3" s="25"/>
      <c r="AD3" s="25"/>
      <c r="AE3" s="26"/>
      <c r="AF3" s="26"/>
      <c r="AG3" s="26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52" s="36" customFormat="1" ht="57.75" customHeight="1" x14ac:dyDescent="0.2">
      <c r="A4" s="114" t="s">
        <v>137</v>
      </c>
      <c r="B4" s="115"/>
      <c r="C4" s="28" t="s">
        <v>138</v>
      </c>
      <c r="D4" s="29" t="s">
        <v>139</v>
      </c>
      <c r="E4" s="29" t="s">
        <v>140</v>
      </c>
    </row>
    <row r="5" spans="1:52" s="36" customFormat="1" ht="13.7" customHeight="1" x14ac:dyDescent="0.2">
      <c r="A5" s="50" t="s">
        <v>141</v>
      </c>
      <c r="B5" s="37" t="s">
        <v>22</v>
      </c>
      <c r="C5" s="40">
        <v>22403</v>
      </c>
      <c r="D5" s="40">
        <v>4135</v>
      </c>
      <c r="E5" s="40">
        <v>1919</v>
      </c>
    </row>
    <row r="6" spans="1:52" s="39" customFormat="1" ht="14.25" x14ac:dyDescent="0.2">
      <c r="A6" s="48" t="s">
        <v>38</v>
      </c>
      <c r="B6" s="38" t="s">
        <v>0</v>
      </c>
      <c r="C6" s="40">
        <v>3880</v>
      </c>
      <c r="D6" s="40">
        <v>702</v>
      </c>
      <c r="E6" s="40">
        <v>378</v>
      </c>
    </row>
    <row r="7" spans="1:52" s="39" customFormat="1" ht="14.25" x14ac:dyDescent="0.2">
      <c r="A7" s="48" t="s">
        <v>39</v>
      </c>
      <c r="B7" s="38" t="s">
        <v>1</v>
      </c>
      <c r="C7" s="40">
        <v>1750</v>
      </c>
      <c r="D7" s="40">
        <v>262</v>
      </c>
      <c r="E7" s="40">
        <v>105</v>
      </c>
    </row>
    <row r="8" spans="1:52" s="39" customFormat="1" ht="14.25" x14ac:dyDescent="0.2">
      <c r="A8" s="48" t="s">
        <v>40</v>
      </c>
      <c r="B8" s="38" t="s">
        <v>2</v>
      </c>
      <c r="C8" s="40">
        <v>2454</v>
      </c>
      <c r="D8" s="40">
        <v>559</v>
      </c>
      <c r="E8" s="40">
        <v>309</v>
      </c>
    </row>
    <row r="9" spans="1:52" s="39" customFormat="1" ht="14.25" x14ac:dyDescent="0.2">
      <c r="A9" s="48" t="s">
        <v>41</v>
      </c>
      <c r="B9" s="38" t="s">
        <v>3</v>
      </c>
      <c r="C9" s="40">
        <v>3210</v>
      </c>
      <c r="D9" s="40">
        <v>621</v>
      </c>
      <c r="E9" s="40">
        <v>259</v>
      </c>
    </row>
    <row r="10" spans="1:52" s="39" customFormat="1" ht="14.25" x14ac:dyDescent="0.2">
      <c r="A10" s="48" t="s">
        <v>42</v>
      </c>
      <c r="B10" s="38" t="s">
        <v>4</v>
      </c>
      <c r="C10" s="40">
        <v>1485</v>
      </c>
      <c r="D10" s="40">
        <v>238</v>
      </c>
      <c r="E10" s="40">
        <v>109</v>
      </c>
    </row>
    <row r="11" spans="1:52" s="39" customFormat="1" ht="14.25" x14ac:dyDescent="0.2">
      <c r="A11" s="49" t="s">
        <v>48</v>
      </c>
      <c r="B11" s="38" t="s">
        <v>5</v>
      </c>
      <c r="C11" s="40">
        <v>3575</v>
      </c>
      <c r="D11" s="40">
        <v>611</v>
      </c>
      <c r="E11" s="40">
        <v>279</v>
      </c>
    </row>
    <row r="12" spans="1:52" s="39" customFormat="1" ht="14.25" x14ac:dyDescent="0.25">
      <c r="A12" s="60" t="s">
        <v>89</v>
      </c>
      <c r="B12" s="61" t="s">
        <v>6</v>
      </c>
      <c r="C12" s="40">
        <v>214</v>
      </c>
      <c r="D12" s="40">
        <v>57</v>
      </c>
      <c r="E12" s="40">
        <v>9</v>
      </c>
    </row>
    <row r="13" spans="1:52" s="39" customFormat="1" ht="14.25" x14ac:dyDescent="0.25">
      <c r="A13" s="60" t="s">
        <v>90</v>
      </c>
      <c r="B13" s="61" t="s">
        <v>7</v>
      </c>
      <c r="C13" s="40">
        <v>300</v>
      </c>
      <c r="D13" s="40">
        <v>104</v>
      </c>
      <c r="E13" s="40">
        <v>36</v>
      </c>
    </row>
    <row r="14" spans="1:52" s="39" customFormat="1" ht="14.25" x14ac:dyDescent="0.25">
      <c r="A14" s="60" t="s">
        <v>91</v>
      </c>
      <c r="B14" s="61" t="s">
        <v>8</v>
      </c>
      <c r="C14" s="40">
        <v>383</v>
      </c>
      <c r="D14" s="40">
        <v>53</v>
      </c>
      <c r="E14" s="40">
        <v>13</v>
      </c>
    </row>
    <row r="15" spans="1:52" s="39" customFormat="1" ht="14.25" x14ac:dyDescent="0.25">
      <c r="A15" s="60" t="s">
        <v>92</v>
      </c>
      <c r="B15" s="61" t="s">
        <v>9</v>
      </c>
      <c r="C15" s="40">
        <v>1307</v>
      </c>
      <c r="D15" s="40">
        <v>159</v>
      </c>
      <c r="E15" s="40">
        <v>162</v>
      </c>
    </row>
    <row r="16" spans="1:52" s="39" customFormat="1" ht="14.25" x14ac:dyDescent="0.25">
      <c r="A16" s="60" t="s">
        <v>93</v>
      </c>
      <c r="B16" s="61" t="s">
        <v>10</v>
      </c>
      <c r="C16" s="40">
        <v>257</v>
      </c>
      <c r="D16" s="40">
        <v>55</v>
      </c>
      <c r="E16" s="40">
        <v>13</v>
      </c>
    </row>
    <row r="17" spans="1:5" s="39" customFormat="1" ht="14.25" x14ac:dyDescent="0.25">
      <c r="A17" s="60" t="s">
        <v>94</v>
      </c>
      <c r="B17" s="61" t="s">
        <v>11</v>
      </c>
      <c r="C17" s="40">
        <v>436</v>
      </c>
      <c r="D17" s="40">
        <v>86</v>
      </c>
      <c r="E17" s="40">
        <v>43</v>
      </c>
    </row>
    <row r="18" spans="1:5" s="39" customFormat="1" ht="14.25" x14ac:dyDescent="0.25">
      <c r="A18" s="60" t="s">
        <v>95</v>
      </c>
      <c r="B18" s="61" t="s">
        <v>12</v>
      </c>
      <c r="C18" s="40">
        <v>418</v>
      </c>
      <c r="D18" s="40">
        <v>42</v>
      </c>
      <c r="E18" s="40">
        <v>18</v>
      </c>
    </row>
    <row r="19" spans="1:5" s="39" customFormat="1" ht="14.25" x14ac:dyDescent="0.25">
      <c r="A19" s="60" t="s">
        <v>96</v>
      </c>
      <c r="B19" s="61" t="s">
        <v>13</v>
      </c>
      <c r="C19" s="40">
        <v>789</v>
      </c>
      <c r="D19" s="40">
        <v>243</v>
      </c>
      <c r="E19" s="40">
        <v>72</v>
      </c>
    </row>
    <row r="20" spans="1:5" s="39" customFormat="1" ht="14.25" x14ac:dyDescent="0.25">
      <c r="A20" s="60" t="s">
        <v>97</v>
      </c>
      <c r="B20" s="61" t="s">
        <v>14</v>
      </c>
      <c r="C20" s="40">
        <v>335</v>
      </c>
      <c r="D20" s="40">
        <v>72</v>
      </c>
      <c r="E20" s="40">
        <v>37</v>
      </c>
    </row>
    <row r="21" spans="1:5" s="39" customFormat="1" ht="14.25" x14ac:dyDescent="0.25">
      <c r="A21" s="60" t="s">
        <v>98</v>
      </c>
      <c r="B21" s="61" t="s">
        <v>15</v>
      </c>
      <c r="C21" s="40">
        <v>416</v>
      </c>
      <c r="D21" s="40">
        <v>83</v>
      </c>
      <c r="E21" s="40">
        <v>26</v>
      </c>
    </row>
    <row r="22" spans="1:5" s="39" customFormat="1" ht="14.25" x14ac:dyDescent="0.25">
      <c r="A22" s="60" t="s">
        <v>99</v>
      </c>
      <c r="B22" s="61" t="s">
        <v>16</v>
      </c>
      <c r="C22" s="40">
        <v>16</v>
      </c>
      <c r="D22" s="40">
        <v>6</v>
      </c>
      <c r="E22" s="40">
        <v>0</v>
      </c>
    </row>
    <row r="23" spans="1:5" s="39" customFormat="1" ht="14.25" x14ac:dyDescent="0.25">
      <c r="A23" s="60" t="s">
        <v>100</v>
      </c>
      <c r="B23" s="61" t="s">
        <v>17</v>
      </c>
      <c r="C23" s="40">
        <v>478</v>
      </c>
      <c r="D23" s="40">
        <v>73</v>
      </c>
      <c r="E23" s="40">
        <v>26</v>
      </c>
    </row>
    <row r="24" spans="1:5" s="39" customFormat="1" ht="14.25" x14ac:dyDescent="0.25">
      <c r="A24" s="60" t="s">
        <v>101</v>
      </c>
      <c r="B24" s="61" t="s">
        <v>18</v>
      </c>
      <c r="C24" s="40">
        <v>404</v>
      </c>
      <c r="D24" s="40">
        <v>57</v>
      </c>
      <c r="E24" s="40">
        <v>7</v>
      </c>
    </row>
    <row r="25" spans="1:5" s="39" customFormat="1" ht="14.25" x14ac:dyDescent="0.25">
      <c r="A25" s="60" t="s">
        <v>102</v>
      </c>
      <c r="B25" s="61" t="s">
        <v>19</v>
      </c>
      <c r="C25" s="40">
        <v>241</v>
      </c>
      <c r="D25" s="40">
        <v>33</v>
      </c>
      <c r="E25" s="40">
        <v>16</v>
      </c>
    </row>
    <row r="26" spans="1:5" s="39" customFormat="1" ht="14.25" x14ac:dyDescent="0.25">
      <c r="A26" s="60" t="s">
        <v>103</v>
      </c>
      <c r="B26" s="61" t="s">
        <v>20</v>
      </c>
      <c r="C26" s="40">
        <v>47</v>
      </c>
      <c r="D26" s="40">
        <v>15</v>
      </c>
      <c r="E26" s="40">
        <v>2</v>
      </c>
    </row>
    <row r="27" spans="1:5" s="39" customFormat="1" ht="14.25" x14ac:dyDescent="0.25">
      <c r="A27" s="62" t="s">
        <v>104</v>
      </c>
      <c r="B27" s="63" t="s">
        <v>21</v>
      </c>
      <c r="C27" s="41">
        <v>8</v>
      </c>
      <c r="D27" s="41">
        <v>4</v>
      </c>
      <c r="E27" s="41">
        <v>0</v>
      </c>
    </row>
    <row r="28" spans="1:5" x14ac:dyDescent="0.25">
      <c r="A28" s="42" t="s">
        <v>45</v>
      </c>
      <c r="B28" s="64"/>
      <c r="C28" s="65"/>
    </row>
    <row r="29" spans="1:5" x14ac:dyDescent="0.25">
      <c r="A29" s="43" t="s">
        <v>24</v>
      </c>
      <c r="B29" s="65"/>
      <c r="C29" s="65"/>
    </row>
    <row r="30" spans="1:5" x14ac:dyDescent="0.25">
      <c r="A30" s="11"/>
    </row>
    <row r="31" spans="1:5" x14ac:dyDescent="0.25">
      <c r="A31" s="42" t="s">
        <v>47</v>
      </c>
    </row>
  </sheetData>
  <mergeCells count="2">
    <mergeCell ref="AE2:AQ2"/>
    <mergeCell ref="A4:B4"/>
  </mergeCells>
  <phoneticPr fontId="20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34"/>
  <sheetViews>
    <sheetView zoomScale="110" zoomScaleNormal="110" zoomScaleSheetLayoutView="100" workbookViewId="0">
      <pane xSplit="1" ySplit="8" topLeftCell="B9" activePane="bottomRight" state="frozen"/>
      <selection activeCell="J4" sqref="J4:J5"/>
      <selection pane="topRight" activeCell="J4" sqref="J4:J5"/>
      <selection pane="bottomLeft" activeCell="J4" sqref="J4:J5"/>
      <selection pane="bottomRight" activeCell="J4" sqref="J4:J5"/>
    </sheetView>
  </sheetViews>
  <sheetFormatPr defaultColWidth="4.125" defaultRowHeight="11.25" x14ac:dyDescent="0.25"/>
  <cols>
    <col min="1" max="1" width="23.5" style="11" customWidth="1"/>
    <col min="2" max="2" width="18.25" style="11" customWidth="1"/>
    <col min="3" max="3" width="16.125" style="11" customWidth="1"/>
    <col min="4" max="16384" width="4.125" style="11"/>
  </cols>
  <sheetData>
    <row r="1" spans="1:3" ht="19.5" x14ac:dyDescent="0.25">
      <c r="A1" s="10" t="s">
        <v>106</v>
      </c>
    </row>
    <row r="3" spans="1:3" ht="12" x14ac:dyDescent="0.2">
      <c r="A3" s="12" t="s">
        <v>74</v>
      </c>
      <c r="B3" s="13"/>
      <c r="C3" s="13"/>
    </row>
    <row r="4" spans="1:3" s="69" customFormat="1" ht="12.75" x14ac:dyDescent="0.25">
      <c r="A4" s="118" t="s">
        <v>107</v>
      </c>
      <c r="B4" s="116" t="s">
        <v>108</v>
      </c>
      <c r="C4" s="117"/>
    </row>
    <row r="5" spans="1:3" s="20" customFormat="1" x14ac:dyDescent="0.25">
      <c r="A5" s="119"/>
      <c r="B5" s="121" t="s">
        <v>109</v>
      </c>
      <c r="C5" s="122" t="s">
        <v>110</v>
      </c>
    </row>
    <row r="6" spans="1:3" s="20" customFormat="1" x14ac:dyDescent="0.25">
      <c r="A6" s="119"/>
      <c r="B6" s="121"/>
      <c r="C6" s="122"/>
    </row>
    <row r="7" spans="1:3" s="70" customFormat="1" x14ac:dyDescent="0.2">
      <c r="A7" s="120"/>
      <c r="B7" s="121"/>
      <c r="C7" s="122"/>
    </row>
    <row r="8" spans="1:3" s="14" customFormat="1" ht="12" x14ac:dyDescent="0.2">
      <c r="A8" s="35" t="s">
        <v>37</v>
      </c>
      <c r="B8" s="16">
        <v>40660</v>
      </c>
      <c r="C8" s="16">
        <v>9461</v>
      </c>
    </row>
    <row r="9" spans="1:3" s="14" customFormat="1" ht="12" x14ac:dyDescent="0.2">
      <c r="A9" s="15" t="s">
        <v>111</v>
      </c>
      <c r="B9" s="16">
        <v>7784</v>
      </c>
      <c r="C9" s="16">
        <v>1295</v>
      </c>
    </row>
    <row r="10" spans="1:3" s="14" customFormat="1" ht="12" x14ac:dyDescent="0.2">
      <c r="A10" s="15" t="s">
        <v>112</v>
      </c>
      <c r="B10" s="16">
        <v>2436</v>
      </c>
      <c r="C10" s="16">
        <v>1872</v>
      </c>
    </row>
    <row r="11" spans="1:3" s="14" customFormat="1" ht="12" x14ac:dyDescent="0.2">
      <c r="A11" s="15" t="s">
        <v>113</v>
      </c>
      <c r="B11" s="16">
        <v>5324</v>
      </c>
      <c r="C11" s="16">
        <v>1007</v>
      </c>
    </row>
    <row r="12" spans="1:3" s="14" customFormat="1" ht="12" x14ac:dyDescent="0.2">
      <c r="A12" s="15" t="s">
        <v>114</v>
      </c>
      <c r="B12" s="16">
        <v>5350</v>
      </c>
      <c r="C12" s="16">
        <v>899</v>
      </c>
    </row>
    <row r="13" spans="1:3" s="14" customFormat="1" ht="12" x14ac:dyDescent="0.2">
      <c r="A13" s="15" t="s">
        <v>115</v>
      </c>
      <c r="B13" s="16">
        <v>2381</v>
      </c>
      <c r="C13" s="16">
        <v>556</v>
      </c>
    </row>
    <row r="14" spans="1:3" s="14" customFormat="1" ht="12" x14ac:dyDescent="0.2">
      <c r="A14" s="15" t="s">
        <v>116</v>
      </c>
      <c r="B14" s="16">
        <v>5641</v>
      </c>
      <c r="C14" s="16">
        <v>1241</v>
      </c>
    </row>
    <row r="15" spans="1:3" s="14" customFormat="1" ht="12" x14ac:dyDescent="0.2">
      <c r="A15" s="15" t="s">
        <v>117</v>
      </c>
      <c r="B15" s="16">
        <v>821</v>
      </c>
      <c r="C15" s="16">
        <v>146</v>
      </c>
    </row>
    <row r="16" spans="1:3" s="14" customFormat="1" ht="12" x14ac:dyDescent="0.2">
      <c r="A16" s="15" t="s">
        <v>118</v>
      </c>
      <c r="B16" s="16">
        <v>931</v>
      </c>
      <c r="C16" s="16">
        <v>207</v>
      </c>
    </row>
    <row r="17" spans="1:3" s="14" customFormat="1" ht="12" x14ac:dyDescent="0.2">
      <c r="A17" s="15" t="s">
        <v>119</v>
      </c>
      <c r="B17" s="16">
        <v>780</v>
      </c>
      <c r="C17" s="16">
        <v>179</v>
      </c>
    </row>
    <row r="18" spans="1:3" s="14" customFormat="1" ht="12" x14ac:dyDescent="0.2">
      <c r="A18" s="15" t="s">
        <v>120</v>
      </c>
      <c r="B18" s="16">
        <v>1725</v>
      </c>
      <c r="C18" s="16">
        <v>304</v>
      </c>
    </row>
    <row r="19" spans="1:3" s="14" customFormat="1" ht="12" x14ac:dyDescent="0.2">
      <c r="A19" s="15" t="s">
        <v>121</v>
      </c>
      <c r="B19" s="16">
        <v>524</v>
      </c>
      <c r="C19" s="16">
        <v>115</v>
      </c>
    </row>
    <row r="20" spans="1:3" s="14" customFormat="1" ht="12" x14ac:dyDescent="0.2">
      <c r="A20" s="15" t="s">
        <v>122</v>
      </c>
      <c r="B20" s="16">
        <v>941</v>
      </c>
      <c r="C20" s="16">
        <v>444</v>
      </c>
    </row>
    <row r="21" spans="1:3" s="14" customFormat="1" ht="12" x14ac:dyDescent="0.2">
      <c r="A21" s="15" t="s">
        <v>123</v>
      </c>
      <c r="B21" s="16">
        <v>785</v>
      </c>
      <c r="C21" s="16">
        <v>73</v>
      </c>
    </row>
    <row r="22" spans="1:3" s="14" customFormat="1" ht="12" x14ac:dyDescent="0.2">
      <c r="A22" s="15" t="s">
        <v>124</v>
      </c>
      <c r="B22" s="16">
        <v>1338</v>
      </c>
      <c r="C22" s="16">
        <v>345</v>
      </c>
    </row>
    <row r="23" spans="1:3" s="14" customFormat="1" ht="12" x14ac:dyDescent="0.2">
      <c r="A23" s="15" t="s">
        <v>125</v>
      </c>
      <c r="B23" s="16">
        <v>605</v>
      </c>
      <c r="C23" s="16">
        <v>178</v>
      </c>
    </row>
    <row r="24" spans="1:3" s="14" customFormat="1" ht="12" x14ac:dyDescent="0.2">
      <c r="A24" s="15" t="s">
        <v>126</v>
      </c>
      <c r="B24" s="16">
        <v>996</v>
      </c>
      <c r="C24" s="16">
        <v>175</v>
      </c>
    </row>
    <row r="25" spans="1:3" s="14" customFormat="1" ht="12" x14ac:dyDescent="0.2">
      <c r="A25" s="15" t="s">
        <v>127</v>
      </c>
      <c r="B25" s="16">
        <v>66</v>
      </c>
      <c r="C25" s="16">
        <v>13</v>
      </c>
    </row>
    <row r="26" spans="1:3" s="14" customFormat="1" ht="12" x14ac:dyDescent="0.2">
      <c r="A26" s="15" t="s">
        <v>128</v>
      </c>
      <c r="B26" s="16">
        <v>958</v>
      </c>
      <c r="C26" s="16">
        <v>243</v>
      </c>
    </row>
    <row r="27" spans="1:3" s="14" customFormat="1" ht="12" x14ac:dyDescent="0.2">
      <c r="A27" s="15" t="s">
        <v>129</v>
      </c>
      <c r="B27" s="16">
        <v>713</v>
      </c>
      <c r="C27" s="16">
        <v>74</v>
      </c>
    </row>
    <row r="28" spans="1:3" s="14" customFormat="1" ht="12" x14ac:dyDescent="0.2">
      <c r="A28" s="15" t="s">
        <v>130</v>
      </c>
      <c r="B28" s="16">
        <v>460</v>
      </c>
      <c r="C28" s="16">
        <v>56</v>
      </c>
    </row>
    <row r="29" spans="1:3" s="14" customFormat="1" ht="12" x14ac:dyDescent="0.2">
      <c r="A29" s="15" t="s">
        <v>131</v>
      </c>
      <c r="B29" s="16">
        <v>98</v>
      </c>
      <c r="C29" s="16">
        <v>36</v>
      </c>
    </row>
    <row r="30" spans="1:3" s="14" customFormat="1" ht="12" x14ac:dyDescent="0.2">
      <c r="A30" s="17" t="s">
        <v>132</v>
      </c>
      <c r="B30" s="18">
        <v>3</v>
      </c>
      <c r="C30" s="18">
        <v>3</v>
      </c>
    </row>
    <row r="31" spans="1:3" x14ac:dyDescent="0.25">
      <c r="A31" s="11" t="s">
        <v>133</v>
      </c>
    </row>
    <row r="32" spans="1:3" ht="12" x14ac:dyDescent="0.2">
      <c r="A32" s="19" t="s">
        <v>24</v>
      </c>
    </row>
    <row r="34" spans="1:1" x14ac:dyDescent="0.25">
      <c r="A34" s="11" t="s">
        <v>134</v>
      </c>
    </row>
  </sheetData>
  <mergeCells count="4">
    <mergeCell ref="B4:C4"/>
    <mergeCell ref="A4:A7"/>
    <mergeCell ref="B5:B7"/>
    <mergeCell ref="C5:C7"/>
  </mergeCells>
  <phoneticPr fontId="10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4"/>
  <sheetViews>
    <sheetView zoomScale="110" zoomScaleNormal="110" zoomScaleSheetLayoutView="100" workbookViewId="0">
      <pane xSplit="1" ySplit="8" topLeftCell="B9" activePane="bottomRight" state="frozen"/>
      <selection activeCell="J4" sqref="J4:J5"/>
      <selection pane="topRight" activeCell="J4" sqref="J4:J5"/>
      <selection pane="bottomLeft" activeCell="J4" sqref="J4:J5"/>
      <selection pane="bottomRight" activeCell="J4" sqref="J4:J5"/>
    </sheetView>
  </sheetViews>
  <sheetFormatPr defaultColWidth="4.125" defaultRowHeight="11.1" customHeight="1" x14ac:dyDescent="0.25"/>
  <cols>
    <col min="1" max="1" width="23.5" style="2" customWidth="1"/>
    <col min="2" max="3" width="12.875" style="2" customWidth="1"/>
    <col min="4" max="16384" width="4.125" style="2"/>
  </cols>
  <sheetData>
    <row r="1" spans="1:3" ht="20.25" customHeight="1" x14ac:dyDescent="0.25">
      <c r="A1" s="1" t="s">
        <v>32</v>
      </c>
    </row>
    <row r="2" spans="1:3" ht="14.25" customHeight="1" x14ac:dyDescent="0.25"/>
    <row r="3" spans="1:3" ht="12.75" customHeight="1" x14ac:dyDescent="0.25">
      <c r="A3" s="12" t="s">
        <v>73</v>
      </c>
      <c r="B3" s="9" t="str">
        <f>IF(B8=SUM(B9:B14,B15:B28,B29:B30),"","")</f>
        <v/>
      </c>
      <c r="C3" s="9" t="str">
        <f>IF(C8=SUM(C9:C14,C15:C28,C29:C30),"","")</f>
        <v/>
      </c>
    </row>
    <row r="4" spans="1:3" s="66" customFormat="1" ht="18.95" customHeight="1" x14ac:dyDescent="0.25">
      <c r="A4" s="124" t="s">
        <v>25</v>
      </c>
      <c r="B4" s="123" t="s">
        <v>26</v>
      </c>
      <c r="C4" s="123"/>
    </row>
    <row r="5" spans="1:3" s="67" customFormat="1" ht="21" customHeight="1" x14ac:dyDescent="0.25">
      <c r="A5" s="125"/>
      <c r="B5" s="127" t="s">
        <v>31</v>
      </c>
      <c r="C5" s="128" t="s">
        <v>27</v>
      </c>
    </row>
    <row r="6" spans="1:3" s="67" customFormat="1" ht="40.700000000000003" customHeight="1" x14ac:dyDescent="0.25">
      <c r="A6" s="125"/>
      <c r="B6" s="127"/>
      <c r="C6" s="128"/>
    </row>
    <row r="7" spans="1:3" s="68" customFormat="1" ht="30" customHeight="1" x14ac:dyDescent="0.25">
      <c r="A7" s="126"/>
      <c r="B7" s="127"/>
      <c r="C7" s="128"/>
    </row>
    <row r="8" spans="1:3" s="3" customFormat="1" ht="15" customHeight="1" x14ac:dyDescent="0.25">
      <c r="A8" s="34" t="s">
        <v>23</v>
      </c>
      <c r="B8" s="5">
        <v>41512</v>
      </c>
      <c r="C8" s="5">
        <v>9604</v>
      </c>
    </row>
    <row r="9" spans="1:3" s="3" customFormat="1" ht="15" customHeight="1" x14ac:dyDescent="0.25">
      <c r="A9" s="4" t="s">
        <v>49</v>
      </c>
      <c r="B9" s="5">
        <v>8296</v>
      </c>
      <c r="C9" s="5">
        <v>1509</v>
      </c>
    </row>
    <row r="10" spans="1:3" s="3" customFormat="1" ht="15" customHeight="1" x14ac:dyDescent="0.25">
      <c r="A10" s="4" t="s">
        <v>50</v>
      </c>
      <c r="B10" s="5">
        <v>2557</v>
      </c>
      <c r="C10" s="5">
        <v>2258</v>
      </c>
    </row>
    <row r="11" spans="1:3" s="3" customFormat="1" ht="15" customHeight="1" x14ac:dyDescent="0.25">
      <c r="A11" s="4" t="s">
        <v>51</v>
      </c>
      <c r="B11" s="5">
        <v>5075</v>
      </c>
      <c r="C11" s="5">
        <v>1043</v>
      </c>
    </row>
    <row r="12" spans="1:3" s="3" customFormat="1" ht="15" customHeight="1" x14ac:dyDescent="0.25">
      <c r="A12" s="4" t="s">
        <v>52</v>
      </c>
      <c r="B12" s="5">
        <v>5451</v>
      </c>
      <c r="C12" s="5">
        <v>636</v>
      </c>
    </row>
    <row r="13" spans="1:3" s="3" customFormat="1" ht="15" customHeight="1" x14ac:dyDescent="0.25">
      <c r="A13" s="4" t="s">
        <v>53</v>
      </c>
      <c r="B13" s="5">
        <v>2476</v>
      </c>
      <c r="C13" s="5">
        <v>375</v>
      </c>
    </row>
    <row r="14" spans="1:3" s="3" customFormat="1" ht="15" customHeight="1" x14ac:dyDescent="0.25">
      <c r="A14" s="4" t="s">
        <v>54</v>
      </c>
      <c r="B14" s="5">
        <v>5825</v>
      </c>
      <c r="C14" s="5">
        <v>860</v>
      </c>
    </row>
    <row r="15" spans="1:3" s="3" customFormat="1" ht="15" customHeight="1" x14ac:dyDescent="0.25">
      <c r="A15" s="4" t="s">
        <v>55</v>
      </c>
      <c r="B15" s="5">
        <v>953</v>
      </c>
      <c r="C15" s="5">
        <v>183</v>
      </c>
    </row>
    <row r="16" spans="1:3" s="3" customFormat="1" ht="15" customHeight="1" x14ac:dyDescent="0.25">
      <c r="A16" s="4" t="s">
        <v>56</v>
      </c>
      <c r="B16" s="5">
        <v>953</v>
      </c>
      <c r="C16" s="5">
        <v>116</v>
      </c>
    </row>
    <row r="17" spans="1:3" s="3" customFormat="1" ht="15" customHeight="1" x14ac:dyDescent="0.25">
      <c r="A17" s="4" t="s">
        <v>57</v>
      </c>
      <c r="B17" s="5">
        <v>923</v>
      </c>
      <c r="C17" s="5">
        <v>251</v>
      </c>
    </row>
    <row r="18" spans="1:3" s="3" customFormat="1" ht="15" customHeight="1" x14ac:dyDescent="0.25">
      <c r="A18" s="4" t="s">
        <v>58</v>
      </c>
      <c r="B18" s="5">
        <v>1690</v>
      </c>
      <c r="C18" s="5">
        <v>184</v>
      </c>
    </row>
    <row r="19" spans="1:3" s="3" customFormat="1" ht="15" customHeight="1" x14ac:dyDescent="0.25">
      <c r="A19" s="4" t="s">
        <v>59</v>
      </c>
      <c r="B19" s="5">
        <v>756</v>
      </c>
      <c r="C19" s="5">
        <v>91</v>
      </c>
    </row>
    <row r="20" spans="1:3" s="3" customFormat="1" ht="15" customHeight="1" x14ac:dyDescent="0.25">
      <c r="A20" s="4" t="s">
        <v>60</v>
      </c>
      <c r="B20" s="5">
        <v>1154</v>
      </c>
      <c r="C20" s="5">
        <v>757</v>
      </c>
    </row>
    <row r="21" spans="1:3" s="3" customFormat="1" ht="15" customHeight="1" x14ac:dyDescent="0.25">
      <c r="A21" s="4" t="s">
        <v>61</v>
      </c>
      <c r="B21" s="5">
        <v>688</v>
      </c>
      <c r="C21" s="5">
        <v>153</v>
      </c>
    </row>
    <row r="22" spans="1:3" s="3" customFormat="1" ht="15" customHeight="1" x14ac:dyDescent="0.25">
      <c r="A22" s="4" t="s">
        <v>62</v>
      </c>
      <c r="B22" s="5">
        <v>1296</v>
      </c>
      <c r="C22" s="5">
        <v>333</v>
      </c>
    </row>
    <row r="23" spans="1:3" s="3" customFormat="1" ht="15" customHeight="1" x14ac:dyDescent="0.25">
      <c r="A23" s="4" t="s">
        <v>63</v>
      </c>
      <c r="B23" s="5">
        <v>513</v>
      </c>
      <c r="C23" s="5">
        <v>106</v>
      </c>
    </row>
    <row r="24" spans="1:3" s="3" customFormat="1" ht="15" customHeight="1" x14ac:dyDescent="0.25">
      <c r="A24" s="4" t="s">
        <v>64</v>
      </c>
      <c r="B24" s="5">
        <v>985</v>
      </c>
      <c r="C24" s="5">
        <v>305</v>
      </c>
    </row>
    <row r="25" spans="1:3" s="3" customFormat="1" ht="15" customHeight="1" x14ac:dyDescent="0.25">
      <c r="A25" s="4" t="s">
        <v>65</v>
      </c>
      <c r="B25" s="5">
        <v>87</v>
      </c>
      <c r="C25" s="5">
        <v>18</v>
      </c>
    </row>
    <row r="26" spans="1:3" s="3" customFormat="1" ht="15" customHeight="1" x14ac:dyDescent="0.25">
      <c r="A26" s="4" t="s">
        <v>66</v>
      </c>
      <c r="B26" s="5">
        <v>535</v>
      </c>
      <c r="C26" s="5">
        <v>278</v>
      </c>
    </row>
    <row r="27" spans="1:3" s="3" customFormat="1" ht="15" customHeight="1" x14ac:dyDescent="0.25">
      <c r="A27" s="4" t="s">
        <v>67</v>
      </c>
      <c r="B27" s="5">
        <v>758</v>
      </c>
      <c r="C27" s="5">
        <v>52</v>
      </c>
    </row>
    <row r="28" spans="1:3" s="3" customFormat="1" ht="15" customHeight="1" x14ac:dyDescent="0.25">
      <c r="A28" s="4" t="s">
        <v>68</v>
      </c>
      <c r="B28" s="5">
        <v>444</v>
      </c>
      <c r="C28" s="5">
        <v>71</v>
      </c>
    </row>
    <row r="29" spans="1:3" s="3" customFormat="1" ht="15" customHeight="1" x14ac:dyDescent="0.25">
      <c r="A29" s="4" t="s">
        <v>69</v>
      </c>
      <c r="B29" s="5">
        <v>88</v>
      </c>
      <c r="C29" s="5">
        <v>22</v>
      </c>
    </row>
    <row r="30" spans="1:3" s="3" customFormat="1" ht="15" customHeight="1" x14ac:dyDescent="0.25">
      <c r="A30" s="6" t="s">
        <v>70</v>
      </c>
      <c r="B30" s="7">
        <v>9</v>
      </c>
      <c r="C30" s="7">
        <v>3</v>
      </c>
    </row>
    <row r="31" spans="1:3" ht="15" customHeight="1" x14ac:dyDescent="0.25">
      <c r="A31" s="2" t="s">
        <v>28</v>
      </c>
    </row>
    <row r="32" spans="1:3" ht="15" customHeight="1" x14ac:dyDescent="0.25">
      <c r="A32" s="8" t="s">
        <v>29</v>
      </c>
    </row>
    <row r="33" spans="1:1" ht="15" customHeight="1" x14ac:dyDescent="0.25"/>
    <row r="34" spans="1:1" ht="15" customHeight="1" x14ac:dyDescent="0.25">
      <c r="A34" s="2" t="s">
        <v>30</v>
      </c>
    </row>
  </sheetData>
  <mergeCells count="4">
    <mergeCell ref="B4:C4"/>
    <mergeCell ref="A4:A7"/>
    <mergeCell ref="B5:B7"/>
    <mergeCell ref="C5:C7"/>
  </mergeCells>
  <phoneticPr fontId="10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17</vt:i4>
      </vt:variant>
      <vt:variant>
        <vt:lpstr>具名範圍</vt:lpstr>
      </vt:variant>
      <vt:variant>
        <vt:i4>4</vt:i4>
      </vt:variant>
    </vt:vector>
  </HeadingPairs>
  <TitlesOfParts>
    <vt:vector size="21" baseType="lpstr">
      <vt:lpstr>歷年</vt:lpstr>
      <vt:lpstr>2026</vt:lpstr>
      <vt:lpstr>July-Dec., 2026</vt:lpstr>
      <vt:lpstr>Jan.-June, 2026</vt:lpstr>
      <vt:lpstr>2025</vt:lpstr>
      <vt:lpstr>July-Dec., 2025</vt:lpstr>
      <vt:lpstr>Jan.-June, 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'2015'!Print_Titles</vt:lpstr>
      <vt:lpstr>'2016'!Print_Titles</vt:lpstr>
    </vt:vector>
  </TitlesOfParts>
  <Company>jung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d04</dc:creator>
  <cp:lastModifiedBy>統計處李美鈴</cp:lastModifiedBy>
  <dcterms:created xsi:type="dcterms:W3CDTF">2017-01-04T08:54:38Z</dcterms:created>
  <dcterms:modified xsi:type="dcterms:W3CDTF">2026-09-09T02:45:38Z</dcterms:modified>
</cp:coreProperties>
</file>