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04社會福利統計報表網頁(新版)\1121002\"/>
    </mc:Choice>
  </mc:AlternateContent>
  <bookViews>
    <workbookView xWindow="32760" yWindow="2280" windowWidth="9600" windowHeight="3960" tabRatio="635"/>
  </bookViews>
  <sheets>
    <sheet name="歷年" sheetId="8396" r:id="rId1"/>
    <sheet name="2022" sheetId="8408" r:id="rId2"/>
    <sheet name="2021" sheetId="8407" r:id="rId3"/>
    <sheet name="2020" sheetId="8406" r:id="rId4"/>
    <sheet name="2019" sheetId="8405" r:id="rId5"/>
    <sheet name="2018" sheetId="8404" r:id="rId6"/>
    <sheet name="2017" sheetId="8403" r:id="rId7"/>
    <sheet name="2016" sheetId="8402" r:id="rId8"/>
    <sheet name="2015" sheetId="8400" r:id="rId9"/>
    <sheet name="2014" sheetId="8398" r:id="rId10"/>
    <sheet name="2013" sheetId="8397" r:id="rId11"/>
    <sheet name="2012" sheetId="8394" r:id="rId12"/>
    <sheet name="2011" sheetId="8393" r:id="rId13"/>
    <sheet name="2010" sheetId="8389" r:id="rId14"/>
    <sheet name="2009" sheetId="8386" r:id="rId15"/>
    <sheet name="2008" sheetId="8381" r:id="rId16"/>
    <sheet name="2007" sheetId="8374" r:id="rId17"/>
    <sheet name="2006" sheetId="8367" r:id="rId18"/>
    <sheet name="2005" sheetId="8366" r:id="rId19"/>
    <sheet name="2004" sheetId="8362" r:id="rId20"/>
    <sheet name="2003" sheetId="8361" r:id="rId21"/>
    <sheet name="2002" sheetId="8360" r:id="rId22"/>
    <sheet name="2001" sheetId="8355" r:id="rId23"/>
    <sheet name="2000" sheetId="8359" r:id="rId24"/>
    <sheet name="1999" sheetId="1" r:id="rId25"/>
  </sheets>
  <definedNames>
    <definedName name="_xlnm._FilterDatabase" localSheetId="15" hidden="1">'2008'!#REF!</definedName>
    <definedName name="_xlnm._FilterDatabase" localSheetId="14" hidden="1">'2009'!#REF!</definedName>
    <definedName name="_xlnm._FilterDatabase" localSheetId="13" hidden="1">'2010'!#REF!</definedName>
    <definedName name="_xlnm._FilterDatabase" localSheetId="12" hidden="1">'2011'!#REF!</definedName>
    <definedName name="_xlnm._FilterDatabase" localSheetId="11" hidden="1">'2012'!$A$43:$J$72</definedName>
    <definedName name="_xlnm._FilterDatabase" localSheetId="10" hidden="1">'2013'!$A$43:$J$72</definedName>
    <definedName name="_xlnm._FilterDatabase" localSheetId="9" hidden="1">'2014'!#REF!</definedName>
    <definedName name="pp">#REF!</definedName>
    <definedName name="_xlnm.Print_Area" localSheetId="7">'2016'!$A$1:$U$33</definedName>
    <definedName name="_xlnm.Print_Area" localSheetId="6">'2017'!$A$1:$U$33</definedName>
    <definedName name="_xlnm.Print_Area" localSheetId="5">'2018'!$A$1:$U$33</definedName>
    <definedName name="_xlnm.Print_Area" localSheetId="4">'2019'!$A$1:$U$33</definedName>
    <definedName name="_xlnm.Print_Area" localSheetId="3">'2020'!$A$1:$U$33</definedName>
    <definedName name="_xlnm.Print_Area" localSheetId="2">'2021'!$A$1:$U$33</definedName>
    <definedName name="_xlnm.Print_Area" localSheetId="1">'2022'!$A$1:$U$33</definedName>
  </definedNames>
  <calcPr calcId="152511"/>
</workbook>
</file>

<file path=xl/calcChain.xml><?xml version="1.0" encoding="utf-8"?>
<calcChain xmlns="http://schemas.openxmlformats.org/spreadsheetml/2006/main">
  <c r="B28" i="8397" l="1"/>
  <c r="C28" i="8397"/>
  <c r="D28" i="8397"/>
  <c r="E28" i="8397"/>
  <c r="F28" i="8397"/>
  <c r="F34" i="8397" s="1"/>
  <c r="G28" i="8397"/>
  <c r="H28" i="8397"/>
  <c r="H34" i="8397" s="1"/>
  <c r="I28" i="8397"/>
  <c r="J28" i="8397"/>
  <c r="C35" i="8398"/>
  <c r="M35" i="8398"/>
  <c r="J35" i="8398"/>
  <c r="E35" i="8398"/>
  <c r="F34" i="8398"/>
  <c r="B34" i="8398"/>
  <c r="L33" i="8398"/>
  <c r="H7" i="8400"/>
  <c r="K184" i="8400"/>
  <c r="G184" i="8400"/>
  <c r="F184" i="8400"/>
  <c r="E184" i="8400"/>
  <c r="D184" i="8400"/>
  <c r="C184" i="8400"/>
  <c r="K183" i="8400"/>
  <c r="G183" i="8400"/>
  <c r="F183" i="8400"/>
  <c r="E183" i="8400"/>
  <c r="D183" i="8400"/>
  <c r="C183" i="8400"/>
  <c r="K182" i="8400"/>
  <c r="G182" i="8400"/>
  <c r="F182" i="8400"/>
  <c r="E182" i="8400"/>
  <c r="D182" i="8400"/>
  <c r="C182" i="8400"/>
  <c r="K147" i="8400"/>
  <c r="G147" i="8400"/>
  <c r="F147" i="8400"/>
  <c r="E147" i="8400"/>
  <c r="D147" i="8400"/>
  <c r="C147" i="8400"/>
  <c r="K146" i="8400"/>
  <c r="G146" i="8400"/>
  <c r="F146" i="8400"/>
  <c r="E146" i="8400"/>
  <c r="D146" i="8400"/>
  <c r="C146" i="8400"/>
  <c r="K145" i="8400"/>
  <c r="G145" i="8400"/>
  <c r="F145" i="8400"/>
  <c r="E145" i="8400"/>
  <c r="D145" i="8400"/>
  <c r="C145" i="8400"/>
  <c r="K109" i="8400"/>
  <c r="G109" i="8400"/>
  <c r="F109" i="8400"/>
  <c r="E109" i="8400"/>
  <c r="D109" i="8400"/>
  <c r="C109" i="8400"/>
  <c r="B109" i="8400"/>
  <c r="K108" i="8400"/>
  <c r="G108" i="8400"/>
  <c r="F108" i="8400"/>
  <c r="E108" i="8400"/>
  <c r="D108" i="8400"/>
  <c r="C108" i="8400"/>
  <c r="B108" i="8400"/>
  <c r="K107" i="8400"/>
  <c r="G107" i="8400"/>
  <c r="F107" i="8400"/>
  <c r="E107" i="8400"/>
  <c r="D107" i="8400"/>
  <c r="C107" i="8400"/>
  <c r="B107" i="8400"/>
  <c r="K71" i="8400"/>
  <c r="G71" i="8400"/>
  <c r="F71" i="8400"/>
  <c r="E71" i="8400"/>
  <c r="D71" i="8400"/>
  <c r="C71" i="8400"/>
  <c r="B71" i="8400"/>
  <c r="K70" i="8400"/>
  <c r="G70" i="8400"/>
  <c r="F70" i="8400"/>
  <c r="E70" i="8400"/>
  <c r="D70" i="8400"/>
  <c r="C70" i="8400"/>
  <c r="B70" i="8400"/>
  <c r="K69" i="8400"/>
  <c r="G69" i="8400"/>
  <c r="F69" i="8400"/>
  <c r="E69" i="8400"/>
  <c r="D69" i="8400"/>
  <c r="C69" i="8400"/>
  <c r="B69" i="8400"/>
  <c r="K29" i="8400"/>
  <c r="J34" i="8400"/>
  <c r="J29" i="8400"/>
  <c r="I29" i="8400"/>
  <c r="H29" i="8400"/>
  <c r="G29" i="8400"/>
  <c r="F29" i="8400"/>
  <c r="E29" i="8400"/>
  <c r="D29" i="8400"/>
  <c r="C34" i="8400" s="1"/>
  <c r="C29" i="8400"/>
  <c r="K28" i="8400"/>
  <c r="J28" i="8400"/>
  <c r="I28" i="8400"/>
  <c r="H28" i="8400"/>
  <c r="G28" i="8400"/>
  <c r="F34" i="8400"/>
  <c r="F28" i="8400"/>
  <c r="E34" i="8400" s="1"/>
  <c r="E28" i="8400"/>
  <c r="D34" i="8400" s="1"/>
  <c r="D28" i="8400"/>
  <c r="C28" i="8400"/>
  <c r="K27" i="8400"/>
  <c r="J27" i="8400"/>
  <c r="I27" i="8400"/>
  <c r="H27" i="8400"/>
  <c r="G27" i="8400"/>
  <c r="F27" i="8400"/>
  <c r="E27" i="8400"/>
  <c r="D27" i="8400"/>
  <c r="C27" i="8400"/>
  <c r="K26" i="8400"/>
  <c r="J26" i="8400"/>
  <c r="I26" i="8400"/>
  <c r="H26" i="8400"/>
  <c r="G26" i="8400"/>
  <c r="F26" i="8400"/>
  <c r="E26" i="8400"/>
  <c r="D26" i="8400"/>
  <c r="C26" i="8400"/>
  <c r="K25" i="8400"/>
  <c r="J25" i="8400"/>
  <c r="I25" i="8400"/>
  <c r="H25" i="8400"/>
  <c r="G25" i="8400"/>
  <c r="F25" i="8400"/>
  <c r="E25" i="8400"/>
  <c r="D25" i="8400"/>
  <c r="C25" i="8400"/>
  <c r="K24" i="8400"/>
  <c r="J24" i="8400"/>
  <c r="I24" i="8400"/>
  <c r="H24" i="8400"/>
  <c r="G24" i="8400"/>
  <c r="F24" i="8400"/>
  <c r="E24" i="8400"/>
  <c r="D24" i="8400"/>
  <c r="C24" i="8400"/>
  <c r="K23" i="8400"/>
  <c r="J23" i="8400"/>
  <c r="I23" i="8400"/>
  <c r="H23" i="8400"/>
  <c r="G23" i="8400"/>
  <c r="F23" i="8400"/>
  <c r="E23" i="8400"/>
  <c r="D23" i="8400"/>
  <c r="C23" i="8400"/>
  <c r="K22" i="8400"/>
  <c r="J22" i="8400"/>
  <c r="I22" i="8400"/>
  <c r="H22" i="8400"/>
  <c r="G22" i="8400"/>
  <c r="F22" i="8400"/>
  <c r="E22" i="8400"/>
  <c r="D22" i="8400"/>
  <c r="C22" i="8400"/>
  <c r="K21" i="8400"/>
  <c r="J21" i="8400"/>
  <c r="I21" i="8400"/>
  <c r="H21" i="8400"/>
  <c r="G21" i="8400"/>
  <c r="F21" i="8400"/>
  <c r="E21" i="8400"/>
  <c r="D21" i="8400"/>
  <c r="C21" i="8400"/>
  <c r="K20" i="8400"/>
  <c r="J20" i="8400"/>
  <c r="I20" i="8400"/>
  <c r="H20" i="8400"/>
  <c r="G20" i="8400"/>
  <c r="F20" i="8400"/>
  <c r="E20" i="8400"/>
  <c r="D20" i="8400"/>
  <c r="C20" i="8400"/>
  <c r="K19" i="8400"/>
  <c r="J19" i="8400"/>
  <c r="I19" i="8400"/>
  <c r="H19" i="8400"/>
  <c r="G19" i="8400"/>
  <c r="F19" i="8400"/>
  <c r="E19" i="8400"/>
  <c r="D19" i="8400"/>
  <c r="C19" i="8400"/>
  <c r="K18" i="8400"/>
  <c r="J18" i="8400"/>
  <c r="I18" i="8400"/>
  <c r="H18" i="8400"/>
  <c r="G18" i="8400"/>
  <c r="F18" i="8400"/>
  <c r="E18" i="8400"/>
  <c r="D18" i="8400"/>
  <c r="C18" i="8400"/>
  <c r="K17" i="8400"/>
  <c r="J17" i="8400"/>
  <c r="I17" i="8400"/>
  <c r="H17" i="8400"/>
  <c r="G17" i="8400"/>
  <c r="F17" i="8400"/>
  <c r="E17" i="8400"/>
  <c r="D17" i="8400"/>
  <c r="C17" i="8400"/>
  <c r="K16" i="8400"/>
  <c r="J16" i="8400"/>
  <c r="I16" i="8400"/>
  <c r="H16" i="8400"/>
  <c r="G16" i="8400"/>
  <c r="F33" i="8400"/>
  <c r="F16" i="8400"/>
  <c r="E16" i="8400"/>
  <c r="D16" i="8400"/>
  <c r="C16" i="8400"/>
  <c r="K15" i="8400"/>
  <c r="J15" i="8400"/>
  <c r="I15" i="8400"/>
  <c r="H15" i="8400"/>
  <c r="G15" i="8400"/>
  <c r="F15" i="8400"/>
  <c r="E15" i="8400"/>
  <c r="D15" i="8400"/>
  <c r="C15" i="8400"/>
  <c r="K14" i="8400"/>
  <c r="J14" i="8400"/>
  <c r="I14" i="8400"/>
  <c r="H14" i="8400"/>
  <c r="G14" i="8400"/>
  <c r="F14" i="8400"/>
  <c r="E33" i="8400" s="1"/>
  <c r="E14" i="8400"/>
  <c r="D14" i="8400"/>
  <c r="C14" i="8400"/>
  <c r="K13" i="8400"/>
  <c r="J33" i="8400" s="1"/>
  <c r="J13" i="8400"/>
  <c r="I13" i="8400"/>
  <c r="H13" i="8400"/>
  <c r="G13" i="8400"/>
  <c r="F13" i="8400"/>
  <c r="E13" i="8400"/>
  <c r="D33" i="8400" s="1"/>
  <c r="D13" i="8400"/>
  <c r="C33" i="8400" s="1"/>
  <c r="C13" i="8400"/>
  <c r="K12" i="8400"/>
  <c r="J12" i="8400"/>
  <c r="I12" i="8400"/>
  <c r="H12" i="8400"/>
  <c r="G12" i="8400"/>
  <c r="F12" i="8400"/>
  <c r="E12" i="8400"/>
  <c r="D12" i="8400"/>
  <c r="C12" i="8400"/>
  <c r="K11" i="8400"/>
  <c r="J11" i="8400"/>
  <c r="I11" i="8400"/>
  <c r="H11" i="8400"/>
  <c r="G11" i="8400"/>
  <c r="F11" i="8400"/>
  <c r="E11" i="8400"/>
  <c r="D11" i="8400"/>
  <c r="C11" i="8400"/>
  <c r="K10" i="8400"/>
  <c r="J10" i="8400"/>
  <c r="I10" i="8400"/>
  <c r="H10" i="8400"/>
  <c r="G10" i="8400"/>
  <c r="F10" i="8400"/>
  <c r="E10" i="8400"/>
  <c r="D10" i="8400"/>
  <c r="C10" i="8400"/>
  <c r="K9" i="8400"/>
  <c r="J32" i="8400"/>
  <c r="J9" i="8400"/>
  <c r="I9" i="8400"/>
  <c r="H9" i="8400"/>
  <c r="G9" i="8400"/>
  <c r="F9" i="8400"/>
  <c r="E9" i="8400"/>
  <c r="D9" i="8400"/>
  <c r="C32" i="8400"/>
  <c r="C9" i="8400"/>
  <c r="K8" i="8400"/>
  <c r="J8" i="8400"/>
  <c r="I8" i="8400"/>
  <c r="H8" i="8400"/>
  <c r="G8" i="8400"/>
  <c r="F8" i="8400"/>
  <c r="E8" i="8400"/>
  <c r="D8" i="8400"/>
  <c r="C8" i="8400"/>
  <c r="K7" i="8400"/>
  <c r="J7" i="8400"/>
  <c r="I7" i="8400"/>
  <c r="G7" i="8400"/>
  <c r="F32" i="8400"/>
  <c r="F7" i="8400"/>
  <c r="E32" i="8400"/>
  <c r="E7" i="8400"/>
  <c r="D32" i="8400" s="1"/>
  <c r="D7" i="8400"/>
  <c r="C7" i="8400"/>
  <c r="B32" i="8400"/>
  <c r="B7" i="8397"/>
  <c r="B32" i="8397"/>
  <c r="B35" i="8397"/>
  <c r="C7" i="8397"/>
  <c r="C32" i="8397" s="1"/>
  <c r="D7" i="8397"/>
  <c r="D32" i="8397" s="1"/>
  <c r="E7" i="8397"/>
  <c r="F7" i="8397"/>
  <c r="G7" i="8397"/>
  <c r="G32" i="8397"/>
  <c r="H7" i="8397"/>
  <c r="H35" i="8397" s="1"/>
  <c r="I7" i="8397"/>
  <c r="J7" i="8397"/>
  <c r="J32" i="8397" s="1"/>
  <c r="B8" i="8397"/>
  <c r="C8" i="8397"/>
  <c r="D8" i="8397"/>
  <c r="E8" i="8397"/>
  <c r="F8" i="8397"/>
  <c r="G8" i="8397"/>
  <c r="H8" i="8397"/>
  <c r="I8" i="8397"/>
  <c r="I32" i="8397"/>
  <c r="J8" i="8397"/>
  <c r="B9" i="8397"/>
  <c r="C9" i="8397"/>
  <c r="D9" i="8397"/>
  <c r="E9" i="8397"/>
  <c r="F9" i="8397"/>
  <c r="G9" i="8397"/>
  <c r="H9" i="8397"/>
  <c r="H32" i="8397" s="1"/>
  <c r="I9" i="8397"/>
  <c r="J9" i="8397"/>
  <c r="B10" i="8397"/>
  <c r="C10" i="8397"/>
  <c r="D10" i="8397"/>
  <c r="E10" i="8397"/>
  <c r="F10" i="8397"/>
  <c r="F32" i="8397"/>
  <c r="G10" i="8397"/>
  <c r="H10" i="8397"/>
  <c r="I10" i="8397"/>
  <c r="J10" i="8397"/>
  <c r="B11" i="8397"/>
  <c r="C11" i="8397"/>
  <c r="D11" i="8397"/>
  <c r="E11" i="8397"/>
  <c r="E32" i="8397" s="1"/>
  <c r="F11" i="8397"/>
  <c r="G11" i="8397"/>
  <c r="H11" i="8397"/>
  <c r="I11" i="8397"/>
  <c r="J11" i="8397"/>
  <c r="B12" i="8397"/>
  <c r="C12" i="8397"/>
  <c r="D12" i="8397"/>
  <c r="E12" i="8397"/>
  <c r="F12" i="8397"/>
  <c r="G12" i="8397"/>
  <c r="H12" i="8397"/>
  <c r="I12" i="8397"/>
  <c r="J12" i="8397"/>
  <c r="B13" i="8397"/>
  <c r="B33" i="8397" s="1"/>
  <c r="C13" i="8397"/>
  <c r="D13" i="8397"/>
  <c r="D33" i="8397" s="1"/>
  <c r="E13" i="8397"/>
  <c r="E33" i="8397" s="1"/>
  <c r="F13" i="8397"/>
  <c r="G13" i="8397"/>
  <c r="H13" i="8397"/>
  <c r="I13" i="8397"/>
  <c r="I33" i="8397" s="1"/>
  <c r="J13" i="8397"/>
  <c r="B14" i="8397"/>
  <c r="C14" i="8397"/>
  <c r="C33" i="8397" s="1"/>
  <c r="D14" i="8397"/>
  <c r="E14" i="8397"/>
  <c r="F14" i="8397"/>
  <c r="G14" i="8397"/>
  <c r="G33" i="8397" s="1"/>
  <c r="H14" i="8397"/>
  <c r="H33" i="8397" s="1"/>
  <c r="I14" i="8397"/>
  <c r="J14" i="8397"/>
  <c r="B15" i="8397"/>
  <c r="C15" i="8397"/>
  <c r="D15" i="8397"/>
  <c r="E15" i="8397"/>
  <c r="F15" i="8397"/>
  <c r="F33" i="8397" s="1"/>
  <c r="G15" i="8397"/>
  <c r="H15" i="8397"/>
  <c r="I15" i="8397"/>
  <c r="J15" i="8397"/>
  <c r="B16" i="8397"/>
  <c r="C16" i="8397"/>
  <c r="D16" i="8397"/>
  <c r="E16" i="8397"/>
  <c r="F16" i="8397"/>
  <c r="G16" i="8397"/>
  <c r="H16" i="8397"/>
  <c r="I16" i="8397"/>
  <c r="J16" i="8397"/>
  <c r="J33" i="8397" s="1"/>
  <c r="B17" i="8397"/>
  <c r="C17" i="8397"/>
  <c r="D17" i="8397"/>
  <c r="E17" i="8397"/>
  <c r="F17" i="8397"/>
  <c r="G17" i="8397"/>
  <c r="H17" i="8397"/>
  <c r="I17" i="8397"/>
  <c r="J17" i="8397"/>
  <c r="B18" i="8397"/>
  <c r="C18" i="8397"/>
  <c r="D18" i="8397"/>
  <c r="E18" i="8397"/>
  <c r="F18" i="8397"/>
  <c r="G18" i="8397"/>
  <c r="H18" i="8397"/>
  <c r="I18" i="8397"/>
  <c r="J18" i="8397"/>
  <c r="B19" i="8397"/>
  <c r="C19" i="8397"/>
  <c r="D19" i="8397"/>
  <c r="E19" i="8397"/>
  <c r="F19" i="8397"/>
  <c r="G19" i="8397"/>
  <c r="H19" i="8397"/>
  <c r="I19" i="8397"/>
  <c r="J19" i="8397"/>
  <c r="B20" i="8397"/>
  <c r="C20" i="8397"/>
  <c r="D20" i="8397"/>
  <c r="E20" i="8397"/>
  <c r="F20" i="8397"/>
  <c r="G20" i="8397"/>
  <c r="H20" i="8397"/>
  <c r="I20" i="8397"/>
  <c r="J20" i="8397"/>
  <c r="B21" i="8397"/>
  <c r="C21" i="8397"/>
  <c r="D21" i="8397"/>
  <c r="E21" i="8397"/>
  <c r="F21" i="8397"/>
  <c r="G21" i="8397"/>
  <c r="H21" i="8397"/>
  <c r="I21" i="8397"/>
  <c r="J21" i="8397"/>
  <c r="B22" i="8397"/>
  <c r="C22" i="8397"/>
  <c r="D22" i="8397"/>
  <c r="E22" i="8397"/>
  <c r="F22" i="8397"/>
  <c r="G22" i="8397"/>
  <c r="H22" i="8397"/>
  <c r="I22" i="8397"/>
  <c r="J22" i="8397"/>
  <c r="B23" i="8397"/>
  <c r="C23" i="8397"/>
  <c r="D23" i="8397"/>
  <c r="E23" i="8397"/>
  <c r="F23" i="8397"/>
  <c r="G23" i="8397"/>
  <c r="H23" i="8397"/>
  <c r="I23" i="8397"/>
  <c r="J23" i="8397"/>
  <c r="B24" i="8397"/>
  <c r="C24" i="8397"/>
  <c r="D24" i="8397"/>
  <c r="E24" i="8397"/>
  <c r="F24" i="8397"/>
  <c r="G24" i="8397"/>
  <c r="H24" i="8397"/>
  <c r="I24" i="8397"/>
  <c r="J24" i="8397"/>
  <c r="B25" i="8397"/>
  <c r="C25" i="8397"/>
  <c r="D25" i="8397"/>
  <c r="E25" i="8397"/>
  <c r="F25" i="8397"/>
  <c r="G25" i="8397"/>
  <c r="H25" i="8397"/>
  <c r="I25" i="8397"/>
  <c r="J25" i="8397"/>
  <c r="B26" i="8397"/>
  <c r="C26" i="8397"/>
  <c r="D26" i="8397"/>
  <c r="E26" i="8397"/>
  <c r="F26" i="8397"/>
  <c r="G26" i="8397"/>
  <c r="H26" i="8397"/>
  <c r="I26" i="8397"/>
  <c r="J26" i="8397"/>
  <c r="B27" i="8397"/>
  <c r="C27" i="8397"/>
  <c r="D27" i="8397"/>
  <c r="E27" i="8397"/>
  <c r="F27" i="8397"/>
  <c r="G27" i="8397"/>
  <c r="H27" i="8397"/>
  <c r="I27" i="8397"/>
  <c r="J27" i="8397"/>
  <c r="B29" i="8397"/>
  <c r="B34" i="8397" s="1"/>
  <c r="C29" i="8397"/>
  <c r="C34" i="8397" s="1"/>
  <c r="D29" i="8397"/>
  <c r="E29" i="8397"/>
  <c r="F29" i="8397"/>
  <c r="G29" i="8397"/>
  <c r="G34" i="8397"/>
  <c r="H29" i="8397"/>
  <c r="I29" i="8397"/>
  <c r="J29" i="8397"/>
  <c r="J34" i="8397"/>
  <c r="B69" i="8397"/>
  <c r="C69" i="8397"/>
  <c r="D69" i="8397"/>
  <c r="E69" i="8397"/>
  <c r="F69" i="8397"/>
  <c r="G69" i="8397"/>
  <c r="H69" i="8397"/>
  <c r="I69" i="8397"/>
  <c r="J69" i="8397"/>
  <c r="B70" i="8397"/>
  <c r="C70" i="8397"/>
  <c r="D70" i="8397"/>
  <c r="E70" i="8397"/>
  <c r="F70" i="8397"/>
  <c r="G70" i="8397"/>
  <c r="H70" i="8397"/>
  <c r="I70" i="8397"/>
  <c r="J70" i="8397"/>
  <c r="B71" i="8397"/>
  <c r="C71" i="8397"/>
  <c r="D71" i="8397"/>
  <c r="E71" i="8397"/>
  <c r="F71" i="8397"/>
  <c r="G71" i="8397"/>
  <c r="H71" i="8397"/>
  <c r="I71" i="8397"/>
  <c r="J71" i="8397"/>
  <c r="B72" i="8397"/>
  <c r="C72" i="8397"/>
  <c r="D72" i="8397"/>
  <c r="G72" i="8397"/>
  <c r="H72" i="8397"/>
  <c r="B107" i="8397"/>
  <c r="C107" i="8397"/>
  <c r="D107" i="8397"/>
  <c r="E107" i="8397"/>
  <c r="F107" i="8397"/>
  <c r="G107" i="8397"/>
  <c r="H107" i="8397"/>
  <c r="I107" i="8397"/>
  <c r="J107" i="8397"/>
  <c r="B108" i="8397"/>
  <c r="C108" i="8397"/>
  <c r="D108" i="8397"/>
  <c r="E108" i="8397"/>
  <c r="F108" i="8397"/>
  <c r="G108" i="8397"/>
  <c r="H108" i="8397"/>
  <c r="I108" i="8397"/>
  <c r="J108" i="8397"/>
  <c r="B109" i="8397"/>
  <c r="C109" i="8397"/>
  <c r="D109" i="8397"/>
  <c r="E109" i="8397"/>
  <c r="F109" i="8397"/>
  <c r="G109" i="8397"/>
  <c r="H109" i="8397"/>
  <c r="I109" i="8397"/>
  <c r="J109" i="8397"/>
  <c r="B145" i="8397"/>
  <c r="C145" i="8397"/>
  <c r="D145" i="8397"/>
  <c r="E145" i="8397"/>
  <c r="F145" i="8397"/>
  <c r="G145" i="8397"/>
  <c r="H145" i="8397"/>
  <c r="I145" i="8397"/>
  <c r="J145" i="8397"/>
  <c r="B146" i="8397"/>
  <c r="C146" i="8397"/>
  <c r="D146" i="8397"/>
  <c r="E146" i="8397"/>
  <c r="F146" i="8397"/>
  <c r="G146" i="8397"/>
  <c r="H146" i="8397"/>
  <c r="I146" i="8397"/>
  <c r="J146" i="8397"/>
  <c r="B147" i="8397"/>
  <c r="C147" i="8397"/>
  <c r="D147" i="8397"/>
  <c r="E147" i="8397"/>
  <c r="F147" i="8397"/>
  <c r="G147" i="8397"/>
  <c r="H147" i="8397"/>
  <c r="I147" i="8397"/>
  <c r="J147" i="8397"/>
  <c r="B148" i="8397"/>
  <c r="C148" i="8397"/>
  <c r="D148" i="8397"/>
  <c r="G148" i="8397"/>
  <c r="H148" i="8397"/>
  <c r="B183" i="8397"/>
  <c r="C183" i="8397"/>
  <c r="D183" i="8397"/>
  <c r="E183" i="8397"/>
  <c r="F183" i="8397"/>
  <c r="G183" i="8397"/>
  <c r="H183" i="8397"/>
  <c r="I183" i="8397"/>
  <c r="J183" i="8397"/>
  <c r="B184" i="8397"/>
  <c r="C184" i="8397"/>
  <c r="D184" i="8397"/>
  <c r="E184" i="8397"/>
  <c r="F184" i="8397"/>
  <c r="G184" i="8397"/>
  <c r="H184" i="8397"/>
  <c r="I184" i="8397"/>
  <c r="J184" i="8397"/>
  <c r="B185" i="8397"/>
  <c r="C185" i="8397"/>
  <c r="D185" i="8397"/>
  <c r="E185" i="8397"/>
  <c r="F185" i="8397"/>
  <c r="G185" i="8397"/>
  <c r="H185" i="8397"/>
  <c r="I185" i="8397"/>
  <c r="J185" i="8397"/>
  <c r="B186" i="8397"/>
  <c r="C186" i="8397"/>
  <c r="D186" i="8397"/>
  <c r="G186" i="8397"/>
  <c r="H186" i="8397"/>
  <c r="G7" i="8394"/>
  <c r="G35" i="8394" s="1"/>
  <c r="B7" i="8394"/>
  <c r="B35" i="8394" s="1"/>
  <c r="C7" i="8394"/>
  <c r="C35" i="8394"/>
  <c r="D7" i="8394"/>
  <c r="D35" i="8394" s="1"/>
  <c r="G72" i="8394"/>
  <c r="D72" i="8394"/>
  <c r="C72" i="8394"/>
  <c r="B72" i="8394"/>
  <c r="G110" i="8394"/>
  <c r="B110" i="8394"/>
  <c r="C110" i="8394"/>
  <c r="D110" i="8394"/>
  <c r="G148" i="8394"/>
  <c r="H148" i="8394"/>
  <c r="B148" i="8394"/>
  <c r="C148" i="8394"/>
  <c r="D148" i="8394"/>
  <c r="H158" i="8394"/>
  <c r="H183" i="8394" s="1"/>
  <c r="G186" i="8394"/>
  <c r="D186" i="8394"/>
  <c r="C186" i="8394"/>
  <c r="B186" i="8394"/>
  <c r="I158" i="8394"/>
  <c r="I183" i="8394" s="1"/>
  <c r="J158" i="8394"/>
  <c r="J183" i="8394" s="1"/>
  <c r="H110" i="8394"/>
  <c r="H72" i="8394"/>
  <c r="J185" i="8394"/>
  <c r="I185" i="8394"/>
  <c r="H185" i="8394"/>
  <c r="G185" i="8394"/>
  <c r="F185" i="8394"/>
  <c r="E185" i="8394"/>
  <c r="D185" i="8394"/>
  <c r="C185" i="8394"/>
  <c r="B185" i="8394"/>
  <c r="J184" i="8394"/>
  <c r="I184" i="8394"/>
  <c r="H184" i="8394"/>
  <c r="G184" i="8394"/>
  <c r="F184" i="8394"/>
  <c r="E184" i="8394"/>
  <c r="D184" i="8394"/>
  <c r="C184" i="8394"/>
  <c r="B184" i="8394"/>
  <c r="G183" i="8394"/>
  <c r="F183" i="8394"/>
  <c r="E183" i="8394"/>
  <c r="D183" i="8394"/>
  <c r="C183" i="8394"/>
  <c r="B183" i="8394"/>
  <c r="J147" i="8394"/>
  <c r="I147" i="8394"/>
  <c r="H147" i="8394"/>
  <c r="G147" i="8394"/>
  <c r="F147" i="8394"/>
  <c r="E147" i="8394"/>
  <c r="D147" i="8394"/>
  <c r="C147" i="8394"/>
  <c r="B147" i="8394"/>
  <c r="J146" i="8394"/>
  <c r="I146" i="8394"/>
  <c r="H146" i="8394"/>
  <c r="G146" i="8394"/>
  <c r="F146" i="8394"/>
  <c r="E146" i="8394"/>
  <c r="D146" i="8394"/>
  <c r="C146" i="8394"/>
  <c r="B146" i="8394"/>
  <c r="J145" i="8394"/>
  <c r="I145" i="8394"/>
  <c r="H145" i="8394"/>
  <c r="G145" i="8394"/>
  <c r="F145" i="8394"/>
  <c r="E145" i="8394"/>
  <c r="D145" i="8394"/>
  <c r="C145" i="8394"/>
  <c r="B145" i="8394"/>
  <c r="J109" i="8394"/>
  <c r="I109" i="8394"/>
  <c r="H109" i="8394"/>
  <c r="G109" i="8394"/>
  <c r="F109" i="8394"/>
  <c r="E109" i="8394"/>
  <c r="D109" i="8394"/>
  <c r="C109" i="8394"/>
  <c r="B109" i="8394"/>
  <c r="J108" i="8394"/>
  <c r="I108" i="8394"/>
  <c r="H108" i="8394"/>
  <c r="G108" i="8394"/>
  <c r="F108" i="8394"/>
  <c r="E108" i="8394"/>
  <c r="D108" i="8394"/>
  <c r="C108" i="8394"/>
  <c r="B108" i="8394"/>
  <c r="J107" i="8394"/>
  <c r="I107" i="8394"/>
  <c r="H107" i="8394"/>
  <c r="G107" i="8394"/>
  <c r="F107" i="8394"/>
  <c r="E107" i="8394"/>
  <c r="D107" i="8394"/>
  <c r="C107" i="8394"/>
  <c r="B107" i="8394"/>
  <c r="J71" i="8394"/>
  <c r="I71" i="8394"/>
  <c r="H71" i="8394"/>
  <c r="G71" i="8394"/>
  <c r="F71" i="8394"/>
  <c r="E71" i="8394"/>
  <c r="D71" i="8394"/>
  <c r="C71" i="8394"/>
  <c r="B71" i="8394"/>
  <c r="J70" i="8394"/>
  <c r="I70" i="8394"/>
  <c r="H70" i="8394"/>
  <c r="G70" i="8394"/>
  <c r="F70" i="8394"/>
  <c r="E70" i="8394"/>
  <c r="D70" i="8394"/>
  <c r="C70" i="8394"/>
  <c r="B70" i="8394"/>
  <c r="J69" i="8394"/>
  <c r="I69" i="8394"/>
  <c r="H69" i="8394"/>
  <c r="G69" i="8394"/>
  <c r="F69" i="8394"/>
  <c r="E69" i="8394"/>
  <c r="D69" i="8394"/>
  <c r="C69" i="8394"/>
  <c r="B69" i="8394"/>
  <c r="J28" i="8394"/>
  <c r="J34" i="8394"/>
  <c r="J29" i="8394"/>
  <c r="I28" i="8394"/>
  <c r="I34" i="8394" s="1"/>
  <c r="I29" i="8394"/>
  <c r="H28" i="8394"/>
  <c r="H34" i="8394" s="1"/>
  <c r="H29" i="8394"/>
  <c r="G28" i="8394"/>
  <c r="G29" i="8394"/>
  <c r="F28" i="8394"/>
  <c r="F29" i="8394"/>
  <c r="E28" i="8394"/>
  <c r="E34" i="8394"/>
  <c r="E29" i="8394"/>
  <c r="D28" i="8394"/>
  <c r="D29" i="8394"/>
  <c r="D34" i="8394" s="1"/>
  <c r="C28" i="8394"/>
  <c r="C29" i="8394"/>
  <c r="C34" i="8394"/>
  <c r="B28" i="8394"/>
  <c r="B34" i="8394" s="1"/>
  <c r="B29" i="8394"/>
  <c r="J13" i="8394"/>
  <c r="J14" i="8394"/>
  <c r="J15" i="8394"/>
  <c r="J16" i="8394"/>
  <c r="J17" i="8394"/>
  <c r="J33" i="8394" s="1"/>
  <c r="J18" i="8394"/>
  <c r="J19" i="8394"/>
  <c r="J20" i="8394"/>
  <c r="J21" i="8394"/>
  <c r="J22" i="8394"/>
  <c r="J23" i="8394"/>
  <c r="J24" i="8394"/>
  <c r="J25" i="8394"/>
  <c r="J26" i="8394"/>
  <c r="J27" i="8394"/>
  <c r="I13" i="8394"/>
  <c r="I14" i="8394"/>
  <c r="I15" i="8394"/>
  <c r="I16" i="8394"/>
  <c r="I17" i="8394"/>
  <c r="I18" i="8394"/>
  <c r="I33" i="8394" s="1"/>
  <c r="I19" i="8394"/>
  <c r="I20" i="8394"/>
  <c r="I21" i="8394"/>
  <c r="I22" i="8394"/>
  <c r="I23" i="8394"/>
  <c r="I24" i="8394"/>
  <c r="I25" i="8394"/>
  <c r="I26" i="8394"/>
  <c r="I27" i="8394"/>
  <c r="H13" i="8394"/>
  <c r="H33" i="8394" s="1"/>
  <c r="H14" i="8394"/>
  <c r="H15" i="8394"/>
  <c r="H16" i="8394"/>
  <c r="H17" i="8394"/>
  <c r="H18" i="8394"/>
  <c r="H19" i="8394"/>
  <c r="H20" i="8394"/>
  <c r="H21" i="8394"/>
  <c r="H22" i="8394"/>
  <c r="H23" i="8394"/>
  <c r="H24" i="8394"/>
  <c r="H25" i="8394"/>
  <c r="H26" i="8394"/>
  <c r="H27" i="8394"/>
  <c r="G13" i="8394"/>
  <c r="G14" i="8394"/>
  <c r="G15" i="8394"/>
  <c r="G16" i="8394"/>
  <c r="G17" i="8394"/>
  <c r="G33" i="8394" s="1"/>
  <c r="G18" i="8394"/>
  <c r="G19" i="8394"/>
  <c r="G20" i="8394"/>
  <c r="G21" i="8394"/>
  <c r="G22" i="8394"/>
  <c r="G23" i="8394"/>
  <c r="G24" i="8394"/>
  <c r="G25" i="8394"/>
  <c r="G26" i="8394"/>
  <c r="G27" i="8394"/>
  <c r="F13" i="8394"/>
  <c r="F14" i="8394"/>
  <c r="F15" i="8394"/>
  <c r="F33" i="8394" s="1"/>
  <c r="F16" i="8394"/>
  <c r="F17" i="8394"/>
  <c r="F18" i="8394"/>
  <c r="F19" i="8394"/>
  <c r="F20" i="8394"/>
  <c r="F21" i="8394"/>
  <c r="F22" i="8394"/>
  <c r="F23" i="8394"/>
  <c r="F24" i="8394"/>
  <c r="F25" i="8394"/>
  <c r="F26" i="8394"/>
  <c r="F27" i="8394"/>
  <c r="E13" i="8394"/>
  <c r="E33" i="8394" s="1"/>
  <c r="E14" i="8394"/>
  <c r="E15" i="8394"/>
  <c r="E16" i="8394"/>
  <c r="E17" i="8394"/>
  <c r="E18" i="8394"/>
  <c r="E19" i="8394"/>
  <c r="E20" i="8394"/>
  <c r="E21" i="8394"/>
  <c r="E22" i="8394"/>
  <c r="E23" i="8394"/>
  <c r="E24" i="8394"/>
  <c r="E25" i="8394"/>
  <c r="E26" i="8394"/>
  <c r="E27" i="8394"/>
  <c r="D13" i="8394"/>
  <c r="D33" i="8394" s="1"/>
  <c r="D14" i="8394"/>
  <c r="D15" i="8394"/>
  <c r="D16" i="8394"/>
  <c r="D17" i="8394"/>
  <c r="D18" i="8394"/>
  <c r="D19" i="8394"/>
  <c r="D20" i="8394"/>
  <c r="D21" i="8394"/>
  <c r="D22" i="8394"/>
  <c r="D23" i="8394"/>
  <c r="D24" i="8394"/>
  <c r="D25" i="8394"/>
  <c r="D26" i="8394"/>
  <c r="D27" i="8394"/>
  <c r="C13" i="8394"/>
  <c r="C33" i="8394" s="1"/>
  <c r="C14" i="8394"/>
  <c r="C15" i="8394"/>
  <c r="C16" i="8394"/>
  <c r="C17" i="8394"/>
  <c r="C18" i="8394"/>
  <c r="C19" i="8394"/>
  <c r="C20" i="8394"/>
  <c r="C21" i="8394"/>
  <c r="C22" i="8394"/>
  <c r="C23" i="8394"/>
  <c r="C24" i="8394"/>
  <c r="C25" i="8394"/>
  <c r="C26" i="8394"/>
  <c r="C27" i="8394"/>
  <c r="B13" i="8394"/>
  <c r="B33" i="8394" s="1"/>
  <c r="B14" i="8394"/>
  <c r="B15" i="8394"/>
  <c r="B16" i="8394"/>
  <c r="B17" i="8394"/>
  <c r="B18" i="8394"/>
  <c r="B19" i="8394"/>
  <c r="B20" i="8394"/>
  <c r="B21" i="8394"/>
  <c r="B22" i="8394"/>
  <c r="B23" i="8394"/>
  <c r="B24" i="8394"/>
  <c r="B25" i="8394"/>
  <c r="B26" i="8394"/>
  <c r="B27" i="8394"/>
  <c r="J8" i="8394"/>
  <c r="J9" i="8394"/>
  <c r="J10" i="8394"/>
  <c r="J11" i="8394"/>
  <c r="J12" i="8394"/>
  <c r="I8" i="8394"/>
  <c r="I9" i="8394"/>
  <c r="I10" i="8394"/>
  <c r="I11" i="8394"/>
  <c r="I12" i="8394"/>
  <c r="H8" i="8394"/>
  <c r="H9" i="8394"/>
  <c r="H10" i="8394"/>
  <c r="H11" i="8394"/>
  <c r="H32" i="8394" s="1"/>
  <c r="H12" i="8394"/>
  <c r="G8" i="8394"/>
  <c r="G9" i="8394"/>
  <c r="G10" i="8394"/>
  <c r="G11" i="8394"/>
  <c r="G12" i="8394"/>
  <c r="F7" i="8394"/>
  <c r="F32" i="8394" s="1"/>
  <c r="F8" i="8394"/>
  <c r="F9" i="8394"/>
  <c r="F10" i="8394"/>
  <c r="F11" i="8394"/>
  <c r="F12" i="8394"/>
  <c r="E7" i="8394"/>
  <c r="E32" i="8394"/>
  <c r="E8" i="8394"/>
  <c r="E9" i="8394"/>
  <c r="E10" i="8394"/>
  <c r="E11" i="8394"/>
  <c r="E12" i="8394"/>
  <c r="D8" i="8394"/>
  <c r="D9" i="8394"/>
  <c r="D32" i="8394"/>
  <c r="D10" i="8394"/>
  <c r="D11" i="8394"/>
  <c r="D12" i="8394"/>
  <c r="C8" i="8394"/>
  <c r="C9" i="8394"/>
  <c r="C10" i="8394"/>
  <c r="C11" i="8394"/>
  <c r="C12" i="8394"/>
  <c r="C32" i="8394" s="1"/>
  <c r="B8" i="8394"/>
  <c r="B9" i="8394"/>
  <c r="B10" i="8394"/>
  <c r="B11" i="8394"/>
  <c r="B12" i="8394"/>
  <c r="C36" i="8355"/>
  <c r="B36" i="8355"/>
  <c r="D34" i="8393"/>
  <c r="G35" i="8393"/>
  <c r="D35" i="8393"/>
  <c r="C35" i="8393"/>
  <c r="B35" i="8393"/>
  <c r="E38" i="8367"/>
  <c r="B38" i="8367"/>
  <c r="E38" i="8374"/>
  <c r="B38" i="8374"/>
  <c r="E38" i="8381"/>
  <c r="B38" i="8381"/>
  <c r="E38" i="8386"/>
  <c r="B38" i="8386"/>
  <c r="G34" i="8393"/>
  <c r="C34" i="8393"/>
  <c r="B34" i="8393"/>
  <c r="G33" i="8393"/>
  <c r="D33" i="8393"/>
  <c r="C33" i="8393"/>
  <c r="B33" i="8393"/>
  <c r="G32" i="8393"/>
  <c r="C32" i="8393"/>
  <c r="B32" i="8393"/>
  <c r="E38" i="8389"/>
  <c r="B38" i="8389"/>
  <c r="E37" i="8367"/>
  <c r="D37" i="8367"/>
  <c r="C37" i="8367"/>
  <c r="B37" i="8367"/>
  <c r="E36" i="8367"/>
  <c r="D36" i="8367"/>
  <c r="C36" i="8367"/>
  <c r="B36" i="8367"/>
  <c r="E35" i="8367"/>
  <c r="D35" i="8367"/>
  <c r="C35" i="8367"/>
  <c r="B35" i="8367"/>
  <c r="E37" i="8374"/>
  <c r="D37" i="8374"/>
  <c r="C37" i="8374"/>
  <c r="B37" i="8374"/>
  <c r="E36" i="8374"/>
  <c r="D36" i="8374"/>
  <c r="C36" i="8374"/>
  <c r="B36" i="8374"/>
  <c r="E35" i="8374"/>
  <c r="D35" i="8374"/>
  <c r="C35" i="8374"/>
  <c r="B35" i="8374"/>
  <c r="E37" i="8381"/>
  <c r="D37" i="8381"/>
  <c r="C37" i="8381"/>
  <c r="B37" i="8381"/>
  <c r="E36" i="8381"/>
  <c r="D36" i="8381"/>
  <c r="C36" i="8381"/>
  <c r="B36" i="8381"/>
  <c r="E35" i="8381"/>
  <c r="D35" i="8381"/>
  <c r="C35" i="8381"/>
  <c r="B35" i="8381"/>
  <c r="E37" i="8386"/>
  <c r="D37" i="8386"/>
  <c r="C37" i="8386"/>
  <c r="B37" i="8386"/>
  <c r="E36" i="8386"/>
  <c r="D36" i="8386"/>
  <c r="C36" i="8386"/>
  <c r="B36" i="8386"/>
  <c r="E35" i="8386"/>
  <c r="D35" i="8386"/>
  <c r="C35" i="8386"/>
  <c r="B35" i="8386"/>
  <c r="E37" i="8389"/>
  <c r="D37" i="8389"/>
  <c r="C37" i="8389"/>
  <c r="B37" i="8389"/>
  <c r="E36" i="8389"/>
  <c r="D36" i="8389"/>
  <c r="C36" i="8389"/>
  <c r="B36" i="8389"/>
  <c r="E35" i="8389"/>
  <c r="D35" i="8389"/>
  <c r="C35" i="8389"/>
  <c r="B35" i="8389"/>
  <c r="E38" i="8362"/>
  <c r="B38" i="8362"/>
  <c r="E37" i="8362"/>
  <c r="D37" i="8362"/>
  <c r="C37" i="8362"/>
  <c r="B37" i="8362"/>
  <c r="E36" i="8362"/>
  <c r="D36" i="8362"/>
  <c r="C36" i="8362"/>
  <c r="B36" i="8362"/>
  <c r="E35" i="8362"/>
  <c r="D35" i="8362"/>
  <c r="C35" i="8362"/>
  <c r="B35" i="8362"/>
  <c r="E38" i="8366"/>
  <c r="B38" i="8366"/>
  <c r="E37" i="8366"/>
  <c r="D37" i="8366"/>
  <c r="C37" i="8366"/>
  <c r="B37" i="8366"/>
  <c r="E36" i="8366"/>
  <c r="D36" i="8366"/>
  <c r="C36" i="8366"/>
  <c r="B36" i="8366"/>
  <c r="E35" i="8366"/>
  <c r="D35" i="8366"/>
  <c r="C35" i="8366"/>
  <c r="B35" i="8366"/>
  <c r="B33" i="1"/>
  <c r="C33" i="1"/>
  <c r="B34" i="1"/>
  <c r="C34" i="1"/>
  <c r="B35" i="1"/>
  <c r="C35" i="1"/>
  <c r="C35" i="8359"/>
  <c r="B35" i="8359"/>
  <c r="C34" i="8359"/>
  <c r="B34" i="8359"/>
  <c r="C33" i="8359"/>
  <c r="B33" i="8359"/>
  <c r="B33" i="8355"/>
  <c r="C33" i="8355"/>
  <c r="B34" i="8355"/>
  <c r="C34" i="8355"/>
  <c r="B35" i="8355"/>
  <c r="C35" i="8355"/>
  <c r="C35" i="8360"/>
  <c r="B35" i="8360"/>
  <c r="C34" i="8360"/>
  <c r="B34" i="8360"/>
  <c r="C33" i="8360"/>
  <c r="B33" i="8360"/>
  <c r="B34" i="8361"/>
  <c r="C34" i="8361"/>
  <c r="D34" i="8361"/>
  <c r="E34" i="8361"/>
  <c r="B35" i="8361"/>
  <c r="C35" i="8361"/>
  <c r="D35" i="8361"/>
  <c r="E35" i="8361"/>
  <c r="B36" i="8361"/>
  <c r="C36" i="8361"/>
  <c r="D36" i="8361"/>
  <c r="E36" i="8361"/>
  <c r="D32" i="8393"/>
  <c r="H110" i="8397"/>
  <c r="D110" i="8397"/>
  <c r="G110" i="8397"/>
  <c r="C110" i="8397"/>
  <c r="B33" i="8400"/>
  <c r="B34" i="8400"/>
  <c r="B110" i="8397"/>
  <c r="C33" i="8398"/>
  <c r="D33" i="8398"/>
  <c r="E34" i="8398"/>
  <c r="M34" i="8398"/>
  <c r="J34" i="8398"/>
  <c r="C34" i="8398"/>
  <c r="B35" i="8398"/>
  <c r="F35" i="8398"/>
  <c r="E33" i="8398"/>
  <c r="M33" i="8398"/>
  <c r="K34" i="8398"/>
  <c r="K35" i="8398"/>
  <c r="F33" i="8398"/>
  <c r="J33" i="8398"/>
  <c r="D34" i="8398"/>
  <c r="L34" i="8398"/>
  <c r="D35" i="8398"/>
  <c r="L35" i="8398"/>
  <c r="B33" i="8398"/>
  <c r="K33" i="8398"/>
  <c r="G34" i="8394"/>
  <c r="F34" i="8394"/>
  <c r="J7" i="8394"/>
  <c r="J32" i="8394" s="1"/>
  <c r="I34" i="8397"/>
  <c r="D34" i="8397"/>
  <c r="E34" i="8397"/>
  <c r="C35" i="8397"/>
  <c r="H186" i="8394"/>
  <c r="I7" i="8394"/>
  <c r="I32" i="8394" s="1"/>
  <c r="D35" i="8397"/>
  <c r="H7" i="8394"/>
  <c r="H35" i="8394" s="1"/>
  <c r="B32" i="8394"/>
  <c r="G35" i="8397"/>
  <c r="G32" i="8394" l="1"/>
</calcChain>
</file>

<file path=xl/comments1.xml><?xml version="1.0" encoding="utf-8"?>
<comments xmlns="http://schemas.openxmlformats.org/spreadsheetml/2006/main">
  <authors>
    <author>統計處蘇恆緯</author>
  </authors>
  <commentList>
    <comment ref="A11" authorId="0" shapeId="0">
      <text>
        <r>
          <rPr>
            <sz val="9"/>
            <color indexed="81"/>
            <rFont val="Tahoma"/>
            <family val="2"/>
          </rPr>
          <t>1121002</t>
        </r>
        <r>
          <rPr>
            <sz val="9"/>
            <color indexed="81"/>
            <rFont val="細明體"/>
            <family val="3"/>
            <charset val="136"/>
          </rPr>
          <t>宜蘭縣修正以工代賑人次及金額</t>
        </r>
      </text>
    </comment>
  </commentList>
</comments>
</file>

<file path=xl/comments2.xml><?xml version="1.0" encoding="utf-8"?>
<comments xmlns="http://schemas.openxmlformats.org/spreadsheetml/2006/main">
  <authors>
    <author>統計處蘇恆緯</author>
  </authors>
  <commentList>
    <comment ref="A13" authorId="0" shapeId="0">
      <text>
        <r>
          <rPr>
            <sz val="9"/>
            <color indexed="81"/>
            <rFont val="細明體"/>
            <family val="3"/>
            <charset val="136"/>
          </rPr>
          <t>1121002修正以工代賑人次及金額</t>
        </r>
      </text>
    </comment>
  </commentList>
</comments>
</file>

<file path=xl/comments3.xml><?xml version="1.0" encoding="utf-8"?>
<comments xmlns="http://schemas.openxmlformats.org/spreadsheetml/2006/main">
  <authors>
    <author>統計處蘇美珍</author>
  </authors>
  <commentList>
    <comment ref="A53" authorId="0" shapeId="0">
      <text>
        <r>
          <rPr>
            <sz val="9"/>
            <color indexed="81"/>
            <rFont val="Tahoma"/>
            <family val="2"/>
          </rPr>
          <t>104.08.04</t>
        </r>
        <r>
          <rPr>
            <sz val="9"/>
            <color indexed="81"/>
            <rFont val="細明體"/>
            <family val="3"/>
            <charset val="136"/>
          </rPr>
          <t>修改家庭生活扶助第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細明體"/>
            <family val="3"/>
            <charset val="136"/>
          </rPr>
          <t>款金額。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3" authorId="0" shapeId="0">
      <text>
        <r>
          <rPr>
            <sz val="9"/>
            <color indexed="81"/>
            <rFont val="Tahoma"/>
            <family val="2"/>
          </rPr>
          <t>105.02.23</t>
        </r>
        <r>
          <rPr>
            <sz val="9"/>
            <color indexed="81"/>
            <rFont val="細明體"/>
            <family val="3"/>
            <charset val="136"/>
          </rPr>
          <t>修改兒童生活扶助、就學生活補助人次及金額。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統計處蘇美珍</author>
  </authors>
  <commentList>
    <comment ref="A9" authorId="0" shapeId="0">
      <text>
        <r>
          <rPr>
            <b/>
            <sz val="9"/>
            <color indexed="81"/>
            <rFont val="細明體"/>
            <family val="3"/>
            <charset val="136"/>
          </rPr>
          <t>統計處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sz val="9"/>
            <color indexed="81"/>
            <rFont val="Tahoma"/>
            <family val="2"/>
          </rPr>
          <t>104.04.07</t>
        </r>
        <r>
          <rPr>
            <sz val="9"/>
            <color indexed="81"/>
            <rFont val="細明體"/>
            <family val="3"/>
            <charset val="136"/>
          </rPr>
          <t>修正家庭生活扶助第</t>
        </r>
        <r>
          <rPr>
            <sz val="9"/>
            <color indexed="81"/>
            <rFont val="Tahoma"/>
            <family val="2"/>
          </rPr>
          <t>0</t>
        </r>
        <r>
          <rPr>
            <sz val="9"/>
            <color indexed="81"/>
            <rFont val="細明體"/>
            <family val="3"/>
            <charset val="136"/>
          </rPr>
          <t>類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細明體"/>
            <family val="3"/>
            <charset val="136"/>
          </rPr>
          <t>併入第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細明體"/>
            <family val="3"/>
            <charset val="136"/>
          </rPr>
          <t>類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細明體"/>
            <family val="3"/>
            <charset val="136"/>
          </rPr>
          <t>金額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<sst xmlns="http://schemas.openxmlformats.org/spreadsheetml/2006/main" count="2364" uniqueCount="489">
  <si>
    <r>
      <t xml:space="preserve">  </t>
    </r>
    <r>
      <rPr>
        <sz val="9"/>
        <rFont val="細明體"/>
        <family val="3"/>
        <charset val="136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  <phoneticPr fontId="3" type="noConversion"/>
  </si>
  <si>
    <r>
      <t xml:space="preserve">  </t>
    </r>
    <r>
      <rPr>
        <sz val="9"/>
        <rFont val="細明體"/>
        <family val="3"/>
        <charset val="136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  <phoneticPr fontId="3" type="noConversion"/>
  </si>
  <si>
    <r>
      <t xml:space="preserve">  </t>
    </r>
    <r>
      <rPr>
        <sz val="9"/>
        <rFont val="細明體"/>
        <family val="3"/>
        <charset val="136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  <phoneticPr fontId="3" type="noConversion"/>
  </si>
  <si>
    <r>
      <t xml:space="preserve">  </t>
    </r>
    <r>
      <rPr>
        <sz val="9"/>
        <rFont val="細明體"/>
        <family val="3"/>
        <charset val="136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  <phoneticPr fontId="3" type="noConversion"/>
  </si>
  <si>
    <r>
      <t xml:space="preserve">  </t>
    </r>
    <r>
      <rPr>
        <sz val="9"/>
        <rFont val="細明體"/>
        <family val="3"/>
        <charset val="136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  <phoneticPr fontId="3" type="noConversion"/>
  </si>
  <si>
    <r>
      <t xml:space="preserve">  </t>
    </r>
    <r>
      <rPr>
        <sz val="9"/>
        <rFont val="細明體"/>
        <family val="3"/>
        <charset val="136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  <phoneticPr fontId="3" type="noConversion"/>
  </si>
  <si>
    <r>
      <t xml:space="preserve">  </t>
    </r>
    <r>
      <rPr>
        <sz val="9"/>
        <rFont val="細明體"/>
        <family val="3"/>
        <charset val="136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  <phoneticPr fontId="3" type="noConversion"/>
  </si>
  <si>
    <r>
      <t xml:space="preserve">  </t>
    </r>
    <r>
      <rPr>
        <sz val="9"/>
        <rFont val="細明體"/>
        <family val="3"/>
        <charset val="136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  <phoneticPr fontId="3" type="noConversion"/>
  </si>
  <si>
    <r>
      <t xml:space="preserve">  </t>
    </r>
    <r>
      <rPr>
        <sz val="9"/>
        <rFont val="細明體"/>
        <family val="3"/>
        <charset val="136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  <phoneticPr fontId="3" type="noConversion"/>
  </si>
  <si>
    <r>
      <t xml:space="preserve">  </t>
    </r>
    <r>
      <rPr>
        <sz val="9"/>
        <rFont val="細明體"/>
        <family val="3"/>
        <charset val="136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  <phoneticPr fontId="3" type="noConversion"/>
  </si>
  <si>
    <r>
      <t xml:space="preserve">  </t>
    </r>
    <r>
      <rPr>
        <sz val="9"/>
        <rFont val="細明體"/>
        <family val="3"/>
        <charset val="136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  <phoneticPr fontId="3" type="noConversion"/>
  </si>
  <si>
    <r>
      <t xml:space="preserve">  </t>
    </r>
    <r>
      <rPr>
        <sz val="9"/>
        <rFont val="細明體"/>
        <family val="3"/>
        <charset val="136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  <phoneticPr fontId="3" type="noConversion"/>
  </si>
  <si>
    <r>
      <t xml:space="preserve">  </t>
    </r>
    <r>
      <rPr>
        <sz val="9"/>
        <rFont val="細明體"/>
        <family val="3"/>
        <charset val="136"/>
      </rPr>
      <t>基隆市</t>
    </r>
    <r>
      <rPr>
        <sz val="9"/>
        <rFont val="Times New Roman"/>
        <family val="1"/>
      </rPr>
      <t xml:space="preserve"> Keelung City </t>
    </r>
    <phoneticPr fontId="3" type="noConversion"/>
  </si>
  <si>
    <r>
      <t xml:space="preserve">  </t>
    </r>
    <r>
      <rPr>
        <sz val="9"/>
        <rFont val="細明體"/>
        <family val="3"/>
        <charset val="136"/>
      </rPr>
      <t>新竹市</t>
    </r>
    <r>
      <rPr>
        <sz val="9"/>
        <rFont val="Times New Roman"/>
        <family val="1"/>
      </rPr>
      <t xml:space="preserve"> Hsinchu City </t>
    </r>
    <phoneticPr fontId="3" type="noConversion"/>
  </si>
  <si>
    <r>
      <t xml:space="preserve">  </t>
    </r>
    <r>
      <rPr>
        <sz val="9"/>
        <rFont val="細明體"/>
        <family val="3"/>
        <charset val="136"/>
      </rPr>
      <t>臺中市</t>
    </r>
    <r>
      <rPr>
        <sz val="9"/>
        <rFont val="Times New Roman"/>
        <family val="1"/>
      </rPr>
      <t xml:space="preserve"> Taichung City </t>
    </r>
    <phoneticPr fontId="3" type="noConversion"/>
  </si>
  <si>
    <r>
      <t xml:space="preserve">  </t>
    </r>
    <r>
      <rPr>
        <sz val="9"/>
        <rFont val="細明體"/>
        <family val="3"/>
        <charset val="136"/>
      </rPr>
      <t>嘉義市</t>
    </r>
    <r>
      <rPr>
        <sz val="9"/>
        <rFont val="Times New Roman"/>
        <family val="1"/>
      </rPr>
      <t xml:space="preserve"> Chiayi City </t>
    </r>
    <phoneticPr fontId="3" type="noConversion"/>
  </si>
  <si>
    <r>
      <t xml:space="preserve">  </t>
    </r>
    <r>
      <rPr>
        <sz val="9"/>
        <rFont val="細明體"/>
        <family val="3"/>
        <charset val="136"/>
      </rPr>
      <t>臺南市</t>
    </r>
    <r>
      <rPr>
        <sz val="9"/>
        <rFont val="Times New Roman"/>
        <family val="1"/>
      </rPr>
      <t xml:space="preserve"> Tainan City </t>
    </r>
    <phoneticPr fontId="3" type="noConversion"/>
  </si>
  <si>
    <r>
      <t xml:space="preserve">  </t>
    </r>
    <r>
      <rPr>
        <sz val="9"/>
        <rFont val="細明體"/>
        <family val="3"/>
        <charset val="136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  <phoneticPr fontId="3" type="noConversion"/>
  </si>
  <si>
    <r>
      <t xml:space="preserve">  </t>
    </r>
    <r>
      <rPr>
        <sz val="9"/>
        <rFont val="細明體"/>
        <family val="3"/>
        <charset val="136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  <phoneticPr fontId="3" type="noConversion"/>
  </si>
  <si>
    <t>Source : County and City Government.</t>
    <phoneticPr fontId="3" type="noConversion"/>
  </si>
  <si>
    <t>中華民國95年  2006</t>
    <phoneticPr fontId="3" type="noConversion"/>
  </si>
  <si>
    <r>
      <t>地區別</t>
    </r>
    <r>
      <rPr>
        <sz val="9"/>
        <rFont val="Times New Roman"/>
        <family val="1"/>
      </rPr>
      <t xml:space="preserve"> </t>
    </r>
    <phoneticPr fontId="3" type="noConversion"/>
  </si>
  <si>
    <t>以工代賑
Work Relief</t>
    <phoneticPr fontId="3" type="noConversion"/>
  </si>
  <si>
    <r>
      <t>金額</t>
    </r>
    <r>
      <rPr>
        <sz val="8"/>
        <rFont val="Times New Roman"/>
        <family val="1"/>
      </rPr>
      <t>(</t>
    </r>
    <r>
      <rPr>
        <sz val="8"/>
        <rFont val="新細明體"/>
        <family val="1"/>
        <charset val="136"/>
      </rPr>
      <t>元</t>
    </r>
    <r>
      <rPr>
        <sz val="8"/>
        <rFont val="Times New Roman"/>
        <family val="1"/>
      </rPr>
      <t>)</t>
    </r>
    <phoneticPr fontId="3" type="noConversion"/>
  </si>
  <si>
    <r>
      <t>人次</t>
    </r>
    <r>
      <rPr>
        <sz val="8"/>
        <rFont val="Times New Roman"/>
        <family val="1"/>
      </rPr>
      <t>(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>) Times of Persons</t>
    </r>
    <phoneticPr fontId="3" type="noConversion"/>
  </si>
  <si>
    <t>Times of Persons</t>
    <phoneticPr fontId="3" type="noConversion"/>
  </si>
  <si>
    <t>Amount
 (NT.$)</t>
    <phoneticPr fontId="3" type="noConversion"/>
  </si>
  <si>
    <t>計</t>
    <phoneticPr fontId="3" type="noConversion"/>
  </si>
  <si>
    <t>男</t>
    <phoneticPr fontId="3" type="noConversion"/>
  </si>
  <si>
    <t>女</t>
    <phoneticPr fontId="3" type="noConversion"/>
  </si>
  <si>
    <t>Locality</t>
    <phoneticPr fontId="3" type="noConversion"/>
  </si>
  <si>
    <t>Total</t>
    <phoneticPr fontId="3" type="noConversion"/>
  </si>
  <si>
    <t>Male</t>
    <phoneticPr fontId="3" type="noConversion"/>
  </si>
  <si>
    <t>Female</t>
    <phoneticPr fontId="3" type="noConversion"/>
  </si>
  <si>
    <t>總計  Total</t>
    <phoneticPr fontId="3" type="noConversion"/>
  </si>
  <si>
    <r>
      <t xml:space="preserve">  </t>
    </r>
    <r>
      <rPr>
        <sz val="9"/>
        <rFont val="細明體"/>
        <family val="3"/>
        <charset val="136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  <phoneticPr fontId="3" type="noConversion"/>
  </si>
  <si>
    <r>
      <t xml:space="preserve">  </t>
    </r>
    <r>
      <rPr>
        <sz val="9"/>
        <rFont val="細明體"/>
        <family val="3"/>
        <charset val="136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  <phoneticPr fontId="3" type="noConversion"/>
  </si>
  <si>
    <r>
      <t xml:space="preserve">  </t>
    </r>
    <r>
      <rPr>
        <sz val="9"/>
        <rFont val="細明體"/>
        <family val="3"/>
        <charset val="136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  <phoneticPr fontId="3" type="noConversion"/>
  </si>
  <si>
    <r>
      <t xml:space="preserve">  </t>
    </r>
    <r>
      <rPr>
        <sz val="9"/>
        <rFont val="細明體"/>
        <family val="3"/>
        <charset val="136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  <phoneticPr fontId="3" type="noConversion"/>
  </si>
  <si>
    <t xml:space="preserve">輔導就業服務
Employment Counseling </t>
    <phoneticPr fontId="3" type="noConversion"/>
  </si>
  <si>
    <t>就業服務
Employment 
Service</t>
    <phoneticPr fontId="3" type="noConversion"/>
  </si>
  <si>
    <t>職業訓練
Vocational 
Training</t>
    <phoneticPr fontId="3" type="noConversion"/>
  </si>
  <si>
    <r>
      <t>總計</t>
    </r>
    <r>
      <rPr>
        <sz val="9"/>
        <rFont val="Times New Roman"/>
        <family val="1"/>
      </rPr>
      <t xml:space="preserve"> </t>
    </r>
    <phoneticPr fontId="3" type="noConversion"/>
  </si>
  <si>
    <t>台灣省</t>
    <phoneticPr fontId="3" type="noConversion"/>
  </si>
  <si>
    <t>福建省</t>
    <phoneticPr fontId="3" type="noConversion"/>
  </si>
  <si>
    <t>中華民國96年 2007</t>
    <phoneticPr fontId="3" type="noConversion"/>
  </si>
  <si>
    <t>核年季</t>
    <phoneticPr fontId="3" type="noConversion"/>
  </si>
  <si>
    <t>核年季</t>
  </si>
  <si>
    <t>中華民國97年 2008</t>
    <phoneticPr fontId="3" type="noConversion"/>
  </si>
  <si>
    <r>
      <t xml:space="preserve"> </t>
    </r>
    <r>
      <rPr>
        <b/>
        <sz val="9"/>
        <rFont val="新細明體"/>
        <family val="1"/>
        <charset val="136"/>
      </rPr>
      <t>八十九年</t>
    </r>
    <r>
      <rPr>
        <b/>
        <sz val="9"/>
        <rFont val="Times New Roman"/>
        <family val="1"/>
      </rPr>
      <t xml:space="preserve"> </t>
    </r>
  </si>
  <si>
    <r>
      <t>資料來源：直轄市、縣﹝市﹞政府。</t>
    </r>
    <r>
      <rPr>
        <sz val="9"/>
        <rFont val="Times New Roman"/>
        <family val="1"/>
      </rPr>
      <t xml:space="preserve"> </t>
    </r>
    <phoneticPr fontId="3" type="noConversion"/>
  </si>
  <si>
    <r>
      <t xml:space="preserve"> </t>
    </r>
    <r>
      <rPr>
        <sz val="9"/>
        <rFont val="新細明體"/>
        <family val="1"/>
        <charset val="136"/>
      </rPr>
      <t>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  <charset val="136"/>
      </rPr>
      <t>灣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  <charset val="136"/>
      </rPr>
      <t>省</t>
    </r>
    <phoneticPr fontId="3" type="noConversion"/>
  </si>
  <si>
    <r>
      <t xml:space="preserve">  </t>
    </r>
    <r>
      <rPr>
        <sz val="9"/>
        <rFont val="新細明體"/>
        <family val="1"/>
        <charset val="136"/>
      </rPr>
      <t>福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  <charset val="136"/>
      </rPr>
      <t>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  <charset val="136"/>
      </rPr>
      <t>省</t>
    </r>
    <phoneticPr fontId="3" type="noConversion"/>
  </si>
  <si>
    <r>
      <t>資料來源：直轄市、縣﹝市﹞政府。</t>
    </r>
    <r>
      <rPr>
        <sz val="9"/>
        <rFont val="Times New Roman"/>
        <family val="1"/>
      </rPr>
      <t xml:space="preserve"> </t>
    </r>
    <phoneticPr fontId="3" type="noConversion"/>
  </si>
  <si>
    <r>
      <t>資料來源：直轄市、縣﹝市﹞政府。</t>
    </r>
    <r>
      <rPr>
        <sz val="9"/>
        <rFont val="Times New Roman"/>
        <family val="1"/>
      </rPr>
      <t xml:space="preserve"> </t>
    </r>
  </si>
  <si>
    <r>
      <t xml:space="preserve"> </t>
    </r>
    <r>
      <rPr>
        <b/>
        <sz val="9"/>
        <rFont val="新細明體"/>
        <family val="1"/>
        <charset val="136"/>
      </rPr>
      <t>年</t>
    </r>
    <r>
      <rPr>
        <b/>
        <sz val="9"/>
        <rFont val="Times New Roman"/>
        <family val="1"/>
      </rPr>
      <t xml:space="preserve"> </t>
    </r>
    <phoneticPr fontId="3" type="noConversion"/>
  </si>
  <si>
    <r>
      <t>資料來源：直轄市、縣﹝市﹞政府。</t>
    </r>
    <r>
      <rPr>
        <sz val="9"/>
        <rFont val="Times New Roman"/>
        <family val="1"/>
      </rPr>
      <t xml:space="preserve"> </t>
    </r>
  </si>
  <si>
    <r>
      <t xml:space="preserve"> </t>
    </r>
    <r>
      <rPr>
        <b/>
        <sz val="9"/>
        <rFont val="新細明體"/>
        <family val="1"/>
        <charset val="136"/>
      </rPr>
      <t>年</t>
    </r>
    <r>
      <rPr>
        <b/>
        <sz val="9"/>
        <rFont val="Times New Roman"/>
        <family val="1"/>
      </rPr>
      <t xml:space="preserve"> </t>
    </r>
    <phoneticPr fontId="3" type="noConversion"/>
  </si>
  <si>
    <r>
      <t xml:space="preserve"> </t>
    </r>
    <r>
      <rPr>
        <sz val="9"/>
        <rFont val="新細明體"/>
        <family val="1"/>
        <charset val="136"/>
      </rPr>
      <t>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  <charset val="136"/>
      </rPr>
      <t>灣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  <charset val="136"/>
      </rPr>
      <t>省</t>
    </r>
    <phoneticPr fontId="3" type="noConversion"/>
  </si>
  <si>
    <r>
      <t xml:space="preserve">  </t>
    </r>
    <r>
      <rPr>
        <sz val="9"/>
        <rFont val="新細明體"/>
        <family val="1"/>
        <charset val="136"/>
      </rPr>
      <t>福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  <charset val="136"/>
      </rPr>
      <t>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  <charset val="136"/>
      </rPr>
      <t>省</t>
    </r>
    <phoneticPr fontId="3" type="noConversion"/>
  </si>
  <si>
    <r>
      <t>地區別</t>
    </r>
    <r>
      <rPr>
        <sz val="9"/>
        <rFont val="Times New Roman"/>
        <family val="1"/>
      </rPr>
      <t xml:space="preserve"> </t>
    </r>
    <phoneticPr fontId="3" type="noConversion"/>
  </si>
  <si>
    <t>計</t>
    <phoneticPr fontId="3" type="noConversion"/>
  </si>
  <si>
    <t>男</t>
    <phoneticPr fontId="3" type="noConversion"/>
  </si>
  <si>
    <t>女</t>
    <phoneticPr fontId="3" type="noConversion"/>
  </si>
  <si>
    <r>
      <t>金額</t>
    </r>
    <r>
      <rPr>
        <sz val="8"/>
        <rFont val="Times New Roman"/>
        <family val="1"/>
      </rPr>
      <t>(</t>
    </r>
    <r>
      <rPr>
        <sz val="8"/>
        <rFont val="新細明體"/>
        <family val="1"/>
        <charset val="136"/>
      </rPr>
      <t>元</t>
    </r>
    <r>
      <rPr>
        <sz val="8"/>
        <rFont val="Times New Roman"/>
        <family val="1"/>
      </rPr>
      <t>)</t>
    </r>
    <phoneticPr fontId="3" type="noConversion"/>
  </si>
  <si>
    <r>
      <t>人次</t>
    </r>
    <r>
      <rPr>
        <sz val="8"/>
        <rFont val="Times New Roman"/>
        <family val="1"/>
      </rPr>
      <t>(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>)</t>
    </r>
    <phoneticPr fontId="3" type="noConversion"/>
  </si>
  <si>
    <t>Times of Persons</t>
    <phoneticPr fontId="3" type="noConversion"/>
  </si>
  <si>
    <t>Amount (NT.$)</t>
    <phoneticPr fontId="3" type="noConversion"/>
  </si>
  <si>
    <r>
      <t>以工代賑</t>
    </r>
    <r>
      <rPr>
        <sz val="8"/>
        <rFont val="Times New Roman"/>
        <family val="1"/>
      </rPr>
      <t xml:space="preserve"> 
Work Relief</t>
    </r>
    <phoneticPr fontId="3" type="noConversion"/>
  </si>
  <si>
    <t>Amount
 (NT.$)</t>
    <phoneticPr fontId="3" type="noConversion"/>
  </si>
  <si>
    <t>Source : County and City Government.</t>
    <phoneticPr fontId="3" type="noConversion"/>
  </si>
  <si>
    <t>Locality</t>
    <phoneticPr fontId="3" type="noConversion"/>
  </si>
  <si>
    <t>以工代賑
Work Relief</t>
    <phoneticPr fontId="3" type="noConversion"/>
  </si>
  <si>
    <r>
      <t>人次</t>
    </r>
    <r>
      <rPr>
        <sz val="8"/>
        <rFont val="Times New Roman"/>
        <family val="1"/>
      </rPr>
      <t>(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>) Times of Persons</t>
    </r>
    <phoneticPr fontId="3" type="noConversion"/>
  </si>
  <si>
    <t>Total</t>
    <phoneticPr fontId="3" type="noConversion"/>
  </si>
  <si>
    <t>Male</t>
    <phoneticPr fontId="3" type="noConversion"/>
  </si>
  <si>
    <t>Female</t>
    <phoneticPr fontId="3" type="noConversion"/>
  </si>
  <si>
    <t>Amount
 (NT.$)</t>
    <phoneticPr fontId="3" type="noConversion"/>
  </si>
  <si>
    <t>總計  Total</t>
    <phoneticPr fontId="3" type="noConversion"/>
  </si>
  <si>
    <r>
      <t xml:space="preserve">  </t>
    </r>
    <r>
      <rPr>
        <sz val="9"/>
        <rFont val="細明體"/>
        <family val="3"/>
        <charset val="136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  <phoneticPr fontId="3" type="noConversion"/>
  </si>
  <si>
    <r>
      <t xml:space="preserve">  </t>
    </r>
    <r>
      <rPr>
        <sz val="9"/>
        <rFont val="細明體"/>
        <family val="3"/>
        <charset val="136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  <phoneticPr fontId="3" type="noConversion"/>
  </si>
  <si>
    <r>
      <t xml:space="preserve">  </t>
    </r>
    <r>
      <rPr>
        <sz val="9"/>
        <rFont val="細明體"/>
        <family val="3"/>
        <charset val="136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  <phoneticPr fontId="3" type="noConversion"/>
  </si>
  <si>
    <r>
      <t xml:space="preserve">  </t>
    </r>
    <r>
      <rPr>
        <sz val="9"/>
        <rFont val="細明體"/>
        <family val="3"/>
        <charset val="136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  <phoneticPr fontId="3" type="noConversion"/>
  </si>
  <si>
    <r>
      <t xml:space="preserve">  </t>
    </r>
    <r>
      <rPr>
        <sz val="9"/>
        <rFont val="細明體"/>
        <family val="3"/>
        <charset val="136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  <phoneticPr fontId="3" type="noConversion"/>
  </si>
  <si>
    <r>
      <t xml:space="preserve">  </t>
    </r>
    <r>
      <rPr>
        <sz val="9"/>
        <rFont val="細明體"/>
        <family val="3"/>
        <charset val="136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  <phoneticPr fontId="3" type="noConversion"/>
  </si>
  <si>
    <r>
      <t xml:space="preserve">  </t>
    </r>
    <r>
      <rPr>
        <sz val="9"/>
        <rFont val="細明體"/>
        <family val="3"/>
        <charset val="136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  <phoneticPr fontId="3" type="noConversion"/>
  </si>
  <si>
    <r>
      <t xml:space="preserve">  </t>
    </r>
    <r>
      <rPr>
        <sz val="9"/>
        <rFont val="細明體"/>
        <family val="3"/>
        <charset val="136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  <phoneticPr fontId="3" type="noConversion"/>
  </si>
  <si>
    <r>
      <t xml:space="preserve">  </t>
    </r>
    <r>
      <rPr>
        <sz val="9"/>
        <rFont val="細明體"/>
        <family val="3"/>
        <charset val="136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  <phoneticPr fontId="3" type="noConversion"/>
  </si>
  <si>
    <r>
      <t xml:space="preserve">  </t>
    </r>
    <r>
      <rPr>
        <sz val="9"/>
        <rFont val="細明體"/>
        <family val="3"/>
        <charset val="136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  <phoneticPr fontId="3" type="noConversion"/>
  </si>
  <si>
    <r>
      <t xml:space="preserve">  </t>
    </r>
    <r>
      <rPr>
        <sz val="9"/>
        <rFont val="細明體"/>
        <family val="3"/>
        <charset val="136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  <phoneticPr fontId="3" type="noConversion"/>
  </si>
  <si>
    <r>
      <t xml:space="preserve">  </t>
    </r>
    <r>
      <rPr>
        <sz val="9"/>
        <rFont val="細明體"/>
        <family val="3"/>
        <charset val="136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  <phoneticPr fontId="3" type="noConversion"/>
  </si>
  <si>
    <r>
      <t xml:space="preserve">  </t>
    </r>
    <r>
      <rPr>
        <sz val="9"/>
        <rFont val="細明體"/>
        <family val="3"/>
        <charset val="136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  <phoneticPr fontId="3" type="noConversion"/>
  </si>
  <si>
    <r>
      <t xml:space="preserve">  </t>
    </r>
    <r>
      <rPr>
        <sz val="9"/>
        <rFont val="細明體"/>
        <family val="3"/>
        <charset val="136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  <phoneticPr fontId="3" type="noConversion"/>
  </si>
  <si>
    <r>
      <t xml:space="preserve">  </t>
    </r>
    <r>
      <rPr>
        <sz val="9"/>
        <rFont val="細明體"/>
        <family val="3"/>
        <charset val="136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  <phoneticPr fontId="3" type="noConversion"/>
  </si>
  <si>
    <r>
      <t xml:space="preserve">  </t>
    </r>
    <r>
      <rPr>
        <sz val="9"/>
        <rFont val="細明體"/>
        <family val="3"/>
        <charset val="136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  <phoneticPr fontId="3" type="noConversion"/>
  </si>
  <si>
    <r>
      <t xml:space="preserve">  </t>
    </r>
    <r>
      <rPr>
        <sz val="9"/>
        <rFont val="細明體"/>
        <family val="3"/>
        <charset val="136"/>
      </rPr>
      <t>基隆市</t>
    </r>
    <r>
      <rPr>
        <sz val="9"/>
        <rFont val="Times New Roman"/>
        <family val="1"/>
      </rPr>
      <t xml:space="preserve"> Keelung City </t>
    </r>
    <phoneticPr fontId="3" type="noConversion"/>
  </si>
  <si>
    <r>
      <t xml:space="preserve">  </t>
    </r>
    <r>
      <rPr>
        <sz val="9"/>
        <rFont val="細明體"/>
        <family val="3"/>
        <charset val="136"/>
      </rPr>
      <t>新竹市</t>
    </r>
    <r>
      <rPr>
        <sz val="9"/>
        <rFont val="Times New Roman"/>
        <family val="1"/>
      </rPr>
      <t xml:space="preserve"> Hsinchu City </t>
    </r>
    <phoneticPr fontId="3" type="noConversion"/>
  </si>
  <si>
    <r>
      <t xml:space="preserve">  </t>
    </r>
    <r>
      <rPr>
        <sz val="9"/>
        <rFont val="細明體"/>
        <family val="3"/>
        <charset val="136"/>
      </rPr>
      <t>臺中市</t>
    </r>
    <r>
      <rPr>
        <sz val="9"/>
        <rFont val="Times New Roman"/>
        <family val="1"/>
      </rPr>
      <t xml:space="preserve"> Taichung City </t>
    </r>
    <phoneticPr fontId="3" type="noConversion"/>
  </si>
  <si>
    <r>
      <t xml:space="preserve">  </t>
    </r>
    <r>
      <rPr>
        <sz val="9"/>
        <rFont val="細明體"/>
        <family val="3"/>
        <charset val="136"/>
      </rPr>
      <t>嘉義市</t>
    </r>
    <r>
      <rPr>
        <sz val="9"/>
        <rFont val="Times New Roman"/>
        <family val="1"/>
      </rPr>
      <t xml:space="preserve"> Chiayi City </t>
    </r>
    <phoneticPr fontId="3" type="noConversion"/>
  </si>
  <si>
    <r>
      <t xml:space="preserve">  </t>
    </r>
    <r>
      <rPr>
        <sz val="9"/>
        <rFont val="細明體"/>
        <family val="3"/>
        <charset val="136"/>
      </rPr>
      <t>臺南市</t>
    </r>
    <r>
      <rPr>
        <sz val="9"/>
        <rFont val="Times New Roman"/>
        <family val="1"/>
      </rPr>
      <t xml:space="preserve"> Tainan City </t>
    </r>
    <phoneticPr fontId="3" type="noConversion"/>
  </si>
  <si>
    <r>
      <t xml:space="preserve">  </t>
    </r>
    <r>
      <rPr>
        <sz val="9"/>
        <rFont val="細明體"/>
        <family val="3"/>
        <charset val="136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  <phoneticPr fontId="3" type="noConversion"/>
  </si>
  <si>
    <r>
      <t xml:space="preserve">  </t>
    </r>
    <r>
      <rPr>
        <sz val="9"/>
        <rFont val="細明體"/>
        <family val="3"/>
        <charset val="136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  <phoneticPr fontId="3" type="noConversion"/>
  </si>
  <si>
    <t>Source : County and City Government.</t>
    <phoneticPr fontId="3" type="noConversion"/>
  </si>
  <si>
    <r>
      <t>地區別</t>
    </r>
    <r>
      <rPr>
        <sz val="9"/>
        <rFont val="Times New Roman"/>
        <family val="1"/>
      </rPr>
      <t xml:space="preserve"> </t>
    </r>
    <phoneticPr fontId="3" type="noConversion"/>
  </si>
  <si>
    <t>地區別</t>
    <phoneticPr fontId="3" type="noConversion"/>
  </si>
  <si>
    <t>Locality</t>
    <phoneticPr fontId="3" type="noConversion"/>
  </si>
  <si>
    <t>以工代賑
Work Relief</t>
    <phoneticPr fontId="3" type="noConversion"/>
  </si>
  <si>
    <r>
      <t>人次</t>
    </r>
    <r>
      <rPr>
        <sz val="8"/>
        <rFont val="Times New Roman"/>
        <family val="1"/>
      </rPr>
      <t>(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>) Times of Persons</t>
    </r>
    <phoneticPr fontId="3" type="noConversion"/>
  </si>
  <si>
    <t>計</t>
    <phoneticPr fontId="3" type="noConversion"/>
  </si>
  <si>
    <t>男</t>
    <phoneticPr fontId="3" type="noConversion"/>
  </si>
  <si>
    <t>女</t>
    <phoneticPr fontId="3" type="noConversion"/>
  </si>
  <si>
    <t>總計  Total</t>
    <phoneticPr fontId="3" type="noConversion"/>
  </si>
  <si>
    <r>
      <t xml:space="preserve">  </t>
    </r>
    <r>
      <rPr>
        <sz val="9"/>
        <rFont val="細明體"/>
        <family val="3"/>
        <charset val="136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  <phoneticPr fontId="3" type="noConversion"/>
  </si>
  <si>
    <r>
      <t xml:space="preserve">  </t>
    </r>
    <r>
      <rPr>
        <sz val="9"/>
        <rFont val="細明體"/>
        <family val="3"/>
        <charset val="136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  <phoneticPr fontId="3" type="noConversion"/>
  </si>
  <si>
    <r>
      <t xml:space="preserve">  </t>
    </r>
    <r>
      <rPr>
        <sz val="9"/>
        <rFont val="細明體"/>
        <family val="3"/>
        <charset val="136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  <phoneticPr fontId="3" type="noConversion"/>
  </si>
  <si>
    <r>
      <t xml:space="preserve">  </t>
    </r>
    <r>
      <rPr>
        <sz val="9"/>
        <rFont val="細明體"/>
        <family val="3"/>
        <charset val="136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  <phoneticPr fontId="3" type="noConversion"/>
  </si>
  <si>
    <r>
      <t xml:space="preserve">  </t>
    </r>
    <r>
      <rPr>
        <sz val="9"/>
        <rFont val="細明體"/>
        <family val="3"/>
        <charset val="136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  <phoneticPr fontId="3" type="noConversion"/>
  </si>
  <si>
    <r>
      <t xml:space="preserve">  </t>
    </r>
    <r>
      <rPr>
        <sz val="9"/>
        <rFont val="細明體"/>
        <family val="3"/>
        <charset val="136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  <phoneticPr fontId="3" type="noConversion"/>
  </si>
  <si>
    <r>
      <t xml:space="preserve">  </t>
    </r>
    <r>
      <rPr>
        <sz val="9"/>
        <rFont val="細明體"/>
        <family val="3"/>
        <charset val="136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  <phoneticPr fontId="3" type="noConversion"/>
  </si>
  <si>
    <r>
      <t xml:space="preserve">  </t>
    </r>
    <r>
      <rPr>
        <sz val="9"/>
        <rFont val="細明體"/>
        <family val="3"/>
        <charset val="136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  <phoneticPr fontId="3" type="noConversion"/>
  </si>
  <si>
    <r>
      <t xml:space="preserve">  </t>
    </r>
    <r>
      <rPr>
        <sz val="9"/>
        <rFont val="細明體"/>
        <family val="3"/>
        <charset val="136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  <phoneticPr fontId="3" type="noConversion"/>
  </si>
  <si>
    <r>
      <t xml:space="preserve">  </t>
    </r>
    <r>
      <rPr>
        <sz val="9"/>
        <rFont val="細明體"/>
        <family val="3"/>
        <charset val="136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  <phoneticPr fontId="3" type="noConversion"/>
  </si>
  <si>
    <r>
      <t xml:space="preserve">  </t>
    </r>
    <r>
      <rPr>
        <sz val="9"/>
        <rFont val="細明體"/>
        <family val="3"/>
        <charset val="136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  <phoneticPr fontId="3" type="noConversion"/>
  </si>
  <si>
    <r>
      <t xml:space="preserve">  </t>
    </r>
    <r>
      <rPr>
        <sz val="9"/>
        <rFont val="細明體"/>
        <family val="3"/>
        <charset val="136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  <phoneticPr fontId="3" type="noConversion"/>
  </si>
  <si>
    <r>
      <t xml:space="preserve">  </t>
    </r>
    <r>
      <rPr>
        <sz val="9"/>
        <rFont val="細明體"/>
        <family val="3"/>
        <charset val="136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  <phoneticPr fontId="3" type="noConversion"/>
  </si>
  <si>
    <r>
      <t xml:space="preserve">  </t>
    </r>
    <r>
      <rPr>
        <sz val="9"/>
        <rFont val="細明體"/>
        <family val="3"/>
        <charset val="136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  <phoneticPr fontId="3" type="noConversion"/>
  </si>
  <si>
    <r>
      <t xml:space="preserve">  </t>
    </r>
    <r>
      <rPr>
        <sz val="9"/>
        <rFont val="細明體"/>
        <family val="3"/>
        <charset val="136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  <phoneticPr fontId="3" type="noConversion"/>
  </si>
  <si>
    <r>
      <t xml:space="preserve">  </t>
    </r>
    <r>
      <rPr>
        <sz val="9"/>
        <rFont val="細明體"/>
        <family val="3"/>
        <charset val="136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  <phoneticPr fontId="3" type="noConversion"/>
  </si>
  <si>
    <r>
      <t xml:space="preserve">  </t>
    </r>
    <r>
      <rPr>
        <sz val="9"/>
        <rFont val="細明體"/>
        <family val="3"/>
        <charset val="136"/>
      </rPr>
      <t>基隆市</t>
    </r>
    <r>
      <rPr>
        <sz val="9"/>
        <rFont val="Times New Roman"/>
        <family val="1"/>
      </rPr>
      <t xml:space="preserve"> Keelung City </t>
    </r>
    <phoneticPr fontId="3" type="noConversion"/>
  </si>
  <si>
    <r>
      <t xml:space="preserve">  </t>
    </r>
    <r>
      <rPr>
        <sz val="9"/>
        <rFont val="細明體"/>
        <family val="3"/>
        <charset val="136"/>
      </rPr>
      <t>新竹市</t>
    </r>
    <r>
      <rPr>
        <sz val="9"/>
        <rFont val="Times New Roman"/>
        <family val="1"/>
      </rPr>
      <t xml:space="preserve"> Hsinchu City </t>
    </r>
    <phoneticPr fontId="3" type="noConversion"/>
  </si>
  <si>
    <r>
      <t xml:space="preserve">  </t>
    </r>
    <r>
      <rPr>
        <sz val="9"/>
        <rFont val="細明體"/>
        <family val="3"/>
        <charset val="136"/>
      </rPr>
      <t>臺中市</t>
    </r>
    <r>
      <rPr>
        <sz val="9"/>
        <rFont val="Times New Roman"/>
        <family val="1"/>
      </rPr>
      <t xml:space="preserve"> Taichung City </t>
    </r>
    <phoneticPr fontId="3" type="noConversion"/>
  </si>
  <si>
    <r>
      <t xml:space="preserve">  </t>
    </r>
    <r>
      <rPr>
        <sz val="9"/>
        <rFont val="細明體"/>
        <family val="3"/>
        <charset val="136"/>
      </rPr>
      <t>嘉義市</t>
    </r>
    <r>
      <rPr>
        <sz val="9"/>
        <rFont val="Times New Roman"/>
        <family val="1"/>
      </rPr>
      <t xml:space="preserve"> Chiayi City </t>
    </r>
    <phoneticPr fontId="3" type="noConversion"/>
  </si>
  <si>
    <r>
      <t xml:space="preserve">  </t>
    </r>
    <r>
      <rPr>
        <sz val="9"/>
        <rFont val="細明體"/>
        <family val="3"/>
        <charset val="136"/>
      </rPr>
      <t>臺南市</t>
    </r>
    <r>
      <rPr>
        <sz val="9"/>
        <rFont val="Times New Roman"/>
        <family val="1"/>
      </rPr>
      <t xml:space="preserve"> Tainan City </t>
    </r>
    <phoneticPr fontId="3" type="noConversion"/>
  </si>
  <si>
    <r>
      <t xml:space="preserve">  </t>
    </r>
    <r>
      <rPr>
        <sz val="9"/>
        <rFont val="細明體"/>
        <family val="3"/>
        <charset val="136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  <phoneticPr fontId="3" type="noConversion"/>
  </si>
  <si>
    <r>
      <t xml:space="preserve">  </t>
    </r>
    <r>
      <rPr>
        <sz val="9"/>
        <rFont val="細明體"/>
        <family val="3"/>
        <charset val="136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  <phoneticPr fontId="3" type="noConversion"/>
  </si>
  <si>
    <t>中華民國94年 2005</t>
    <phoneticPr fontId="3" type="noConversion"/>
  </si>
  <si>
    <t>中華民國98年 2009</t>
    <phoneticPr fontId="3" type="noConversion"/>
  </si>
  <si>
    <t>總計  Total</t>
  </si>
  <si>
    <t xml:space="preserve">  宜蘭縣 Yilan County  </t>
  </si>
  <si>
    <t xml:space="preserve">  桃園縣 Taoyuan County  </t>
  </si>
  <si>
    <t xml:space="preserve">  新竹縣 Hsinchu County  </t>
  </si>
  <si>
    <t xml:space="preserve">  苗栗縣 Miaoli County  </t>
  </si>
  <si>
    <t xml:space="preserve">  彰化縣 Changhua County  </t>
  </si>
  <si>
    <t xml:space="preserve">  南投縣 Nantou County  </t>
  </si>
  <si>
    <t xml:space="preserve">  雲林縣 Yunlin County  </t>
  </si>
  <si>
    <t xml:space="preserve">  嘉義縣 Chiayi County  </t>
  </si>
  <si>
    <t xml:space="preserve">  屏東縣 Pingtung County  </t>
  </si>
  <si>
    <t xml:space="preserve">  臺東縣 Taitung County  </t>
  </si>
  <si>
    <t xml:space="preserve">  花蓮縣 Hualien County  </t>
  </si>
  <si>
    <t xml:space="preserve">  澎湖縣 Penghu County  </t>
  </si>
  <si>
    <t xml:space="preserve">  基隆市 Keelung City </t>
  </si>
  <si>
    <t xml:space="preserve">  新竹市 Hsinchu City </t>
  </si>
  <si>
    <t xml:space="preserve">  嘉義市 Chiayi City </t>
  </si>
  <si>
    <t xml:space="preserve">福 建 省 Fuchien Province </t>
  </si>
  <si>
    <t xml:space="preserve">  金門縣 Kinmen County </t>
  </si>
  <si>
    <t xml:space="preserve">  連江縣 Lienchiang County  </t>
  </si>
  <si>
    <r>
      <t>金額</t>
    </r>
    <r>
      <rPr>
        <sz val="8"/>
        <rFont val="Times New Roman"/>
        <family val="1"/>
      </rPr>
      <t>(</t>
    </r>
    <r>
      <rPr>
        <sz val="8"/>
        <rFont val="細明體"/>
        <family val="3"/>
        <charset val="136"/>
      </rPr>
      <t>元</t>
    </r>
    <r>
      <rPr>
        <sz val="8"/>
        <rFont val="Times New Roman"/>
        <family val="1"/>
      </rPr>
      <t>)</t>
    </r>
    <phoneticPr fontId="3" type="noConversion"/>
  </si>
  <si>
    <r>
      <t>人次</t>
    </r>
    <r>
      <rPr>
        <sz val="8"/>
        <rFont val="Times New Roman"/>
        <family val="1"/>
      </rPr>
      <t>(</t>
    </r>
    <r>
      <rPr>
        <sz val="8"/>
        <rFont val="細明體"/>
        <family val="3"/>
        <charset val="136"/>
      </rPr>
      <t>月</t>
    </r>
    <r>
      <rPr>
        <sz val="8"/>
        <rFont val="Times New Roman"/>
        <family val="1"/>
      </rPr>
      <t>)</t>
    </r>
    <phoneticPr fontId="3" type="noConversion"/>
  </si>
  <si>
    <r>
      <t>地區別</t>
    </r>
    <r>
      <rPr>
        <sz val="9"/>
        <rFont val="Times New Roman"/>
        <family val="1"/>
      </rPr>
      <t xml:space="preserve"> </t>
    </r>
    <phoneticPr fontId="3" type="noConversion"/>
  </si>
  <si>
    <t>以工代賑
Work Relief</t>
    <phoneticPr fontId="3" type="noConversion"/>
  </si>
  <si>
    <r>
      <t>金額</t>
    </r>
    <r>
      <rPr>
        <sz val="8"/>
        <rFont val="Times New Roman"/>
        <family val="1"/>
      </rPr>
      <t>(</t>
    </r>
    <r>
      <rPr>
        <sz val="8"/>
        <rFont val="新細明體"/>
        <family val="1"/>
        <charset val="136"/>
      </rPr>
      <t>元</t>
    </r>
    <r>
      <rPr>
        <sz val="8"/>
        <rFont val="Times New Roman"/>
        <family val="1"/>
      </rPr>
      <t>)</t>
    </r>
    <phoneticPr fontId="3" type="noConversion"/>
  </si>
  <si>
    <r>
      <t>人次</t>
    </r>
    <r>
      <rPr>
        <sz val="8"/>
        <rFont val="Times New Roman"/>
        <family val="1"/>
      </rPr>
      <t>(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>) Times of Persons</t>
    </r>
    <phoneticPr fontId="3" type="noConversion"/>
  </si>
  <si>
    <t>Amount
 (NT.$)</t>
    <phoneticPr fontId="3" type="noConversion"/>
  </si>
  <si>
    <t>計</t>
    <phoneticPr fontId="3" type="noConversion"/>
  </si>
  <si>
    <t>男</t>
    <phoneticPr fontId="3" type="noConversion"/>
  </si>
  <si>
    <t>女</t>
    <phoneticPr fontId="3" type="noConversion"/>
  </si>
  <si>
    <t>Locality</t>
    <phoneticPr fontId="3" type="noConversion"/>
  </si>
  <si>
    <t>Total</t>
    <phoneticPr fontId="3" type="noConversion"/>
  </si>
  <si>
    <t>Male</t>
    <phoneticPr fontId="3" type="noConversion"/>
  </si>
  <si>
    <t>Female</t>
    <phoneticPr fontId="3" type="noConversion"/>
  </si>
  <si>
    <t>總計  Total</t>
    <phoneticPr fontId="3" type="noConversion"/>
  </si>
  <si>
    <r>
      <t xml:space="preserve">  </t>
    </r>
    <r>
      <rPr>
        <sz val="9"/>
        <rFont val="細明體"/>
        <family val="3"/>
        <charset val="136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  <phoneticPr fontId="3" type="noConversion"/>
  </si>
  <si>
    <r>
      <t xml:space="preserve">  </t>
    </r>
    <r>
      <rPr>
        <sz val="9"/>
        <rFont val="細明體"/>
        <family val="3"/>
        <charset val="136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  <phoneticPr fontId="3" type="noConversion"/>
  </si>
  <si>
    <r>
      <t xml:space="preserve">  </t>
    </r>
    <r>
      <rPr>
        <sz val="9"/>
        <rFont val="細明體"/>
        <family val="3"/>
        <charset val="136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  <phoneticPr fontId="3" type="noConversion"/>
  </si>
  <si>
    <r>
      <t xml:space="preserve">  </t>
    </r>
    <r>
      <rPr>
        <sz val="9"/>
        <rFont val="細明體"/>
        <family val="3"/>
        <charset val="136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  <phoneticPr fontId="3" type="noConversion"/>
  </si>
  <si>
    <r>
      <t xml:space="preserve">  </t>
    </r>
    <r>
      <rPr>
        <sz val="9"/>
        <rFont val="細明體"/>
        <family val="3"/>
        <charset val="136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  <phoneticPr fontId="3" type="noConversion"/>
  </si>
  <si>
    <r>
      <t xml:space="preserve">  </t>
    </r>
    <r>
      <rPr>
        <sz val="9"/>
        <rFont val="細明體"/>
        <family val="3"/>
        <charset val="136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  <phoneticPr fontId="3" type="noConversion"/>
  </si>
  <si>
    <r>
      <t xml:space="preserve">  </t>
    </r>
    <r>
      <rPr>
        <sz val="9"/>
        <rFont val="細明體"/>
        <family val="3"/>
        <charset val="136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  <phoneticPr fontId="3" type="noConversion"/>
  </si>
  <si>
    <r>
      <t xml:space="preserve">  </t>
    </r>
    <r>
      <rPr>
        <sz val="9"/>
        <rFont val="細明體"/>
        <family val="3"/>
        <charset val="136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  <phoneticPr fontId="3" type="noConversion"/>
  </si>
  <si>
    <r>
      <t xml:space="preserve">  </t>
    </r>
    <r>
      <rPr>
        <sz val="9"/>
        <rFont val="細明體"/>
        <family val="3"/>
        <charset val="136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  <phoneticPr fontId="3" type="noConversion"/>
  </si>
  <si>
    <r>
      <t xml:space="preserve">  </t>
    </r>
    <r>
      <rPr>
        <sz val="9"/>
        <rFont val="細明體"/>
        <family val="3"/>
        <charset val="136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  <phoneticPr fontId="3" type="noConversion"/>
  </si>
  <si>
    <r>
      <t xml:space="preserve">  </t>
    </r>
    <r>
      <rPr>
        <sz val="9"/>
        <rFont val="細明體"/>
        <family val="3"/>
        <charset val="136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  <phoneticPr fontId="3" type="noConversion"/>
  </si>
  <si>
    <r>
      <t xml:space="preserve">  </t>
    </r>
    <r>
      <rPr>
        <sz val="9"/>
        <rFont val="細明體"/>
        <family val="3"/>
        <charset val="136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  <phoneticPr fontId="3" type="noConversion"/>
  </si>
  <si>
    <r>
      <t xml:space="preserve">  </t>
    </r>
    <r>
      <rPr>
        <sz val="9"/>
        <rFont val="細明體"/>
        <family val="3"/>
        <charset val="136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  <phoneticPr fontId="3" type="noConversion"/>
  </si>
  <si>
    <r>
      <t xml:space="preserve">  </t>
    </r>
    <r>
      <rPr>
        <sz val="9"/>
        <rFont val="細明體"/>
        <family val="3"/>
        <charset val="136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  <phoneticPr fontId="3" type="noConversion"/>
  </si>
  <si>
    <r>
      <t xml:space="preserve">  </t>
    </r>
    <r>
      <rPr>
        <sz val="9"/>
        <rFont val="細明體"/>
        <family val="3"/>
        <charset val="136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  <phoneticPr fontId="3" type="noConversion"/>
  </si>
  <si>
    <r>
      <t xml:space="preserve">  </t>
    </r>
    <r>
      <rPr>
        <sz val="9"/>
        <rFont val="細明體"/>
        <family val="3"/>
        <charset val="136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  <phoneticPr fontId="3" type="noConversion"/>
  </si>
  <si>
    <r>
      <t xml:space="preserve">  </t>
    </r>
    <r>
      <rPr>
        <sz val="9"/>
        <rFont val="細明體"/>
        <family val="3"/>
        <charset val="136"/>
      </rPr>
      <t>基隆市</t>
    </r>
    <r>
      <rPr>
        <sz val="9"/>
        <rFont val="Times New Roman"/>
        <family val="1"/>
      </rPr>
      <t xml:space="preserve"> Keelung City </t>
    </r>
    <phoneticPr fontId="3" type="noConversion"/>
  </si>
  <si>
    <r>
      <t xml:space="preserve">  </t>
    </r>
    <r>
      <rPr>
        <sz val="9"/>
        <rFont val="細明體"/>
        <family val="3"/>
        <charset val="136"/>
      </rPr>
      <t>新竹市</t>
    </r>
    <r>
      <rPr>
        <sz val="9"/>
        <rFont val="Times New Roman"/>
        <family val="1"/>
      </rPr>
      <t xml:space="preserve"> Hsinchu City </t>
    </r>
    <phoneticPr fontId="3" type="noConversion"/>
  </si>
  <si>
    <r>
      <t xml:space="preserve">  </t>
    </r>
    <r>
      <rPr>
        <sz val="9"/>
        <rFont val="細明體"/>
        <family val="3"/>
        <charset val="136"/>
      </rPr>
      <t>臺中市</t>
    </r>
    <r>
      <rPr>
        <sz val="9"/>
        <rFont val="Times New Roman"/>
        <family val="1"/>
      </rPr>
      <t xml:space="preserve"> Taichung City </t>
    </r>
    <phoneticPr fontId="3" type="noConversion"/>
  </si>
  <si>
    <r>
      <t xml:space="preserve">  </t>
    </r>
    <r>
      <rPr>
        <sz val="9"/>
        <rFont val="細明體"/>
        <family val="3"/>
        <charset val="136"/>
      </rPr>
      <t>嘉義市</t>
    </r>
    <r>
      <rPr>
        <sz val="9"/>
        <rFont val="Times New Roman"/>
        <family val="1"/>
      </rPr>
      <t xml:space="preserve"> Chiayi City </t>
    </r>
    <phoneticPr fontId="3" type="noConversion"/>
  </si>
  <si>
    <r>
      <t xml:space="preserve">  </t>
    </r>
    <r>
      <rPr>
        <sz val="9"/>
        <rFont val="細明體"/>
        <family val="3"/>
        <charset val="136"/>
      </rPr>
      <t>臺南市</t>
    </r>
    <r>
      <rPr>
        <sz val="9"/>
        <rFont val="Times New Roman"/>
        <family val="1"/>
      </rPr>
      <t xml:space="preserve"> Tainan City </t>
    </r>
    <phoneticPr fontId="3" type="noConversion"/>
  </si>
  <si>
    <r>
      <t xml:space="preserve">  </t>
    </r>
    <r>
      <rPr>
        <sz val="9"/>
        <rFont val="細明體"/>
        <family val="3"/>
        <charset val="136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  <phoneticPr fontId="3" type="noConversion"/>
  </si>
  <si>
    <r>
      <t xml:space="preserve">  </t>
    </r>
    <r>
      <rPr>
        <sz val="9"/>
        <rFont val="細明體"/>
        <family val="3"/>
        <charset val="136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  <phoneticPr fontId="3" type="noConversion"/>
  </si>
  <si>
    <t>Source : County and City Government.</t>
    <phoneticPr fontId="3" type="noConversion"/>
  </si>
  <si>
    <r>
      <t>總計</t>
    </r>
    <r>
      <rPr>
        <sz val="9"/>
        <rFont val="Times New Roman"/>
        <family val="1"/>
      </rPr>
      <t xml:space="preserve"> </t>
    </r>
    <phoneticPr fontId="3" type="noConversion"/>
  </si>
  <si>
    <t>台灣省</t>
    <phoneticPr fontId="3" type="noConversion"/>
  </si>
  <si>
    <t>福建省</t>
    <phoneticPr fontId="3" type="noConversion"/>
  </si>
  <si>
    <t>核年季</t>
    <phoneticPr fontId="3" type="noConversion"/>
  </si>
  <si>
    <t>中華民國99年 2010</t>
    <phoneticPr fontId="3" type="noConversion"/>
  </si>
  <si>
    <t xml:space="preserve">總計 </t>
  </si>
  <si>
    <t>台灣省</t>
  </si>
  <si>
    <t>福建省</t>
  </si>
  <si>
    <t xml:space="preserve">中華民國100年 2011 </t>
    <phoneticPr fontId="3" type="noConversion"/>
  </si>
  <si>
    <t>年季</t>
    <phoneticPr fontId="3" type="noConversion"/>
  </si>
  <si>
    <r>
      <t>人次</t>
    </r>
    <r>
      <rPr>
        <sz val="8"/>
        <rFont val="Times New Roman"/>
        <family val="1"/>
      </rPr>
      <t>(</t>
    </r>
    <r>
      <rPr>
        <sz val="8"/>
        <rFont val="細明體"/>
        <family val="3"/>
        <charset val="136"/>
      </rPr>
      <t>月</t>
    </r>
    <r>
      <rPr>
        <sz val="8"/>
        <rFont val="Times New Roman"/>
        <family val="1"/>
      </rPr>
      <t>) Times of Persons</t>
    </r>
    <phoneticPr fontId="3" type="noConversion"/>
  </si>
  <si>
    <t>男 Male</t>
    <phoneticPr fontId="3" type="noConversion"/>
  </si>
  <si>
    <t>女 Female</t>
    <phoneticPr fontId="3" type="noConversion"/>
  </si>
  <si>
    <t>計 Total</t>
    <phoneticPr fontId="3" type="noConversion"/>
  </si>
  <si>
    <t xml:space="preserve">中華民國101年 2012 </t>
    <phoneticPr fontId="3" type="noConversion"/>
  </si>
  <si>
    <r>
      <t>地區別</t>
    </r>
    <r>
      <rPr>
        <sz val="9"/>
        <rFont val="Times New Roman"/>
        <family val="1"/>
      </rPr>
      <t xml:space="preserve"> </t>
    </r>
    <phoneticPr fontId="3" type="noConversion"/>
  </si>
  <si>
    <t xml:space="preserve">輔導就業服務
Employment Counseling </t>
    <phoneticPr fontId="3" type="noConversion"/>
  </si>
  <si>
    <t>就業服務
Employment 
Service</t>
    <phoneticPr fontId="3" type="noConversion"/>
  </si>
  <si>
    <t>職業訓練
Vocational 
Training</t>
    <phoneticPr fontId="3" type="noConversion"/>
  </si>
  <si>
    <t>以工代賑
Work Relief</t>
    <phoneticPr fontId="3" type="noConversion"/>
  </si>
  <si>
    <t>Times of Persons</t>
    <phoneticPr fontId="3" type="noConversion"/>
  </si>
  <si>
    <t>Amount
 (NT.$)</t>
    <phoneticPr fontId="3" type="noConversion"/>
  </si>
  <si>
    <r>
      <t>人次</t>
    </r>
    <r>
      <rPr>
        <sz val="8"/>
        <rFont val="Times New Roman"/>
        <family val="1"/>
      </rPr>
      <t>(</t>
    </r>
    <r>
      <rPr>
        <sz val="8"/>
        <rFont val="細明體"/>
        <family val="3"/>
        <charset val="136"/>
      </rPr>
      <t>月</t>
    </r>
    <r>
      <rPr>
        <sz val="8"/>
        <rFont val="Times New Roman"/>
        <family val="1"/>
      </rPr>
      <t>)</t>
    </r>
    <phoneticPr fontId="3" type="noConversion"/>
  </si>
  <si>
    <r>
      <t>總人次</t>
    </r>
    <r>
      <rPr>
        <sz val="8"/>
        <rFont val="Times New Roman"/>
        <family val="1"/>
      </rPr>
      <t>(</t>
    </r>
    <r>
      <rPr>
        <sz val="8"/>
        <rFont val="細明體"/>
        <family val="3"/>
        <charset val="136"/>
      </rPr>
      <t>月</t>
    </r>
    <r>
      <rPr>
        <sz val="8"/>
        <rFont val="Times New Roman"/>
        <family val="1"/>
      </rPr>
      <t>) Times of Persons
(</t>
    </r>
    <r>
      <rPr>
        <sz val="8"/>
        <rFont val="細明體"/>
        <family val="3"/>
        <charset val="136"/>
      </rPr>
      <t>含原住民</t>
    </r>
    <r>
      <rPr>
        <sz val="8"/>
        <rFont val="Times New Roman"/>
        <family val="1"/>
      </rPr>
      <t xml:space="preserve"> Aborigines included)</t>
    </r>
    <phoneticPr fontId="3" type="noConversion"/>
  </si>
  <si>
    <r>
      <t>金額</t>
    </r>
    <r>
      <rPr>
        <sz val="8"/>
        <rFont val="Times New Roman"/>
        <family val="1"/>
      </rPr>
      <t>(</t>
    </r>
    <r>
      <rPr>
        <sz val="8"/>
        <rFont val="細明體"/>
        <family val="3"/>
        <charset val="136"/>
      </rPr>
      <t>元</t>
    </r>
    <r>
      <rPr>
        <sz val="8"/>
        <rFont val="Times New Roman"/>
        <family val="1"/>
      </rPr>
      <t>)</t>
    </r>
    <phoneticPr fontId="3" type="noConversion"/>
  </si>
  <si>
    <r>
      <t>原住民</t>
    </r>
    <r>
      <rPr>
        <sz val="8"/>
        <rFont val="Times New Roman"/>
        <family val="1"/>
      </rPr>
      <t>(</t>
    </r>
    <r>
      <rPr>
        <sz val="8"/>
        <rFont val="細明體"/>
        <family val="3"/>
        <charset val="136"/>
      </rPr>
      <t>人次</t>
    </r>
    <r>
      <rPr>
        <sz val="8"/>
        <rFont val="Times New Roman"/>
        <family val="1"/>
      </rPr>
      <t>)(</t>
    </r>
    <r>
      <rPr>
        <sz val="8"/>
        <rFont val="細明體"/>
        <family val="3"/>
        <charset val="136"/>
      </rPr>
      <t>月</t>
    </r>
    <r>
      <rPr>
        <sz val="8"/>
        <rFont val="Times New Roman"/>
        <family val="1"/>
      </rPr>
      <t>) 
Aboriginal(Times of Persons)</t>
    </r>
    <phoneticPr fontId="3" type="noConversion"/>
  </si>
  <si>
    <t>Locality</t>
    <phoneticPr fontId="3" type="noConversion"/>
  </si>
  <si>
    <t>計 Total</t>
    <phoneticPr fontId="3" type="noConversion"/>
  </si>
  <si>
    <t>男 Male</t>
    <phoneticPr fontId="3" type="noConversion"/>
  </si>
  <si>
    <t>女 Female</t>
    <phoneticPr fontId="3" type="noConversion"/>
  </si>
  <si>
    <t>Source : County and City Government.</t>
    <phoneticPr fontId="3" type="noConversion"/>
  </si>
  <si>
    <t>說明：原住民定義為：依原住民身分法，具原住民身分者即予以統計，而不論其是否隸屬於原住民戶。</t>
    <phoneticPr fontId="3" type="noConversion"/>
  </si>
  <si>
    <t>中華民國101年第1季 1st Qua. of 2012</t>
    <phoneticPr fontId="3" type="noConversion"/>
  </si>
  <si>
    <r>
      <t>總計</t>
    </r>
    <r>
      <rPr>
        <sz val="9"/>
        <rFont val="Times New Roman"/>
        <family val="1"/>
      </rPr>
      <t xml:space="preserve"> </t>
    </r>
    <phoneticPr fontId="3" type="noConversion"/>
  </si>
  <si>
    <t>台灣省</t>
    <phoneticPr fontId="3" type="noConversion"/>
  </si>
  <si>
    <t>福建省</t>
    <phoneticPr fontId="3" type="noConversion"/>
  </si>
  <si>
    <t>核年季</t>
    <phoneticPr fontId="3" type="noConversion"/>
  </si>
  <si>
    <t>中華民國101年第2季 2nd Qua. of 201</t>
    <phoneticPr fontId="3" type="noConversion"/>
  </si>
  <si>
    <t>中華民國101年第3季 3rd Qua. of 2012</t>
    <phoneticPr fontId="3" type="noConversion"/>
  </si>
  <si>
    <t>中華民國101年第4季 4th Qua. of 2012</t>
    <phoneticPr fontId="3" type="noConversion"/>
  </si>
  <si>
    <t>中華民國102年第1季 1st Qua. of 2013</t>
    <phoneticPr fontId="3" type="noConversion"/>
  </si>
  <si>
    <t>中華民國102年第2季 2nd Qua. of 2013</t>
    <phoneticPr fontId="3" type="noConversion"/>
  </si>
  <si>
    <t>中華民國102年第3季 3rd Qua. of 2013</t>
    <phoneticPr fontId="3" type="noConversion"/>
  </si>
  <si>
    <t>中華民國102年第4季 4th Qua. of 2013</t>
    <phoneticPr fontId="3" type="noConversion"/>
  </si>
  <si>
    <t>1.2.1-低收入戶生活扶助  Living Assistance for Low-Income Families</t>
  </si>
  <si>
    <t>中華民國93年  2004</t>
    <phoneticPr fontId="3" type="noConversion"/>
  </si>
  <si>
    <t>中華民國92年  2003</t>
    <phoneticPr fontId="3" type="noConversion"/>
  </si>
  <si>
    <t>中華民國91年  2002</t>
    <phoneticPr fontId="3" type="noConversion"/>
  </si>
  <si>
    <t>中華民國90年  2001</t>
    <phoneticPr fontId="3" type="noConversion"/>
  </si>
  <si>
    <t>中華民國89年  2000</t>
    <phoneticPr fontId="3" type="noConversion"/>
  </si>
  <si>
    <t>中華民國88年  1999</t>
    <phoneticPr fontId="3" type="noConversion"/>
  </si>
  <si>
    <r>
      <t>中華民國</t>
    </r>
    <r>
      <rPr>
        <sz val="9"/>
        <rFont val="Times New Roman"/>
        <family val="1"/>
      </rPr>
      <t>102</t>
    </r>
    <r>
      <rPr>
        <sz val="9"/>
        <rFont val="新細明體"/>
        <family val="1"/>
        <charset val="136"/>
      </rPr>
      <t>年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20</t>
    </r>
    <r>
      <rPr>
        <sz val="9"/>
        <rFont val="Times New Roman"/>
        <family val="1"/>
      </rPr>
      <t>13</t>
    </r>
    <phoneticPr fontId="3" type="noConversion"/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</si>
  <si>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</si>
  <si>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</si>
  <si>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</si>
  <si>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</si>
  <si>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</si>
  <si>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</si>
  <si>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</si>
  <si>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</si>
  <si>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</si>
  <si>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</si>
  <si>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</si>
  <si>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</si>
  <si>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</si>
  <si>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</si>
  <si>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金門縣</t>
  </si>
  <si>
    <t>連江縣</t>
  </si>
  <si>
    <r>
      <t>中華民國</t>
    </r>
    <r>
      <rPr>
        <b/>
        <sz val="9"/>
        <rFont val="Times New Roman"/>
        <family val="1"/>
      </rPr>
      <t>103</t>
    </r>
    <r>
      <rPr>
        <b/>
        <sz val="9"/>
        <rFont val="新細明體"/>
        <family val="1"/>
        <charset val="136"/>
      </rPr>
      <t>年</t>
    </r>
    <r>
      <rPr>
        <b/>
        <sz val="9"/>
        <rFont val="Times New Roman"/>
        <family val="1"/>
      </rPr>
      <t xml:space="preserve">  2014</t>
    </r>
    <phoneticPr fontId="3" type="noConversion"/>
  </si>
  <si>
    <r>
      <t>地區別</t>
    </r>
    <r>
      <rPr>
        <sz val="9"/>
        <rFont val="Times New Roman"/>
        <family val="1"/>
      </rPr>
      <t xml:space="preserve"> </t>
    </r>
    <phoneticPr fontId="3" type="noConversion"/>
  </si>
  <si>
    <r>
      <t>原住民</t>
    </r>
    <r>
      <rPr>
        <sz val="8"/>
        <rFont val="Times New Roman"/>
        <family val="1"/>
      </rPr>
      <t>(</t>
    </r>
    <r>
      <rPr>
        <sz val="8"/>
        <rFont val="細明體"/>
        <family val="3"/>
        <charset val="136"/>
      </rPr>
      <t>人數</t>
    </r>
    <r>
      <rPr>
        <sz val="8"/>
        <rFont val="Times New Roman"/>
        <family val="1"/>
      </rPr>
      <t>)
Aboriginal(Persons)</t>
    </r>
    <phoneticPr fontId="3" type="noConversion"/>
  </si>
  <si>
    <r>
      <t>中華民國</t>
    </r>
    <r>
      <rPr>
        <b/>
        <sz val="9"/>
        <color indexed="10"/>
        <rFont val="Times New Roman"/>
        <family val="1"/>
      </rPr>
      <t>104</t>
    </r>
    <r>
      <rPr>
        <b/>
        <sz val="9"/>
        <color indexed="10"/>
        <rFont val="新細明體"/>
        <family val="1"/>
        <charset val="136"/>
      </rPr>
      <t>年</t>
    </r>
    <r>
      <rPr>
        <b/>
        <sz val="9"/>
        <color indexed="10"/>
        <rFont val="Times New Roman"/>
        <family val="1"/>
      </rPr>
      <t xml:space="preserve">  2015</t>
    </r>
    <phoneticPr fontId="3" type="noConversion"/>
  </si>
  <si>
    <r>
      <t>地區別</t>
    </r>
    <r>
      <rPr>
        <sz val="9"/>
        <rFont val="Times New Roman"/>
        <family val="1"/>
      </rPr>
      <t xml:space="preserve"> 
Locality</t>
    </r>
    <phoneticPr fontId="3" type="noConversion"/>
  </si>
  <si>
    <t xml:space="preserve">輔導就業服務
Employment Counseling </t>
    <phoneticPr fontId="3" type="noConversion"/>
  </si>
  <si>
    <t>就業服務
Employment 
Service</t>
    <phoneticPr fontId="3" type="noConversion"/>
  </si>
  <si>
    <t>職業訓練
Vocational 
Training</t>
    <phoneticPr fontId="3" type="noConversion"/>
  </si>
  <si>
    <t>以工代賑
Work Relief</t>
    <phoneticPr fontId="3" type="noConversion"/>
  </si>
  <si>
    <t>Times of Persons</t>
    <phoneticPr fontId="3" type="noConversion"/>
  </si>
  <si>
    <t>Amount
 (NT.$)</t>
    <phoneticPr fontId="3" type="noConversion"/>
  </si>
  <si>
    <r>
      <t>人次</t>
    </r>
    <r>
      <rPr>
        <sz val="8"/>
        <rFont val="Times New Roman"/>
        <family val="1"/>
      </rPr>
      <t>(</t>
    </r>
    <r>
      <rPr>
        <sz val="8"/>
        <rFont val="細明體"/>
        <family val="3"/>
        <charset val="136"/>
      </rPr>
      <t>月</t>
    </r>
    <r>
      <rPr>
        <sz val="8"/>
        <rFont val="Times New Roman"/>
        <family val="1"/>
      </rPr>
      <t>)</t>
    </r>
    <phoneticPr fontId="3" type="noConversion"/>
  </si>
  <si>
    <r>
      <t>總人次</t>
    </r>
    <r>
      <rPr>
        <sz val="8"/>
        <rFont val="Times New Roman"/>
        <family val="1"/>
      </rPr>
      <t>(</t>
    </r>
    <r>
      <rPr>
        <sz val="8"/>
        <rFont val="細明體"/>
        <family val="3"/>
        <charset val="136"/>
      </rPr>
      <t>月</t>
    </r>
    <r>
      <rPr>
        <sz val="8"/>
        <rFont val="Times New Roman"/>
        <family val="1"/>
      </rPr>
      <t>) Times of Persons
(</t>
    </r>
    <r>
      <rPr>
        <sz val="8"/>
        <rFont val="細明體"/>
        <family val="3"/>
        <charset val="136"/>
      </rPr>
      <t>含原住民</t>
    </r>
    <r>
      <rPr>
        <sz val="8"/>
        <rFont val="Times New Roman"/>
        <family val="1"/>
      </rPr>
      <t xml:space="preserve"> Aborigines included)</t>
    </r>
    <phoneticPr fontId="3" type="noConversion"/>
  </si>
  <si>
    <r>
      <t>金額</t>
    </r>
    <r>
      <rPr>
        <sz val="8"/>
        <rFont val="Times New Roman"/>
        <family val="1"/>
      </rPr>
      <t>(</t>
    </r>
    <r>
      <rPr>
        <sz val="8"/>
        <rFont val="細明體"/>
        <family val="3"/>
        <charset val="136"/>
      </rPr>
      <t>元</t>
    </r>
    <r>
      <rPr>
        <sz val="8"/>
        <rFont val="Times New Roman"/>
        <family val="1"/>
      </rPr>
      <t>)</t>
    </r>
    <phoneticPr fontId="3" type="noConversion"/>
  </si>
  <si>
    <r>
      <t>原住民</t>
    </r>
    <r>
      <rPr>
        <sz val="8"/>
        <rFont val="Times New Roman"/>
        <family val="1"/>
      </rPr>
      <t>(</t>
    </r>
    <r>
      <rPr>
        <sz val="8"/>
        <rFont val="細明體"/>
        <family val="3"/>
        <charset val="136"/>
      </rPr>
      <t>人次</t>
    </r>
    <r>
      <rPr>
        <sz val="8"/>
        <rFont val="Times New Roman"/>
        <family val="1"/>
      </rPr>
      <t>)(</t>
    </r>
    <r>
      <rPr>
        <sz val="8"/>
        <rFont val="細明體"/>
        <family val="3"/>
        <charset val="136"/>
      </rPr>
      <t>月</t>
    </r>
    <r>
      <rPr>
        <sz val="8"/>
        <rFont val="Times New Roman"/>
        <family val="1"/>
      </rPr>
      <t>) 
Aboriginal(Times of Persons)</t>
    </r>
    <phoneticPr fontId="3" type="noConversion"/>
  </si>
  <si>
    <t>計 Total</t>
    <phoneticPr fontId="3" type="noConversion"/>
  </si>
  <si>
    <t>男 Male</t>
    <phoneticPr fontId="3" type="noConversion"/>
  </si>
  <si>
    <t>女 Female</t>
    <phoneticPr fontId="3" type="noConversion"/>
  </si>
  <si>
    <t>總    計</t>
    <phoneticPr fontId="41" type="noConversion"/>
  </si>
  <si>
    <t>Total</t>
    <phoneticPr fontId="41" type="noConversion"/>
  </si>
  <si>
    <t xml:space="preserve">Yilan County  </t>
    <phoneticPr fontId="41" type="noConversion"/>
  </si>
  <si>
    <t xml:space="preserve">Hsinchu County  </t>
    <phoneticPr fontId="41" type="noConversion"/>
  </si>
  <si>
    <t xml:space="preserve">Miaoli County  </t>
    <phoneticPr fontId="41" type="noConversion"/>
  </si>
  <si>
    <t xml:space="preserve">Changhua County  </t>
    <phoneticPr fontId="41" type="noConversion"/>
  </si>
  <si>
    <t xml:space="preserve">Nantou County  </t>
    <phoneticPr fontId="41" type="noConversion"/>
  </si>
  <si>
    <t xml:space="preserve">Yunlin County  </t>
    <phoneticPr fontId="41" type="noConversion"/>
  </si>
  <si>
    <t xml:space="preserve">Chiayi County  </t>
    <phoneticPr fontId="41" type="noConversion"/>
  </si>
  <si>
    <t xml:space="preserve">Pingtung County  </t>
    <phoneticPr fontId="41" type="noConversion"/>
  </si>
  <si>
    <t xml:space="preserve">Taitung County  </t>
    <phoneticPr fontId="41" type="noConversion"/>
  </si>
  <si>
    <t xml:space="preserve">Hualien County  </t>
    <phoneticPr fontId="41" type="noConversion"/>
  </si>
  <si>
    <t xml:space="preserve">Penghu County  </t>
    <phoneticPr fontId="41" type="noConversion"/>
  </si>
  <si>
    <t xml:space="preserve">Keelung City </t>
    <phoneticPr fontId="41" type="noConversion"/>
  </si>
  <si>
    <t xml:space="preserve">Hsinchu City </t>
    <phoneticPr fontId="41" type="noConversion"/>
  </si>
  <si>
    <t xml:space="preserve">Chiayi City </t>
    <phoneticPr fontId="41" type="noConversion"/>
  </si>
  <si>
    <t xml:space="preserve">Kinmen County </t>
    <phoneticPr fontId="41" type="noConversion"/>
  </si>
  <si>
    <t xml:space="preserve">Lienchiang County  </t>
    <phoneticPr fontId="41" type="noConversion"/>
  </si>
  <si>
    <t>Source : County and City Government.</t>
    <phoneticPr fontId="3" type="noConversion"/>
  </si>
  <si>
    <t>說明：原住民定義為：依原住民身分法，具原住民身分者即予以統計，而不論其是否隸屬於原住民戶。</t>
    <phoneticPr fontId="3" type="noConversion"/>
  </si>
  <si>
    <t>中華民國104年第1季 ,2015  Q1</t>
    <phoneticPr fontId="3" type="noConversion"/>
  </si>
  <si>
    <r>
      <t>總計</t>
    </r>
    <r>
      <rPr>
        <sz val="9"/>
        <rFont val="Times New Roman"/>
        <family val="1"/>
      </rPr>
      <t xml:space="preserve"> </t>
    </r>
    <phoneticPr fontId="3" type="noConversion"/>
  </si>
  <si>
    <t>台灣省</t>
    <phoneticPr fontId="3" type="noConversion"/>
  </si>
  <si>
    <t>福建省</t>
    <phoneticPr fontId="3" type="noConversion"/>
  </si>
  <si>
    <t>核年季</t>
    <phoneticPr fontId="3" type="noConversion"/>
  </si>
  <si>
    <t>中華民國104年第2季 ,2015  Q2</t>
    <phoneticPr fontId="3" type="noConversion"/>
  </si>
  <si>
    <t>中華民國104年第3季 ,2015  Q3</t>
    <phoneticPr fontId="3" type="noConversion"/>
  </si>
  <si>
    <t>中華民國104年第4季 ,2015  Q4</t>
    <phoneticPr fontId="3" type="noConversion"/>
  </si>
  <si>
    <r>
      <t xml:space="preserve">1.2.3  </t>
    </r>
    <r>
      <rPr>
        <b/>
        <sz val="12"/>
        <rFont val="標楷體"/>
        <family val="4"/>
        <charset val="136"/>
      </rPr>
      <t>低收入戶輔導就業</t>
    </r>
    <r>
      <rPr>
        <b/>
        <sz val="12"/>
        <rFont val="Times New Roman"/>
        <family val="1"/>
      </rPr>
      <t xml:space="preserve">  Employment Counseling  for Low-Income Families</t>
    </r>
    <phoneticPr fontId="3" type="noConversion"/>
  </si>
  <si>
    <t>就業服務
Employment Service</t>
    <phoneticPr fontId="3" type="noConversion"/>
  </si>
  <si>
    <t>職業訓練
Vocational Training</t>
    <phoneticPr fontId="3" type="noConversion"/>
  </si>
  <si>
    <t>就業服務
Employment 
Service</t>
    <phoneticPr fontId="3" type="noConversion"/>
  </si>
  <si>
    <t>職業訓練
Vocational 
Training</t>
    <phoneticPr fontId="3" type="noConversion"/>
  </si>
  <si>
    <t>以工代賑
Work Relief</t>
    <phoneticPr fontId="3" type="noConversion"/>
  </si>
  <si>
    <t>人數</t>
    <phoneticPr fontId="3" type="noConversion"/>
  </si>
  <si>
    <t xml:space="preserve"> Persons</t>
    <phoneticPr fontId="3" type="noConversion"/>
  </si>
  <si>
    <t>計 Total</t>
    <phoneticPr fontId="3" type="noConversion"/>
  </si>
  <si>
    <t>男 Male</t>
    <phoneticPr fontId="3" type="noConversion"/>
  </si>
  <si>
    <t>女 Female</t>
    <phoneticPr fontId="3" type="noConversion"/>
  </si>
  <si>
    <t>Amount
 (NT.$)</t>
    <phoneticPr fontId="3" type="noConversion"/>
  </si>
  <si>
    <r>
      <rPr>
        <sz val="8"/>
        <color indexed="10"/>
        <rFont val="新細明體"/>
        <family val="1"/>
        <charset val="136"/>
      </rPr>
      <t>累計至當季底輔導就業服務</t>
    </r>
    <r>
      <rPr>
        <sz val="8"/>
        <rFont val="新細明體"/>
        <family val="1"/>
        <charset val="136"/>
      </rPr>
      <t xml:space="preserve">
Employment Counseling </t>
    </r>
    <phoneticPr fontId="3" type="noConversion"/>
  </si>
  <si>
    <t xml:space="preserve">                     2.Employment Counseling Services: As of 2014, the number of persons receiving employment services and occupational training is calculated to the end of each quarter.</t>
    <phoneticPr fontId="3" type="noConversion"/>
  </si>
  <si>
    <t xml:space="preserve">                     3.Employment Counseling Services: As of 2015, provision of employment services, occupational training, and food-for-work has been adjusted and is now based on number of people.</t>
    <phoneticPr fontId="3" type="noConversion"/>
  </si>
  <si>
    <r>
      <rPr>
        <b/>
        <sz val="12"/>
        <rFont val="標楷體"/>
        <family val="4"/>
        <charset val="136"/>
      </rPr>
      <t>低收入戶輔導就業</t>
    </r>
    <r>
      <rPr>
        <b/>
        <sz val="12"/>
        <rFont val="Times New Roman"/>
        <family val="1"/>
      </rPr>
      <t xml:space="preserve">  Employment Counseling  for Low-Income Families</t>
    </r>
    <phoneticPr fontId="3" type="noConversion"/>
  </si>
  <si>
    <r>
      <rPr>
        <b/>
        <sz val="12"/>
        <rFont val="標楷體"/>
        <family val="4"/>
        <charset val="136"/>
      </rPr>
      <t>低收入戶輔導就業服務</t>
    </r>
    <r>
      <rPr>
        <b/>
        <sz val="12"/>
        <rFont val="Times New Roman"/>
        <family val="1"/>
      </rPr>
      <t xml:space="preserve">  Employment Counseling  for Low-Income Families</t>
    </r>
    <phoneticPr fontId="3" type="noConversion"/>
  </si>
  <si>
    <t>一般民眾
General</t>
  </si>
  <si>
    <t>原住民
Aborigines</t>
  </si>
  <si>
    <t>以工代賑(人次)
Work Relief( Times of Persons)</t>
    <phoneticPr fontId="3" type="noConversion"/>
  </si>
  <si>
    <t>社政轉介勞政就業媒合服務(人次)
Job matchmaking services by labor administration through referral by social administration (Times of Persons)</t>
    <phoneticPr fontId="11" type="noConversion"/>
  </si>
  <si>
    <t>社政轉介勞政職業訓練(人次)
Occupational training by labor administration through referral by social administration ( (Times of Persons)</t>
    <phoneticPr fontId="11" type="noConversion"/>
  </si>
  <si>
    <t>合計 Total</t>
    <phoneticPr fontId="3" type="noConversion"/>
  </si>
  <si>
    <t>男 male</t>
    <phoneticPr fontId="3" type="noConversion"/>
  </si>
  <si>
    <t>女 Female</t>
    <phoneticPr fontId="3" type="noConversion"/>
  </si>
  <si>
    <t>原住民
Aborigines</t>
    <phoneticPr fontId="3" type="noConversion"/>
  </si>
  <si>
    <t>Total</t>
    <phoneticPr fontId="41" type="noConversion"/>
  </si>
  <si>
    <t xml:space="preserve">Yilan County  </t>
    <phoneticPr fontId="41" type="noConversion"/>
  </si>
  <si>
    <t xml:space="preserve">Hsinchu County  </t>
    <phoneticPr fontId="41" type="noConversion"/>
  </si>
  <si>
    <t xml:space="preserve">Miaoli County  </t>
    <phoneticPr fontId="41" type="noConversion"/>
  </si>
  <si>
    <t xml:space="preserve">Changhua County  </t>
    <phoneticPr fontId="41" type="noConversion"/>
  </si>
  <si>
    <t xml:space="preserve">Nantou County  </t>
    <phoneticPr fontId="41" type="noConversion"/>
  </si>
  <si>
    <t xml:space="preserve">Yunlin County  </t>
    <phoneticPr fontId="41" type="noConversion"/>
  </si>
  <si>
    <t xml:space="preserve">Chiayi County  </t>
    <phoneticPr fontId="41" type="noConversion"/>
  </si>
  <si>
    <t xml:space="preserve">Pingtung County  </t>
    <phoneticPr fontId="41" type="noConversion"/>
  </si>
  <si>
    <t xml:space="preserve">Taitung County  </t>
    <phoneticPr fontId="41" type="noConversion"/>
  </si>
  <si>
    <t xml:space="preserve">Hualien County  </t>
    <phoneticPr fontId="41" type="noConversion"/>
  </si>
  <si>
    <t xml:space="preserve">Penghu County  </t>
    <phoneticPr fontId="41" type="noConversion"/>
  </si>
  <si>
    <t xml:space="preserve">Keelung City </t>
    <phoneticPr fontId="41" type="noConversion"/>
  </si>
  <si>
    <t xml:space="preserve">Hsinchu City </t>
    <phoneticPr fontId="41" type="noConversion"/>
  </si>
  <si>
    <t xml:space="preserve">Chiayi City </t>
    <phoneticPr fontId="41" type="noConversion"/>
  </si>
  <si>
    <t xml:space="preserve">Kinmen County </t>
    <phoneticPr fontId="41" type="noConversion"/>
  </si>
  <si>
    <t xml:space="preserve">Lienchiang County  </t>
    <phoneticPr fontId="41" type="noConversion"/>
  </si>
  <si>
    <t>金額(元)
Amount
 (NT.$)</t>
  </si>
  <si>
    <t>Description: Aboriginal definition: according to the aboriginal status method, with the identity of indigenous people to be statistics, regardless of whether it belongs to the aboriginal households.</t>
    <phoneticPr fontId="11" type="noConversion"/>
  </si>
  <si>
    <r>
      <rPr>
        <sz val="9"/>
        <rFont val="標楷體"/>
        <family val="4"/>
        <charset val="136"/>
      </rPr>
      <t>以工代賑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人次</t>
    </r>
    <r>
      <rPr>
        <sz val="9"/>
        <rFont val="Times New Roman"/>
        <family val="1"/>
      </rPr>
      <t>)
Work Relief( Times of Persons)</t>
    </r>
    <phoneticPr fontId="3" type="noConversion"/>
  </si>
  <si>
    <r>
      <rPr>
        <sz val="9"/>
        <rFont val="標楷體"/>
        <family val="4"/>
        <charset val="136"/>
      </rPr>
      <t>社政轉介勞政就業媒合服務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人次</t>
    </r>
    <r>
      <rPr>
        <sz val="9"/>
        <rFont val="Times New Roman"/>
        <family val="1"/>
      </rPr>
      <t>)
Job matchmaking services by labor administration through referral by social administration (Times of Persons)</t>
    </r>
    <phoneticPr fontId="11" type="noConversion"/>
  </si>
  <si>
    <r>
      <rPr>
        <sz val="9"/>
        <rFont val="標楷體"/>
        <family val="4"/>
        <charset val="136"/>
      </rPr>
      <t>社政轉介勞政職業訓練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人次</t>
    </r>
    <r>
      <rPr>
        <sz val="9"/>
        <rFont val="Times New Roman"/>
        <family val="1"/>
      </rPr>
      <t>)
Occupational training by labor administration through referral by social administration ( (Times of Persons)</t>
    </r>
    <phoneticPr fontId="11" type="noConversion"/>
  </si>
  <si>
    <r>
      <rPr>
        <sz val="9"/>
        <rFont val="標楷體"/>
        <family val="4"/>
        <charset val="136"/>
      </rPr>
      <t>合計</t>
    </r>
    <r>
      <rPr>
        <sz val="9"/>
        <rFont val="Times New Roman"/>
        <family val="1"/>
      </rPr>
      <t xml:space="preserve"> Total</t>
    </r>
    <phoneticPr fontId="3" type="noConversion"/>
  </si>
  <si>
    <r>
      <rPr>
        <sz val="9"/>
        <rFont val="標楷體"/>
        <family val="4"/>
        <charset val="136"/>
      </rPr>
      <t>男</t>
    </r>
    <r>
      <rPr>
        <sz val="9"/>
        <rFont val="Times New Roman"/>
        <family val="1"/>
      </rPr>
      <t xml:space="preserve"> male</t>
    </r>
    <phoneticPr fontId="3" type="noConversion"/>
  </si>
  <si>
    <r>
      <rPr>
        <sz val="9"/>
        <rFont val="標楷體"/>
        <family val="4"/>
        <charset val="136"/>
      </rPr>
      <t>女</t>
    </r>
    <r>
      <rPr>
        <sz val="9"/>
        <rFont val="Times New Roman"/>
        <family val="1"/>
      </rPr>
      <t xml:space="preserve"> Female</t>
    </r>
    <phoneticPr fontId="3" type="noConversion"/>
  </si>
  <si>
    <r>
      <rPr>
        <sz val="9"/>
        <rFont val="標楷體"/>
        <family val="4"/>
        <charset val="136"/>
      </rPr>
      <t>說明：</t>
    </r>
    <r>
      <rPr>
        <sz val="9"/>
        <rFont val="Times New Roman"/>
        <family val="1"/>
      </rPr>
      <t xml:space="preserve">1. </t>
    </r>
    <r>
      <rPr>
        <sz val="9"/>
        <rFont val="標楷體"/>
        <family val="4"/>
        <charset val="136"/>
      </rPr>
      <t>自民國</t>
    </r>
    <r>
      <rPr>
        <sz val="9"/>
        <rFont val="Times New Roman"/>
        <family val="1"/>
      </rPr>
      <t>100</t>
    </r>
    <r>
      <rPr>
        <sz val="9"/>
        <rFont val="標楷體"/>
        <family val="4"/>
        <charset val="136"/>
      </rPr>
      <t>年起新增「就業服務」及「職業訓練」。</t>
    </r>
    <phoneticPr fontId="3" type="noConversion"/>
  </si>
  <si>
    <r>
      <rPr>
        <sz val="9"/>
        <rFont val="標楷體"/>
        <family val="4"/>
        <charset val="136"/>
      </rPr>
      <t xml:space="preserve">原住民
</t>
    </r>
    <r>
      <rPr>
        <sz val="9"/>
        <rFont val="Times New Roman"/>
        <family val="1"/>
      </rPr>
      <t>Aborigines</t>
    </r>
    <phoneticPr fontId="3" type="noConversion"/>
  </si>
  <si>
    <r>
      <rPr>
        <b/>
        <sz val="14"/>
        <rFont val="標楷體"/>
        <family val="4"/>
        <charset val="136"/>
      </rPr>
      <t>低收入戶輔導就業服務</t>
    </r>
    <r>
      <rPr>
        <b/>
        <sz val="14"/>
        <rFont val="Times New Roman"/>
        <family val="1"/>
      </rPr>
      <t xml:space="preserve">  Employment Counseling  for Low-Income Families</t>
    </r>
    <phoneticPr fontId="3" type="noConversion"/>
  </si>
  <si>
    <r>
      <rPr>
        <b/>
        <sz val="9"/>
        <rFont val="標楷體"/>
        <family val="4"/>
        <charset val="136"/>
      </rPr>
      <t>中華民國</t>
    </r>
    <r>
      <rPr>
        <b/>
        <sz val="9"/>
        <rFont val="Times New Roman"/>
        <family val="1"/>
      </rPr>
      <t>105</t>
    </r>
    <r>
      <rPr>
        <b/>
        <sz val="9"/>
        <rFont val="標楷體"/>
        <family val="4"/>
        <charset val="136"/>
      </rPr>
      <t>年</t>
    </r>
    <r>
      <rPr>
        <b/>
        <sz val="9"/>
        <rFont val="Times New Roman"/>
        <family val="1"/>
      </rPr>
      <t xml:space="preserve">  2016</t>
    </r>
    <phoneticPr fontId="3" type="noConversion"/>
  </si>
  <si>
    <r>
      <rPr>
        <b/>
        <sz val="9"/>
        <rFont val="標楷體"/>
        <family val="4"/>
        <charset val="136"/>
      </rPr>
      <t>總</t>
    </r>
    <r>
      <rPr>
        <b/>
        <sz val="9"/>
        <rFont val="Times New Roman"/>
        <family val="1"/>
      </rPr>
      <t xml:space="preserve">    </t>
    </r>
    <r>
      <rPr>
        <b/>
        <sz val="9"/>
        <rFont val="標楷體"/>
        <family val="4"/>
        <charset val="136"/>
      </rPr>
      <t>計</t>
    </r>
    <phoneticPr fontId="41" type="noConversion"/>
  </si>
  <si>
    <r>
      <rPr>
        <sz val="9"/>
        <rFont val="標楷體"/>
        <family val="4"/>
        <charset val="136"/>
      </rPr>
      <t>宜蘭縣</t>
    </r>
  </si>
  <si>
    <r>
      <rPr>
        <sz val="9"/>
        <rFont val="標楷體"/>
        <family val="4"/>
        <charset val="136"/>
      </rPr>
      <t>新竹縣</t>
    </r>
  </si>
  <si>
    <r>
      <rPr>
        <sz val="9"/>
        <rFont val="標楷體"/>
        <family val="4"/>
        <charset val="136"/>
      </rPr>
      <t>苗栗縣</t>
    </r>
  </si>
  <si>
    <r>
      <rPr>
        <sz val="9"/>
        <rFont val="標楷體"/>
        <family val="4"/>
        <charset val="136"/>
      </rPr>
      <t>彰化縣</t>
    </r>
  </si>
  <si>
    <r>
      <rPr>
        <sz val="9"/>
        <rFont val="標楷體"/>
        <family val="4"/>
        <charset val="136"/>
      </rPr>
      <t>南投縣</t>
    </r>
  </si>
  <si>
    <r>
      <rPr>
        <sz val="9"/>
        <rFont val="標楷體"/>
        <family val="4"/>
        <charset val="136"/>
      </rPr>
      <t>雲林縣</t>
    </r>
  </si>
  <si>
    <r>
      <rPr>
        <sz val="9"/>
        <rFont val="標楷體"/>
        <family val="4"/>
        <charset val="136"/>
      </rPr>
      <t>嘉義縣</t>
    </r>
  </si>
  <si>
    <r>
      <rPr>
        <sz val="9"/>
        <rFont val="標楷體"/>
        <family val="4"/>
        <charset val="136"/>
      </rPr>
      <t>屏東縣</t>
    </r>
  </si>
  <si>
    <r>
      <rPr>
        <sz val="9"/>
        <rFont val="標楷體"/>
        <family val="4"/>
        <charset val="136"/>
      </rPr>
      <t>臺東縣</t>
    </r>
  </si>
  <si>
    <r>
      <rPr>
        <sz val="9"/>
        <rFont val="標楷體"/>
        <family val="4"/>
        <charset val="136"/>
      </rPr>
      <t>花蓮縣</t>
    </r>
  </si>
  <si>
    <r>
      <rPr>
        <sz val="9"/>
        <rFont val="標楷體"/>
        <family val="4"/>
        <charset val="136"/>
      </rPr>
      <t>澎湖縣</t>
    </r>
  </si>
  <si>
    <r>
      <rPr>
        <sz val="9"/>
        <rFont val="標楷體"/>
        <family val="4"/>
        <charset val="136"/>
      </rPr>
      <t>基隆市</t>
    </r>
  </si>
  <si>
    <r>
      <rPr>
        <sz val="9"/>
        <rFont val="標楷體"/>
        <family val="4"/>
        <charset val="136"/>
      </rPr>
      <t>新竹市</t>
    </r>
  </si>
  <si>
    <r>
      <rPr>
        <sz val="9"/>
        <rFont val="標楷體"/>
        <family val="4"/>
        <charset val="136"/>
      </rPr>
      <t>嘉義市</t>
    </r>
  </si>
  <si>
    <r>
      <rPr>
        <sz val="9"/>
        <rFont val="標楷體"/>
        <family val="4"/>
        <charset val="136"/>
      </rPr>
      <t>金門縣</t>
    </r>
  </si>
  <si>
    <r>
      <rPr>
        <sz val="9"/>
        <rFont val="標楷體"/>
        <family val="4"/>
        <charset val="136"/>
      </rPr>
      <t>連江縣</t>
    </r>
  </si>
  <si>
    <r>
      <rPr>
        <sz val="9"/>
        <rFont val="標楷體"/>
        <family val="4"/>
        <charset val="136"/>
      </rPr>
      <t>資料來源：直轄市、縣﹝市﹞政府。</t>
    </r>
    <r>
      <rPr>
        <sz val="9"/>
        <rFont val="Times New Roman"/>
        <family val="1"/>
      </rPr>
      <t xml:space="preserve"> </t>
    </r>
  </si>
  <si>
    <r>
      <rPr>
        <sz val="9"/>
        <rFont val="標楷體"/>
        <family val="4"/>
        <charset val="136"/>
      </rPr>
      <t>說明：原住民定義為：依原住民身分法，具原住民身分者即予以統計，而不論其是否隸屬於原住民戶。</t>
    </r>
    <phoneticPr fontId="3" type="noConversion"/>
  </si>
  <si>
    <r>
      <rPr>
        <sz val="8"/>
        <color indexed="10"/>
        <rFont val="細明體"/>
        <family val="3"/>
        <charset val="136"/>
      </rPr>
      <t>參加以工代賑人數總人數</t>
    </r>
    <r>
      <rPr>
        <sz val="8"/>
        <color indexed="10"/>
        <rFont val="Times New Roman"/>
        <family val="1"/>
      </rPr>
      <t xml:space="preserve">  Persons
(</t>
    </r>
    <r>
      <rPr>
        <sz val="8"/>
        <color indexed="10"/>
        <rFont val="細明體"/>
        <family val="3"/>
        <charset val="136"/>
      </rPr>
      <t>含原住民</t>
    </r>
    <r>
      <rPr>
        <sz val="8"/>
        <color indexed="10"/>
        <rFont val="Times New Roman"/>
        <family val="1"/>
      </rPr>
      <t xml:space="preserve"> Aborigines included)</t>
    </r>
    <phoneticPr fontId="3" type="noConversion"/>
  </si>
  <si>
    <r>
      <t>總人次</t>
    </r>
    <r>
      <rPr>
        <sz val="8"/>
        <color indexed="10"/>
        <rFont val="Times New Roman"/>
        <family val="1"/>
      </rPr>
      <t>(</t>
    </r>
    <r>
      <rPr>
        <sz val="8"/>
        <color indexed="10"/>
        <rFont val="細明體"/>
        <family val="3"/>
        <charset val="136"/>
      </rPr>
      <t>月</t>
    </r>
    <r>
      <rPr>
        <sz val="8"/>
        <color indexed="10"/>
        <rFont val="Times New Roman"/>
        <family val="1"/>
      </rPr>
      <t>) Times of Persons
(</t>
    </r>
    <r>
      <rPr>
        <sz val="8"/>
        <color indexed="10"/>
        <rFont val="細明體"/>
        <family val="3"/>
        <charset val="136"/>
      </rPr>
      <t>含原住民</t>
    </r>
    <r>
      <rPr>
        <sz val="8"/>
        <color indexed="10"/>
        <rFont val="Times New Roman"/>
        <family val="1"/>
      </rPr>
      <t xml:space="preserve"> Aborigines included)</t>
    </r>
    <phoneticPr fontId="3" type="noConversion"/>
  </si>
  <si>
    <t>地區別 
Locality</t>
    <phoneticPr fontId="3" type="noConversion"/>
  </si>
  <si>
    <t>以工代賑(人次)
Work Relief( Times of Persons)</t>
    <phoneticPr fontId="3" type="noConversion"/>
  </si>
  <si>
    <t>社政轉介勞政就業媒合服務(人次)
Job Matchmaking Services by Labor Sdministration Through Referral by Social Administration (Times of Persons)</t>
    <phoneticPr fontId="11" type="noConversion"/>
  </si>
  <si>
    <t>社政轉介勞政職業訓練(人次)
Occupational Training by Labor Administration Through Referral by Social Administration ( (Times of Persons)</t>
    <phoneticPr fontId="11" type="noConversion"/>
  </si>
  <si>
    <t>合計 Total</t>
    <phoneticPr fontId="3" type="noConversion"/>
  </si>
  <si>
    <t>男 male</t>
    <phoneticPr fontId="3" type="noConversion"/>
  </si>
  <si>
    <t>女 Female</t>
    <phoneticPr fontId="3" type="noConversion"/>
  </si>
  <si>
    <t>原住民
Aborigines</t>
    <phoneticPr fontId="3" type="noConversion"/>
  </si>
  <si>
    <t>低收入戶輔導就業服務  Employment Counseling  for Low-Income Families</t>
    <phoneticPr fontId="3" type="noConversion"/>
  </si>
  <si>
    <t xml:space="preserve">資料來源：直轄市、縣﹝市﹞政府。 </t>
  </si>
  <si>
    <r>
      <rPr>
        <sz val="9"/>
        <rFont val="標楷體"/>
        <family val="4"/>
        <charset val="136"/>
      </rPr>
      <t>地區別</t>
    </r>
    <r>
      <rPr>
        <sz val="9"/>
        <rFont val="Times New Roman"/>
        <family val="1"/>
      </rPr>
      <t xml:space="preserve"> 
Locality</t>
    </r>
    <phoneticPr fontId="3" type="noConversion"/>
  </si>
  <si>
    <t>說明：原住民定義為：依原住民身分法，具原住民身分者即予以統計，而不論其是否隸屬於原住民戶。</t>
    <phoneticPr fontId="3" type="noConversion"/>
  </si>
  <si>
    <t>中華民國106年  2017</t>
    <phoneticPr fontId="3" type="noConversion"/>
  </si>
  <si>
    <r>
      <t xml:space="preserve">   </t>
    </r>
    <r>
      <rPr>
        <sz val="9"/>
        <rFont val="標楷體"/>
        <family val="4"/>
        <charset val="136"/>
      </rPr>
      <t>新北市</t>
    </r>
    <phoneticPr fontId="41" type="noConversion"/>
  </si>
  <si>
    <t xml:space="preserve">New Taipei City </t>
    <phoneticPr fontId="41" type="noConversion"/>
  </si>
  <si>
    <r>
      <t xml:space="preserve">   </t>
    </r>
    <r>
      <rPr>
        <sz val="9"/>
        <rFont val="標楷體"/>
        <family val="4"/>
        <charset val="136"/>
      </rPr>
      <t>臺北市</t>
    </r>
    <phoneticPr fontId="41" type="noConversion"/>
  </si>
  <si>
    <t xml:space="preserve">Taipei City </t>
    <phoneticPr fontId="41" type="noConversion"/>
  </si>
  <si>
    <t xml:space="preserve">Taoyuan City  </t>
    <phoneticPr fontId="41" type="noConversion"/>
  </si>
  <si>
    <t xml:space="preserve">Taichung City </t>
    <phoneticPr fontId="41" type="noConversion"/>
  </si>
  <si>
    <r>
      <t xml:space="preserve">   </t>
    </r>
    <r>
      <rPr>
        <sz val="9"/>
        <rFont val="標楷體"/>
        <family val="4"/>
        <charset val="136"/>
      </rPr>
      <t>臺南市</t>
    </r>
    <phoneticPr fontId="41" type="noConversion"/>
  </si>
  <si>
    <t xml:space="preserve">Tainan City </t>
    <phoneticPr fontId="41" type="noConversion"/>
  </si>
  <si>
    <r>
      <t xml:space="preserve">   </t>
    </r>
    <r>
      <rPr>
        <sz val="9"/>
        <rFont val="標楷體"/>
        <family val="4"/>
        <charset val="136"/>
      </rPr>
      <t>高雄市</t>
    </r>
    <phoneticPr fontId="41" type="noConversion"/>
  </si>
  <si>
    <t xml:space="preserve">Kaohsiung City </t>
    <phoneticPr fontId="41" type="noConversion"/>
  </si>
  <si>
    <t>新北市</t>
    <phoneticPr fontId="11" type="noConversion"/>
  </si>
  <si>
    <t xml:space="preserve">New Taipei City </t>
    <phoneticPr fontId="41" type="noConversion"/>
  </si>
  <si>
    <t>臺北市</t>
    <phoneticPr fontId="11" type="noConversion"/>
  </si>
  <si>
    <t xml:space="preserve">Taipei City </t>
    <phoneticPr fontId="41" type="noConversion"/>
  </si>
  <si>
    <t>桃園市</t>
    <phoneticPr fontId="11" type="noConversion"/>
  </si>
  <si>
    <t xml:space="preserve">Taoyuan City  </t>
    <phoneticPr fontId="41" type="noConversion"/>
  </si>
  <si>
    <t>臺中市</t>
    <phoneticPr fontId="11" type="noConversion"/>
  </si>
  <si>
    <t xml:space="preserve">Taichung City </t>
    <phoneticPr fontId="41" type="noConversion"/>
  </si>
  <si>
    <t>臺南市</t>
    <phoneticPr fontId="11" type="noConversion"/>
  </si>
  <si>
    <t xml:space="preserve">Tainan City </t>
    <phoneticPr fontId="41" type="noConversion"/>
  </si>
  <si>
    <t>高雄市</t>
    <phoneticPr fontId="11" type="noConversion"/>
  </si>
  <si>
    <t xml:space="preserve">Kaohsiung City </t>
    <phoneticPr fontId="41" type="noConversion"/>
  </si>
  <si>
    <t xml:space="preserve">  新北市 New Taipei City </t>
  </si>
  <si>
    <t xml:space="preserve">  臺北市 Taipei City </t>
  </si>
  <si>
    <t xml:space="preserve">  臺中市 Taichung City </t>
  </si>
  <si>
    <t xml:space="preserve">  臺南市 Tainan City </t>
  </si>
  <si>
    <t xml:space="preserve">  高雄市 Kaohsiung City </t>
  </si>
  <si>
    <r>
      <rPr>
        <sz val="9"/>
        <rFont val="標楷體"/>
        <family val="4"/>
        <charset val="136"/>
      </rPr>
      <t>金額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元</t>
    </r>
    <r>
      <rPr>
        <sz val="9"/>
        <rFont val="Times New Roman"/>
        <family val="1"/>
      </rPr>
      <t>)
Amount
 (NT.$)</t>
    </r>
  </si>
  <si>
    <r>
      <rPr>
        <sz val="9"/>
        <rFont val="標楷體"/>
        <family val="4"/>
        <charset val="136"/>
      </rPr>
      <t xml:space="preserve">一般民眾
</t>
    </r>
    <r>
      <rPr>
        <sz val="9"/>
        <rFont val="Times New Roman"/>
        <family val="1"/>
      </rPr>
      <t>General</t>
    </r>
  </si>
  <si>
    <r>
      <rPr>
        <sz val="9"/>
        <rFont val="標楷體"/>
        <family val="4"/>
        <charset val="136"/>
      </rPr>
      <t xml:space="preserve">原住民
</t>
    </r>
    <r>
      <rPr>
        <sz val="9"/>
        <rFont val="Times New Roman"/>
        <family val="1"/>
      </rPr>
      <t>Aborigines</t>
    </r>
  </si>
  <si>
    <r>
      <rPr>
        <sz val="9"/>
        <rFont val="Times New Roman"/>
        <family val="1"/>
      </rPr>
      <t xml:space="preserve">   </t>
    </r>
    <r>
      <rPr>
        <sz val="9"/>
        <rFont val="標楷體"/>
        <family val="4"/>
        <charset val="136"/>
      </rPr>
      <t>桃園市</t>
    </r>
    <phoneticPr fontId="41" type="noConversion"/>
  </si>
  <si>
    <r>
      <rPr>
        <sz val="9"/>
        <rFont val="Times New Roman"/>
        <family val="1"/>
      </rPr>
      <t xml:space="preserve">   </t>
    </r>
    <r>
      <rPr>
        <sz val="9"/>
        <rFont val="標楷體"/>
        <family val="4"/>
        <charset val="136"/>
      </rPr>
      <t>臺中市</t>
    </r>
    <phoneticPr fontId="41" type="noConversion"/>
  </si>
  <si>
    <r>
      <rPr>
        <b/>
        <sz val="14"/>
        <rFont val="標楷體"/>
        <family val="4"/>
        <charset val="136"/>
      </rPr>
      <t>低收入戶輔導就業服務</t>
    </r>
    <r>
      <rPr>
        <b/>
        <sz val="14"/>
        <rFont val="Times New Roman"/>
        <family val="1"/>
      </rPr>
      <t xml:space="preserve">  Employment Counseling  for Low-Income Families</t>
    </r>
    <phoneticPr fontId="3" type="noConversion"/>
  </si>
  <si>
    <r>
      <rPr>
        <sz val="9"/>
        <rFont val="標楷體"/>
        <family val="4"/>
        <charset val="136"/>
      </rPr>
      <t xml:space="preserve">年別
</t>
    </r>
    <r>
      <rPr>
        <sz val="9"/>
        <rFont val="Times New Roman"/>
        <family val="1"/>
      </rPr>
      <t xml:space="preserve"> year</t>
    </r>
    <phoneticPr fontId="3" type="noConversion"/>
  </si>
  <si>
    <r>
      <rPr>
        <sz val="9"/>
        <rFont val="標楷體"/>
        <family val="4"/>
        <charset val="136"/>
      </rPr>
      <t>以工代賑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人次</t>
    </r>
    <r>
      <rPr>
        <sz val="9"/>
        <rFont val="Times New Roman"/>
        <family val="1"/>
      </rPr>
      <t>)
Work Relief( Times of Persons)</t>
    </r>
    <phoneticPr fontId="3" type="noConversion"/>
  </si>
  <si>
    <r>
      <rPr>
        <sz val="9"/>
        <rFont val="標楷體"/>
        <family val="4"/>
        <charset val="136"/>
      </rPr>
      <t>合計</t>
    </r>
    <r>
      <rPr>
        <sz val="9"/>
        <rFont val="Times New Roman"/>
        <family val="1"/>
      </rPr>
      <t xml:space="preserve"> Total</t>
    </r>
    <phoneticPr fontId="3" type="noConversion"/>
  </si>
  <si>
    <r>
      <rPr>
        <sz val="9"/>
        <rFont val="標楷體"/>
        <family val="4"/>
        <charset val="136"/>
      </rPr>
      <t>男</t>
    </r>
    <r>
      <rPr>
        <sz val="9"/>
        <rFont val="Times New Roman"/>
        <family val="1"/>
      </rPr>
      <t xml:space="preserve"> male</t>
    </r>
    <phoneticPr fontId="3" type="noConversion"/>
  </si>
  <si>
    <r>
      <rPr>
        <sz val="8"/>
        <rFont val="標楷體"/>
        <family val="4"/>
        <charset val="136"/>
      </rPr>
      <t>金額</t>
    </r>
    <r>
      <rPr>
        <sz val="8"/>
        <rFont val="Times New Roman"/>
        <family val="1"/>
      </rPr>
      <t>(</t>
    </r>
    <r>
      <rPr>
        <sz val="8"/>
        <rFont val="標楷體"/>
        <family val="4"/>
        <charset val="136"/>
      </rPr>
      <t>元</t>
    </r>
    <r>
      <rPr>
        <sz val="8"/>
        <rFont val="Times New Roman"/>
        <family val="1"/>
      </rPr>
      <t>)
Amount
 (NT.$)</t>
    </r>
    <phoneticPr fontId="3" type="noConversion"/>
  </si>
  <si>
    <r>
      <rPr>
        <sz val="9"/>
        <rFont val="標楷體"/>
        <family val="4"/>
        <charset val="136"/>
      </rPr>
      <t>女</t>
    </r>
    <r>
      <rPr>
        <sz val="9"/>
        <rFont val="Times New Roman"/>
        <family val="1"/>
      </rPr>
      <t xml:space="preserve"> Female</t>
    </r>
    <phoneticPr fontId="3" type="noConversion"/>
  </si>
  <si>
    <r>
      <rPr>
        <sz val="9"/>
        <rFont val="標楷體"/>
        <family val="4"/>
        <charset val="136"/>
      </rPr>
      <t>合計</t>
    </r>
    <r>
      <rPr>
        <sz val="9"/>
        <rFont val="Times New Roman"/>
        <family val="1"/>
      </rPr>
      <t xml:space="preserve"> Total</t>
    </r>
    <phoneticPr fontId="3" type="noConversion"/>
  </si>
  <si>
    <r>
      <rPr>
        <sz val="9"/>
        <rFont val="標楷體"/>
        <family val="4"/>
        <charset val="136"/>
      </rPr>
      <t xml:space="preserve">一般民眾
</t>
    </r>
    <r>
      <rPr>
        <sz val="9"/>
        <rFont val="Times New Roman"/>
        <family val="1"/>
      </rPr>
      <t>General</t>
    </r>
    <phoneticPr fontId="3" type="noConversion"/>
  </si>
  <si>
    <r>
      <rPr>
        <sz val="9"/>
        <rFont val="標楷體"/>
        <family val="4"/>
        <charset val="136"/>
      </rPr>
      <t xml:space="preserve">原住民
</t>
    </r>
    <r>
      <rPr>
        <sz val="9"/>
        <rFont val="Times New Roman"/>
        <family val="1"/>
      </rPr>
      <t>Aborigines</t>
    </r>
    <phoneticPr fontId="3" type="noConversion"/>
  </si>
  <si>
    <r>
      <rPr>
        <sz val="9"/>
        <rFont val="標楷體"/>
        <family val="4"/>
        <charset val="136"/>
      </rPr>
      <t xml:space="preserve">原住民
</t>
    </r>
    <r>
      <rPr>
        <sz val="9"/>
        <rFont val="Times New Roman"/>
        <family val="1"/>
      </rPr>
      <t>Aborigines</t>
    </r>
    <phoneticPr fontId="3" type="noConversion"/>
  </si>
  <si>
    <r>
      <rPr>
        <sz val="9"/>
        <rFont val="標楷體"/>
        <family val="4"/>
        <charset val="136"/>
      </rPr>
      <t xml:space="preserve">原住民
</t>
    </r>
    <r>
      <rPr>
        <sz val="9"/>
        <rFont val="Times New Roman"/>
        <family val="1"/>
      </rPr>
      <t>Aborigines</t>
    </r>
    <phoneticPr fontId="3" type="noConversion"/>
  </si>
  <si>
    <r>
      <rPr>
        <sz val="9"/>
        <rFont val="標楷體"/>
        <family val="4"/>
        <charset val="136"/>
      </rPr>
      <t xml:space="preserve">一般民眾
</t>
    </r>
    <r>
      <rPr>
        <sz val="9"/>
        <rFont val="Times New Roman"/>
        <family val="1"/>
      </rPr>
      <t>General</t>
    </r>
    <phoneticPr fontId="3" type="noConversion"/>
  </si>
  <si>
    <r>
      <rPr>
        <sz val="9"/>
        <rFont val="標楷體"/>
        <family val="4"/>
        <charset val="136"/>
      </rPr>
      <t xml:space="preserve">一般民眾
</t>
    </r>
    <r>
      <rPr>
        <sz val="9"/>
        <rFont val="Times New Roman"/>
        <family val="1"/>
      </rPr>
      <t>General</t>
    </r>
    <phoneticPr fontId="3" type="noConversion"/>
  </si>
  <si>
    <r>
      <t>105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2016</t>
    </r>
    <phoneticPr fontId="41" type="noConversion"/>
  </si>
  <si>
    <r>
      <t>106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2017</t>
    </r>
    <phoneticPr fontId="41" type="noConversion"/>
  </si>
  <si>
    <r>
      <t>107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2018</t>
    </r>
  </si>
  <si>
    <r>
      <rPr>
        <sz val="9"/>
        <rFont val="標楷體"/>
        <family val="4"/>
        <charset val="136"/>
      </rPr>
      <t>資料來源：直轄市、縣﹝市﹞政府。</t>
    </r>
    <r>
      <rPr>
        <sz val="9"/>
        <rFont val="Times New Roman"/>
        <family val="1"/>
      </rPr>
      <t xml:space="preserve"> </t>
    </r>
    <phoneticPr fontId="3" type="noConversion"/>
  </si>
  <si>
    <r>
      <t xml:space="preserve">            2.</t>
    </r>
    <r>
      <rPr>
        <sz val="9"/>
        <rFont val="標楷體"/>
        <family val="4"/>
        <charset val="136"/>
      </rPr>
      <t>輔導就業服務：就業服務、職業訓練</t>
    </r>
    <r>
      <rPr>
        <sz val="9"/>
        <rFont val="Times New Roman"/>
        <family val="1"/>
      </rPr>
      <t>103</t>
    </r>
    <r>
      <rPr>
        <sz val="9"/>
        <rFont val="標楷體"/>
        <family val="4"/>
        <charset val="136"/>
      </rPr>
      <t>年修正為人數統計累計至當季底。</t>
    </r>
    <phoneticPr fontId="3" type="noConversion"/>
  </si>
  <si>
    <r>
      <t xml:space="preserve">            3.</t>
    </r>
    <r>
      <rPr>
        <sz val="9"/>
        <rFont val="標楷體"/>
        <family val="4"/>
        <charset val="136"/>
      </rPr>
      <t>輔導就業服務：就業服務、職業訓練及以工代賑自</t>
    </r>
    <r>
      <rPr>
        <sz val="9"/>
        <rFont val="Times New Roman"/>
        <family val="1"/>
      </rPr>
      <t>104</t>
    </r>
    <r>
      <rPr>
        <sz val="9"/>
        <rFont val="標楷體"/>
        <family val="4"/>
        <charset val="136"/>
      </rPr>
      <t>年起修正為人次。</t>
    </r>
    <phoneticPr fontId="3" type="noConversion"/>
  </si>
  <si>
    <r>
      <t>Explanation</t>
    </r>
    <r>
      <rPr>
        <sz val="9"/>
        <rFont val="標楷體"/>
        <family val="4"/>
        <charset val="136"/>
      </rPr>
      <t>：</t>
    </r>
    <r>
      <rPr>
        <sz val="9"/>
        <rFont val="Times New Roman"/>
        <family val="1"/>
      </rPr>
      <t>1.Employment Services” and “Occupational Training” are added as of the beginning of 2011.</t>
    </r>
    <phoneticPr fontId="3" type="noConversion"/>
  </si>
  <si>
    <r>
      <t>108</t>
    </r>
    <r>
      <rPr>
        <sz val="9"/>
        <rFont val="新細明體"/>
        <family val="1"/>
        <charset val="136"/>
      </rPr>
      <t>年</t>
    </r>
    <r>
      <rPr>
        <sz val="9"/>
        <rFont val="Times New Roman"/>
        <family val="1"/>
      </rPr>
      <t xml:space="preserve"> 2019</t>
    </r>
    <phoneticPr fontId="3" type="noConversion"/>
  </si>
  <si>
    <t xml:space="preserve">     －</t>
  </si>
  <si>
    <r>
      <t xml:space="preserve">     </t>
    </r>
    <r>
      <rPr>
        <sz val="9"/>
        <rFont val="Times New Roman"/>
        <family val="1"/>
      </rPr>
      <t>－</t>
    </r>
  </si>
  <si>
    <r>
      <rPr>
        <sz val="9"/>
        <rFont val="標楷體"/>
        <family val="4"/>
        <charset val="136"/>
      </rPr>
      <t>合計</t>
    </r>
    <r>
      <rPr>
        <sz val="9"/>
        <rFont val="Times New Roman"/>
        <family val="1"/>
      </rPr>
      <t xml:space="preserve"> Total</t>
    </r>
    <phoneticPr fontId="3" type="noConversion"/>
  </si>
  <si>
    <r>
      <rPr>
        <sz val="9"/>
        <rFont val="標楷體"/>
        <family val="4"/>
        <charset val="136"/>
      </rPr>
      <t>女</t>
    </r>
    <r>
      <rPr>
        <sz val="9"/>
        <rFont val="Times New Roman"/>
        <family val="1"/>
      </rPr>
      <t xml:space="preserve"> Female</t>
    </r>
    <phoneticPr fontId="3" type="noConversion"/>
  </si>
  <si>
    <r>
      <rPr>
        <sz val="9"/>
        <rFont val="標楷體"/>
        <family val="4"/>
        <charset val="136"/>
      </rPr>
      <t>男</t>
    </r>
    <r>
      <rPr>
        <sz val="9"/>
        <rFont val="Times New Roman"/>
        <family val="1"/>
      </rPr>
      <t xml:space="preserve"> male</t>
    </r>
    <phoneticPr fontId="3" type="noConversion"/>
  </si>
  <si>
    <r>
      <rPr>
        <b/>
        <sz val="9"/>
        <rFont val="標楷體"/>
        <family val="4"/>
        <charset val="136"/>
      </rPr>
      <t>總</t>
    </r>
    <r>
      <rPr>
        <b/>
        <sz val="9"/>
        <rFont val="Times New Roman"/>
        <family val="1"/>
      </rPr>
      <t xml:space="preserve">    </t>
    </r>
    <r>
      <rPr>
        <b/>
        <sz val="9"/>
        <rFont val="標楷體"/>
        <family val="4"/>
        <charset val="136"/>
      </rPr>
      <t>計</t>
    </r>
    <phoneticPr fontId="41" type="noConversion"/>
  </si>
  <si>
    <r>
      <rPr>
        <sz val="9"/>
        <rFont val="標楷體"/>
        <family val="4"/>
        <charset val="136"/>
      </rPr>
      <t>說明：原住民定義為：依原住民身分法，具原住民身分者即予以統計，而不論其是否隸屬於原住民戶。</t>
    </r>
    <phoneticPr fontId="3" type="noConversion"/>
  </si>
  <si>
    <r>
      <rPr>
        <b/>
        <sz val="14"/>
        <rFont val="標楷體"/>
        <family val="4"/>
        <charset val="136"/>
      </rPr>
      <t>低收入戶輔導就業服務</t>
    </r>
    <r>
      <rPr>
        <b/>
        <sz val="14"/>
        <rFont val="Times New Roman"/>
        <family val="1"/>
      </rPr>
      <t xml:space="preserve">  Employment Counseling  for Low-Income Families</t>
    </r>
    <phoneticPr fontId="3" type="noConversion"/>
  </si>
  <si>
    <r>
      <rPr>
        <b/>
        <sz val="9"/>
        <rFont val="標楷體"/>
        <family val="4"/>
        <charset val="136"/>
      </rPr>
      <t>中華民國</t>
    </r>
    <r>
      <rPr>
        <b/>
        <sz val="9"/>
        <rFont val="Times New Roman"/>
        <family val="1"/>
      </rPr>
      <t>108</t>
    </r>
    <r>
      <rPr>
        <b/>
        <sz val="9"/>
        <rFont val="標楷體"/>
        <family val="4"/>
        <charset val="136"/>
      </rPr>
      <t>年</t>
    </r>
    <r>
      <rPr>
        <b/>
        <sz val="9"/>
        <rFont val="Times New Roman"/>
        <family val="1"/>
      </rPr>
      <t xml:space="preserve">  2019</t>
    </r>
    <phoneticPr fontId="3" type="noConversion"/>
  </si>
  <si>
    <r>
      <rPr>
        <sz val="9"/>
        <rFont val="標楷體"/>
        <family val="4"/>
        <charset val="136"/>
      </rPr>
      <t>地區別</t>
    </r>
    <r>
      <rPr>
        <sz val="9"/>
        <rFont val="Times New Roman"/>
        <family val="1"/>
      </rPr>
      <t xml:space="preserve"> 
Locality</t>
    </r>
    <phoneticPr fontId="3" type="noConversion"/>
  </si>
  <si>
    <r>
      <rPr>
        <sz val="9"/>
        <rFont val="標楷體"/>
        <family val="4"/>
        <charset val="136"/>
      </rPr>
      <t>以工代賑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人次</t>
    </r>
    <r>
      <rPr>
        <sz val="9"/>
        <rFont val="Times New Roman"/>
        <family val="1"/>
      </rPr>
      <t>)
Work Relief( Times of Persons)</t>
    </r>
    <phoneticPr fontId="3" type="noConversion"/>
  </si>
  <si>
    <r>
      <rPr>
        <sz val="9"/>
        <rFont val="標楷體"/>
        <family val="4"/>
        <charset val="136"/>
      </rPr>
      <t>社政轉介勞政就業媒合服務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人次</t>
    </r>
    <r>
      <rPr>
        <sz val="9"/>
        <rFont val="Times New Roman"/>
        <family val="1"/>
      </rPr>
      <t>)
Job matchmaking services by labor administration through referral by social administration (Times of Persons)</t>
    </r>
    <phoneticPr fontId="11" type="noConversion"/>
  </si>
  <si>
    <r>
      <rPr>
        <sz val="9"/>
        <rFont val="標楷體"/>
        <family val="4"/>
        <charset val="136"/>
      </rPr>
      <t>社政轉介勞政職業訓練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人次</t>
    </r>
    <r>
      <rPr>
        <sz val="9"/>
        <rFont val="Times New Roman"/>
        <family val="1"/>
      </rPr>
      <t>)
Occupational training by labor administration through referral by social administration ( (Times of Persons)</t>
    </r>
    <phoneticPr fontId="11" type="noConversion"/>
  </si>
  <si>
    <r>
      <rPr>
        <sz val="9"/>
        <rFont val="標楷體"/>
        <family val="4"/>
        <charset val="136"/>
      </rPr>
      <t>合計</t>
    </r>
    <r>
      <rPr>
        <sz val="9"/>
        <rFont val="Times New Roman"/>
        <family val="1"/>
      </rPr>
      <t xml:space="preserve"> Total</t>
    </r>
    <phoneticPr fontId="3" type="noConversion"/>
  </si>
  <si>
    <r>
      <rPr>
        <sz val="9"/>
        <rFont val="標楷體"/>
        <family val="4"/>
        <charset val="136"/>
      </rPr>
      <t>女</t>
    </r>
    <r>
      <rPr>
        <sz val="9"/>
        <rFont val="Times New Roman"/>
        <family val="1"/>
      </rPr>
      <t xml:space="preserve"> Female</t>
    </r>
    <phoneticPr fontId="3" type="noConversion"/>
  </si>
  <si>
    <r>
      <rPr>
        <sz val="9"/>
        <rFont val="標楷體"/>
        <family val="4"/>
        <charset val="136"/>
      </rPr>
      <t>男</t>
    </r>
    <r>
      <rPr>
        <sz val="9"/>
        <rFont val="Times New Roman"/>
        <family val="1"/>
      </rPr>
      <t xml:space="preserve"> male</t>
    </r>
    <phoneticPr fontId="3" type="noConversion"/>
  </si>
  <si>
    <r>
      <rPr>
        <b/>
        <sz val="9"/>
        <rFont val="標楷體"/>
        <family val="4"/>
        <charset val="136"/>
      </rPr>
      <t>總</t>
    </r>
    <r>
      <rPr>
        <b/>
        <sz val="9"/>
        <rFont val="Times New Roman"/>
        <family val="1"/>
      </rPr>
      <t xml:space="preserve">    </t>
    </r>
    <r>
      <rPr>
        <b/>
        <sz val="9"/>
        <rFont val="標楷體"/>
        <family val="4"/>
        <charset val="136"/>
      </rPr>
      <t>計</t>
    </r>
    <phoneticPr fontId="41" type="noConversion"/>
  </si>
  <si>
    <r>
      <rPr>
        <sz val="9"/>
        <rFont val="標楷體"/>
        <family val="4"/>
        <charset val="136"/>
      </rPr>
      <t>說明：原住民定義為：依原住民身分法，具原住民身分者即予以統計，而不論其是否隸屬於原住民戶。</t>
    </r>
    <phoneticPr fontId="3" type="noConversion"/>
  </si>
  <si>
    <r>
      <t xml:space="preserve">   </t>
    </r>
    <r>
      <rPr>
        <sz val="9"/>
        <rFont val="標楷體"/>
        <family val="4"/>
        <charset val="136"/>
      </rPr>
      <t>臺北市</t>
    </r>
    <phoneticPr fontId="41" type="noConversion"/>
  </si>
  <si>
    <r>
      <t xml:space="preserve">   </t>
    </r>
    <r>
      <rPr>
        <sz val="9"/>
        <rFont val="標楷體"/>
        <family val="4"/>
        <charset val="136"/>
      </rPr>
      <t>桃園市</t>
    </r>
    <phoneticPr fontId="41" type="noConversion"/>
  </si>
  <si>
    <r>
      <t xml:space="preserve">   </t>
    </r>
    <r>
      <rPr>
        <sz val="9"/>
        <rFont val="標楷體"/>
        <family val="4"/>
        <charset val="136"/>
      </rPr>
      <t>臺中市</t>
    </r>
    <phoneticPr fontId="41" type="noConversion"/>
  </si>
  <si>
    <r>
      <t xml:space="preserve">   </t>
    </r>
    <r>
      <rPr>
        <sz val="9"/>
        <rFont val="標楷體"/>
        <family val="4"/>
        <charset val="136"/>
      </rPr>
      <t>臺南市</t>
    </r>
    <phoneticPr fontId="41" type="noConversion"/>
  </si>
  <si>
    <r>
      <rPr>
        <b/>
        <sz val="12"/>
        <rFont val="標楷體"/>
        <family val="4"/>
        <charset val="136"/>
      </rPr>
      <t>低收入戶輔導就業服務</t>
    </r>
    <r>
      <rPr>
        <b/>
        <sz val="12"/>
        <rFont val="Times New Roman"/>
        <family val="1"/>
      </rPr>
      <t xml:space="preserve">  Employment Counseling  for Low-Income Families</t>
    </r>
    <phoneticPr fontId="3" type="noConversion"/>
  </si>
  <si>
    <r>
      <rPr>
        <b/>
        <sz val="9"/>
        <rFont val="標楷體"/>
        <family val="4"/>
        <charset val="136"/>
      </rPr>
      <t>中華民國</t>
    </r>
    <r>
      <rPr>
        <b/>
        <sz val="9"/>
        <rFont val="Times New Roman"/>
        <family val="1"/>
      </rPr>
      <t>107</t>
    </r>
    <r>
      <rPr>
        <b/>
        <sz val="9"/>
        <rFont val="標楷體"/>
        <family val="4"/>
        <charset val="136"/>
      </rPr>
      <t>年</t>
    </r>
    <r>
      <rPr>
        <b/>
        <sz val="9"/>
        <rFont val="Times New Roman"/>
        <family val="1"/>
      </rPr>
      <t xml:space="preserve">  2018</t>
    </r>
    <phoneticPr fontId="3" type="noConversion"/>
  </si>
  <si>
    <r>
      <rPr>
        <sz val="9"/>
        <rFont val="標楷體"/>
        <family val="4"/>
        <charset val="136"/>
      </rPr>
      <t>以工代賑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人次</t>
    </r>
    <r>
      <rPr>
        <sz val="9"/>
        <rFont val="Times New Roman"/>
        <family val="1"/>
      </rPr>
      <t>)
Work Relief( Times of Persons)</t>
    </r>
    <phoneticPr fontId="3" type="noConversion"/>
  </si>
  <si>
    <r>
      <rPr>
        <sz val="9"/>
        <rFont val="標楷體"/>
        <family val="4"/>
        <charset val="136"/>
      </rPr>
      <t>社政轉介勞政職業訓練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人次</t>
    </r>
    <r>
      <rPr>
        <sz val="9"/>
        <rFont val="Times New Roman"/>
        <family val="1"/>
      </rPr>
      <t>)
Occupational training by labor administration through referral by social administration ( (Times of Persons)</t>
    </r>
    <phoneticPr fontId="11" type="noConversion"/>
  </si>
  <si>
    <r>
      <rPr>
        <sz val="9"/>
        <rFont val="標楷體"/>
        <family val="4"/>
        <charset val="136"/>
      </rPr>
      <t xml:space="preserve">原住民
</t>
    </r>
    <r>
      <rPr>
        <sz val="9"/>
        <rFont val="Times New Roman"/>
        <family val="1"/>
      </rPr>
      <t>Aborigines</t>
    </r>
    <phoneticPr fontId="3" type="noConversion"/>
  </si>
  <si>
    <r>
      <t xml:space="preserve">   </t>
    </r>
    <r>
      <rPr>
        <sz val="9"/>
        <rFont val="標楷體"/>
        <family val="4"/>
        <charset val="136"/>
      </rPr>
      <t>新北市</t>
    </r>
    <phoneticPr fontId="41" type="noConversion"/>
  </si>
  <si>
    <r>
      <t xml:space="preserve">   </t>
    </r>
    <r>
      <rPr>
        <sz val="9"/>
        <rFont val="標楷體"/>
        <family val="4"/>
        <charset val="136"/>
      </rPr>
      <t>臺南市</t>
    </r>
    <phoneticPr fontId="41" type="noConversion"/>
  </si>
  <si>
    <r>
      <t xml:space="preserve">   </t>
    </r>
    <r>
      <rPr>
        <sz val="9"/>
        <rFont val="標楷體"/>
        <family val="4"/>
        <charset val="136"/>
      </rPr>
      <t>新北市</t>
    </r>
    <phoneticPr fontId="41" type="noConversion"/>
  </si>
  <si>
    <r>
      <rPr>
        <b/>
        <sz val="9"/>
        <rFont val="標楷體"/>
        <family val="4"/>
        <charset val="136"/>
      </rPr>
      <t>中華民國</t>
    </r>
    <r>
      <rPr>
        <b/>
        <sz val="9"/>
        <rFont val="Times New Roman"/>
        <family val="1"/>
      </rPr>
      <t>109</t>
    </r>
    <r>
      <rPr>
        <b/>
        <sz val="9"/>
        <rFont val="標楷體"/>
        <family val="4"/>
        <charset val="136"/>
      </rPr>
      <t>年</t>
    </r>
    <r>
      <rPr>
        <b/>
        <sz val="9"/>
        <rFont val="Times New Roman"/>
        <family val="1"/>
      </rPr>
      <t xml:space="preserve">  2020</t>
    </r>
    <phoneticPr fontId="3" type="noConversion"/>
  </si>
  <si>
    <r>
      <rPr>
        <b/>
        <sz val="9"/>
        <rFont val="標楷體"/>
        <family val="4"/>
        <charset val="136"/>
      </rPr>
      <t>中華民國</t>
    </r>
    <r>
      <rPr>
        <b/>
        <sz val="9"/>
        <rFont val="Times New Roman"/>
        <family val="1"/>
      </rPr>
      <t>110</t>
    </r>
    <r>
      <rPr>
        <b/>
        <sz val="9"/>
        <rFont val="標楷體"/>
        <family val="4"/>
        <charset val="136"/>
      </rPr>
      <t>年</t>
    </r>
    <r>
      <rPr>
        <b/>
        <sz val="9"/>
        <rFont val="Times New Roman"/>
        <family val="1"/>
      </rPr>
      <t xml:space="preserve">  2021</t>
    </r>
    <phoneticPr fontId="3" type="noConversion"/>
  </si>
  <si>
    <r>
      <t>109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2020</t>
    </r>
    <phoneticPr fontId="3" type="noConversion"/>
  </si>
  <si>
    <r>
      <t>110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2021</t>
    </r>
    <phoneticPr fontId="41" type="noConversion"/>
  </si>
  <si>
    <r>
      <t>111</t>
    </r>
    <r>
      <rPr>
        <b/>
        <sz val="9"/>
        <rFont val="標楷體"/>
        <family val="4"/>
        <charset val="136"/>
      </rPr>
      <t>年</t>
    </r>
    <r>
      <rPr>
        <b/>
        <sz val="9"/>
        <rFont val="Times New Roman"/>
        <family val="1"/>
      </rPr>
      <t xml:space="preserve"> 2022</t>
    </r>
    <phoneticPr fontId="41" type="noConversion"/>
  </si>
  <si>
    <r>
      <rPr>
        <b/>
        <sz val="9"/>
        <rFont val="標楷體"/>
        <family val="4"/>
        <charset val="136"/>
      </rPr>
      <t>中華民國</t>
    </r>
    <r>
      <rPr>
        <b/>
        <sz val="9"/>
        <rFont val="Times New Roman"/>
        <family val="1"/>
      </rPr>
      <t>111</t>
    </r>
    <r>
      <rPr>
        <b/>
        <sz val="9"/>
        <rFont val="標楷體"/>
        <family val="4"/>
        <charset val="136"/>
      </rPr>
      <t>年</t>
    </r>
    <r>
      <rPr>
        <b/>
        <sz val="9"/>
        <rFont val="Times New Roman"/>
        <family val="1"/>
      </rPr>
      <t xml:space="preserve">  2022</t>
    </r>
    <phoneticPr fontId="3" type="noConversion"/>
  </si>
  <si>
    <r>
      <rPr>
        <sz val="9"/>
        <rFont val="標楷體"/>
        <family val="4"/>
        <charset val="136"/>
      </rPr>
      <t>更新日期：</t>
    </r>
    <r>
      <rPr>
        <sz val="9"/>
        <rFont val="Times New Roman"/>
        <family val="1"/>
      </rPr>
      <t>2023/10/02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</si>
</sst>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76" formatCode="#,##0;\-#,##0;&quot;－&quot;"/>
    <numFmt numFmtId="177" formatCode="#,##0.00_ "/>
    <numFmt numFmtId="178" formatCode="_-* #,##0_-;\-* #,##0_-;_-* &quot;-&quot;??_-;_-@_-"/>
    <numFmt numFmtId="179" formatCode="##,##0;\-##,##0;&quot;    －&quot;"/>
  </numFmts>
  <fonts count="59" x14ac:knownFonts="1">
    <font>
      <sz val="9"/>
      <name val="Times New Roman"/>
      <family val="1"/>
    </font>
    <font>
      <sz val="9"/>
      <name val="Times New Roman"/>
      <family val="1"/>
    </font>
    <font>
      <sz val="9"/>
      <name val="Times New Roman"/>
      <family val="1"/>
    </font>
    <font>
      <sz val="9"/>
      <name val="新細明體"/>
      <family val="1"/>
      <charset val="136"/>
    </font>
    <font>
      <sz val="12"/>
      <name val="Times New Roman"/>
      <family val="1"/>
    </font>
    <font>
      <sz val="8"/>
      <name val="新細明體"/>
      <family val="1"/>
      <charset val="136"/>
    </font>
    <font>
      <sz val="8"/>
      <name val="Times New Roman"/>
      <family val="1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color indexed="12"/>
      <name val="Times New Roman"/>
      <family val="1"/>
    </font>
    <font>
      <sz val="8"/>
      <color indexed="12"/>
      <name val="Times New Roman"/>
      <family val="1"/>
    </font>
    <font>
      <sz val="9"/>
      <name val="細明體"/>
      <family val="3"/>
      <charset val="136"/>
    </font>
    <font>
      <b/>
      <sz val="9"/>
      <name val="細明體"/>
      <family val="3"/>
      <charset val="136"/>
    </font>
    <font>
      <sz val="8"/>
      <name val="細明體"/>
      <family val="3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color indexed="12"/>
      <name val="細明體"/>
      <family val="3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10"/>
      <name val="新細明體"/>
      <family val="1"/>
      <charset val="136"/>
    </font>
    <font>
      <b/>
      <sz val="9"/>
      <color indexed="10"/>
      <name val="Times New Roman"/>
      <family val="1"/>
    </font>
    <font>
      <sz val="9"/>
      <color indexed="81"/>
      <name val="細明體"/>
      <family val="3"/>
      <charset val="136"/>
    </font>
    <font>
      <b/>
      <sz val="9"/>
      <color indexed="81"/>
      <name val="細明體"/>
      <family val="3"/>
      <charset val="136"/>
    </font>
    <font>
      <b/>
      <sz val="12"/>
      <name val="Times New Roman"/>
      <family val="1"/>
    </font>
    <font>
      <b/>
      <sz val="12"/>
      <name val="標楷體"/>
      <family val="4"/>
      <charset val="136"/>
    </font>
    <font>
      <b/>
      <sz val="9"/>
      <name val="Microsoft YaHei"/>
      <family val="2"/>
      <charset val="136"/>
    </font>
    <font>
      <sz val="9"/>
      <name val="Microsoft YaHei"/>
      <family val="2"/>
      <charset val="136"/>
    </font>
    <font>
      <sz val="8"/>
      <color indexed="10"/>
      <name val="新細明體"/>
      <family val="1"/>
      <charset val="136"/>
    </font>
    <font>
      <b/>
      <sz val="14"/>
      <name val="Times New Roman"/>
      <family val="1"/>
    </font>
    <font>
      <b/>
      <sz val="14"/>
      <name val="標楷體"/>
      <family val="4"/>
      <charset val="136"/>
    </font>
    <font>
      <sz val="9"/>
      <name val="標楷體"/>
      <family val="4"/>
      <charset val="136"/>
    </font>
    <font>
      <sz val="8"/>
      <name val="標楷體"/>
      <family val="4"/>
      <charset val="136"/>
    </font>
    <font>
      <b/>
      <sz val="9"/>
      <name val="標楷體"/>
      <family val="4"/>
      <charset val="136"/>
    </font>
    <font>
      <sz val="8"/>
      <color indexed="10"/>
      <name val="細明體"/>
      <family val="3"/>
      <charset val="136"/>
    </font>
    <font>
      <sz val="8"/>
      <color indexed="10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9"/>
      <name val="Times New Roman"/>
      <family val="1"/>
    </font>
    <font>
      <b/>
      <sz val="9"/>
      <name val="Times New Roman"/>
      <family val="1"/>
    </font>
    <font>
      <sz val="9"/>
      <color rgb="FF3333FF"/>
      <name val="Times New Roman"/>
      <family val="1"/>
    </font>
    <font>
      <sz val="9"/>
      <color rgb="FF0000FF"/>
      <name val="Times New Roman"/>
      <family val="1"/>
    </font>
    <font>
      <sz val="9"/>
      <name val="新細明體"/>
      <family val="1"/>
      <charset val="136"/>
      <scheme val="minor"/>
    </font>
    <font>
      <sz val="8"/>
      <color rgb="FFFF0000"/>
      <name val="細明體"/>
      <family val="3"/>
      <charset val="136"/>
    </font>
    <font>
      <sz val="9"/>
      <name val="Times New Roman"/>
      <family val="4"/>
      <charset val="136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3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6" fillId="16" borderId="0" applyNumberFormat="0" applyBorder="0" applyAlignment="0" applyProtection="0">
      <alignment vertical="center"/>
    </xf>
    <xf numFmtId="0" fontId="17" fillId="0" borderId="1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17" borderId="2" applyNumberFormat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" fillId="18" borderId="4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2" applyNumberFormat="0" applyAlignment="0" applyProtection="0">
      <alignment vertical="center"/>
    </xf>
    <xf numFmtId="0" fontId="27" fillId="17" borderId="8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</cellStyleXfs>
  <cellXfs count="279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/>
    <xf numFmtId="0" fontId="2" fillId="0" borderId="10" xfId="0" applyFont="1" applyBorder="1" applyAlignment="1">
      <alignment horizontal="left"/>
    </xf>
    <xf numFmtId="3" fontId="2" fillId="0" borderId="10" xfId="0" applyNumberFormat="1" applyFont="1" applyBorder="1"/>
    <xf numFmtId="3" fontId="2" fillId="0" borderId="0" xfId="0" applyNumberFormat="1" applyFont="1"/>
    <xf numFmtId="0" fontId="2" fillId="0" borderId="0" xfId="0" applyFont="1"/>
    <xf numFmtId="3" fontId="8" fillId="0" borderId="10" xfId="0" applyNumberFormat="1" applyFont="1" applyBorder="1"/>
    <xf numFmtId="3" fontId="8" fillId="0" borderId="0" xfId="0" applyNumberFormat="1" applyFont="1"/>
    <xf numFmtId="0" fontId="8" fillId="0" borderId="0" xfId="0" applyFont="1"/>
    <xf numFmtId="0" fontId="7" fillId="0" borderId="1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3" fontId="9" fillId="0" borderId="10" xfId="0" applyNumberFormat="1" applyFont="1" applyBorder="1"/>
    <xf numFmtId="176" fontId="10" fillId="0" borderId="11" xfId="20" applyNumberFormat="1" applyFont="1" applyBorder="1" applyAlignment="1" applyProtection="1"/>
    <xf numFmtId="176" fontId="10" fillId="0" borderId="10" xfId="20" applyNumberFormat="1" applyFont="1" applyBorder="1" applyAlignment="1" applyProtection="1"/>
    <xf numFmtId="0" fontId="1" fillId="0" borderId="0" xfId="0" applyFont="1"/>
    <xf numFmtId="0" fontId="11" fillId="0" borderId="0" xfId="0" applyFont="1" applyBorder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4" fillId="0" borderId="14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3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Fill="1" applyBorder="1" applyAlignment="1"/>
    <xf numFmtId="176" fontId="8" fillId="0" borderId="10" xfId="0" applyNumberFormat="1" applyFont="1" applyBorder="1"/>
    <xf numFmtId="176" fontId="9" fillId="0" borderId="10" xfId="0" applyNumberFormat="1" applyFont="1" applyBorder="1"/>
    <xf numFmtId="176" fontId="0" fillId="0" borderId="0" xfId="0" applyNumberFormat="1"/>
    <xf numFmtId="0" fontId="11" fillId="0" borderId="0" xfId="0" applyFont="1" applyFill="1" applyBorder="1" applyAlignment="1"/>
    <xf numFmtId="176" fontId="12" fillId="0" borderId="10" xfId="0" applyNumberFormat="1" applyFont="1" applyBorder="1" applyAlignment="1">
      <alignment horizontal="right"/>
    </xf>
    <xf numFmtId="176" fontId="10" fillId="0" borderId="11" xfId="20" applyNumberFormat="1" applyFont="1" applyBorder="1" applyAlignment="1" applyProtection="1">
      <alignment horizontal="right"/>
    </xf>
    <xf numFmtId="176" fontId="9" fillId="0" borderId="10" xfId="0" applyNumberFormat="1" applyFont="1" applyBorder="1" applyAlignment="1">
      <alignment horizontal="right"/>
    </xf>
    <xf numFmtId="176" fontId="8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176" fontId="31" fillId="0" borderId="10" xfId="0" applyNumberFormat="1" applyFont="1" applyBorder="1" applyAlignment="1">
      <alignment horizontal="right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left"/>
    </xf>
    <xf numFmtId="3" fontId="0" fillId="0" borderId="0" xfId="0" applyNumberFormat="1" applyFill="1"/>
    <xf numFmtId="0" fontId="0" fillId="0" borderId="0" xfId="0" applyFill="1"/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176" fontId="8" fillId="0" borderId="21" xfId="0" applyNumberFormat="1" applyFont="1" applyFill="1" applyBorder="1" applyAlignment="1">
      <alignment horizontal="right"/>
    </xf>
    <xf numFmtId="176" fontId="8" fillId="0" borderId="10" xfId="0" applyNumberFormat="1" applyFont="1" applyFill="1" applyBorder="1" applyAlignment="1">
      <alignment horizontal="right"/>
    </xf>
    <xf numFmtId="176" fontId="9" fillId="0" borderId="21" xfId="0" applyNumberFormat="1" applyFont="1" applyFill="1" applyBorder="1" applyAlignment="1">
      <alignment horizontal="right"/>
    </xf>
    <xf numFmtId="176" fontId="9" fillId="0" borderId="10" xfId="0" applyNumberFormat="1" applyFont="1" applyFill="1" applyBorder="1" applyAlignment="1">
      <alignment horizontal="right"/>
    </xf>
    <xf numFmtId="0" fontId="1" fillId="0" borderId="0" xfId="0" applyFont="1" applyFill="1"/>
    <xf numFmtId="4" fontId="1" fillId="0" borderId="0" xfId="0" applyNumberFormat="1" applyFont="1" applyFill="1"/>
    <xf numFmtId="177" fontId="8" fillId="0" borderId="0" xfId="0" applyNumberFormat="1" applyFont="1" applyFill="1"/>
    <xf numFmtId="176" fontId="0" fillId="0" borderId="0" xfId="0" applyNumberFormat="1" applyFill="1"/>
    <xf numFmtId="0" fontId="11" fillId="0" borderId="0" xfId="0" applyFont="1" applyFill="1" applyAlignment="1">
      <alignment horizontal="left"/>
    </xf>
    <xf numFmtId="176" fontId="12" fillId="0" borderId="21" xfId="0" applyNumberFormat="1" applyFont="1" applyFill="1" applyBorder="1" applyAlignment="1">
      <alignment horizontal="right"/>
    </xf>
    <xf numFmtId="176" fontId="12" fillId="0" borderId="10" xfId="0" applyNumberFormat="1" applyFont="1" applyFill="1" applyBorder="1" applyAlignment="1">
      <alignment horizontal="right"/>
    </xf>
    <xf numFmtId="176" fontId="31" fillId="0" borderId="21" xfId="0" applyNumberFormat="1" applyFont="1" applyFill="1" applyBorder="1" applyAlignment="1">
      <alignment horizontal="right"/>
    </xf>
    <xf numFmtId="176" fontId="31" fillId="0" borderId="10" xfId="0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34" fillId="0" borderId="14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0" xfId="0" applyFont="1" applyBorder="1"/>
    <xf numFmtId="0" fontId="0" fillId="0" borderId="0" xfId="0" applyBorder="1"/>
    <xf numFmtId="0" fontId="0" fillId="0" borderId="0" xfId="0" applyFont="1" applyFill="1" applyBorder="1" applyAlignment="1">
      <alignment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176" fontId="8" fillId="0" borderId="11" xfId="0" applyNumberFormat="1" applyFont="1" applyFill="1" applyBorder="1" applyAlignment="1">
      <alignment horizontal="right"/>
    </xf>
    <xf numFmtId="176" fontId="8" fillId="0" borderId="19" xfId="0" applyNumberFormat="1" applyFont="1" applyFill="1" applyBorder="1" applyAlignment="1">
      <alignment horizontal="right"/>
    </xf>
    <xf numFmtId="176" fontId="8" fillId="0" borderId="19" xfId="0" applyNumberFormat="1" applyFont="1" applyBorder="1" applyAlignment="1">
      <alignment horizontal="right"/>
    </xf>
    <xf numFmtId="176" fontId="8" fillId="0" borderId="0" xfId="0" applyNumberFormat="1" applyFont="1" applyFill="1" applyBorder="1" applyAlignment="1">
      <alignment horizontal="right"/>
    </xf>
    <xf numFmtId="176" fontId="8" fillId="0" borderId="0" xfId="0" applyNumberFormat="1" applyFont="1" applyBorder="1" applyAlignment="1">
      <alignment horizontal="right"/>
    </xf>
    <xf numFmtId="176" fontId="9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176" fontId="0" fillId="0" borderId="0" xfId="0" applyNumberFormat="1" applyFill="1" applyAlignment="1">
      <alignment horizontal="center"/>
    </xf>
    <xf numFmtId="176" fontId="11" fillId="0" borderId="19" xfId="0" applyNumberFormat="1" applyFont="1" applyBorder="1" applyAlignment="1">
      <alignment horizontal="center"/>
    </xf>
    <xf numFmtId="0" fontId="4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indent="1"/>
    </xf>
    <xf numFmtId="0" fontId="2" fillId="0" borderId="26" xfId="0" applyFont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41" fillId="0" borderId="0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 indent="1"/>
    </xf>
    <xf numFmtId="0" fontId="3" fillId="0" borderId="27" xfId="0" applyFont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176" fontId="54" fillId="0" borderId="0" xfId="0" applyNumberFormat="1" applyFont="1" applyBorder="1" applyAlignment="1">
      <alignment horizontal="right"/>
    </xf>
    <xf numFmtId="176" fontId="54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center"/>
    </xf>
    <xf numFmtId="176" fontId="54" fillId="0" borderId="28" xfId="0" applyNumberFormat="1" applyFont="1" applyBorder="1" applyAlignment="1">
      <alignment horizontal="right"/>
    </xf>
    <xf numFmtId="176" fontId="55" fillId="0" borderId="28" xfId="0" applyNumberFormat="1" applyFont="1" applyBorder="1" applyAlignment="1">
      <alignment horizontal="right"/>
    </xf>
    <xf numFmtId="176" fontId="8" fillId="0" borderId="19" xfId="0" applyNumberFormat="1" applyFont="1" applyBorder="1" applyAlignment="1"/>
    <xf numFmtId="176" fontId="8" fillId="0" borderId="0" xfId="0" applyNumberFormat="1" applyFont="1" applyBorder="1" applyAlignment="1"/>
    <xf numFmtId="176" fontId="9" fillId="0" borderId="0" xfId="0" applyNumberFormat="1" applyFont="1" applyBorder="1" applyAlignment="1"/>
    <xf numFmtId="176" fontId="9" fillId="0" borderId="14" xfId="0" applyNumberFormat="1" applyFont="1" applyBorder="1" applyAlignment="1"/>
    <xf numFmtId="0" fontId="13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/>
    <xf numFmtId="0" fontId="0" fillId="0" borderId="0" xfId="0" applyFont="1" applyFill="1"/>
    <xf numFmtId="0" fontId="0" fillId="0" borderId="0" xfId="0" applyFont="1" applyFill="1" applyBorder="1" applyAlignment="1">
      <alignment vertical="center" wrapText="1"/>
    </xf>
    <xf numFmtId="0" fontId="7" fillId="0" borderId="14" xfId="0" applyFont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/>
    <xf numFmtId="0" fontId="0" fillId="0" borderId="22" xfId="0" applyFont="1" applyBorder="1" applyAlignment="1">
      <alignment horizontal="left"/>
    </xf>
    <xf numFmtId="176" fontId="0" fillId="0" borderId="0" xfId="0" applyNumberFormat="1" applyFont="1" applyFill="1" applyBorder="1" applyAlignment="1">
      <alignment horizontal="right"/>
    </xf>
    <xf numFmtId="176" fontId="0" fillId="0" borderId="14" xfId="0" applyNumberFormat="1" applyFont="1" applyFill="1" applyBorder="1" applyAlignment="1">
      <alignment horizontal="right"/>
    </xf>
    <xf numFmtId="4" fontId="0" fillId="0" borderId="0" xfId="0" applyNumberFormat="1" applyFont="1" applyFill="1"/>
    <xf numFmtId="3" fontId="0" fillId="0" borderId="0" xfId="0" applyNumberFormat="1" applyFont="1"/>
    <xf numFmtId="0" fontId="0" fillId="0" borderId="0" xfId="0" applyFont="1" applyFill="1" applyBorder="1" applyAlignment="1"/>
    <xf numFmtId="3" fontId="0" fillId="0" borderId="0" xfId="0" applyNumberFormat="1" applyFont="1" applyFill="1"/>
    <xf numFmtId="176" fontId="0" fillId="0" borderId="0" xfId="0" applyNumberFormat="1" applyFont="1" applyFill="1"/>
    <xf numFmtId="0" fontId="2" fillId="0" borderId="0" xfId="0" applyFont="1" applyBorder="1"/>
    <xf numFmtId="0" fontId="5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177" fontId="8" fillId="0" borderId="0" xfId="0" applyNumberFormat="1" applyFont="1" applyFill="1" applyBorder="1"/>
    <xf numFmtId="3" fontId="0" fillId="0" borderId="0" xfId="0" applyNumberFormat="1" applyFont="1" applyFill="1" applyBorder="1"/>
    <xf numFmtId="0" fontId="56" fillId="0" borderId="0" xfId="0" applyFont="1"/>
    <xf numFmtId="0" fontId="56" fillId="0" borderId="0" xfId="0" applyFont="1" applyBorder="1" applyAlignment="1">
      <alignment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/>
    </xf>
    <xf numFmtId="179" fontId="8" fillId="0" borderId="0" xfId="0" applyNumberFormat="1" applyFont="1" applyBorder="1"/>
    <xf numFmtId="0" fontId="0" fillId="0" borderId="26" xfId="0" applyFont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19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 wrapText="1"/>
    </xf>
    <xf numFmtId="0" fontId="45" fillId="0" borderId="29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78" fontId="45" fillId="0" borderId="10" xfId="19" applyNumberFormat="1" applyFont="1" applyBorder="1" applyAlignment="1">
      <alignment horizontal="center" vertical="center" wrapText="1"/>
    </xf>
    <xf numFmtId="0" fontId="45" fillId="0" borderId="0" xfId="0" applyFont="1" applyFill="1" applyAlignment="1">
      <alignment vertical="center" wrapText="1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vertical="center"/>
    </xf>
    <xf numFmtId="0" fontId="45" fillId="0" borderId="0" xfId="0" applyFont="1" applyBorder="1" applyAlignment="1">
      <alignment horizontal="left" vertical="center" indent="1"/>
    </xf>
    <xf numFmtId="0" fontId="45" fillId="0" borderId="14" xfId="0" applyFont="1" applyBorder="1" applyAlignment="1">
      <alignment horizontal="left" vertical="center" indent="1"/>
    </xf>
    <xf numFmtId="0" fontId="45" fillId="0" borderId="19" xfId="0" applyFont="1" applyBorder="1" applyAlignment="1">
      <alignment horizontal="left"/>
    </xf>
    <xf numFmtId="0" fontId="45" fillId="0" borderId="0" xfId="0" applyFont="1" applyFill="1" applyBorder="1" applyAlignment="1"/>
    <xf numFmtId="0" fontId="45" fillId="0" borderId="0" xfId="0" applyFont="1" applyFill="1" applyAlignment="1">
      <alignment horizontal="left"/>
    </xf>
    <xf numFmtId="0" fontId="45" fillId="0" borderId="0" xfId="0" applyFont="1" applyFill="1" applyBorder="1" applyAlignment="1">
      <alignment vertical="center"/>
    </xf>
    <xf numFmtId="0" fontId="45" fillId="0" borderId="0" xfId="0" applyFont="1"/>
    <xf numFmtId="0" fontId="11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178" fontId="0" fillId="0" borderId="10" xfId="19" applyNumberFormat="1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5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horizontal="left" vertical="center" indent="1"/>
    </xf>
    <xf numFmtId="0" fontId="45" fillId="0" borderId="0" xfId="0" applyFont="1" applyFill="1" applyBorder="1" applyAlignment="1">
      <alignment horizontal="left" vertical="center" indent="1"/>
    </xf>
    <xf numFmtId="179" fontId="8" fillId="0" borderId="0" xfId="0" applyNumberFormat="1" applyFont="1" applyBorder="1" applyAlignment="1">
      <alignment horizontal="right"/>
    </xf>
    <xf numFmtId="179" fontId="0" fillId="0" borderId="0" xfId="0" applyNumberFormat="1" applyFont="1" applyBorder="1" applyAlignment="1">
      <alignment horizontal="right"/>
    </xf>
    <xf numFmtId="179" fontId="0" fillId="0" borderId="0" xfId="0" applyNumberFormat="1" applyFont="1" applyFill="1" applyBorder="1" applyAlignment="1">
      <alignment horizontal="right"/>
    </xf>
    <xf numFmtId="179" fontId="0" fillId="0" borderId="14" xfId="0" applyNumberFormat="1" applyFont="1" applyBorder="1" applyAlignment="1">
      <alignment horizontal="right"/>
    </xf>
    <xf numFmtId="179" fontId="0" fillId="0" borderId="0" xfId="0" applyNumberFormat="1" applyFont="1" applyBorder="1"/>
    <xf numFmtId="179" fontId="0" fillId="0" borderId="0" xfId="0" applyNumberFormat="1" applyFont="1" applyFill="1" applyBorder="1"/>
    <xf numFmtId="179" fontId="0" fillId="0" borderId="14" xfId="0" applyNumberFormat="1" applyFont="1" applyBorder="1"/>
    <xf numFmtId="0" fontId="51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179" fontId="0" fillId="0" borderId="19" xfId="0" applyNumberFormat="1" applyFont="1" applyBorder="1" applyAlignment="1">
      <alignment horizontal="right" vertical="center" wrapText="1"/>
    </xf>
    <xf numFmtId="179" fontId="0" fillId="0" borderId="19" xfId="19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horizontal="right" vertical="center" wrapText="1"/>
    </xf>
    <xf numFmtId="179" fontId="0" fillId="0" borderId="0" xfId="19" applyNumberFormat="1" applyFont="1" applyBorder="1" applyAlignment="1">
      <alignment horizontal="right" vertical="center"/>
    </xf>
    <xf numFmtId="179" fontId="2" fillId="0" borderId="0" xfId="19" applyNumberFormat="1" applyFont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 wrapText="1"/>
    </xf>
    <xf numFmtId="0" fontId="8" fillId="0" borderId="22" xfId="0" applyFont="1" applyBorder="1" applyAlignment="1">
      <alignment horizontal="center" vertical="center"/>
    </xf>
    <xf numFmtId="179" fontId="8" fillId="0" borderId="0" xfId="0" applyNumberFormat="1" applyFont="1" applyBorder="1" applyAlignment="1">
      <alignment horizontal="right" vertical="center" wrapText="1"/>
    </xf>
    <xf numFmtId="179" fontId="8" fillId="0" borderId="0" xfId="19" applyNumberFormat="1" applyFont="1" applyBorder="1" applyAlignment="1">
      <alignment horizontal="right" vertical="center"/>
    </xf>
    <xf numFmtId="179" fontId="8" fillId="0" borderId="0" xfId="0" applyNumberFormat="1" applyFont="1" applyFill="1" applyBorder="1" applyAlignment="1">
      <alignment horizontal="right" vertical="center" wrapText="1"/>
    </xf>
    <xf numFmtId="0" fontId="8" fillId="0" borderId="19" xfId="0" applyFont="1" applyBorder="1" applyAlignment="1">
      <alignment vertical="center"/>
    </xf>
    <xf numFmtId="0" fontId="8" fillId="0" borderId="19" xfId="0" applyFont="1" applyFill="1" applyBorder="1" applyAlignment="1">
      <alignment horizontal="left" vertical="center"/>
    </xf>
    <xf numFmtId="0" fontId="8" fillId="0" borderId="19" xfId="0" applyFont="1" applyBorder="1"/>
    <xf numFmtId="0" fontId="53" fillId="0" borderId="0" xfId="0" applyFont="1" applyBorder="1" applyAlignment="1">
      <alignment horizontal="left" vertical="center"/>
    </xf>
    <xf numFmtId="0" fontId="58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 wrapText="1"/>
    </xf>
    <xf numFmtId="0" fontId="43" fillId="0" borderId="14" xfId="0" applyFont="1" applyFill="1" applyBorder="1" applyAlignment="1">
      <alignment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8" fillId="0" borderId="0" xfId="0" applyFont="1" applyFill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vertical="center" wrapText="1"/>
    </xf>
    <xf numFmtId="0" fontId="45" fillId="0" borderId="31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7" fillId="0" borderId="29" xfId="0" applyFont="1" applyFill="1" applyBorder="1" applyAlignment="1">
      <alignment horizontal="center" vertical="center" wrapText="1"/>
    </xf>
    <xf numFmtId="0" fontId="57" fillId="0" borderId="31" xfId="0" applyFont="1" applyFill="1" applyBorder="1" applyAlignment="1">
      <alignment horizontal="center" vertical="center" wrapText="1"/>
    </xf>
    <xf numFmtId="0" fontId="57" fillId="0" borderId="3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/>
    </xf>
  </cellXfs>
  <cellStyles count="44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千分位" xfId="19" builtinId="3"/>
    <cellStyle name="千分位[0]" xfId="20" builtinId="6"/>
    <cellStyle name="中等" xfId="21" builtinId="28" customBuiltin="1"/>
    <cellStyle name="合計" xfId="22" builtinId="25" customBuiltin="1"/>
    <cellStyle name="好" xfId="23" builtinId="26" customBuiltin="1"/>
    <cellStyle name="計算方式" xfId="24" builtinId="22" customBuiltin="1"/>
    <cellStyle name="連結的儲存格" xfId="25" builtinId="24" customBuiltin="1"/>
    <cellStyle name="備註" xfId="26" builtinId="10" customBuiltin="1"/>
    <cellStyle name="說明文字" xfId="27" builtinId="53" customBuiltin="1"/>
    <cellStyle name="輔色1" xfId="28" builtinId="29" customBuiltin="1"/>
    <cellStyle name="輔色2" xfId="29" builtinId="33" customBuiltin="1"/>
    <cellStyle name="輔色3" xfId="30" builtinId="37" customBuiltin="1"/>
    <cellStyle name="輔色4" xfId="31" builtinId="41" customBuiltin="1"/>
    <cellStyle name="輔色5" xfId="32" builtinId="45" customBuiltin="1"/>
    <cellStyle name="輔色6" xfId="33" builtinId="49" customBuiltin="1"/>
    <cellStyle name="標題" xfId="34" builtinId="15" customBuiltin="1"/>
    <cellStyle name="標題 1" xfId="35" builtinId="16" customBuiltin="1"/>
    <cellStyle name="標題 2" xfId="36" builtinId="17" customBuiltin="1"/>
    <cellStyle name="標題 3" xfId="37" builtinId="18" customBuiltin="1"/>
    <cellStyle name="標題 4" xfId="38" builtinId="19" customBuiltin="1"/>
    <cellStyle name="輸入" xfId="39" builtinId="20" customBuiltin="1"/>
    <cellStyle name="輸出" xfId="40" builtinId="21" customBuiltin="1"/>
    <cellStyle name="檢查儲存格" xfId="41" builtinId="23" customBuiltin="1"/>
    <cellStyle name="壞" xfId="42" builtinId="27" customBuiltin="1"/>
    <cellStyle name="警告文字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2011&#21312;&#22495;&#21029;(&#23395;)'!A146"/><Relationship Id="rId2" Type="http://schemas.openxmlformats.org/officeDocument/2006/relationships/hyperlink" Target="#'2011&#21312;&#22495;&#21029;(&#23395;)'!A107"/><Relationship Id="rId1" Type="http://schemas.openxmlformats.org/officeDocument/2006/relationships/hyperlink" Target="#'2011&#21312;&#22495;&#21029;(&#23395;)'!A68"/><Relationship Id="rId4" Type="http://schemas.openxmlformats.org/officeDocument/2006/relationships/hyperlink" Target="#'2011&#21312;&#22495;&#21029;(&#23395;)'!A2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2011&#21312;&#22495;&#21029;(&#23395;)'!A146"/><Relationship Id="rId2" Type="http://schemas.openxmlformats.org/officeDocument/2006/relationships/hyperlink" Target="#'2011&#21312;&#22495;&#21029;(&#23395;)'!A107"/><Relationship Id="rId1" Type="http://schemas.openxmlformats.org/officeDocument/2006/relationships/hyperlink" Target="#'2011&#21312;&#22495;&#21029;(&#23395;)'!A68"/><Relationship Id="rId4" Type="http://schemas.openxmlformats.org/officeDocument/2006/relationships/hyperlink" Target="#'2011&#21312;&#22495;&#21029;(&#23395;)'!A2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2011&#21312;&#22495;&#21029;(&#23395;)'!A146"/><Relationship Id="rId2" Type="http://schemas.openxmlformats.org/officeDocument/2006/relationships/hyperlink" Target="#'2011&#21312;&#22495;&#21029;(&#23395;)'!A107"/><Relationship Id="rId1" Type="http://schemas.openxmlformats.org/officeDocument/2006/relationships/hyperlink" Target="#'2011&#21312;&#22495;&#21029;(&#23395;)'!A68"/><Relationship Id="rId4" Type="http://schemas.openxmlformats.org/officeDocument/2006/relationships/hyperlink" Target="#'2011&#21312;&#22495;&#21029;(&#23395;)'!A2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2011&#21312;&#22495;&#21029;(&#23395;)'!A146"/><Relationship Id="rId2" Type="http://schemas.openxmlformats.org/officeDocument/2006/relationships/hyperlink" Target="#'2011&#21312;&#22495;&#21029;(&#23395;)'!A107"/><Relationship Id="rId1" Type="http://schemas.openxmlformats.org/officeDocument/2006/relationships/hyperlink" Target="#'2011&#21312;&#22495;&#21029;(&#23395;)'!A68"/><Relationship Id="rId4" Type="http://schemas.openxmlformats.org/officeDocument/2006/relationships/hyperlink" Target="#'2011&#21312;&#22495;&#21029;(&#23395;)'!A2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2009&#21312;&#22495;&#21029;(&#23395;) '!A156"/><Relationship Id="rId2" Type="http://schemas.openxmlformats.org/officeDocument/2006/relationships/hyperlink" Target="#'2009&#21312;&#22495;&#21029;(&#23395;) '!A114"/><Relationship Id="rId1" Type="http://schemas.openxmlformats.org/officeDocument/2006/relationships/hyperlink" Target="#'2009&#21312;&#22495;&#21029;(&#23395;) '!A72"/><Relationship Id="rId4" Type="http://schemas.openxmlformats.org/officeDocument/2006/relationships/hyperlink" Target="#'2009&#21312;&#22495;&#21029;(&#23395;) '!A2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2008&#21312;&#22495;&#21029;(&#23395;) '!A156"/><Relationship Id="rId2" Type="http://schemas.openxmlformats.org/officeDocument/2006/relationships/hyperlink" Target="#'2008&#21312;&#22495;&#21029;(&#23395;) '!A114"/><Relationship Id="rId1" Type="http://schemas.openxmlformats.org/officeDocument/2006/relationships/hyperlink" Target="#'2008&#21312;&#22495;&#21029;(&#23395;) '!A72"/><Relationship Id="rId4" Type="http://schemas.openxmlformats.org/officeDocument/2006/relationships/hyperlink" Target="#'2008&#21312;&#22495;&#21029;(&#23395;) '!A2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hyperlink" Target="#'2007&#21312;&#22495;&#21029;(&#23395;)'!A2"/><Relationship Id="rId3" Type="http://schemas.openxmlformats.org/officeDocument/2006/relationships/hyperlink" Target="#'2008&#21312;&#22495;&#21029;(&#23395;) '!A156"/><Relationship Id="rId7" Type="http://schemas.openxmlformats.org/officeDocument/2006/relationships/hyperlink" Target="#'2007&#21312;&#22495;&#21029;(&#23395;)'!A144"/><Relationship Id="rId2" Type="http://schemas.openxmlformats.org/officeDocument/2006/relationships/hyperlink" Target="#'2008&#21312;&#22495;&#21029;(&#23395;) '!A114"/><Relationship Id="rId1" Type="http://schemas.openxmlformats.org/officeDocument/2006/relationships/hyperlink" Target="#'2008&#21312;&#22495;&#21029;(&#23395;) '!A72"/><Relationship Id="rId6" Type="http://schemas.openxmlformats.org/officeDocument/2006/relationships/hyperlink" Target="#'2007&#21312;&#22495;&#21029;(&#23395;)'!A106"/><Relationship Id="rId5" Type="http://schemas.openxmlformats.org/officeDocument/2006/relationships/hyperlink" Target="#'2007&#21312;&#22495;&#21029;(&#23395;)'!A68"/><Relationship Id="rId4" Type="http://schemas.openxmlformats.org/officeDocument/2006/relationships/hyperlink" Target="#'2008&#21312;&#22495;&#21029;(&#23395;) '!A2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hyperlink" Target="#'2006&#21312;&#22495;&#21029;(&#23395;)'!A2"/><Relationship Id="rId3" Type="http://schemas.openxmlformats.org/officeDocument/2006/relationships/hyperlink" Target="#'2008&#21312;&#22495;&#21029;(&#23395;) '!A156"/><Relationship Id="rId7" Type="http://schemas.openxmlformats.org/officeDocument/2006/relationships/hyperlink" Target="#'2006&#21312;&#22495;&#21029;(&#23395;)'!A144"/><Relationship Id="rId2" Type="http://schemas.openxmlformats.org/officeDocument/2006/relationships/hyperlink" Target="#'2008&#21312;&#22495;&#21029;(&#23395;) '!A114"/><Relationship Id="rId1" Type="http://schemas.openxmlformats.org/officeDocument/2006/relationships/hyperlink" Target="#'2008&#21312;&#22495;&#21029;(&#23395;) '!A72"/><Relationship Id="rId6" Type="http://schemas.openxmlformats.org/officeDocument/2006/relationships/hyperlink" Target="#'2006&#21312;&#22495;&#21029;(&#23395;)'!A106"/><Relationship Id="rId5" Type="http://schemas.openxmlformats.org/officeDocument/2006/relationships/hyperlink" Target="#'2006&#21312;&#22495;&#21029;(&#23395;)'!A68"/><Relationship Id="rId4" Type="http://schemas.openxmlformats.org/officeDocument/2006/relationships/hyperlink" Target="#'2008&#21312;&#22495;&#21029;(&#23395;) '!A2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2" name="Text 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 txBox="1">
          <a:spLocks noChangeArrowheads="1"/>
        </xdr:cNvSpPr>
      </xdr:nvSpPr>
      <xdr:spPr bwMode="auto">
        <a:xfrm>
          <a:off x="3800475" y="0"/>
          <a:ext cx="133350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第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2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季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 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2nd Qua.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" name="Text Box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SpPr txBox="1">
          <a:spLocks noChangeArrowheads="1"/>
        </xdr:cNvSpPr>
      </xdr:nvSpPr>
      <xdr:spPr bwMode="auto">
        <a:xfrm>
          <a:off x="5543550" y="0"/>
          <a:ext cx="133350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第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3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季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 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3rd Qua.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 macro="" textlink="">
      <xdr:nvSpPr>
        <xdr:cNvPr id="4" name="Text Box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SpPr txBox="1">
          <a:spLocks noChangeArrowheads="1"/>
        </xdr:cNvSpPr>
      </xdr:nvSpPr>
      <xdr:spPr bwMode="auto">
        <a:xfrm>
          <a:off x="7210425" y="0"/>
          <a:ext cx="133350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第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4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季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 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4th Qua.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" name="Text Box 4">
          <a:hlinkClick xmlns:r="http://schemas.openxmlformats.org/officeDocument/2006/relationships" r:id="rId4" tooltip="低收入戶戶數及人數"/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SpPr txBox="1">
          <a:spLocks noChangeArrowheads="1"/>
        </xdr:cNvSpPr>
      </xdr:nvSpPr>
      <xdr:spPr bwMode="auto">
        <a:xfrm>
          <a:off x="1962150" y="0"/>
          <a:ext cx="1514475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第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1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季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 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1st Qua.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1" name="Text 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900-00000B000000}"/>
            </a:ext>
          </a:extLst>
        </xdr:cNvPr>
        <xdr:cNvSpPr txBox="1">
          <a:spLocks noChangeArrowheads="1"/>
        </xdr:cNvSpPr>
      </xdr:nvSpPr>
      <xdr:spPr bwMode="auto">
        <a:xfrm>
          <a:off x="3800475" y="0"/>
          <a:ext cx="133350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第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2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季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 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2nd Qua.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2" name="Text Box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900-00000C000000}"/>
            </a:ext>
          </a:extLst>
        </xdr:cNvPr>
        <xdr:cNvSpPr txBox="1">
          <a:spLocks noChangeArrowheads="1"/>
        </xdr:cNvSpPr>
      </xdr:nvSpPr>
      <xdr:spPr bwMode="auto">
        <a:xfrm>
          <a:off x="5543550" y="0"/>
          <a:ext cx="133350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第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3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季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 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3rd Qua.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 macro="" textlink="">
      <xdr:nvSpPr>
        <xdr:cNvPr id="13" name="Text Box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900-00000D000000}"/>
            </a:ext>
          </a:extLst>
        </xdr:cNvPr>
        <xdr:cNvSpPr txBox="1">
          <a:spLocks noChangeArrowheads="1"/>
        </xdr:cNvSpPr>
      </xdr:nvSpPr>
      <xdr:spPr bwMode="auto">
        <a:xfrm>
          <a:off x="7210425" y="0"/>
          <a:ext cx="133350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第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4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季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 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4th Qua.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4" name="Text Box 4">
          <a:hlinkClick xmlns:r="http://schemas.openxmlformats.org/officeDocument/2006/relationships" r:id="rId4" tooltip="低收入戶戶數及人數"/>
          <a:extLst>
            <a:ext uri="{FF2B5EF4-FFF2-40B4-BE49-F238E27FC236}">
              <a16:creationId xmlns:a16="http://schemas.microsoft.com/office/drawing/2014/main" xmlns="" id="{00000000-0008-0000-0900-00000E000000}"/>
            </a:ext>
          </a:extLst>
        </xdr:cNvPr>
        <xdr:cNvSpPr txBox="1">
          <a:spLocks noChangeArrowheads="1"/>
        </xdr:cNvSpPr>
      </xdr:nvSpPr>
      <xdr:spPr bwMode="auto">
        <a:xfrm>
          <a:off x="1962150" y="0"/>
          <a:ext cx="1514475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第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1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季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 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1st Qua.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9469" name="Text 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A00-00000D4C0000}"/>
            </a:ext>
          </a:extLst>
        </xdr:cNvPr>
        <xdr:cNvSpPr txBox="1">
          <a:spLocks noChangeArrowheads="1"/>
        </xdr:cNvSpPr>
      </xdr:nvSpPr>
      <xdr:spPr bwMode="auto">
        <a:xfrm>
          <a:off x="3038475" y="0"/>
          <a:ext cx="133350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第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2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季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 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2nd Qua.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9470" name="Text Box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A00-00000E4C0000}"/>
            </a:ext>
          </a:extLst>
        </xdr:cNvPr>
        <xdr:cNvSpPr txBox="1">
          <a:spLocks noChangeArrowheads="1"/>
        </xdr:cNvSpPr>
      </xdr:nvSpPr>
      <xdr:spPr bwMode="auto">
        <a:xfrm>
          <a:off x="4781550" y="0"/>
          <a:ext cx="133350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第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3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季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 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3rd Qua.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 macro="" textlink="">
      <xdr:nvSpPr>
        <xdr:cNvPr id="19471" name="Text Box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A00-00000F4C0000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133350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第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4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季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 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4th Qua.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9472" name="Text Box 4">
          <a:hlinkClick xmlns:r="http://schemas.openxmlformats.org/officeDocument/2006/relationships" r:id="rId4" tooltip="低收入戶戶數及人數"/>
          <a:extLst>
            <a:ext uri="{FF2B5EF4-FFF2-40B4-BE49-F238E27FC236}">
              <a16:creationId xmlns:a16="http://schemas.microsoft.com/office/drawing/2014/main" xmlns="" id="{00000000-0008-0000-0A00-0000104C0000}"/>
            </a:ext>
          </a:extLst>
        </xdr:cNvPr>
        <xdr:cNvSpPr txBox="1">
          <a:spLocks noChangeArrowheads="1"/>
        </xdr:cNvSpPr>
      </xdr:nvSpPr>
      <xdr:spPr bwMode="auto">
        <a:xfrm>
          <a:off x="1381125" y="0"/>
          <a:ext cx="133350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第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1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季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 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1st Qua.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2" name="Text 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3038475" y="0"/>
          <a:ext cx="133350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第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2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季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 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2nd Qua.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" name="Text Box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SpPr txBox="1">
          <a:spLocks noChangeArrowheads="1"/>
        </xdr:cNvSpPr>
      </xdr:nvSpPr>
      <xdr:spPr bwMode="auto">
        <a:xfrm>
          <a:off x="4781550" y="0"/>
          <a:ext cx="133350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第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3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季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 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3rd Qua.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 macro="" textlink="">
      <xdr:nvSpPr>
        <xdr:cNvPr id="4" name="Text Box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133350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第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4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季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 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4th Qua.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" name="Text Box 4">
          <a:hlinkClick xmlns:r="http://schemas.openxmlformats.org/officeDocument/2006/relationships" r:id="rId4" tooltip="低收入戶戶數及人數"/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SpPr txBox="1">
          <a:spLocks noChangeArrowheads="1"/>
        </xdr:cNvSpPr>
      </xdr:nvSpPr>
      <xdr:spPr bwMode="auto">
        <a:xfrm>
          <a:off x="1381125" y="0"/>
          <a:ext cx="133350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第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1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季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 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1st Qua.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9469" name="Text 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B00-00000D4C0000}"/>
            </a:ext>
          </a:extLst>
        </xdr:cNvPr>
        <xdr:cNvSpPr txBox="1">
          <a:spLocks noChangeArrowheads="1"/>
        </xdr:cNvSpPr>
      </xdr:nvSpPr>
      <xdr:spPr bwMode="auto">
        <a:xfrm>
          <a:off x="3038475" y="0"/>
          <a:ext cx="133350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第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2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季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 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2nd Qua.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9470" name="Text Box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B00-00000E4C0000}"/>
            </a:ext>
          </a:extLst>
        </xdr:cNvPr>
        <xdr:cNvSpPr txBox="1">
          <a:spLocks noChangeArrowheads="1"/>
        </xdr:cNvSpPr>
      </xdr:nvSpPr>
      <xdr:spPr bwMode="auto">
        <a:xfrm>
          <a:off x="4781550" y="0"/>
          <a:ext cx="133350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第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3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季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 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3rd Qua.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 macro="" textlink="">
      <xdr:nvSpPr>
        <xdr:cNvPr id="19471" name="Text Box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B00-00000F4C0000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133350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第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4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季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 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4th Qua.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9472" name="Text Box 4">
          <a:hlinkClick xmlns:r="http://schemas.openxmlformats.org/officeDocument/2006/relationships" r:id="rId4" tooltip="低收入戶戶數及人數"/>
          <a:extLst>
            <a:ext uri="{FF2B5EF4-FFF2-40B4-BE49-F238E27FC236}">
              <a16:creationId xmlns:a16="http://schemas.microsoft.com/office/drawing/2014/main" xmlns="" id="{00000000-0008-0000-0B00-0000104C0000}"/>
            </a:ext>
          </a:extLst>
        </xdr:cNvPr>
        <xdr:cNvSpPr txBox="1">
          <a:spLocks noChangeArrowheads="1"/>
        </xdr:cNvSpPr>
      </xdr:nvSpPr>
      <xdr:spPr bwMode="auto">
        <a:xfrm>
          <a:off x="1381125" y="0"/>
          <a:ext cx="133350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第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1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季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 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1st Qua.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2" name="Text 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SpPr txBox="1">
          <a:spLocks noChangeArrowheads="1"/>
        </xdr:cNvSpPr>
      </xdr:nvSpPr>
      <xdr:spPr bwMode="auto">
        <a:xfrm>
          <a:off x="3038475" y="0"/>
          <a:ext cx="133350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第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2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季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 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2nd Qua.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" name="Text Box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SpPr txBox="1">
          <a:spLocks noChangeArrowheads="1"/>
        </xdr:cNvSpPr>
      </xdr:nvSpPr>
      <xdr:spPr bwMode="auto">
        <a:xfrm>
          <a:off x="4781550" y="0"/>
          <a:ext cx="133350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第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3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季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 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3rd Qua.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 macro="" textlink="">
      <xdr:nvSpPr>
        <xdr:cNvPr id="4" name="Text Box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B00-000004000000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133350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第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4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季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 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4th Qua.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" name="Text Box 4">
          <a:hlinkClick xmlns:r="http://schemas.openxmlformats.org/officeDocument/2006/relationships" r:id="rId4" tooltip="低收入戶戶數及人數"/>
          <a:extLst>
            <a:ext uri="{FF2B5EF4-FFF2-40B4-BE49-F238E27FC236}">
              <a16:creationId xmlns:a16="http://schemas.microsoft.com/office/drawing/2014/main" xmlns="" id="{00000000-0008-0000-0B00-000005000000}"/>
            </a:ext>
          </a:extLst>
        </xdr:cNvPr>
        <xdr:cNvSpPr txBox="1">
          <a:spLocks noChangeArrowheads="1"/>
        </xdr:cNvSpPr>
      </xdr:nvSpPr>
      <xdr:spPr bwMode="auto">
        <a:xfrm>
          <a:off x="1381125" y="0"/>
          <a:ext cx="133350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第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1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季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 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1st Qua.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9469" name="Text 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C00-00000D4C0000}"/>
            </a:ext>
          </a:extLst>
        </xdr:cNvPr>
        <xdr:cNvSpPr txBox="1">
          <a:spLocks noChangeArrowheads="1"/>
        </xdr:cNvSpPr>
      </xdr:nvSpPr>
      <xdr:spPr bwMode="auto">
        <a:xfrm>
          <a:off x="3038475" y="0"/>
          <a:ext cx="133350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第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2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季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 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2nd Qua.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9470" name="Text Box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C00-00000E4C0000}"/>
            </a:ext>
          </a:extLst>
        </xdr:cNvPr>
        <xdr:cNvSpPr txBox="1">
          <a:spLocks noChangeArrowheads="1"/>
        </xdr:cNvSpPr>
      </xdr:nvSpPr>
      <xdr:spPr bwMode="auto">
        <a:xfrm>
          <a:off x="4781550" y="0"/>
          <a:ext cx="133350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第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3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季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 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3rd Qua.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 macro="" textlink="">
      <xdr:nvSpPr>
        <xdr:cNvPr id="19471" name="Text Box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C00-00000F4C0000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133350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第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4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季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 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4th Qua.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9472" name="Text Box 4">
          <a:hlinkClick xmlns:r="http://schemas.openxmlformats.org/officeDocument/2006/relationships" r:id="rId4" tooltip="低收入戶戶數及人數"/>
          <a:extLst>
            <a:ext uri="{FF2B5EF4-FFF2-40B4-BE49-F238E27FC236}">
              <a16:creationId xmlns:a16="http://schemas.microsoft.com/office/drawing/2014/main" xmlns="" id="{00000000-0008-0000-0C00-0000104C0000}"/>
            </a:ext>
          </a:extLst>
        </xdr:cNvPr>
        <xdr:cNvSpPr txBox="1">
          <a:spLocks noChangeArrowheads="1"/>
        </xdr:cNvSpPr>
      </xdr:nvSpPr>
      <xdr:spPr bwMode="auto">
        <a:xfrm>
          <a:off x="1381125" y="0"/>
          <a:ext cx="133350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第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1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季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 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1st Qua.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5373" name="Text 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E00-00000D3C0000}"/>
            </a:ext>
          </a:extLst>
        </xdr:cNvPr>
        <xdr:cNvSpPr txBox="1">
          <a:spLocks noChangeArrowheads="1"/>
        </xdr:cNvSpPr>
      </xdr:nvSpPr>
      <xdr:spPr bwMode="auto">
        <a:xfrm>
          <a:off x="3038475" y="0"/>
          <a:ext cx="1514475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第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2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季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 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2nd Qua.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5374" name="Text Box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E00-00000E3C0000}"/>
            </a:ext>
          </a:extLst>
        </xdr:cNvPr>
        <xdr:cNvSpPr txBox="1">
          <a:spLocks noChangeArrowheads="1"/>
        </xdr:cNvSpPr>
      </xdr:nvSpPr>
      <xdr:spPr bwMode="auto">
        <a:xfrm>
          <a:off x="4943475" y="0"/>
          <a:ext cx="129540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第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3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季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 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3rd Qua.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212307</xdr:colOff>
      <xdr:row>0</xdr:row>
      <xdr:rowOff>0</xdr:rowOff>
    </xdr:to>
    <xdr:sp macro="" textlink="">
      <xdr:nvSpPr>
        <xdr:cNvPr id="15375" name="Text Box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E00-00000F3C0000}"/>
            </a:ext>
          </a:extLst>
        </xdr:cNvPr>
        <xdr:cNvSpPr txBox="1">
          <a:spLocks noChangeArrowheads="1"/>
        </xdr:cNvSpPr>
      </xdr:nvSpPr>
      <xdr:spPr bwMode="auto">
        <a:xfrm>
          <a:off x="6591300" y="0"/>
          <a:ext cx="12382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第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4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季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 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4th Qua.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5376" name="Text Box 4">
          <a:hlinkClick xmlns:r="http://schemas.openxmlformats.org/officeDocument/2006/relationships" r:id="rId4" tooltip="低收入戶戶數及人數"/>
          <a:extLst>
            <a:ext uri="{FF2B5EF4-FFF2-40B4-BE49-F238E27FC236}">
              <a16:creationId xmlns:a16="http://schemas.microsoft.com/office/drawing/2014/main" xmlns="" id="{00000000-0008-0000-0E00-0000103C0000}"/>
            </a:ext>
          </a:extLst>
        </xdr:cNvPr>
        <xdr:cNvSpPr txBox="1">
          <a:spLocks noChangeArrowheads="1"/>
        </xdr:cNvSpPr>
      </xdr:nvSpPr>
      <xdr:spPr bwMode="auto">
        <a:xfrm>
          <a:off x="1381125" y="0"/>
          <a:ext cx="1323975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第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1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季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 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1st Qua.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5381" name="Text 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E00-0000153C0000}"/>
            </a:ext>
          </a:extLst>
        </xdr:cNvPr>
        <xdr:cNvSpPr txBox="1">
          <a:spLocks noChangeArrowheads="1"/>
        </xdr:cNvSpPr>
      </xdr:nvSpPr>
      <xdr:spPr bwMode="auto">
        <a:xfrm>
          <a:off x="3038475" y="0"/>
          <a:ext cx="133350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第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2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季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 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2nd Qua.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5382" name="Text Box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E00-0000163C0000}"/>
            </a:ext>
          </a:extLst>
        </xdr:cNvPr>
        <xdr:cNvSpPr txBox="1">
          <a:spLocks noChangeArrowheads="1"/>
        </xdr:cNvSpPr>
      </xdr:nvSpPr>
      <xdr:spPr bwMode="auto">
        <a:xfrm>
          <a:off x="4686300" y="0"/>
          <a:ext cx="133350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第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3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季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 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3rd Qua.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38091</xdr:colOff>
      <xdr:row>0</xdr:row>
      <xdr:rowOff>0</xdr:rowOff>
    </xdr:to>
    <xdr:sp macro="" textlink="">
      <xdr:nvSpPr>
        <xdr:cNvPr id="15383" name="Text Box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E00-0000173C0000}"/>
            </a:ext>
          </a:extLst>
        </xdr:cNvPr>
        <xdr:cNvSpPr txBox="1">
          <a:spLocks noChangeArrowheads="1"/>
        </xdr:cNvSpPr>
      </xdr:nvSpPr>
      <xdr:spPr bwMode="auto">
        <a:xfrm>
          <a:off x="6324600" y="0"/>
          <a:ext cx="133350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第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4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季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 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4th Qua.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5384" name="Text Box 4">
          <a:hlinkClick xmlns:r="http://schemas.openxmlformats.org/officeDocument/2006/relationships" r:id="rId4" tooltip="低收入戶戶數及人數"/>
          <a:extLst>
            <a:ext uri="{FF2B5EF4-FFF2-40B4-BE49-F238E27FC236}">
              <a16:creationId xmlns:a16="http://schemas.microsoft.com/office/drawing/2014/main" xmlns="" id="{00000000-0008-0000-0E00-0000183C0000}"/>
            </a:ext>
          </a:extLst>
        </xdr:cNvPr>
        <xdr:cNvSpPr txBox="1">
          <a:spLocks noChangeArrowheads="1"/>
        </xdr:cNvSpPr>
      </xdr:nvSpPr>
      <xdr:spPr bwMode="auto">
        <a:xfrm>
          <a:off x="1381125" y="0"/>
          <a:ext cx="133350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第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1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季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 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1st Qua.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2323" name="Text 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F00-000023300000}"/>
            </a:ext>
          </a:extLst>
        </xdr:cNvPr>
        <xdr:cNvSpPr txBox="1">
          <a:spLocks noChangeArrowheads="1"/>
        </xdr:cNvSpPr>
      </xdr:nvSpPr>
      <xdr:spPr bwMode="auto">
        <a:xfrm>
          <a:off x="3038475" y="0"/>
          <a:ext cx="133350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第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2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季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 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2nd Qua.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2324" name="Text Box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F00-000024300000}"/>
            </a:ext>
          </a:extLst>
        </xdr:cNvPr>
        <xdr:cNvSpPr txBox="1">
          <a:spLocks noChangeArrowheads="1"/>
        </xdr:cNvSpPr>
      </xdr:nvSpPr>
      <xdr:spPr bwMode="auto">
        <a:xfrm>
          <a:off x="4686300" y="0"/>
          <a:ext cx="133350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第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3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季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 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3rd Qua.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38091</xdr:colOff>
      <xdr:row>0</xdr:row>
      <xdr:rowOff>0</xdr:rowOff>
    </xdr:to>
    <xdr:sp macro="" textlink="">
      <xdr:nvSpPr>
        <xdr:cNvPr id="12325" name="Text Box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F00-000025300000}"/>
            </a:ext>
          </a:extLst>
        </xdr:cNvPr>
        <xdr:cNvSpPr txBox="1">
          <a:spLocks noChangeArrowheads="1"/>
        </xdr:cNvSpPr>
      </xdr:nvSpPr>
      <xdr:spPr bwMode="auto">
        <a:xfrm>
          <a:off x="6324600" y="0"/>
          <a:ext cx="133350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第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4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季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 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4th Qua.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2326" name="Text Box 4">
          <a:hlinkClick xmlns:r="http://schemas.openxmlformats.org/officeDocument/2006/relationships" r:id="rId4" tooltip="低收入戶戶數及人數"/>
          <a:extLst>
            <a:ext uri="{FF2B5EF4-FFF2-40B4-BE49-F238E27FC236}">
              <a16:creationId xmlns:a16="http://schemas.microsoft.com/office/drawing/2014/main" xmlns="" id="{00000000-0008-0000-0F00-000026300000}"/>
            </a:ext>
          </a:extLst>
        </xdr:cNvPr>
        <xdr:cNvSpPr txBox="1">
          <a:spLocks noChangeArrowheads="1"/>
        </xdr:cNvSpPr>
      </xdr:nvSpPr>
      <xdr:spPr bwMode="auto">
        <a:xfrm>
          <a:off x="1381125" y="0"/>
          <a:ext cx="133350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第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1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季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 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1st Qua.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1277" name="Text 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000-00000D2C0000}"/>
            </a:ext>
          </a:extLst>
        </xdr:cNvPr>
        <xdr:cNvSpPr txBox="1">
          <a:spLocks noChangeArrowheads="1"/>
        </xdr:cNvSpPr>
      </xdr:nvSpPr>
      <xdr:spPr bwMode="auto">
        <a:xfrm>
          <a:off x="2914650" y="0"/>
          <a:ext cx="133350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第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2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季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 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2nd Qua.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1278" name="Text Box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1000-00000E2C0000}"/>
            </a:ext>
          </a:extLst>
        </xdr:cNvPr>
        <xdr:cNvSpPr txBox="1">
          <a:spLocks noChangeArrowheads="1"/>
        </xdr:cNvSpPr>
      </xdr:nvSpPr>
      <xdr:spPr bwMode="auto">
        <a:xfrm>
          <a:off x="4562475" y="0"/>
          <a:ext cx="133350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第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3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季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 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3rd Qua.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38091</xdr:colOff>
      <xdr:row>0</xdr:row>
      <xdr:rowOff>0</xdr:rowOff>
    </xdr:to>
    <xdr:sp macro="" textlink="">
      <xdr:nvSpPr>
        <xdr:cNvPr id="11279" name="Text Box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1000-00000F2C0000}"/>
            </a:ext>
          </a:extLst>
        </xdr:cNvPr>
        <xdr:cNvSpPr txBox="1">
          <a:spLocks noChangeArrowheads="1"/>
        </xdr:cNvSpPr>
      </xdr:nvSpPr>
      <xdr:spPr bwMode="auto">
        <a:xfrm>
          <a:off x="6200775" y="0"/>
          <a:ext cx="133350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第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4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季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 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4th Qua.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1280" name="Text Box 4">
          <a:hlinkClick xmlns:r="http://schemas.openxmlformats.org/officeDocument/2006/relationships" r:id="rId4" tooltip="低收入戶戶數及人數"/>
          <a:extLst>
            <a:ext uri="{FF2B5EF4-FFF2-40B4-BE49-F238E27FC236}">
              <a16:creationId xmlns:a16="http://schemas.microsoft.com/office/drawing/2014/main" xmlns="" id="{00000000-0008-0000-1000-0000102C0000}"/>
            </a:ext>
          </a:extLst>
        </xdr:cNvPr>
        <xdr:cNvSpPr txBox="1">
          <a:spLocks noChangeArrowheads="1"/>
        </xdr:cNvSpPr>
      </xdr:nvSpPr>
      <xdr:spPr bwMode="auto">
        <a:xfrm>
          <a:off x="1257300" y="0"/>
          <a:ext cx="133350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第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1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季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 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1st Qua.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1281" name="Text Box 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1000-0000112C0000}"/>
            </a:ext>
          </a:extLst>
        </xdr:cNvPr>
        <xdr:cNvSpPr txBox="1">
          <a:spLocks noChangeArrowheads="1"/>
        </xdr:cNvSpPr>
      </xdr:nvSpPr>
      <xdr:spPr bwMode="auto">
        <a:xfrm>
          <a:off x="2914650" y="0"/>
          <a:ext cx="133350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第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2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季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 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2nd Qua.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1282" name="Text Box 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1000-0000122C0000}"/>
            </a:ext>
          </a:extLst>
        </xdr:cNvPr>
        <xdr:cNvSpPr txBox="1">
          <a:spLocks noChangeArrowheads="1"/>
        </xdr:cNvSpPr>
      </xdr:nvSpPr>
      <xdr:spPr bwMode="auto">
        <a:xfrm>
          <a:off x="4562475" y="0"/>
          <a:ext cx="133350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第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3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季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 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3rd Qua.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38091</xdr:colOff>
      <xdr:row>0</xdr:row>
      <xdr:rowOff>0</xdr:rowOff>
    </xdr:to>
    <xdr:sp macro="" textlink="">
      <xdr:nvSpPr>
        <xdr:cNvPr id="11283" name="Text Box 3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1000-0000132C0000}"/>
            </a:ext>
          </a:extLst>
        </xdr:cNvPr>
        <xdr:cNvSpPr txBox="1">
          <a:spLocks noChangeArrowheads="1"/>
        </xdr:cNvSpPr>
      </xdr:nvSpPr>
      <xdr:spPr bwMode="auto">
        <a:xfrm>
          <a:off x="6200775" y="0"/>
          <a:ext cx="133350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第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4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季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 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4th Qua.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1284" name="Text Box 4">
          <a:hlinkClick xmlns:r="http://schemas.openxmlformats.org/officeDocument/2006/relationships" r:id="rId8" tooltip="低收入戶戶數及人數"/>
          <a:extLst>
            <a:ext uri="{FF2B5EF4-FFF2-40B4-BE49-F238E27FC236}">
              <a16:creationId xmlns:a16="http://schemas.microsoft.com/office/drawing/2014/main" xmlns="" id="{00000000-0008-0000-1000-0000142C0000}"/>
            </a:ext>
          </a:extLst>
        </xdr:cNvPr>
        <xdr:cNvSpPr txBox="1">
          <a:spLocks noChangeArrowheads="1"/>
        </xdr:cNvSpPr>
      </xdr:nvSpPr>
      <xdr:spPr bwMode="auto">
        <a:xfrm>
          <a:off x="1257300" y="0"/>
          <a:ext cx="133350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第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1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季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 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1st Qua.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0254" name="Text 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100-00000E280000}"/>
            </a:ext>
          </a:extLst>
        </xdr:cNvPr>
        <xdr:cNvSpPr txBox="1">
          <a:spLocks noChangeArrowheads="1"/>
        </xdr:cNvSpPr>
      </xdr:nvSpPr>
      <xdr:spPr bwMode="auto">
        <a:xfrm>
          <a:off x="2914650" y="0"/>
          <a:ext cx="133350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第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2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季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 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2nd Qua.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0255" name="Text Box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1100-00000F280000}"/>
            </a:ext>
          </a:extLst>
        </xdr:cNvPr>
        <xdr:cNvSpPr txBox="1">
          <a:spLocks noChangeArrowheads="1"/>
        </xdr:cNvSpPr>
      </xdr:nvSpPr>
      <xdr:spPr bwMode="auto">
        <a:xfrm>
          <a:off x="4562475" y="0"/>
          <a:ext cx="133350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第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3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季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 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3rd Qua.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38091</xdr:colOff>
      <xdr:row>0</xdr:row>
      <xdr:rowOff>0</xdr:rowOff>
    </xdr:to>
    <xdr:sp macro="" textlink="">
      <xdr:nvSpPr>
        <xdr:cNvPr id="10256" name="Text Box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1100-000010280000}"/>
            </a:ext>
          </a:extLst>
        </xdr:cNvPr>
        <xdr:cNvSpPr txBox="1">
          <a:spLocks noChangeArrowheads="1"/>
        </xdr:cNvSpPr>
      </xdr:nvSpPr>
      <xdr:spPr bwMode="auto">
        <a:xfrm>
          <a:off x="6200775" y="0"/>
          <a:ext cx="133350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第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4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季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 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4th Qua.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0257" name="Text Box 4">
          <a:hlinkClick xmlns:r="http://schemas.openxmlformats.org/officeDocument/2006/relationships" r:id="rId4" tooltip="低收入戶戶數及人數"/>
          <a:extLst>
            <a:ext uri="{FF2B5EF4-FFF2-40B4-BE49-F238E27FC236}">
              <a16:creationId xmlns:a16="http://schemas.microsoft.com/office/drawing/2014/main" xmlns="" id="{00000000-0008-0000-1100-000011280000}"/>
            </a:ext>
          </a:extLst>
        </xdr:cNvPr>
        <xdr:cNvSpPr txBox="1">
          <a:spLocks noChangeArrowheads="1"/>
        </xdr:cNvSpPr>
      </xdr:nvSpPr>
      <xdr:spPr bwMode="auto">
        <a:xfrm>
          <a:off x="1257300" y="0"/>
          <a:ext cx="133350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第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1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季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 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1st Qua.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0258" name="Text Box 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1100-000012280000}"/>
            </a:ext>
          </a:extLst>
        </xdr:cNvPr>
        <xdr:cNvSpPr txBox="1">
          <a:spLocks noChangeArrowheads="1"/>
        </xdr:cNvSpPr>
      </xdr:nvSpPr>
      <xdr:spPr bwMode="auto">
        <a:xfrm>
          <a:off x="2914650" y="0"/>
          <a:ext cx="133350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第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2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季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 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2nd Qua.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0259" name="Text Box 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1100-000013280000}"/>
            </a:ext>
          </a:extLst>
        </xdr:cNvPr>
        <xdr:cNvSpPr txBox="1">
          <a:spLocks noChangeArrowheads="1"/>
        </xdr:cNvSpPr>
      </xdr:nvSpPr>
      <xdr:spPr bwMode="auto">
        <a:xfrm>
          <a:off x="4562475" y="0"/>
          <a:ext cx="133350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第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3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季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 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3rd Qua.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38091</xdr:colOff>
      <xdr:row>0</xdr:row>
      <xdr:rowOff>0</xdr:rowOff>
    </xdr:to>
    <xdr:sp macro="" textlink="">
      <xdr:nvSpPr>
        <xdr:cNvPr id="10260" name="Text Box 3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1100-000014280000}"/>
            </a:ext>
          </a:extLst>
        </xdr:cNvPr>
        <xdr:cNvSpPr txBox="1">
          <a:spLocks noChangeArrowheads="1"/>
        </xdr:cNvSpPr>
      </xdr:nvSpPr>
      <xdr:spPr bwMode="auto">
        <a:xfrm>
          <a:off x="6200775" y="0"/>
          <a:ext cx="133350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第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4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季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 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4th Qua.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0261" name="Text Box 4">
          <a:hlinkClick xmlns:r="http://schemas.openxmlformats.org/officeDocument/2006/relationships" r:id="rId8" tooltip="低收入戶戶數及人數"/>
          <a:extLst>
            <a:ext uri="{FF2B5EF4-FFF2-40B4-BE49-F238E27FC236}">
              <a16:creationId xmlns:a16="http://schemas.microsoft.com/office/drawing/2014/main" xmlns="" id="{00000000-0008-0000-1100-000015280000}"/>
            </a:ext>
          </a:extLst>
        </xdr:cNvPr>
        <xdr:cNvSpPr txBox="1">
          <a:spLocks noChangeArrowheads="1"/>
        </xdr:cNvSpPr>
      </xdr:nvSpPr>
      <xdr:spPr bwMode="auto">
        <a:xfrm>
          <a:off x="1257300" y="0"/>
          <a:ext cx="133350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第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1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季</a:t>
          </a:r>
          <a:r>
            <a:rPr lang="zh-TW" altLang="en-US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 </a:t>
          </a:r>
          <a:r>
            <a:rPr lang="en-US" altLang="zh-TW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1st Qua.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4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G22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38" sqref="D38"/>
    </sheetView>
  </sheetViews>
  <sheetFormatPr defaultColWidth="9.1640625" defaultRowHeight="12" x14ac:dyDescent="0.2"/>
  <cols>
    <col min="1" max="1" width="18.1640625" style="123" customWidth="1"/>
    <col min="2" max="7" width="11" style="123" customWidth="1"/>
    <col min="8" max="8" width="15.33203125" style="123" customWidth="1"/>
    <col min="9" max="11" width="10.5" style="123" customWidth="1"/>
    <col min="12" max="12" width="12.5" style="83" customWidth="1"/>
    <col min="13" max="20" width="10.5" style="123" customWidth="1"/>
    <col min="21" max="16384" width="9.1640625" style="123"/>
  </cols>
  <sheetData>
    <row r="1" spans="1:33" s="124" customFormat="1" ht="22.9" customHeight="1" x14ac:dyDescent="0.2">
      <c r="A1" s="219" t="s">
        <v>430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1:33" s="130" customFormat="1" ht="42.75" customHeight="1" x14ac:dyDescent="0.2">
      <c r="A2" s="216" t="s">
        <v>431</v>
      </c>
      <c r="B2" s="215" t="s">
        <v>432</v>
      </c>
      <c r="C2" s="221"/>
      <c r="D2" s="221"/>
      <c r="E2" s="221"/>
      <c r="F2" s="221"/>
      <c r="G2" s="221"/>
      <c r="H2" s="222"/>
      <c r="I2" s="215" t="s">
        <v>355</v>
      </c>
      <c r="J2" s="221"/>
      <c r="K2" s="221"/>
      <c r="L2" s="221"/>
      <c r="M2" s="221"/>
      <c r="N2" s="222"/>
      <c r="O2" s="215" t="s">
        <v>356</v>
      </c>
      <c r="P2" s="221"/>
      <c r="Q2" s="221"/>
      <c r="R2" s="221"/>
      <c r="S2" s="221"/>
      <c r="T2" s="221"/>
    </row>
    <row r="3" spans="1:33" s="130" customFormat="1" ht="21" customHeight="1" x14ac:dyDescent="0.2">
      <c r="A3" s="217"/>
      <c r="B3" s="214" t="s">
        <v>433</v>
      </c>
      <c r="C3" s="214"/>
      <c r="D3" s="214" t="s">
        <v>434</v>
      </c>
      <c r="E3" s="214"/>
      <c r="F3" s="214" t="s">
        <v>359</v>
      </c>
      <c r="G3" s="214"/>
      <c r="H3" s="223" t="s">
        <v>435</v>
      </c>
      <c r="I3" s="214" t="s">
        <v>357</v>
      </c>
      <c r="J3" s="214"/>
      <c r="K3" s="214" t="s">
        <v>358</v>
      </c>
      <c r="L3" s="214"/>
      <c r="M3" s="214" t="s">
        <v>436</v>
      </c>
      <c r="N3" s="215"/>
      <c r="O3" s="214" t="s">
        <v>437</v>
      </c>
      <c r="P3" s="214"/>
      <c r="Q3" s="214" t="s">
        <v>358</v>
      </c>
      <c r="R3" s="214"/>
      <c r="S3" s="214" t="s">
        <v>359</v>
      </c>
      <c r="T3" s="215"/>
    </row>
    <row r="4" spans="1:33" s="130" customFormat="1" ht="31.9" customHeight="1" x14ac:dyDescent="0.2">
      <c r="A4" s="218"/>
      <c r="B4" s="147" t="s">
        <v>438</v>
      </c>
      <c r="C4" s="147" t="s">
        <v>439</v>
      </c>
      <c r="D4" s="147" t="s">
        <v>438</v>
      </c>
      <c r="E4" s="147" t="s">
        <v>440</v>
      </c>
      <c r="F4" s="147" t="s">
        <v>438</v>
      </c>
      <c r="G4" s="147" t="s">
        <v>440</v>
      </c>
      <c r="H4" s="224"/>
      <c r="I4" s="147" t="s">
        <v>438</v>
      </c>
      <c r="J4" s="147" t="s">
        <v>439</v>
      </c>
      <c r="K4" s="147" t="s">
        <v>438</v>
      </c>
      <c r="L4" s="147" t="s">
        <v>441</v>
      </c>
      <c r="M4" s="147" t="s">
        <v>442</v>
      </c>
      <c r="N4" s="147" t="s">
        <v>361</v>
      </c>
      <c r="O4" s="147" t="s">
        <v>438</v>
      </c>
      <c r="P4" s="147" t="s">
        <v>439</v>
      </c>
      <c r="Q4" s="147" t="s">
        <v>438</v>
      </c>
      <c r="R4" s="147" t="s">
        <v>439</v>
      </c>
      <c r="S4" s="147" t="s">
        <v>443</v>
      </c>
      <c r="T4" s="147" t="s">
        <v>439</v>
      </c>
    </row>
    <row r="5" spans="1:33" s="148" customFormat="1" ht="30" customHeight="1" x14ac:dyDescent="0.2">
      <c r="A5" s="184" t="s">
        <v>444</v>
      </c>
      <c r="B5" s="198">
        <v>20855</v>
      </c>
      <c r="C5" s="199">
        <v>924</v>
      </c>
      <c r="D5" s="198">
        <v>5366</v>
      </c>
      <c r="E5" s="198">
        <v>152</v>
      </c>
      <c r="F5" s="198">
        <v>15489</v>
      </c>
      <c r="G5" s="198">
        <v>772</v>
      </c>
      <c r="H5" s="198">
        <v>347977911</v>
      </c>
      <c r="I5" s="198">
        <v>2392</v>
      </c>
      <c r="J5" s="198">
        <v>196</v>
      </c>
      <c r="K5" s="198">
        <v>1065</v>
      </c>
      <c r="L5" s="198">
        <v>86</v>
      </c>
      <c r="M5" s="198">
        <v>1327</v>
      </c>
      <c r="N5" s="198">
        <v>110</v>
      </c>
      <c r="O5" s="198">
        <v>38</v>
      </c>
      <c r="P5" s="198">
        <v>3</v>
      </c>
      <c r="Q5" s="198">
        <v>27</v>
      </c>
      <c r="R5" s="198">
        <v>1</v>
      </c>
      <c r="S5" s="198">
        <v>11</v>
      </c>
      <c r="T5" s="198">
        <v>2</v>
      </c>
    </row>
    <row r="6" spans="1:33" s="148" customFormat="1" ht="30" customHeight="1" x14ac:dyDescent="0.2">
      <c r="A6" s="185" t="s">
        <v>445</v>
      </c>
      <c r="B6" s="200">
        <v>19960</v>
      </c>
      <c r="C6" s="201">
        <v>1078</v>
      </c>
      <c r="D6" s="200">
        <v>5383</v>
      </c>
      <c r="E6" s="200">
        <v>192</v>
      </c>
      <c r="F6" s="200">
        <v>14577</v>
      </c>
      <c r="G6" s="200">
        <v>886</v>
      </c>
      <c r="H6" s="200">
        <v>347142242</v>
      </c>
      <c r="I6" s="200">
        <v>2503</v>
      </c>
      <c r="J6" s="200">
        <v>199</v>
      </c>
      <c r="K6" s="200">
        <v>1143</v>
      </c>
      <c r="L6" s="200">
        <v>55</v>
      </c>
      <c r="M6" s="200">
        <v>1360</v>
      </c>
      <c r="N6" s="200">
        <v>144</v>
      </c>
      <c r="O6" s="200">
        <v>62</v>
      </c>
      <c r="P6" s="200">
        <v>0</v>
      </c>
      <c r="Q6" s="200">
        <v>28</v>
      </c>
      <c r="R6" s="200">
        <v>0</v>
      </c>
      <c r="S6" s="200">
        <v>34</v>
      </c>
      <c r="T6" s="200">
        <v>0</v>
      </c>
    </row>
    <row r="7" spans="1:33" s="148" customFormat="1" ht="30" customHeight="1" x14ac:dyDescent="0.2">
      <c r="A7" s="185" t="s">
        <v>446</v>
      </c>
      <c r="B7" s="200">
        <v>19736</v>
      </c>
      <c r="C7" s="201">
        <v>1140</v>
      </c>
      <c r="D7" s="200">
        <v>5425</v>
      </c>
      <c r="E7" s="200">
        <v>190</v>
      </c>
      <c r="F7" s="200">
        <v>14311</v>
      </c>
      <c r="G7" s="200">
        <v>950</v>
      </c>
      <c r="H7" s="200">
        <v>345480541</v>
      </c>
      <c r="I7" s="200">
        <v>1773</v>
      </c>
      <c r="J7" s="200">
        <v>216</v>
      </c>
      <c r="K7" s="200">
        <v>773</v>
      </c>
      <c r="L7" s="200">
        <v>85</v>
      </c>
      <c r="M7" s="200">
        <v>1000</v>
      </c>
      <c r="N7" s="200">
        <v>131</v>
      </c>
      <c r="O7" s="200">
        <v>119</v>
      </c>
      <c r="P7" s="200">
        <v>1</v>
      </c>
      <c r="Q7" s="200">
        <v>39</v>
      </c>
      <c r="R7" s="200">
        <v>1</v>
      </c>
      <c r="S7" s="200">
        <v>80</v>
      </c>
      <c r="T7" s="200">
        <v>0</v>
      </c>
    </row>
    <row r="8" spans="1:33" s="148" customFormat="1" ht="30" customHeight="1" x14ac:dyDescent="0.2">
      <c r="A8" s="185" t="s">
        <v>451</v>
      </c>
      <c r="B8" s="200">
        <v>20240</v>
      </c>
      <c r="C8" s="201">
        <v>1053</v>
      </c>
      <c r="D8" s="200">
        <v>5718</v>
      </c>
      <c r="E8" s="200">
        <v>171</v>
      </c>
      <c r="F8" s="200">
        <v>14522</v>
      </c>
      <c r="G8" s="200">
        <v>882</v>
      </c>
      <c r="H8" s="200">
        <v>366781764</v>
      </c>
      <c r="I8" s="200">
        <v>1247</v>
      </c>
      <c r="J8" s="200">
        <v>177</v>
      </c>
      <c r="K8" s="200">
        <v>589</v>
      </c>
      <c r="L8" s="200">
        <v>93</v>
      </c>
      <c r="M8" s="200">
        <v>658</v>
      </c>
      <c r="N8" s="200">
        <v>84</v>
      </c>
      <c r="O8" s="200">
        <v>24</v>
      </c>
      <c r="P8" s="200">
        <v>3</v>
      </c>
      <c r="Q8" s="200">
        <v>11</v>
      </c>
      <c r="R8" s="200">
        <v>0</v>
      </c>
      <c r="S8" s="200">
        <v>13</v>
      </c>
      <c r="T8" s="200">
        <v>3</v>
      </c>
    </row>
    <row r="9" spans="1:33" s="148" customFormat="1" ht="30" customHeight="1" x14ac:dyDescent="0.2">
      <c r="A9" s="185" t="s">
        <v>484</v>
      </c>
      <c r="B9" s="200">
        <v>21199</v>
      </c>
      <c r="C9" s="201">
        <v>966</v>
      </c>
      <c r="D9" s="200">
        <v>6116</v>
      </c>
      <c r="E9" s="200">
        <v>143</v>
      </c>
      <c r="F9" s="200">
        <v>15083</v>
      </c>
      <c r="G9" s="200">
        <v>823</v>
      </c>
      <c r="H9" s="200">
        <v>416765711</v>
      </c>
      <c r="I9" s="200">
        <v>776</v>
      </c>
      <c r="J9" s="200">
        <v>48</v>
      </c>
      <c r="K9" s="200">
        <v>306</v>
      </c>
      <c r="L9" s="200">
        <v>10</v>
      </c>
      <c r="M9" s="200">
        <v>470</v>
      </c>
      <c r="N9" s="200">
        <v>38</v>
      </c>
      <c r="O9" s="200">
        <v>33</v>
      </c>
      <c r="P9" s="200">
        <v>1</v>
      </c>
      <c r="Q9" s="200">
        <v>10</v>
      </c>
      <c r="R9" s="200">
        <v>0</v>
      </c>
      <c r="S9" s="200">
        <v>23</v>
      </c>
      <c r="T9" s="200">
        <v>1</v>
      </c>
    </row>
    <row r="10" spans="1:33" s="148" customFormat="1" ht="30" customHeight="1" x14ac:dyDescent="0.2">
      <c r="A10" s="185" t="s">
        <v>485</v>
      </c>
      <c r="B10" s="200">
        <v>20712</v>
      </c>
      <c r="C10" s="202">
        <v>901</v>
      </c>
      <c r="D10" s="200">
        <v>5826</v>
      </c>
      <c r="E10" s="200">
        <v>105</v>
      </c>
      <c r="F10" s="200">
        <v>14886</v>
      </c>
      <c r="G10" s="200">
        <v>796</v>
      </c>
      <c r="H10" s="200">
        <v>402202289</v>
      </c>
      <c r="I10" s="203">
        <v>659</v>
      </c>
      <c r="J10" s="200">
        <v>66</v>
      </c>
      <c r="K10" s="200">
        <v>224</v>
      </c>
      <c r="L10" s="200">
        <v>17</v>
      </c>
      <c r="M10" s="200">
        <v>435</v>
      </c>
      <c r="N10" s="200">
        <v>49</v>
      </c>
      <c r="O10" s="200">
        <v>1</v>
      </c>
      <c r="P10" s="200">
        <v>0</v>
      </c>
      <c r="Q10" s="200">
        <v>0</v>
      </c>
      <c r="R10" s="200">
        <v>0</v>
      </c>
      <c r="S10" s="200">
        <v>1</v>
      </c>
      <c r="T10" s="200">
        <v>0</v>
      </c>
    </row>
    <row r="11" spans="1:33" s="148" customFormat="1" ht="30" customHeight="1" x14ac:dyDescent="0.2">
      <c r="A11" s="204" t="s">
        <v>486</v>
      </c>
      <c r="B11" s="205">
        <v>18057</v>
      </c>
      <c r="C11" s="206">
        <v>904</v>
      </c>
      <c r="D11" s="205">
        <v>5263</v>
      </c>
      <c r="E11" s="205">
        <v>108</v>
      </c>
      <c r="F11" s="205">
        <v>12794</v>
      </c>
      <c r="G11" s="205">
        <v>796</v>
      </c>
      <c r="H11" s="205">
        <v>353955875</v>
      </c>
      <c r="I11" s="207">
        <v>977</v>
      </c>
      <c r="J11" s="205">
        <v>105</v>
      </c>
      <c r="K11" s="205">
        <v>301</v>
      </c>
      <c r="L11" s="205">
        <v>33</v>
      </c>
      <c r="M11" s="205">
        <v>676</v>
      </c>
      <c r="N11" s="205">
        <v>72</v>
      </c>
      <c r="O11" s="205">
        <v>21</v>
      </c>
      <c r="P11" s="205">
        <v>0</v>
      </c>
      <c r="Q11" s="205">
        <v>3</v>
      </c>
      <c r="R11" s="205">
        <v>0</v>
      </c>
      <c r="S11" s="205">
        <v>18</v>
      </c>
      <c r="T11" s="205">
        <v>0</v>
      </c>
    </row>
    <row r="12" spans="1:33" s="81" customFormat="1" ht="13.9" customHeight="1" x14ac:dyDescent="0.2">
      <c r="A12" s="208"/>
      <c r="B12" s="209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</row>
    <row r="13" spans="1:33" ht="13.9" customHeight="1" x14ac:dyDescent="0.2">
      <c r="A13" s="213" t="s">
        <v>447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</row>
    <row r="14" spans="1:33" ht="13.9" customHeight="1" x14ac:dyDescent="0.2">
      <c r="A14" s="83" t="s">
        <v>19</v>
      </c>
      <c r="F14" s="122"/>
      <c r="G14" s="122"/>
      <c r="H14" s="122"/>
      <c r="I14" s="122"/>
      <c r="J14" s="122"/>
      <c r="K14" s="122"/>
      <c r="L14" s="150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</row>
    <row r="15" spans="1:33" ht="13.9" customHeight="1" x14ac:dyDescent="0.2">
      <c r="A15" s="123" t="s">
        <v>360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50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</row>
    <row r="16" spans="1:33" ht="13.9" customHeight="1" x14ac:dyDescent="0.2">
      <c r="A16" s="121" t="s">
        <v>448</v>
      </c>
      <c r="B16" s="122"/>
      <c r="C16" s="122"/>
      <c r="D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</row>
    <row r="17" spans="1:33" ht="13.9" customHeight="1" x14ac:dyDescent="0.2">
      <c r="A17" s="121" t="s">
        <v>449</v>
      </c>
      <c r="B17" s="122"/>
      <c r="C17" s="122"/>
      <c r="D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</row>
    <row r="18" spans="1:33" ht="13.9" customHeight="1" x14ac:dyDescent="0.2">
      <c r="A18" s="121" t="s">
        <v>450</v>
      </c>
      <c r="B18" s="122"/>
      <c r="C18" s="122"/>
      <c r="D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</row>
    <row r="19" spans="1:33" ht="13.9" customHeight="1" x14ac:dyDescent="0.2">
      <c r="A19" s="121" t="s">
        <v>322</v>
      </c>
      <c r="B19" s="122"/>
      <c r="C19" s="122"/>
      <c r="D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</row>
    <row r="20" spans="1:33" ht="13.9" customHeight="1" x14ac:dyDescent="0.2">
      <c r="A20" s="121" t="s">
        <v>323</v>
      </c>
      <c r="B20" s="122"/>
      <c r="C20" s="122"/>
      <c r="D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</row>
    <row r="21" spans="1:33" ht="13.9" customHeight="1" x14ac:dyDescent="0.2">
      <c r="A21" s="121"/>
      <c r="B21" s="122"/>
      <c r="C21" s="122"/>
      <c r="D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</row>
    <row r="22" spans="1:33" x14ac:dyDescent="0.2">
      <c r="A22" s="212" t="s">
        <v>488</v>
      </c>
    </row>
  </sheetData>
  <mergeCells count="16">
    <mergeCell ref="A1:L1"/>
    <mergeCell ref="B2:H2"/>
    <mergeCell ref="I2:N2"/>
    <mergeCell ref="O2:T2"/>
    <mergeCell ref="B3:C3"/>
    <mergeCell ref="D3:E3"/>
    <mergeCell ref="F3:G3"/>
    <mergeCell ref="H3:H4"/>
    <mergeCell ref="I3:J3"/>
    <mergeCell ref="S3:T3"/>
    <mergeCell ref="A13:L13"/>
    <mergeCell ref="K3:L3"/>
    <mergeCell ref="M3:N3"/>
    <mergeCell ref="O3:P3"/>
    <mergeCell ref="Q3:R3"/>
    <mergeCell ref="A2:A4"/>
  </mergeCells>
  <phoneticPr fontId="3" type="noConversion"/>
  <printOptions horizontalCentered="1" verticalCentered="1"/>
  <pageMargins left="0.39370078740157483" right="0.39370078740157483" top="0.27559055118110237" bottom="0.27559055118110237" header="0.23622047244094491" footer="0.23622047244094491"/>
  <pageSetup paperSize="8" scale="87" orientation="landscape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workbookViewId="0">
      <selection activeCell="A8" sqref="A8:A12"/>
    </sheetView>
  </sheetViews>
  <sheetFormatPr defaultRowHeight="12" x14ac:dyDescent="0.2"/>
  <cols>
    <col min="1" max="1" width="34.33203125" style="125" customWidth="1"/>
    <col min="2" max="3" width="10.1640625" style="125" customWidth="1"/>
    <col min="4" max="6" width="8.83203125" style="125" customWidth="1"/>
    <col min="7" max="7" width="12.1640625" style="125" customWidth="1"/>
    <col min="8" max="8" width="8.33203125" style="125" customWidth="1"/>
    <col min="9" max="9" width="9.5" style="125" customWidth="1"/>
    <col min="10" max="10" width="19.33203125" style="125" customWidth="1"/>
    <col min="11" max="15" width="8.33203125" style="126" customWidth="1"/>
    <col min="16" max="16" width="8.33203125" style="142" customWidth="1"/>
    <col min="17" max="16384" width="9.33203125" style="125"/>
  </cols>
  <sheetData>
    <row r="1" spans="1:16" s="56" customFormat="1" ht="22.9" customHeight="1" x14ac:dyDescent="0.2">
      <c r="A1" s="228" t="s">
        <v>325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</row>
    <row r="2" spans="1:16" s="129" customFormat="1" ht="16.5" customHeight="1" x14ac:dyDescent="0.2">
      <c r="A2" s="128" t="s">
        <v>263</v>
      </c>
      <c r="B2" s="23"/>
      <c r="C2" s="23"/>
      <c r="D2" s="23"/>
      <c r="E2" s="26"/>
      <c r="F2" s="26"/>
      <c r="G2" s="26"/>
      <c r="H2" s="26"/>
      <c r="I2" s="26"/>
      <c r="K2" s="124"/>
      <c r="L2" s="124"/>
      <c r="M2" s="124"/>
      <c r="N2" s="124"/>
      <c r="O2" s="124"/>
      <c r="P2" s="127"/>
    </row>
    <row r="3" spans="1:16" s="130" customFormat="1" ht="23.25" customHeight="1" x14ac:dyDescent="0.2">
      <c r="A3" s="84" t="s">
        <v>264</v>
      </c>
      <c r="B3" s="259" t="s">
        <v>321</v>
      </c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1"/>
    </row>
    <row r="4" spans="1:16" s="130" customFormat="1" ht="32.25" customHeight="1" x14ac:dyDescent="0.2">
      <c r="A4" s="85"/>
      <c r="B4" s="76" t="s">
        <v>312</v>
      </c>
      <c r="C4" s="76" t="s">
        <v>313</v>
      </c>
      <c r="D4" s="262" t="s">
        <v>314</v>
      </c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4"/>
    </row>
    <row r="5" spans="1:16" s="130" customFormat="1" ht="21" customHeight="1" x14ac:dyDescent="0.2">
      <c r="A5" s="85"/>
      <c r="B5" s="120" t="s">
        <v>315</v>
      </c>
      <c r="C5" s="120" t="s">
        <v>315</v>
      </c>
      <c r="D5" s="265" t="s">
        <v>383</v>
      </c>
      <c r="E5" s="256"/>
      <c r="F5" s="257"/>
      <c r="G5" s="265" t="s">
        <v>384</v>
      </c>
      <c r="H5" s="266"/>
      <c r="I5" s="267"/>
      <c r="J5" s="77" t="s">
        <v>156</v>
      </c>
      <c r="K5" s="256" t="s">
        <v>265</v>
      </c>
      <c r="L5" s="256"/>
      <c r="M5" s="257"/>
      <c r="N5" s="255" t="s">
        <v>220</v>
      </c>
      <c r="O5" s="256"/>
      <c r="P5" s="257"/>
    </row>
    <row r="6" spans="1:16" s="130" customFormat="1" ht="23.25" customHeight="1" x14ac:dyDescent="0.2">
      <c r="A6" s="86" t="s">
        <v>30</v>
      </c>
      <c r="B6" s="80" t="s">
        <v>316</v>
      </c>
      <c r="C6" s="80" t="s">
        <v>316</v>
      </c>
      <c r="D6" s="76" t="s">
        <v>317</v>
      </c>
      <c r="E6" s="76" t="s">
        <v>318</v>
      </c>
      <c r="F6" s="76" t="s">
        <v>319</v>
      </c>
      <c r="G6" s="76" t="s">
        <v>317</v>
      </c>
      <c r="H6" s="76" t="s">
        <v>318</v>
      </c>
      <c r="I6" s="76" t="s">
        <v>319</v>
      </c>
      <c r="J6" s="78" t="s">
        <v>320</v>
      </c>
      <c r="K6" s="74" t="s">
        <v>317</v>
      </c>
      <c r="L6" s="73" t="s">
        <v>318</v>
      </c>
      <c r="M6" s="73" t="s">
        <v>319</v>
      </c>
      <c r="N6" s="79" t="s">
        <v>317</v>
      </c>
      <c r="O6" s="73" t="s">
        <v>318</v>
      </c>
      <c r="P6" s="141" t="s">
        <v>319</v>
      </c>
    </row>
    <row r="7" spans="1:16" s="81" customFormat="1" x14ac:dyDescent="0.2">
      <c r="A7" s="87" t="s">
        <v>137</v>
      </c>
      <c r="B7" s="90">
        <v>604</v>
      </c>
      <c r="C7" s="91">
        <v>35</v>
      </c>
      <c r="D7" s="91">
        <v>2444</v>
      </c>
      <c r="E7" s="91">
        <v>640</v>
      </c>
      <c r="F7" s="91">
        <v>1804</v>
      </c>
      <c r="G7" s="91">
        <v>23985</v>
      </c>
      <c r="H7" s="91">
        <v>5804</v>
      </c>
      <c r="I7" s="91">
        <v>18181</v>
      </c>
      <c r="J7" s="91">
        <v>373091163</v>
      </c>
      <c r="K7" s="91">
        <v>114</v>
      </c>
      <c r="L7" s="91">
        <v>20</v>
      </c>
      <c r="M7" s="91">
        <v>94</v>
      </c>
      <c r="N7" s="91">
        <v>1023</v>
      </c>
      <c r="O7" s="91">
        <v>160</v>
      </c>
      <c r="P7" s="91">
        <v>863</v>
      </c>
    </row>
    <row r="8" spans="1:16" s="131" customFormat="1" x14ac:dyDescent="0.2">
      <c r="A8" s="88" t="s">
        <v>420</v>
      </c>
      <c r="B8" s="93">
        <v>37</v>
      </c>
      <c r="C8" s="93">
        <v>16</v>
      </c>
      <c r="D8" s="93">
        <v>241</v>
      </c>
      <c r="E8" s="93">
        <v>28</v>
      </c>
      <c r="F8" s="93">
        <v>213</v>
      </c>
      <c r="G8" s="93">
        <v>880</v>
      </c>
      <c r="H8" s="93">
        <v>84</v>
      </c>
      <c r="I8" s="93">
        <v>796</v>
      </c>
      <c r="J8" s="93">
        <v>15122684</v>
      </c>
      <c r="K8" s="93">
        <v>8</v>
      </c>
      <c r="L8" s="93">
        <v>0</v>
      </c>
      <c r="M8" s="93">
        <v>8</v>
      </c>
      <c r="N8" s="93">
        <v>25</v>
      </c>
      <c r="O8" s="93">
        <v>0</v>
      </c>
      <c r="P8" s="93">
        <v>25</v>
      </c>
    </row>
    <row r="9" spans="1:16" s="131" customFormat="1" x14ac:dyDescent="0.2">
      <c r="A9" s="132" t="s">
        <v>421</v>
      </c>
      <c r="B9" s="93">
        <v>36</v>
      </c>
      <c r="C9" s="93">
        <v>0</v>
      </c>
      <c r="D9" s="93">
        <v>1405</v>
      </c>
      <c r="E9" s="93">
        <v>432</v>
      </c>
      <c r="F9" s="93">
        <v>973</v>
      </c>
      <c r="G9" s="93">
        <v>15436</v>
      </c>
      <c r="H9" s="93">
        <v>4266</v>
      </c>
      <c r="I9" s="93">
        <v>11170</v>
      </c>
      <c r="J9" s="93">
        <v>211813980</v>
      </c>
      <c r="K9" s="93">
        <v>38</v>
      </c>
      <c r="L9" s="93">
        <v>7</v>
      </c>
      <c r="M9" s="93">
        <v>31</v>
      </c>
      <c r="N9" s="93">
        <v>451</v>
      </c>
      <c r="O9" s="93">
        <v>84</v>
      </c>
      <c r="P9" s="93">
        <v>367</v>
      </c>
    </row>
    <row r="10" spans="1:16" s="131" customFormat="1" x14ac:dyDescent="0.2">
      <c r="A10" s="132" t="s">
        <v>422</v>
      </c>
      <c r="B10" s="93">
        <v>0</v>
      </c>
      <c r="C10" s="93">
        <v>0</v>
      </c>
      <c r="D10" s="93">
        <v>65</v>
      </c>
      <c r="E10" s="93">
        <v>9</v>
      </c>
      <c r="F10" s="93">
        <v>56</v>
      </c>
      <c r="G10" s="93">
        <v>756</v>
      </c>
      <c r="H10" s="93">
        <v>108</v>
      </c>
      <c r="I10" s="93">
        <v>648</v>
      </c>
      <c r="J10" s="93">
        <v>17940000</v>
      </c>
      <c r="K10" s="93">
        <v>0</v>
      </c>
      <c r="L10" s="93">
        <v>0</v>
      </c>
      <c r="M10" s="93">
        <v>0</v>
      </c>
      <c r="N10" s="93">
        <v>0</v>
      </c>
      <c r="O10" s="93">
        <v>0</v>
      </c>
      <c r="P10" s="93">
        <v>0</v>
      </c>
    </row>
    <row r="11" spans="1:16" s="131" customFormat="1" x14ac:dyDescent="0.2">
      <c r="A11" s="132" t="s">
        <v>423</v>
      </c>
      <c r="B11" s="93">
        <v>24</v>
      </c>
      <c r="C11" s="93">
        <v>0</v>
      </c>
      <c r="D11" s="93">
        <v>71</v>
      </c>
      <c r="E11" s="93">
        <v>17</v>
      </c>
      <c r="F11" s="93">
        <v>54</v>
      </c>
      <c r="G11" s="93">
        <v>799</v>
      </c>
      <c r="H11" s="93">
        <v>199</v>
      </c>
      <c r="I11" s="93">
        <v>600</v>
      </c>
      <c r="J11" s="93">
        <v>12412145</v>
      </c>
      <c r="K11" s="93">
        <v>2</v>
      </c>
      <c r="L11" s="93">
        <v>0</v>
      </c>
      <c r="M11" s="93">
        <v>2</v>
      </c>
      <c r="N11" s="93">
        <v>24</v>
      </c>
      <c r="O11" s="93">
        <v>0</v>
      </c>
      <c r="P11" s="93">
        <v>24</v>
      </c>
    </row>
    <row r="12" spans="1:16" s="131" customFormat="1" x14ac:dyDescent="0.2">
      <c r="A12" s="132" t="s">
        <v>424</v>
      </c>
      <c r="B12" s="93">
        <v>134</v>
      </c>
      <c r="C12" s="93">
        <v>2</v>
      </c>
      <c r="D12" s="93">
        <v>34</v>
      </c>
      <c r="E12" s="93">
        <v>4</v>
      </c>
      <c r="F12" s="93">
        <v>30</v>
      </c>
      <c r="G12" s="93">
        <v>348</v>
      </c>
      <c r="H12" s="93">
        <v>45</v>
      </c>
      <c r="I12" s="93">
        <v>303</v>
      </c>
      <c r="J12" s="93">
        <v>7217492</v>
      </c>
      <c r="K12" s="93">
        <v>1</v>
      </c>
      <c r="L12" s="93">
        <v>0</v>
      </c>
      <c r="M12" s="93">
        <v>1</v>
      </c>
      <c r="N12" s="93">
        <v>12</v>
      </c>
      <c r="O12" s="93">
        <v>0</v>
      </c>
      <c r="P12" s="93">
        <v>12</v>
      </c>
    </row>
    <row r="13" spans="1:16" s="131" customFormat="1" x14ac:dyDescent="0.2">
      <c r="A13" s="132" t="s">
        <v>138</v>
      </c>
      <c r="B13" s="133">
        <v>44</v>
      </c>
      <c r="C13" s="133">
        <v>0</v>
      </c>
      <c r="D13" s="133">
        <v>63</v>
      </c>
      <c r="E13" s="133">
        <v>11</v>
      </c>
      <c r="F13" s="133">
        <v>52</v>
      </c>
      <c r="G13" s="133">
        <v>645</v>
      </c>
      <c r="H13" s="133">
        <v>107</v>
      </c>
      <c r="I13" s="133">
        <v>538</v>
      </c>
      <c r="J13" s="133">
        <v>8506825</v>
      </c>
      <c r="K13" s="133">
        <v>5</v>
      </c>
      <c r="L13" s="133">
        <v>0</v>
      </c>
      <c r="M13" s="133">
        <v>5</v>
      </c>
      <c r="N13" s="133">
        <v>35</v>
      </c>
      <c r="O13" s="133">
        <v>0</v>
      </c>
      <c r="P13" s="133">
        <v>35</v>
      </c>
    </row>
    <row r="14" spans="1:16" s="131" customFormat="1" x14ac:dyDescent="0.2">
      <c r="A14" s="132" t="s">
        <v>139</v>
      </c>
      <c r="B14" s="133">
        <v>53</v>
      </c>
      <c r="C14" s="133">
        <v>0</v>
      </c>
      <c r="D14" s="133">
        <v>136</v>
      </c>
      <c r="E14" s="133">
        <v>44</v>
      </c>
      <c r="F14" s="133">
        <v>92</v>
      </c>
      <c r="G14" s="133">
        <v>1095</v>
      </c>
      <c r="H14" s="133">
        <v>260</v>
      </c>
      <c r="I14" s="133">
        <v>835</v>
      </c>
      <c r="J14" s="133">
        <v>25965397</v>
      </c>
      <c r="K14" s="133">
        <v>32</v>
      </c>
      <c r="L14" s="133">
        <v>12</v>
      </c>
      <c r="M14" s="133">
        <v>20</v>
      </c>
      <c r="N14" s="133">
        <v>256</v>
      </c>
      <c r="O14" s="133">
        <v>64</v>
      </c>
      <c r="P14" s="133">
        <v>192</v>
      </c>
    </row>
    <row r="15" spans="1:16" s="131" customFormat="1" x14ac:dyDescent="0.2">
      <c r="A15" s="132" t="s">
        <v>140</v>
      </c>
      <c r="B15" s="133">
        <v>0</v>
      </c>
      <c r="C15" s="133">
        <v>0</v>
      </c>
      <c r="D15" s="133">
        <v>5</v>
      </c>
      <c r="E15" s="133">
        <v>0</v>
      </c>
      <c r="F15" s="133">
        <v>5</v>
      </c>
      <c r="G15" s="133">
        <v>50</v>
      </c>
      <c r="H15" s="133">
        <v>0</v>
      </c>
      <c r="I15" s="133">
        <v>50</v>
      </c>
      <c r="J15" s="133">
        <v>958452</v>
      </c>
      <c r="K15" s="133">
        <v>0</v>
      </c>
      <c r="L15" s="133">
        <v>0</v>
      </c>
      <c r="M15" s="133">
        <v>0</v>
      </c>
      <c r="N15" s="133">
        <v>0</v>
      </c>
      <c r="O15" s="133">
        <v>0</v>
      </c>
      <c r="P15" s="133">
        <v>0</v>
      </c>
    </row>
    <row r="16" spans="1:16" s="131" customFormat="1" x14ac:dyDescent="0.2">
      <c r="A16" s="132" t="s">
        <v>141</v>
      </c>
      <c r="B16" s="133">
        <v>1</v>
      </c>
      <c r="C16" s="133">
        <v>0</v>
      </c>
      <c r="D16" s="133">
        <v>41</v>
      </c>
      <c r="E16" s="133">
        <v>9</v>
      </c>
      <c r="F16" s="133">
        <v>32</v>
      </c>
      <c r="G16" s="133">
        <v>468</v>
      </c>
      <c r="H16" s="133">
        <v>105</v>
      </c>
      <c r="I16" s="133">
        <v>363</v>
      </c>
      <c r="J16" s="133">
        <v>9613827</v>
      </c>
      <c r="K16" s="133">
        <v>1</v>
      </c>
      <c r="L16" s="133">
        <v>1</v>
      </c>
      <c r="M16" s="133">
        <v>0</v>
      </c>
      <c r="N16" s="133">
        <v>12</v>
      </c>
      <c r="O16" s="133">
        <v>12</v>
      </c>
      <c r="P16" s="133">
        <v>0</v>
      </c>
    </row>
    <row r="17" spans="1:16" s="131" customFormat="1" x14ac:dyDescent="0.2">
      <c r="A17" s="132" t="s">
        <v>142</v>
      </c>
      <c r="B17" s="133">
        <v>11</v>
      </c>
      <c r="C17" s="133">
        <v>0</v>
      </c>
      <c r="D17" s="133">
        <v>51</v>
      </c>
      <c r="E17" s="133">
        <v>14</v>
      </c>
      <c r="F17" s="133">
        <v>37</v>
      </c>
      <c r="G17" s="133">
        <v>592</v>
      </c>
      <c r="H17" s="133">
        <v>162</v>
      </c>
      <c r="I17" s="133">
        <v>430</v>
      </c>
      <c r="J17" s="133">
        <v>11465617</v>
      </c>
      <c r="K17" s="133">
        <v>0</v>
      </c>
      <c r="L17" s="133">
        <v>0</v>
      </c>
      <c r="M17" s="133">
        <v>0</v>
      </c>
      <c r="N17" s="133">
        <v>0</v>
      </c>
      <c r="O17" s="133">
        <v>0</v>
      </c>
      <c r="P17" s="133">
        <v>0</v>
      </c>
    </row>
    <row r="18" spans="1:16" s="131" customFormat="1" x14ac:dyDescent="0.2">
      <c r="A18" s="132" t="s">
        <v>143</v>
      </c>
      <c r="B18" s="133">
        <v>18</v>
      </c>
      <c r="C18" s="133">
        <v>10</v>
      </c>
      <c r="D18" s="133">
        <v>79</v>
      </c>
      <c r="E18" s="133">
        <v>7</v>
      </c>
      <c r="F18" s="133">
        <v>72</v>
      </c>
      <c r="G18" s="133">
        <v>905</v>
      </c>
      <c r="H18" s="133">
        <v>67</v>
      </c>
      <c r="I18" s="133">
        <v>838</v>
      </c>
      <c r="J18" s="133">
        <v>17340365</v>
      </c>
      <c r="K18" s="133">
        <v>5</v>
      </c>
      <c r="L18" s="133">
        <v>0</v>
      </c>
      <c r="M18" s="133">
        <v>5</v>
      </c>
      <c r="N18" s="133">
        <v>60</v>
      </c>
      <c r="O18" s="133">
        <v>0</v>
      </c>
      <c r="P18" s="133">
        <v>60</v>
      </c>
    </row>
    <row r="19" spans="1:16" s="131" customFormat="1" x14ac:dyDescent="0.2">
      <c r="A19" s="132" t="s">
        <v>144</v>
      </c>
      <c r="B19" s="133">
        <v>0</v>
      </c>
      <c r="C19" s="133">
        <v>0</v>
      </c>
      <c r="D19" s="133">
        <v>15</v>
      </c>
      <c r="E19" s="133">
        <v>7</v>
      </c>
      <c r="F19" s="133">
        <v>8</v>
      </c>
      <c r="G19" s="133">
        <v>179</v>
      </c>
      <c r="H19" s="133">
        <v>83</v>
      </c>
      <c r="I19" s="133">
        <v>96</v>
      </c>
      <c r="J19" s="133">
        <v>988780</v>
      </c>
      <c r="K19" s="133">
        <v>0</v>
      </c>
      <c r="L19" s="133">
        <v>0</v>
      </c>
      <c r="M19" s="133">
        <v>0</v>
      </c>
      <c r="N19" s="133">
        <v>0</v>
      </c>
      <c r="O19" s="133">
        <v>0</v>
      </c>
      <c r="P19" s="133">
        <v>0</v>
      </c>
    </row>
    <row r="20" spans="1:16" s="131" customFormat="1" x14ac:dyDescent="0.2">
      <c r="A20" s="132" t="s">
        <v>145</v>
      </c>
      <c r="B20" s="133">
        <v>10</v>
      </c>
      <c r="C20" s="133">
        <v>0</v>
      </c>
      <c r="D20" s="133">
        <v>12</v>
      </c>
      <c r="E20" s="133">
        <v>0</v>
      </c>
      <c r="F20" s="133">
        <v>12</v>
      </c>
      <c r="G20" s="133">
        <v>51</v>
      </c>
      <c r="H20" s="133">
        <v>0</v>
      </c>
      <c r="I20" s="133">
        <v>51</v>
      </c>
      <c r="J20" s="133">
        <v>950972</v>
      </c>
      <c r="K20" s="133">
        <v>2</v>
      </c>
      <c r="L20" s="133">
        <v>0</v>
      </c>
      <c r="M20" s="133">
        <v>2</v>
      </c>
      <c r="N20" s="133">
        <v>6</v>
      </c>
      <c r="O20" s="133">
        <v>0</v>
      </c>
      <c r="P20" s="133">
        <v>6</v>
      </c>
    </row>
    <row r="21" spans="1:16" s="131" customFormat="1" x14ac:dyDescent="0.2">
      <c r="A21" s="132" t="s">
        <v>146</v>
      </c>
      <c r="B21" s="133">
        <v>25</v>
      </c>
      <c r="C21" s="133">
        <v>2</v>
      </c>
      <c r="D21" s="133">
        <v>12</v>
      </c>
      <c r="E21" s="133">
        <v>3</v>
      </c>
      <c r="F21" s="133">
        <v>9</v>
      </c>
      <c r="G21" s="133">
        <v>70</v>
      </c>
      <c r="H21" s="133">
        <v>12</v>
      </c>
      <c r="I21" s="133">
        <v>58</v>
      </c>
      <c r="J21" s="133">
        <v>1236859</v>
      </c>
      <c r="K21" s="133">
        <v>0</v>
      </c>
      <c r="L21" s="133">
        <v>0</v>
      </c>
      <c r="M21" s="133">
        <v>0</v>
      </c>
      <c r="N21" s="133">
        <v>0</v>
      </c>
      <c r="O21" s="133">
        <v>0</v>
      </c>
      <c r="P21" s="133">
        <v>0</v>
      </c>
    </row>
    <row r="22" spans="1:16" s="131" customFormat="1" x14ac:dyDescent="0.2">
      <c r="A22" s="132" t="s">
        <v>147</v>
      </c>
      <c r="B22" s="133">
        <v>122</v>
      </c>
      <c r="C22" s="133">
        <v>2</v>
      </c>
      <c r="D22" s="133">
        <v>11</v>
      </c>
      <c r="E22" s="133">
        <v>1</v>
      </c>
      <c r="F22" s="133">
        <v>10</v>
      </c>
      <c r="G22" s="133">
        <v>101</v>
      </c>
      <c r="H22" s="133">
        <v>12</v>
      </c>
      <c r="I22" s="133">
        <v>89</v>
      </c>
      <c r="J22" s="133">
        <v>2379678</v>
      </c>
      <c r="K22" s="133">
        <v>4</v>
      </c>
      <c r="L22" s="133">
        <v>0</v>
      </c>
      <c r="M22" s="133">
        <v>4</v>
      </c>
      <c r="N22" s="133">
        <v>32</v>
      </c>
      <c r="O22" s="133">
        <v>0</v>
      </c>
      <c r="P22" s="133">
        <v>32</v>
      </c>
    </row>
    <row r="23" spans="1:16" s="131" customFormat="1" x14ac:dyDescent="0.2">
      <c r="A23" s="132" t="s">
        <v>148</v>
      </c>
      <c r="B23" s="133">
        <v>36</v>
      </c>
      <c r="C23" s="133">
        <v>3</v>
      </c>
      <c r="D23" s="133">
        <v>30</v>
      </c>
      <c r="E23" s="133">
        <v>4</v>
      </c>
      <c r="F23" s="133">
        <v>26</v>
      </c>
      <c r="G23" s="133">
        <v>203</v>
      </c>
      <c r="H23" s="133">
        <v>30</v>
      </c>
      <c r="I23" s="133">
        <v>173</v>
      </c>
      <c r="J23" s="133">
        <v>1954204</v>
      </c>
      <c r="K23" s="133">
        <v>16</v>
      </c>
      <c r="L23" s="133">
        <v>0</v>
      </c>
      <c r="M23" s="133">
        <v>16</v>
      </c>
      <c r="N23" s="133">
        <v>110</v>
      </c>
      <c r="O23" s="133">
        <v>0</v>
      </c>
      <c r="P23" s="133">
        <v>110</v>
      </c>
    </row>
    <row r="24" spans="1:16" s="131" customFormat="1" x14ac:dyDescent="0.2">
      <c r="A24" s="132" t="s">
        <v>149</v>
      </c>
      <c r="B24" s="133">
        <v>25</v>
      </c>
      <c r="C24" s="133">
        <v>0</v>
      </c>
      <c r="D24" s="133">
        <v>61</v>
      </c>
      <c r="E24" s="133">
        <v>36</v>
      </c>
      <c r="F24" s="133">
        <v>25</v>
      </c>
      <c r="G24" s="133">
        <v>225</v>
      </c>
      <c r="H24" s="133">
        <v>127</v>
      </c>
      <c r="I24" s="133">
        <v>98</v>
      </c>
      <c r="J24" s="133">
        <v>502315</v>
      </c>
      <c r="K24" s="133">
        <v>0</v>
      </c>
      <c r="L24" s="133">
        <v>0</v>
      </c>
      <c r="M24" s="133">
        <v>0</v>
      </c>
      <c r="N24" s="133">
        <v>0</v>
      </c>
      <c r="O24" s="133">
        <v>0</v>
      </c>
      <c r="P24" s="133">
        <v>0</v>
      </c>
    </row>
    <row r="25" spans="1:16" s="131" customFormat="1" x14ac:dyDescent="0.2">
      <c r="A25" s="132" t="s">
        <v>150</v>
      </c>
      <c r="B25" s="133">
        <v>7</v>
      </c>
      <c r="C25" s="133">
        <v>0</v>
      </c>
      <c r="D25" s="133">
        <v>58</v>
      </c>
      <c r="E25" s="133">
        <v>2</v>
      </c>
      <c r="F25" s="133">
        <v>56</v>
      </c>
      <c r="G25" s="133">
        <v>679</v>
      </c>
      <c r="H25" s="133">
        <v>24</v>
      </c>
      <c r="I25" s="133">
        <v>655</v>
      </c>
      <c r="J25" s="133">
        <v>15718443</v>
      </c>
      <c r="K25" s="133">
        <v>0</v>
      </c>
      <c r="L25" s="133">
        <v>0</v>
      </c>
      <c r="M25" s="133">
        <v>0</v>
      </c>
      <c r="N25" s="133">
        <v>0</v>
      </c>
      <c r="O25" s="133">
        <v>0</v>
      </c>
      <c r="P25" s="133">
        <v>0</v>
      </c>
    </row>
    <row r="26" spans="1:16" s="131" customFormat="1" x14ac:dyDescent="0.2">
      <c r="A26" s="132" t="s">
        <v>151</v>
      </c>
      <c r="B26" s="133">
        <v>16</v>
      </c>
      <c r="C26" s="133">
        <v>0</v>
      </c>
      <c r="D26" s="133">
        <v>6</v>
      </c>
      <c r="E26" s="133">
        <v>1</v>
      </c>
      <c r="F26" s="133">
        <v>5</v>
      </c>
      <c r="G26" s="133">
        <v>72</v>
      </c>
      <c r="H26" s="133">
        <v>12</v>
      </c>
      <c r="I26" s="133">
        <v>60</v>
      </c>
      <c r="J26" s="133">
        <v>1602861</v>
      </c>
      <c r="K26" s="133">
        <v>0</v>
      </c>
      <c r="L26" s="133">
        <v>0</v>
      </c>
      <c r="M26" s="133">
        <v>0</v>
      </c>
      <c r="N26" s="133">
        <v>0</v>
      </c>
      <c r="O26" s="133">
        <v>0</v>
      </c>
      <c r="P26" s="133">
        <v>0</v>
      </c>
    </row>
    <row r="27" spans="1:16" s="131" customFormat="1" x14ac:dyDescent="0.2">
      <c r="A27" s="132" t="s">
        <v>152</v>
      </c>
      <c r="B27" s="133">
        <v>5</v>
      </c>
      <c r="C27" s="133">
        <v>0</v>
      </c>
      <c r="D27" s="133">
        <v>1</v>
      </c>
      <c r="E27" s="133">
        <v>0</v>
      </c>
      <c r="F27" s="133">
        <v>1</v>
      </c>
      <c r="G27" s="133">
        <v>10</v>
      </c>
      <c r="H27" s="133">
        <v>0</v>
      </c>
      <c r="I27" s="133">
        <v>10</v>
      </c>
      <c r="J27" s="133">
        <v>201063</v>
      </c>
      <c r="K27" s="133">
        <v>0</v>
      </c>
      <c r="L27" s="133">
        <v>0</v>
      </c>
      <c r="M27" s="133">
        <v>0</v>
      </c>
      <c r="N27" s="133">
        <v>0</v>
      </c>
      <c r="O27" s="133">
        <v>0</v>
      </c>
      <c r="P27" s="133">
        <v>0</v>
      </c>
    </row>
    <row r="28" spans="1:16" s="131" customFormat="1" x14ac:dyDescent="0.2">
      <c r="A28" s="132" t="s">
        <v>153</v>
      </c>
      <c r="B28" s="93">
        <v>0</v>
      </c>
      <c r="C28" s="93">
        <v>0</v>
      </c>
      <c r="D28" s="93">
        <v>47</v>
      </c>
      <c r="E28" s="93">
        <v>11</v>
      </c>
      <c r="F28" s="93">
        <v>36</v>
      </c>
      <c r="G28" s="93">
        <v>421</v>
      </c>
      <c r="H28" s="93">
        <v>101</v>
      </c>
      <c r="I28" s="93">
        <v>320</v>
      </c>
      <c r="J28" s="93">
        <v>9199204</v>
      </c>
      <c r="K28" s="93">
        <v>0</v>
      </c>
      <c r="L28" s="93">
        <v>0</v>
      </c>
      <c r="M28" s="93">
        <v>0</v>
      </c>
      <c r="N28" s="93">
        <v>0</v>
      </c>
      <c r="O28" s="93">
        <v>0</v>
      </c>
      <c r="P28" s="93">
        <v>0</v>
      </c>
    </row>
    <row r="29" spans="1:16" s="131" customFormat="1" x14ac:dyDescent="0.2">
      <c r="A29" s="88" t="s">
        <v>154</v>
      </c>
      <c r="B29" s="133">
        <v>0</v>
      </c>
      <c r="C29" s="133">
        <v>0</v>
      </c>
      <c r="D29" s="133">
        <v>41</v>
      </c>
      <c r="E29" s="133">
        <v>8</v>
      </c>
      <c r="F29" s="133">
        <v>33</v>
      </c>
      <c r="G29" s="133">
        <v>349</v>
      </c>
      <c r="H29" s="133">
        <v>65</v>
      </c>
      <c r="I29" s="133">
        <v>284</v>
      </c>
      <c r="J29" s="133">
        <v>7798404</v>
      </c>
      <c r="K29" s="133">
        <v>0</v>
      </c>
      <c r="L29" s="133">
        <v>0</v>
      </c>
      <c r="M29" s="133">
        <v>0</v>
      </c>
      <c r="N29" s="133">
        <v>0</v>
      </c>
      <c r="O29" s="133">
        <v>0</v>
      </c>
      <c r="P29" s="133">
        <v>0</v>
      </c>
    </row>
    <row r="30" spans="1:16" s="131" customFormat="1" x14ac:dyDescent="0.2">
      <c r="A30" s="89" t="s">
        <v>155</v>
      </c>
      <c r="B30" s="134">
        <v>0</v>
      </c>
      <c r="C30" s="134">
        <v>0</v>
      </c>
      <c r="D30" s="134">
        <v>6</v>
      </c>
      <c r="E30" s="134">
        <v>3</v>
      </c>
      <c r="F30" s="134">
        <v>3</v>
      </c>
      <c r="G30" s="134">
        <v>72</v>
      </c>
      <c r="H30" s="134">
        <v>36</v>
      </c>
      <c r="I30" s="134">
        <v>36</v>
      </c>
      <c r="J30" s="134">
        <v>1400800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</row>
    <row r="31" spans="1:16" ht="11.25" customHeight="1" x14ac:dyDescent="0.2">
      <c r="A31" s="52" t="s">
        <v>54</v>
      </c>
      <c r="B31" s="52"/>
      <c r="C31" s="52"/>
      <c r="D31" s="52"/>
      <c r="E31" s="52"/>
      <c r="F31" s="52"/>
      <c r="G31" s="52"/>
      <c r="H31" s="52"/>
      <c r="I31" s="52"/>
      <c r="J31" s="52"/>
      <c r="L31" s="135"/>
      <c r="M31" s="65"/>
      <c r="N31" s="65"/>
      <c r="O31" s="65"/>
      <c r="P31" s="143"/>
    </row>
    <row r="32" spans="1:16" x14ac:dyDescent="0.2">
      <c r="A32" s="137" t="s">
        <v>19</v>
      </c>
      <c r="B32" s="136"/>
      <c r="C32" s="136"/>
      <c r="D32" s="136"/>
      <c r="E32" s="136"/>
      <c r="F32" s="136"/>
      <c r="G32" s="136"/>
      <c r="H32" s="136"/>
      <c r="I32" s="136"/>
      <c r="J32" s="136"/>
    </row>
    <row r="33" spans="1:16" ht="12" hidden="1" customHeight="1" x14ac:dyDescent="0.2">
      <c r="A33" s="39" t="s">
        <v>200</v>
      </c>
      <c r="B33" s="136" t="e">
        <f>#REF!-SUM(#REF!)-#REF!</f>
        <v>#REF!</v>
      </c>
      <c r="C33" s="136" t="e">
        <f>#REF!-SUM(#REF!)-#REF!</f>
        <v>#REF!</v>
      </c>
      <c r="D33" s="136" t="e">
        <f>#REF!-SUM(#REF!)-#REF!</f>
        <v>#REF!</v>
      </c>
      <c r="E33" s="136" t="e">
        <f>#REF!-SUM(#REF!)-#REF!</f>
        <v>#REF!</v>
      </c>
      <c r="F33" s="136" t="e">
        <f>#REF!-SUM(#REF!)-#REF!</f>
        <v>#REF!</v>
      </c>
      <c r="G33" s="136"/>
      <c r="H33" s="136"/>
      <c r="I33" s="136"/>
      <c r="J33" s="136" t="e">
        <f>#REF!-SUM(#REF!)-#REF!</f>
        <v>#REF!</v>
      </c>
      <c r="K33" s="138" t="e">
        <f>#REF!-SUM(#REF!)-#REF!</f>
        <v>#REF!</v>
      </c>
      <c r="L33" s="138" t="e">
        <f>#REF!-SUM(#REF!)-#REF!</f>
        <v>#REF!</v>
      </c>
      <c r="M33" s="138" t="e">
        <f>#REF!-SUM(#REF!)-#REF!</f>
        <v>#REF!</v>
      </c>
      <c r="N33" s="138"/>
      <c r="O33" s="138"/>
      <c r="P33" s="144"/>
    </row>
    <row r="34" spans="1:16" ht="12" hidden="1" customHeight="1" x14ac:dyDescent="0.2">
      <c r="A34" s="39" t="s">
        <v>201</v>
      </c>
      <c r="B34" s="136" t="e">
        <f>#REF!-SUM(#REF!)</f>
        <v>#REF!</v>
      </c>
      <c r="C34" s="136" t="e">
        <f>#REF!-SUM(#REF!)</f>
        <v>#REF!</v>
      </c>
      <c r="D34" s="136" t="e">
        <f>#REF!-SUM(#REF!)</f>
        <v>#REF!</v>
      </c>
      <c r="E34" s="136" t="e">
        <f>#REF!-SUM(#REF!)</f>
        <v>#REF!</v>
      </c>
      <c r="F34" s="136" t="e">
        <f>#REF!-SUM(#REF!)</f>
        <v>#REF!</v>
      </c>
      <c r="G34" s="136"/>
      <c r="H34" s="136"/>
      <c r="I34" s="136"/>
      <c r="J34" s="136" t="e">
        <f>#REF!-SUM(#REF!)</f>
        <v>#REF!</v>
      </c>
      <c r="K34" s="138" t="e">
        <f>#REF!-SUM(#REF!)</f>
        <v>#REF!</v>
      </c>
      <c r="L34" s="138" t="e">
        <f>#REF!-SUM(#REF!)</f>
        <v>#REF!</v>
      </c>
      <c r="M34" s="138" t="e">
        <f>#REF!-SUM(#REF!)</f>
        <v>#REF!</v>
      </c>
      <c r="N34" s="138"/>
      <c r="O34" s="138"/>
      <c r="P34" s="144"/>
    </row>
    <row r="35" spans="1:16" ht="12" hidden="1" customHeight="1" x14ac:dyDescent="0.2">
      <c r="A35" s="39" t="s">
        <v>202</v>
      </c>
      <c r="B35" s="136" t="e">
        <f>#REF!-#REF!-#REF!</f>
        <v>#REF!</v>
      </c>
      <c r="C35" s="136" t="e">
        <f>#REF!-#REF!-#REF!</f>
        <v>#REF!</v>
      </c>
      <c r="D35" s="136" t="e">
        <f>#REF!-#REF!-#REF!</f>
        <v>#REF!</v>
      </c>
      <c r="E35" s="136" t="e">
        <f>#REF!-#REF!-#REF!</f>
        <v>#REF!</v>
      </c>
      <c r="F35" s="136" t="e">
        <f>#REF!-#REF!-#REF!</f>
        <v>#REF!</v>
      </c>
      <c r="G35" s="136"/>
      <c r="H35" s="136"/>
      <c r="I35" s="136"/>
      <c r="J35" s="136" t="e">
        <f>#REF!-#REF!-#REF!</f>
        <v>#REF!</v>
      </c>
      <c r="K35" s="138" t="e">
        <f>#REF!-#REF!-#REF!</f>
        <v>#REF!</v>
      </c>
      <c r="L35" s="138" t="e">
        <f>#REF!-#REF!-#REF!</f>
        <v>#REF!</v>
      </c>
      <c r="M35" s="138" t="e">
        <f>#REF!-#REF!-#REF!</f>
        <v>#REF!</v>
      </c>
      <c r="N35" s="138"/>
      <c r="O35" s="138"/>
      <c r="P35" s="144"/>
    </row>
    <row r="36" spans="1:16" ht="12" hidden="1" customHeight="1" x14ac:dyDescent="0.2">
      <c r="A36" s="39" t="s">
        <v>47</v>
      </c>
      <c r="B36" s="136" t="e">
        <v>#REF!</v>
      </c>
      <c r="C36" s="136" t="e">
        <v>#REF!</v>
      </c>
      <c r="D36" s="136" t="e">
        <v>#REF!</v>
      </c>
      <c r="E36" s="136"/>
      <c r="F36" s="136"/>
      <c r="G36" s="136"/>
      <c r="H36" s="136"/>
      <c r="I36" s="136"/>
      <c r="J36" s="136" t="e">
        <v>#REF!</v>
      </c>
      <c r="K36" s="139" t="e">
        <v>#REF!</v>
      </c>
    </row>
    <row r="37" spans="1:16" s="126" customFormat="1" x14ac:dyDescent="0.2">
      <c r="A37" s="67" t="s">
        <v>226</v>
      </c>
      <c r="B37" s="139"/>
      <c r="C37" s="139"/>
      <c r="D37" s="139"/>
      <c r="E37" s="139"/>
      <c r="F37" s="139"/>
      <c r="G37" s="139"/>
      <c r="H37" s="139"/>
      <c r="I37" s="139"/>
      <c r="J37" s="139"/>
      <c r="P37" s="142"/>
    </row>
  </sheetData>
  <mergeCells count="7">
    <mergeCell ref="A1:L1"/>
    <mergeCell ref="B3:P3"/>
    <mergeCell ref="D4:P4"/>
    <mergeCell ref="D5:F5"/>
    <mergeCell ref="G5:I5"/>
    <mergeCell ref="K5:M5"/>
    <mergeCell ref="N5:P5"/>
  </mergeCells>
  <phoneticPr fontId="11" type="noConversion"/>
  <printOptions horizontalCentered="1" verticalCentered="1"/>
  <pageMargins left="0.39370078740157483" right="0.39370078740157483" top="0.27559055118110237" bottom="0.27559055118110237" header="0.23622047244094491" footer="0.23622047244094491"/>
  <pageSetup paperSize="8" scale="67" fitToHeight="0" orientation="landscape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187"/>
  <sheetViews>
    <sheetView workbookViewId="0">
      <pane xSplit="1" ySplit="1" topLeftCell="B173" activePane="bottomRight" state="frozen"/>
      <selection activeCell="N17" sqref="N17"/>
      <selection pane="topRight" activeCell="N17" sqref="N17"/>
      <selection pane="bottomLeft" activeCell="N17" sqref="N17"/>
      <selection pane="bottomRight" activeCell="L26" sqref="L26"/>
    </sheetView>
  </sheetViews>
  <sheetFormatPr defaultRowHeight="12" x14ac:dyDescent="0.2"/>
  <cols>
    <col min="1" max="1" width="34.33203125" customWidth="1"/>
    <col min="2" max="6" width="15.33203125" customWidth="1"/>
    <col min="7" max="7" width="17" customWidth="1"/>
    <col min="8" max="10" width="15.33203125" style="54" customWidth="1"/>
  </cols>
  <sheetData>
    <row r="1" spans="1:12" s="56" customFormat="1" ht="22.9" customHeight="1" x14ac:dyDescent="0.2">
      <c r="A1" s="228" t="s">
        <v>325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</row>
    <row r="2" spans="1:12" s="1" customFormat="1" ht="16.5" customHeight="1" x14ac:dyDescent="0.2">
      <c r="A2" s="72" t="s">
        <v>246</v>
      </c>
      <c r="B2" s="23"/>
      <c r="C2" s="23"/>
      <c r="D2" s="23"/>
      <c r="E2" s="26"/>
      <c r="F2" s="26"/>
      <c r="H2" s="56"/>
      <c r="I2" s="56"/>
      <c r="J2" s="56"/>
    </row>
    <row r="3" spans="1:12" s="2" customFormat="1" ht="23.25" customHeight="1" x14ac:dyDescent="0.2">
      <c r="A3" s="19" t="s">
        <v>21</v>
      </c>
      <c r="B3" s="246" t="s">
        <v>39</v>
      </c>
      <c r="C3" s="247"/>
      <c r="D3" s="247"/>
      <c r="E3" s="247"/>
      <c r="F3" s="247"/>
      <c r="G3" s="247"/>
      <c r="H3" s="247"/>
      <c r="I3" s="247"/>
      <c r="J3" s="248"/>
    </row>
    <row r="4" spans="1:12" s="2" customFormat="1" ht="32.25" customHeight="1" x14ac:dyDescent="0.2">
      <c r="A4" s="50"/>
      <c r="B4" s="44" t="s">
        <v>40</v>
      </c>
      <c r="C4" s="44" t="s">
        <v>41</v>
      </c>
      <c r="D4" s="249" t="s">
        <v>22</v>
      </c>
      <c r="E4" s="250"/>
      <c r="F4" s="250"/>
      <c r="G4" s="250"/>
      <c r="H4" s="250"/>
      <c r="I4" s="250"/>
      <c r="J4" s="251"/>
    </row>
    <row r="5" spans="1:12" s="2" customFormat="1" ht="21" customHeight="1" x14ac:dyDescent="0.2">
      <c r="A5" s="50"/>
      <c r="B5" s="45" t="s">
        <v>157</v>
      </c>
      <c r="C5" s="45" t="s">
        <v>157</v>
      </c>
      <c r="D5" s="252" t="s">
        <v>218</v>
      </c>
      <c r="E5" s="253"/>
      <c r="F5" s="254"/>
      <c r="G5" s="51" t="s">
        <v>156</v>
      </c>
      <c r="H5" s="255" t="s">
        <v>220</v>
      </c>
      <c r="I5" s="256"/>
      <c r="J5" s="257"/>
    </row>
    <row r="6" spans="1:12" s="2" customFormat="1" ht="23.25" customHeight="1" x14ac:dyDescent="0.2">
      <c r="A6" s="24" t="s">
        <v>30</v>
      </c>
      <c r="B6" s="21" t="s">
        <v>25</v>
      </c>
      <c r="C6" s="21" t="s">
        <v>25</v>
      </c>
      <c r="D6" s="44" t="s">
        <v>208</v>
      </c>
      <c r="E6" s="44" t="s">
        <v>206</v>
      </c>
      <c r="F6" s="44" t="s">
        <v>207</v>
      </c>
      <c r="G6" s="21" t="s">
        <v>26</v>
      </c>
      <c r="H6" s="57" t="s">
        <v>208</v>
      </c>
      <c r="I6" s="58" t="s">
        <v>206</v>
      </c>
      <c r="J6" s="58" t="s">
        <v>207</v>
      </c>
    </row>
    <row r="7" spans="1:12" s="10" customFormat="1" ht="11.1" customHeight="1" x14ac:dyDescent="0.2">
      <c r="A7" s="11" t="s">
        <v>137</v>
      </c>
      <c r="B7" s="43">
        <f t="shared" ref="B7:J7" si="0">B44+B82+B120+B158</f>
        <v>7569</v>
      </c>
      <c r="C7" s="43">
        <f t="shared" si="0"/>
        <v>97</v>
      </c>
      <c r="D7" s="43">
        <f t="shared" si="0"/>
        <v>26929</v>
      </c>
      <c r="E7" s="43">
        <f t="shared" si="0"/>
        <v>6873</v>
      </c>
      <c r="F7" s="43">
        <f t="shared" si="0"/>
        <v>20056</v>
      </c>
      <c r="G7" s="43">
        <f t="shared" si="0"/>
        <v>398711960</v>
      </c>
      <c r="H7" s="59">
        <f t="shared" si="0"/>
        <v>868</v>
      </c>
      <c r="I7" s="60">
        <f t="shared" si="0"/>
        <v>143</v>
      </c>
      <c r="J7" s="60">
        <f t="shared" si="0"/>
        <v>725</v>
      </c>
    </row>
    <row r="8" spans="1:12" s="17" customFormat="1" ht="11.1" customHeight="1" x14ac:dyDescent="0.2">
      <c r="A8" s="29" t="s">
        <v>420</v>
      </c>
      <c r="B8" s="40">
        <f t="shared" ref="B8:J8" si="1">B45+B83+B121+B159</f>
        <v>789</v>
      </c>
      <c r="C8" s="40">
        <f t="shared" si="1"/>
        <v>75</v>
      </c>
      <c r="D8" s="43">
        <f t="shared" si="1"/>
        <v>774</v>
      </c>
      <c r="E8" s="43">
        <f t="shared" si="1"/>
        <v>97</v>
      </c>
      <c r="F8" s="43">
        <f t="shared" si="1"/>
        <v>677</v>
      </c>
      <c r="G8" s="43">
        <f t="shared" si="1"/>
        <v>13635566</v>
      </c>
      <c r="H8" s="59">
        <f t="shared" si="1"/>
        <v>0</v>
      </c>
      <c r="I8" s="60">
        <f t="shared" si="1"/>
        <v>0</v>
      </c>
      <c r="J8" s="60">
        <f t="shared" si="1"/>
        <v>0</v>
      </c>
    </row>
    <row r="9" spans="1:12" ht="11.1" customHeight="1" x14ac:dyDescent="0.2">
      <c r="A9" s="33" t="s">
        <v>421</v>
      </c>
      <c r="B9" s="43">
        <f t="shared" ref="B9:J9" si="2">B46+B84+B122+B160</f>
        <v>131</v>
      </c>
      <c r="C9" s="43">
        <f t="shared" si="2"/>
        <v>0</v>
      </c>
      <c r="D9" s="43">
        <f t="shared" si="2"/>
        <v>15746</v>
      </c>
      <c r="E9" s="43">
        <f t="shared" si="2"/>
        <v>4340</v>
      </c>
      <c r="F9" s="43">
        <f t="shared" si="2"/>
        <v>11406</v>
      </c>
      <c r="G9" s="43">
        <f t="shared" si="2"/>
        <v>209068750</v>
      </c>
      <c r="H9" s="59">
        <f t="shared" si="2"/>
        <v>496</v>
      </c>
      <c r="I9" s="60">
        <f t="shared" si="2"/>
        <v>67</v>
      </c>
      <c r="J9" s="60">
        <f t="shared" si="2"/>
        <v>429</v>
      </c>
    </row>
    <row r="10" spans="1:12" ht="11.1" customHeight="1" x14ac:dyDescent="0.2">
      <c r="A10" s="33" t="s">
        <v>422</v>
      </c>
      <c r="B10" s="43">
        <f t="shared" ref="B10:J10" si="3">B47+B85+B123+B161</f>
        <v>637</v>
      </c>
      <c r="C10" s="40">
        <f t="shared" si="3"/>
        <v>0</v>
      </c>
      <c r="D10" s="43">
        <f t="shared" si="3"/>
        <v>719</v>
      </c>
      <c r="E10" s="43">
        <f t="shared" si="3"/>
        <v>99</v>
      </c>
      <c r="F10" s="43">
        <f t="shared" si="3"/>
        <v>620</v>
      </c>
      <c r="G10" s="43">
        <f t="shared" si="3"/>
        <v>13793296</v>
      </c>
      <c r="H10" s="59">
        <f t="shared" si="3"/>
        <v>0</v>
      </c>
      <c r="I10" s="60">
        <f t="shared" si="3"/>
        <v>0</v>
      </c>
      <c r="J10" s="60">
        <f t="shared" si="3"/>
        <v>0</v>
      </c>
    </row>
    <row r="11" spans="1:12" ht="11.1" customHeight="1" x14ac:dyDescent="0.2">
      <c r="A11" s="33" t="s">
        <v>423</v>
      </c>
      <c r="B11" s="43">
        <f t="shared" ref="B11:J11" si="4">B48+B86+B124+B162</f>
        <v>404</v>
      </c>
      <c r="C11" s="40">
        <f t="shared" si="4"/>
        <v>4</v>
      </c>
      <c r="D11" s="43">
        <f t="shared" si="4"/>
        <v>794</v>
      </c>
      <c r="E11" s="43">
        <f t="shared" si="4"/>
        <v>204</v>
      </c>
      <c r="F11" s="43">
        <f t="shared" si="4"/>
        <v>590</v>
      </c>
      <c r="G11" s="43">
        <f t="shared" si="4"/>
        <v>12440928</v>
      </c>
      <c r="H11" s="59">
        <f t="shared" si="4"/>
        <v>13</v>
      </c>
      <c r="I11" s="60">
        <f t="shared" si="4"/>
        <v>0</v>
      </c>
      <c r="J11" s="60">
        <f t="shared" si="4"/>
        <v>13</v>
      </c>
    </row>
    <row r="12" spans="1:12" ht="11.1" customHeight="1" x14ac:dyDescent="0.2">
      <c r="A12" s="33" t="s">
        <v>424</v>
      </c>
      <c r="B12" s="43">
        <f t="shared" ref="B12:J12" si="5">B49+B87+B125+B163</f>
        <v>2847</v>
      </c>
      <c r="C12" s="40">
        <f t="shared" si="5"/>
        <v>14</v>
      </c>
      <c r="D12" s="43">
        <f t="shared" si="5"/>
        <v>376</v>
      </c>
      <c r="E12" s="43">
        <f t="shared" si="5"/>
        <v>40</v>
      </c>
      <c r="F12" s="43">
        <f t="shared" si="5"/>
        <v>336</v>
      </c>
      <c r="G12" s="43">
        <f t="shared" si="5"/>
        <v>6808705</v>
      </c>
      <c r="H12" s="59">
        <f t="shared" si="5"/>
        <v>3</v>
      </c>
      <c r="I12" s="60">
        <f t="shared" si="5"/>
        <v>0</v>
      </c>
      <c r="J12" s="60">
        <f t="shared" si="5"/>
        <v>3</v>
      </c>
    </row>
    <row r="13" spans="1:12" ht="11.1" customHeight="1" x14ac:dyDescent="0.2">
      <c r="A13" s="33" t="s">
        <v>138</v>
      </c>
      <c r="B13" s="42">
        <f t="shared" ref="B13:J13" si="6">B50+B88+B126+B164</f>
        <v>25</v>
      </c>
      <c r="C13" s="42">
        <f t="shared" si="6"/>
        <v>0</v>
      </c>
      <c r="D13" s="42">
        <f t="shared" si="6"/>
        <v>769</v>
      </c>
      <c r="E13" s="42">
        <f t="shared" si="6"/>
        <v>139</v>
      </c>
      <c r="F13" s="42">
        <f t="shared" si="6"/>
        <v>630</v>
      </c>
      <c r="G13" s="42">
        <f t="shared" si="6"/>
        <v>15133893</v>
      </c>
      <c r="H13" s="61">
        <f t="shared" si="6"/>
        <v>48</v>
      </c>
      <c r="I13" s="62">
        <f t="shared" si="6"/>
        <v>12</v>
      </c>
      <c r="J13" s="62">
        <f t="shared" si="6"/>
        <v>36</v>
      </c>
    </row>
    <row r="14" spans="1:12" ht="11.1" customHeight="1" x14ac:dyDescent="0.2">
      <c r="A14" s="33" t="s">
        <v>139</v>
      </c>
      <c r="B14" s="46">
        <f t="shared" ref="B14:J14" si="7">B51+B89+B127+B165</f>
        <v>790</v>
      </c>
      <c r="C14" s="46">
        <f t="shared" si="7"/>
        <v>1</v>
      </c>
      <c r="D14" s="42">
        <f t="shared" si="7"/>
        <v>2369</v>
      </c>
      <c r="E14" s="42">
        <f t="shared" si="7"/>
        <v>563</v>
      </c>
      <c r="F14" s="42">
        <f t="shared" si="7"/>
        <v>1806</v>
      </c>
      <c r="G14" s="42">
        <f t="shared" si="7"/>
        <v>28823125</v>
      </c>
      <c r="H14" s="61">
        <f t="shared" si="7"/>
        <v>208</v>
      </c>
      <c r="I14" s="62">
        <f t="shared" si="7"/>
        <v>64</v>
      </c>
      <c r="J14" s="62">
        <f t="shared" si="7"/>
        <v>144</v>
      </c>
    </row>
    <row r="15" spans="1:12" ht="11.1" customHeight="1" x14ac:dyDescent="0.2">
      <c r="A15" s="33" t="s">
        <v>140</v>
      </c>
      <c r="B15" s="42">
        <f t="shared" ref="B15:J15" si="8">B52+B90+B128+B166</f>
        <v>11</v>
      </c>
      <c r="C15" s="46">
        <f t="shared" si="8"/>
        <v>0</v>
      </c>
      <c r="D15" s="42">
        <f t="shared" si="8"/>
        <v>34</v>
      </c>
      <c r="E15" s="42">
        <f t="shared" si="8"/>
        <v>0</v>
      </c>
      <c r="F15" s="42">
        <f t="shared" si="8"/>
        <v>34</v>
      </c>
      <c r="G15" s="42">
        <f t="shared" si="8"/>
        <v>645996</v>
      </c>
      <c r="H15" s="61">
        <f t="shared" si="8"/>
        <v>0</v>
      </c>
      <c r="I15" s="62">
        <f t="shared" si="8"/>
        <v>0</v>
      </c>
      <c r="J15" s="62">
        <f t="shared" si="8"/>
        <v>0</v>
      </c>
    </row>
    <row r="16" spans="1:12" ht="11.1" customHeight="1" x14ac:dyDescent="0.2">
      <c r="A16" s="33" t="s">
        <v>141</v>
      </c>
      <c r="B16" s="42">
        <f t="shared" ref="B16:J16" si="9">B53+B91+B129+B167</f>
        <v>134</v>
      </c>
      <c r="C16" s="42">
        <f t="shared" si="9"/>
        <v>0</v>
      </c>
      <c r="D16" s="42">
        <f t="shared" si="9"/>
        <v>461</v>
      </c>
      <c r="E16" s="42">
        <f t="shared" si="9"/>
        <v>112</v>
      </c>
      <c r="F16" s="42">
        <f t="shared" si="9"/>
        <v>349</v>
      </c>
      <c r="G16" s="42">
        <f t="shared" si="9"/>
        <v>9948538</v>
      </c>
      <c r="H16" s="61">
        <f t="shared" si="9"/>
        <v>6</v>
      </c>
      <c r="I16" s="62">
        <f t="shared" si="9"/>
        <v>0</v>
      </c>
      <c r="J16" s="62">
        <f t="shared" si="9"/>
        <v>6</v>
      </c>
    </row>
    <row r="17" spans="1:10" ht="11.1" customHeight="1" x14ac:dyDescent="0.2">
      <c r="A17" s="33" t="s">
        <v>142</v>
      </c>
      <c r="B17" s="42">
        <f t="shared" ref="B17:J17" si="10">B54+B92+B130+B168</f>
        <v>192</v>
      </c>
      <c r="C17" s="46">
        <f t="shared" si="10"/>
        <v>0</v>
      </c>
      <c r="D17" s="42">
        <f t="shared" si="10"/>
        <v>579</v>
      </c>
      <c r="E17" s="42">
        <f t="shared" si="10"/>
        <v>164</v>
      </c>
      <c r="F17" s="42">
        <f t="shared" si="10"/>
        <v>415</v>
      </c>
      <c r="G17" s="42">
        <f t="shared" si="10"/>
        <v>10133960</v>
      </c>
      <c r="H17" s="61">
        <f t="shared" si="10"/>
        <v>0</v>
      </c>
      <c r="I17" s="62">
        <f t="shared" si="10"/>
        <v>0</v>
      </c>
      <c r="J17" s="62">
        <f t="shared" si="10"/>
        <v>0</v>
      </c>
    </row>
    <row r="18" spans="1:10" ht="11.1" customHeight="1" x14ac:dyDescent="0.2">
      <c r="A18" s="33" t="s">
        <v>143</v>
      </c>
      <c r="B18" s="42">
        <f t="shared" ref="B18:J18" si="11">B55+B93+B131+B169</f>
        <v>23</v>
      </c>
      <c r="C18" s="46">
        <f t="shared" si="11"/>
        <v>3</v>
      </c>
      <c r="D18" s="42">
        <f t="shared" si="11"/>
        <v>948</v>
      </c>
      <c r="E18" s="42">
        <f t="shared" si="11"/>
        <v>85</v>
      </c>
      <c r="F18" s="42">
        <f t="shared" si="11"/>
        <v>863</v>
      </c>
      <c r="G18" s="42">
        <f t="shared" si="11"/>
        <v>17565840</v>
      </c>
      <c r="H18" s="61">
        <f t="shared" si="11"/>
        <v>39</v>
      </c>
      <c r="I18" s="62">
        <f t="shared" si="11"/>
        <v>0</v>
      </c>
      <c r="J18" s="62">
        <f t="shared" si="11"/>
        <v>39</v>
      </c>
    </row>
    <row r="19" spans="1:10" ht="11.1" customHeight="1" x14ac:dyDescent="0.2">
      <c r="A19" s="33" t="s">
        <v>144</v>
      </c>
      <c r="B19" s="46">
        <f t="shared" ref="B19:J19" si="12">B56+B94+B132+B170</f>
        <v>0</v>
      </c>
      <c r="C19" s="46">
        <f t="shared" si="12"/>
        <v>0</v>
      </c>
      <c r="D19" s="42">
        <f t="shared" si="12"/>
        <v>140</v>
      </c>
      <c r="E19" s="42">
        <f t="shared" si="12"/>
        <v>72</v>
      </c>
      <c r="F19" s="42">
        <f t="shared" si="12"/>
        <v>68</v>
      </c>
      <c r="G19" s="42">
        <f t="shared" si="12"/>
        <v>2568650</v>
      </c>
      <c r="H19" s="61">
        <f t="shared" si="12"/>
        <v>0</v>
      </c>
      <c r="I19" s="62">
        <f t="shared" si="12"/>
        <v>0</v>
      </c>
      <c r="J19" s="62">
        <f t="shared" si="12"/>
        <v>0</v>
      </c>
    </row>
    <row r="20" spans="1:10" ht="11.1" customHeight="1" x14ac:dyDescent="0.2">
      <c r="A20" s="33" t="s">
        <v>145</v>
      </c>
      <c r="B20" s="46">
        <f t="shared" ref="B20:J20" si="13">B57+B95+B133+B171</f>
        <v>83</v>
      </c>
      <c r="C20" s="46">
        <f t="shared" si="13"/>
        <v>0</v>
      </c>
      <c r="D20" s="42">
        <f t="shared" si="13"/>
        <v>54</v>
      </c>
      <c r="E20" s="42">
        <f t="shared" si="13"/>
        <v>0</v>
      </c>
      <c r="F20" s="42">
        <f t="shared" si="13"/>
        <v>54</v>
      </c>
      <c r="G20" s="42">
        <f t="shared" si="13"/>
        <v>1106823</v>
      </c>
      <c r="H20" s="61">
        <f t="shared" si="13"/>
        <v>3</v>
      </c>
      <c r="I20" s="62">
        <f t="shared" si="13"/>
        <v>0</v>
      </c>
      <c r="J20" s="62">
        <f t="shared" si="13"/>
        <v>3</v>
      </c>
    </row>
    <row r="21" spans="1:10" ht="11.1" customHeight="1" x14ac:dyDescent="0.2">
      <c r="A21" s="33" t="s">
        <v>146</v>
      </c>
      <c r="B21" s="42">
        <f t="shared" ref="B21:J21" si="14">B58+B96+B134+B172</f>
        <v>47</v>
      </c>
      <c r="C21" s="46">
        <f t="shared" si="14"/>
        <v>0</v>
      </c>
      <c r="D21" s="42">
        <f t="shared" si="14"/>
        <v>58</v>
      </c>
      <c r="E21" s="42">
        <f t="shared" si="14"/>
        <v>8</v>
      </c>
      <c r="F21" s="42">
        <f t="shared" si="14"/>
        <v>50</v>
      </c>
      <c r="G21" s="42">
        <f t="shared" si="14"/>
        <v>1048651</v>
      </c>
      <c r="H21" s="61">
        <f t="shared" si="14"/>
        <v>0</v>
      </c>
      <c r="I21" s="62">
        <f t="shared" si="14"/>
        <v>0</v>
      </c>
      <c r="J21" s="62">
        <f t="shared" si="14"/>
        <v>0</v>
      </c>
    </row>
    <row r="22" spans="1:10" ht="11.1" customHeight="1" x14ac:dyDescent="0.2">
      <c r="A22" s="33" t="s">
        <v>147</v>
      </c>
      <c r="B22" s="46">
        <f t="shared" ref="B22:J22" si="15">B59+B97+B135+B173</f>
        <v>0</v>
      </c>
      <c r="C22" s="46">
        <f t="shared" si="15"/>
        <v>0</v>
      </c>
      <c r="D22" s="42">
        <f t="shared" si="15"/>
        <v>72</v>
      </c>
      <c r="E22" s="42">
        <f t="shared" si="15"/>
        <v>9</v>
      </c>
      <c r="F22" s="42">
        <f t="shared" si="15"/>
        <v>63</v>
      </c>
      <c r="G22" s="42">
        <f t="shared" si="15"/>
        <v>1455923</v>
      </c>
      <c r="H22" s="61">
        <f t="shared" si="15"/>
        <v>17</v>
      </c>
      <c r="I22" s="62">
        <f t="shared" si="15"/>
        <v>0</v>
      </c>
      <c r="J22" s="62">
        <f t="shared" si="15"/>
        <v>17</v>
      </c>
    </row>
    <row r="23" spans="1:10" ht="11.1" customHeight="1" x14ac:dyDescent="0.2">
      <c r="A23" s="33" t="s">
        <v>148</v>
      </c>
      <c r="B23" s="42">
        <f t="shared" ref="B23:J23" si="16">B60+B98+B136+B174</f>
        <v>110</v>
      </c>
      <c r="C23" s="42">
        <f t="shared" si="16"/>
        <v>0</v>
      </c>
      <c r="D23" s="42">
        <f t="shared" si="16"/>
        <v>88</v>
      </c>
      <c r="E23" s="42">
        <f t="shared" si="16"/>
        <v>12</v>
      </c>
      <c r="F23" s="42">
        <f t="shared" si="16"/>
        <v>76</v>
      </c>
      <c r="G23" s="42">
        <f t="shared" si="16"/>
        <v>1442067</v>
      </c>
      <c r="H23" s="61">
        <f t="shared" si="16"/>
        <v>35</v>
      </c>
      <c r="I23" s="62">
        <f t="shared" si="16"/>
        <v>0</v>
      </c>
      <c r="J23" s="62">
        <f t="shared" si="16"/>
        <v>35</v>
      </c>
    </row>
    <row r="24" spans="1:10" ht="11.1" customHeight="1" x14ac:dyDescent="0.2">
      <c r="A24" s="33" t="s">
        <v>149</v>
      </c>
      <c r="B24" s="46">
        <f t="shared" ref="B24:J24" si="17">B61+B99+B137+B175</f>
        <v>76</v>
      </c>
      <c r="C24" s="46">
        <f t="shared" si="17"/>
        <v>0</v>
      </c>
      <c r="D24" s="42">
        <f t="shared" si="17"/>
        <v>160</v>
      </c>
      <c r="E24" s="42">
        <f t="shared" si="17"/>
        <v>74</v>
      </c>
      <c r="F24" s="42">
        <f t="shared" si="17"/>
        <v>86</v>
      </c>
      <c r="G24" s="42">
        <f t="shared" si="17"/>
        <v>693531</v>
      </c>
      <c r="H24" s="61">
        <f t="shared" si="17"/>
        <v>0</v>
      </c>
      <c r="I24" s="62">
        <f t="shared" si="17"/>
        <v>0</v>
      </c>
      <c r="J24" s="62">
        <f t="shared" si="17"/>
        <v>0</v>
      </c>
    </row>
    <row r="25" spans="1:10" ht="11.1" customHeight="1" x14ac:dyDescent="0.2">
      <c r="A25" s="33" t="s">
        <v>150</v>
      </c>
      <c r="B25" s="42">
        <f t="shared" ref="B25:J25" si="18">B62+B100+B138+B176</f>
        <v>1206</v>
      </c>
      <c r="C25" s="42">
        <f t="shared" si="18"/>
        <v>0</v>
      </c>
      <c r="D25" s="42">
        <f t="shared" si="18"/>
        <v>660</v>
      </c>
      <c r="E25" s="42">
        <f t="shared" si="18"/>
        <v>27</v>
      </c>
      <c r="F25" s="42">
        <f t="shared" si="18"/>
        <v>633</v>
      </c>
      <c r="G25" s="42">
        <f t="shared" si="18"/>
        <v>16831501</v>
      </c>
      <c r="H25" s="61">
        <f t="shared" si="18"/>
        <v>0</v>
      </c>
      <c r="I25" s="62">
        <f t="shared" si="18"/>
        <v>0</v>
      </c>
      <c r="J25" s="62">
        <f t="shared" si="18"/>
        <v>0</v>
      </c>
    </row>
    <row r="26" spans="1:10" ht="11.1" customHeight="1" x14ac:dyDescent="0.2">
      <c r="A26" s="33" t="s">
        <v>151</v>
      </c>
      <c r="B26" s="42">
        <f t="shared" ref="B26:J26" si="19">B63+B101+B139+B177</f>
        <v>64</v>
      </c>
      <c r="C26" s="46">
        <f t="shared" si="19"/>
        <v>0</v>
      </c>
      <c r="D26" s="42">
        <f t="shared" si="19"/>
        <v>72</v>
      </c>
      <c r="E26" s="42">
        <f t="shared" si="19"/>
        <v>12</v>
      </c>
      <c r="F26" s="42">
        <f t="shared" si="19"/>
        <v>60</v>
      </c>
      <c r="G26" s="42">
        <f t="shared" si="19"/>
        <v>1531753</v>
      </c>
      <c r="H26" s="61">
        <f t="shared" si="19"/>
        <v>0</v>
      </c>
      <c r="I26" s="62">
        <f t="shared" si="19"/>
        <v>0</v>
      </c>
      <c r="J26" s="62">
        <f t="shared" si="19"/>
        <v>0</v>
      </c>
    </row>
    <row r="27" spans="1:10" ht="11.1" customHeight="1" x14ac:dyDescent="0.2">
      <c r="A27" s="33" t="s">
        <v>152</v>
      </c>
      <c r="B27" s="42">
        <f t="shared" ref="B27:J27" si="20">B64+B102+B140+B178</f>
        <v>0</v>
      </c>
      <c r="C27" s="46">
        <f t="shared" si="20"/>
        <v>0</v>
      </c>
      <c r="D27" s="42">
        <f t="shared" si="20"/>
        <v>24</v>
      </c>
      <c r="E27" s="42">
        <f t="shared" si="20"/>
        <v>0</v>
      </c>
      <c r="F27" s="42">
        <f t="shared" si="20"/>
        <v>24</v>
      </c>
      <c r="G27" s="42">
        <f t="shared" si="20"/>
        <v>480228</v>
      </c>
      <c r="H27" s="61">
        <f t="shared" si="20"/>
        <v>0</v>
      </c>
      <c r="I27" s="62">
        <f t="shared" si="20"/>
        <v>0</v>
      </c>
      <c r="J27" s="62">
        <f t="shared" si="20"/>
        <v>0</v>
      </c>
    </row>
    <row r="28" spans="1:10" s="17" customFormat="1" ht="11.1" customHeight="1" x14ac:dyDescent="0.2">
      <c r="A28" s="29" t="s">
        <v>154</v>
      </c>
      <c r="B28" s="46">
        <f t="shared" ref="B28:J28" si="21">B65+B103+B141+B179</f>
        <v>0</v>
      </c>
      <c r="C28" s="46">
        <f t="shared" si="21"/>
        <v>0</v>
      </c>
      <c r="D28" s="42">
        <f t="shared" si="21"/>
        <v>1750</v>
      </c>
      <c r="E28" s="42">
        <f t="shared" si="21"/>
        <v>646</v>
      </c>
      <c r="F28" s="42">
        <f t="shared" si="21"/>
        <v>1104</v>
      </c>
      <c r="G28" s="42">
        <f t="shared" si="21"/>
        <v>28761852</v>
      </c>
      <c r="H28" s="61">
        <f t="shared" si="21"/>
        <v>0</v>
      </c>
      <c r="I28" s="62">
        <f t="shared" si="21"/>
        <v>0</v>
      </c>
      <c r="J28" s="62">
        <f t="shared" si="21"/>
        <v>0</v>
      </c>
    </row>
    <row r="29" spans="1:10" s="17" customFormat="1" ht="11.1" customHeight="1" x14ac:dyDescent="0.2">
      <c r="A29" s="29" t="s">
        <v>155</v>
      </c>
      <c r="B29" s="46">
        <f t="shared" ref="B29:J29" si="22">B66+B104+B142+B180</f>
        <v>0</v>
      </c>
      <c r="C29" s="46">
        <f t="shared" si="22"/>
        <v>0</v>
      </c>
      <c r="D29" s="42">
        <f t="shared" si="22"/>
        <v>282</v>
      </c>
      <c r="E29" s="42">
        <f t="shared" si="22"/>
        <v>170</v>
      </c>
      <c r="F29" s="42">
        <f t="shared" si="22"/>
        <v>112</v>
      </c>
      <c r="G29" s="42">
        <f t="shared" si="22"/>
        <v>4792384</v>
      </c>
      <c r="H29" s="61">
        <f t="shared" si="22"/>
        <v>0</v>
      </c>
      <c r="I29" s="62">
        <f t="shared" si="22"/>
        <v>0</v>
      </c>
      <c r="J29" s="62">
        <f t="shared" si="22"/>
        <v>0</v>
      </c>
    </row>
    <row r="30" spans="1:10" ht="11.25" customHeight="1" x14ac:dyDescent="0.2">
      <c r="A30" s="52" t="s">
        <v>56</v>
      </c>
      <c r="B30" s="52"/>
      <c r="C30" s="52"/>
      <c r="D30" s="52"/>
      <c r="E30" s="52"/>
      <c r="F30" s="52"/>
      <c r="G30" s="52"/>
      <c r="H30" s="63"/>
      <c r="I30" s="64"/>
      <c r="J30" s="65"/>
    </row>
    <row r="31" spans="1:10" x14ac:dyDescent="0.2">
      <c r="A31" s="35" t="s">
        <v>19</v>
      </c>
      <c r="B31" s="3"/>
      <c r="C31" s="3"/>
      <c r="D31" s="3"/>
      <c r="E31" s="3"/>
      <c r="F31" s="3"/>
      <c r="G31" s="3"/>
    </row>
    <row r="32" spans="1:10" ht="12" hidden="1" customHeight="1" x14ac:dyDescent="0.2">
      <c r="A32" s="39" t="s">
        <v>200</v>
      </c>
      <c r="B32" s="3" t="e">
        <f>B7-SUM(B8:B12)-#REF!</f>
        <v>#REF!</v>
      </c>
      <c r="C32" s="3" t="e">
        <f>C7-SUM(C8:C12)-#REF!</f>
        <v>#REF!</v>
      </c>
      <c r="D32" s="3" t="e">
        <f>D7-SUM(D8:D12)-#REF!</f>
        <v>#REF!</v>
      </c>
      <c r="E32" s="3" t="e">
        <f>E7-SUM(E8:E12)-#REF!</f>
        <v>#REF!</v>
      </c>
      <c r="F32" s="3" t="e">
        <f>F7-SUM(F8:F12)-#REF!</f>
        <v>#REF!</v>
      </c>
      <c r="G32" s="3" t="e">
        <f>G7-SUM(G8:G12)-#REF!</f>
        <v>#REF!</v>
      </c>
      <c r="H32" s="53" t="e">
        <f>H7-SUM(H8:H12)-#REF!</f>
        <v>#REF!</v>
      </c>
      <c r="I32" s="53" t="e">
        <f>I7-SUM(I8:I12)-#REF!</f>
        <v>#REF!</v>
      </c>
      <c r="J32" s="53" t="e">
        <f>J7-SUM(J8:J12)-#REF!</f>
        <v>#REF!</v>
      </c>
    </row>
    <row r="33" spans="1:12" ht="12" hidden="1" customHeight="1" x14ac:dyDescent="0.2">
      <c r="A33" s="39" t="s">
        <v>201</v>
      </c>
      <c r="B33" s="3" t="e">
        <f>#REF!-SUM(B13:B27)</f>
        <v>#REF!</v>
      </c>
      <c r="C33" s="3" t="e">
        <f>#REF!-SUM(C13:C27)</f>
        <v>#REF!</v>
      </c>
      <c r="D33" s="3" t="e">
        <f>#REF!-SUM(D13:D27)</f>
        <v>#REF!</v>
      </c>
      <c r="E33" s="3" t="e">
        <f>#REF!-SUM(E13:E27)</f>
        <v>#REF!</v>
      </c>
      <c r="F33" s="3" t="e">
        <f>#REF!-SUM(F13:F27)</f>
        <v>#REF!</v>
      </c>
      <c r="G33" s="3" t="e">
        <f>#REF!-SUM(G13:G27)</f>
        <v>#REF!</v>
      </c>
      <c r="H33" s="53" t="e">
        <f>#REF!-SUM(H13:H27)</f>
        <v>#REF!</v>
      </c>
      <c r="I33" s="53" t="e">
        <f>#REF!-SUM(I13:I27)</f>
        <v>#REF!</v>
      </c>
      <c r="J33" s="53" t="e">
        <f>#REF!-SUM(J13:J27)</f>
        <v>#REF!</v>
      </c>
    </row>
    <row r="34" spans="1:12" ht="12" hidden="1" customHeight="1" x14ac:dyDescent="0.2">
      <c r="A34" s="39" t="s">
        <v>202</v>
      </c>
      <c r="B34" s="3" t="e">
        <f>#REF!-B28-B29</f>
        <v>#REF!</v>
      </c>
      <c r="C34" s="3" t="e">
        <f>#REF!-C28-C29</f>
        <v>#REF!</v>
      </c>
      <c r="D34" s="3" t="e">
        <f>#REF!-D28-D29</f>
        <v>#REF!</v>
      </c>
      <c r="E34" s="3" t="e">
        <f>#REF!-E28-E29</f>
        <v>#REF!</v>
      </c>
      <c r="F34" s="3" t="e">
        <f>#REF!-F28-F29</f>
        <v>#REF!</v>
      </c>
      <c r="G34" s="3" t="e">
        <f>#REF!-G28-G29</f>
        <v>#REF!</v>
      </c>
      <c r="H34" s="53" t="e">
        <f>#REF!-H28-H29</f>
        <v>#REF!</v>
      </c>
      <c r="I34" s="53" t="e">
        <f>#REF!-I28-I29</f>
        <v>#REF!</v>
      </c>
      <c r="J34" s="53" t="e">
        <f>#REF!-J28-J29</f>
        <v>#REF!</v>
      </c>
    </row>
    <row r="35" spans="1:12" ht="12" hidden="1" customHeight="1" x14ac:dyDescent="0.2">
      <c r="A35" s="39" t="s">
        <v>47</v>
      </c>
      <c r="B35" s="3" t="e">
        <f>B7-歷年!#REF!</f>
        <v>#REF!</v>
      </c>
      <c r="C35" s="3" t="e">
        <f>C7-歷年!#REF!</f>
        <v>#REF!</v>
      </c>
      <c r="D35" s="3" t="e">
        <f>D7-歷年!#REF!</f>
        <v>#REF!</v>
      </c>
      <c r="E35" s="3"/>
      <c r="F35" s="3"/>
      <c r="G35" s="3" t="e">
        <f>G7-歷年!#REF!</f>
        <v>#REF!</v>
      </c>
      <c r="H35" s="66" t="e">
        <f>H7-歷年!#REF!</f>
        <v>#REF!</v>
      </c>
    </row>
    <row r="36" spans="1:12" s="54" customFormat="1" x14ac:dyDescent="0.2">
      <c r="A36" s="67" t="s">
        <v>226</v>
      </c>
      <c r="B36" s="66"/>
      <c r="C36" s="66"/>
      <c r="D36" s="66"/>
      <c r="E36" s="66"/>
      <c r="F36" s="66"/>
      <c r="G36" s="66"/>
    </row>
    <row r="38" spans="1:12" s="56" customFormat="1" ht="22.9" customHeight="1" x14ac:dyDescent="0.2">
      <c r="A38" s="258" t="s">
        <v>324</v>
      </c>
      <c r="B38" s="258"/>
      <c r="C38" s="258"/>
      <c r="D38" s="258"/>
      <c r="E38" s="258"/>
      <c r="F38" s="258"/>
      <c r="G38" s="258"/>
      <c r="H38" s="258"/>
      <c r="I38" s="258"/>
      <c r="J38" s="258"/>
      <c r="K38" s="258"/>
      <c r="L38" s="258"/>
    </row>
    <row r="39" spans="1:12" s="1" customFormat="1" ht="16.5" customHeight="1" x14ac:dyDescent="0.2">
      <c r="A39" s="27" t="s">
        <v>235</v>
      </c>
      <c r="B39" s="23"/>
      <c r="C39" s="23"/>
      <c r="D39" s="23"/>
      <c r="E39" s="26"/>
      <c r="F39" s="26"/>
      <c r="H39" s="55"/>
      <c r="I39" s="55"/>
      <c r="J39" s="55"/>
    </row>
    <row r="40" spans="1:12" s="2" customFormat="1" ht="23.25" customHeight="1" x14ac:dyDescent="0.2">
      <c r="A40" s="19" t="s">
        <v>21</v>
      </c>
      <c r="B40" s="246" t="s">
        <v>39</v>
      </c>
      <c r="C40" s="247"/>
      <c r="D40" s="247"/>
      <c r="E40" s="247"/>
      <c r="F40" s="247"/>
      <c r="G40" s="247"/>
      <c r="H40" s="247"/>
      <c r="I40" s="247"/>
      <c r="J40" s="248"/>
    </row>
    <row r="41" spans="1:12" s="2" customFormat="1" ht="33.75" customHeight="1" x14ac:dyDescent="0.2">
      <c r="A41" s="50"/>
      <c r="B41" s="44" t="s">
        <v>40</v>
      </c>
      <c r="C41" s="44" t="s">
        <v>41</v>
      </c>
      <c r="D41" s="249" t="s">
        <v>22</v>
      </c>
      <c r="E41" s="250"/>
      <c r="F41" s="250"/>
      <c r="G41" s="250"/>
      <c r="H41" s="250"/>
      <c r="I41" s="250"/>
      <c r="J41" s="251"/>
    </row>
    <row r="42" spans="1:12" s="2" customFormat="1" ht="26.25" customHeight="1" x14ac:dyDescent="0.2">
      <c r="A42" s="50"/>
      <c r="B42" s="45" t="s">
        <v>157</v>
      </c>
      <c r="C42" s="45" t="s">
        <v>157</v>
      </c>
      <c r="D42" s="252" t="s">
        <v>218</v>
      </c>
      <c r="E42" s="253"/>
      <c r="F42" s="254"/>
      <c r="G42" s="51" t="s">
        <v>156</v>
      </c>
      <c r="H42" s="255" t="s">
        <v>220</v>
      </c>
      <c r="I42" s="256"/>
      <c r="J42" s="257"/>
    </row>
    <row r="43" spans="1:12" s="2" customFormat="1" ht="23.25" customHeight="1" x14ac:dyDescent="0.2">
      <c r="A43" s="24" t="s">
        <v>30</v>
      </c>
      <c r="B43" s="21" t="s">
        <v>25</v>
      </c>
      <c r="C43" s="21" t="s">
        <v>25</v>
      </c>
      <c r="D43" s="44" t="s">
        <v>208</v>
      </c>
      <c r="E43" s="44" t="s">
        <v>206</v>
      </c>
      <c r="F43" s="44" t="s">
        <v>207</v>
      </c>
      <c r="G43" s="21" t="s">
        <v>26</v>
      </c>
      <c r="H43" s="57" t="s">
        <v>208</v>
      </c>
      <c r="I43" s="58" t="s">
        <v>206</v>
      </c>
      <c r="J43" s="58" t="s">
        <v>207</v>
      </c>
    </row>
    <row r="44" spans="1:12" s="10" customFormat="1" ht="11.1" customHeight="1" x14ac:dyDescent="0.2">
      <c r="A44" s="11" t="s">
        <v>137</v>
      </c>
      <c r="B44" s="43">
        <v>2426</v>
      </c>
      <c r="C44" s="43">
        <v>3</v>
      </c>
      <c r="D44" s="43">
        <v>6623</v>
      </c>
      <c r="E44" s="43">
        <v>1685</v>
      </c>
      <c r="F44" s="43">
        <v>4938</v>
      </c>
      <c r="G44" s="43">
        <v>99572359</v>
      </c>
      <c r="H44" s="59">
        <v>225</v>
      </c>
      <c r="I44" s="60">
        <v>35</v>
      </c>
      <c r="J44" s="60">
        <v>190</v>
      </c>
    </row>
    <row r="45" spans="1:12" s="17" customFormat="1" ht="11.1" customHeight="1" x14ac:dyDescent="0.2">
      <c r="A45" s="29" t="s">
        <v>420</v>
      </c>
      <c r="B45" s="40">
        <v>26</v>
      </c>
      <c r="C45" s="40">
        <v>0</v>
      </c>
      <c r="D45" s="43">
        <v>186</v>
      </c>
      <c r="E45" s="43">
        <v>24</v>
      </c>
      <c r="F45" s="43">
        <v>162</v>
      </c>
      <c r="G45" s="43">
        <v>3016432</v>
      </c>
      <c r="H45" s="68">
        <v>0</v>
      </c>
      <c r="I45" s="69">
        <v>0</v>
      </c>
      <c r="J45" s="69">
        <v>0</v>
      </c>
    </row>
    <row r="46" spans="1:12" ht="11.1" customHeight="1" x14ac:dyDescent="0.2">
      <c r="A46" s="33" t="s">
        <v>421</v>
      </c>
      <c r="B46" s="43">
        <v>30</v>
      </c>
      <c r="C46" s="40">
        <v>0</v>
      </c>
      <c r="D46" s="43">
        <v>3904</v>
      </c>
      <c r="E46" s="43">
        <v>1075</v>
      </c>
      <c r="F46" s="43">
        <v>2829</v>
      </c>
      <c r="G46" s="43">
        <v>50096750</v>
      </c>
      <c r="H46" s="59">
        <v>130</v>
      </c>
      <c r="I46" s="60">
        <v>16</v>
      </c>
      <c r="J46" s="60">
        <v>114</v>
      </c>
    </row>
    <row r="47" spans="1:12" ht="11.1" customHeight="1" x14ac:dyDescent="0.2">
      <c r="A47" s="33" t="s">
        <v>422</v>
      </c>
      <c r="B47" s="40">
        <v>289</v>
      </c>
      <c r="C47" s="40">
        <v>0</v>
      </c>
      <c r="D47" s="43">
        <v>171</v>
      </c>
      <c r="E47" s="43">
        <v>24</v>
      </c>
      <c r="F47" s="43">
        <v>147</v>
      </c>
      <c r="G47" s="43">
        <v>3280464</v>
      </c>
      <c r="H47" s="68">
        <v>0</v>
      </c>
      <c r="I47" s="69">
        <v>0</v>
      </c>
      <c r="J47" s="69">
        <v>0</v>
      </c>
    </row>
    <row r="48" spans="1:12" ht="11.1" customHeight="1" x14ac:dyDescent="0.2">
      <c r="A48" s="33" t="s">
        <v>423</v>
      </c>
      <c r="B48" s="43">
        <v>77</v>
      </c>
      <c r="C48" s="40">
        <v>3</v>
      </c>
      <c r="D48" s="43">
        <v>185</v>
      </c>
      <c r="E48" s="43">
        <v>44</v>
      </c>
      <c r="F48" s="43">
        <v>141</v>
      </c>
      <c r="G48" s="43">
        <v>3138632</v>
      </c>
      <c r="H48" s="68">
        <v>0</v>
      </c>
      <c r="I48" s="69">
        <v>0</v>
      </c>
      <c r="J48" s="69">
        <v>0</v>
      </c>
    </row>
    <row r="49" spans="1:10" ht="11.1" customHeight="1" x14ac:dyDescent="0.2">
      <c r="A49" s="33" t="s">
        <v>424</v>
      </c>
      <c r="B49" s="43">
        <v>536</v>
      </c>
      <c r="C49" s="40">
        <v>0</v>
      </c>
      <c r="D49" s="43">
        <v>87</v>
      </c>
      <c r="E49" s="43">
        <v>9</v>
      </c>
      <c r="F49" s="43">
        <v>78</v>
      </c>
      <c r="G49" s="43">
        <v>1407102</v>
      </c>
      <c r="H49" s="68">
        <v>0</v>
      </c>
      <c r="I49" s="69">
        <v>0</v>
      </c>
      <c r="J49" s="69">
        <v>0</v>
      </c>
    </row>
    <row r="50" spans="1:10" ht="11.1" customHeight="1" x14ac:dyDescent="0.2">
      <c r="A50" s="33" t="s">
        <v>138</v>
      </c>
      <c r="B50" s="46">
        <v>7</v>
      </c>
      <c r="C50" s="46">
        <v>0</v>
      </c>
      <c r="D50" s="42">
        <v>212</v>
      </c>
      <c r="E50" s="42">
        <v>41</v>
      </c>
      <c r="F50" s="42">
        <v>171</v>
      </c>
      <c r="G50" s="42">
        <v>4749470</v>
      </c>
      <c r="H50" s="61">
        <v>15</v>
      </c>
      <c r="I50" s="62">
        <v>3</v>
      </c>
      <c r="J50" s="62">
        <v>12</v>
      </c>
    </row>
    <row r="51" spans="1:10" ht="11.1" customHeight="1" x14ac:dyDescent="0.2">
      <c r="A51" s="33" t="s">
        <v>139</v>
      </c>
      <c r="B51" s="46">
        <v>643</v>
      </c>
      <c r="C51" s="46">
        <v>0</v>
      </c>
      <c r="D51" s="42">
        <v>533</v>
      </c>
      <c r="E51" s="42">
        <v>128</v>
      </c>
      <c r="F51" s="42">
        <v>405</v>
      </c>
      <c r="G51" s="42">
        <v>6751323</v>
      </c>
      <c r="H51" s="61">
        <v>52</v>
      </c>
      <c r="I51" s="62">
        <v>16</v>
      </c>
      <c r="J51" s="62">
        <v>36</v>
      </c>
    </row>
    <row r="52" spans="1:10" ht="11.1" customHeight="1" x14ac:dyDescent="0.2">
      <c r="A52" s="33" t="s">
        <v>140</v>
      </c>
      <c r="B52" s="42">
        <v>7</v>
      </c>
      <c r="C52" s="46">
        <v>0</v>
      </c>
      <c r="D52" s="42">
        <v>6</v>
      </c>
      <c r="E52" s="46">
        <v>0</v>
      </c>
      <c r="F52" s="42">
        <v>6</v>
      </c>
      <c r="G52" s="42">
        <v>112680</v>
      </c>
      <c r="H52" s="70">
        <v>0</v>
      </c>
      <c r="I52" s="71">
        <v>0</v>
      </c>
      <c r="J52" s="71">
        <v>0</v>
      </c>
    </row>
    <row r="53" spans="1:10" ht="11.1" customHeight="1" x14ac:dyDescent="0.2">
      <c r="A53" s="33" t="s">
        <v>141</v>
      </c>
      <c r="B53" s="42">
        <v>37</v>
      </c>
      <c r="C53" s="46">
        <v>0</v>
      </c>
      <c r="D53" s="42">
        <v>126</v>
      </c>
      <c r="E53" s="42">
        <v>29</v>
      </c>
      <c r="F53" s="42">
        <v>97</v>
      </c>
      <c r="G53" s="42">
        <v>3486834</v>
      </c>
      <c r="H53" s="61">
        <v>3</v>
      </c>
      <c r="I53" s="71">
        <v>0</v>
      </c>
      <c r="J53" s="62">
        <v>3</v>
      </c>
    </row>
    <row r="54" spans="1:10" ht="11.1" customHeight="1" x14ac:dyDescent="0.2">
      <c r="A54" s="33" t="s">
        <v>142</v>
      </c>
      <c r="B54" s="42">
        <v>5</v>
      </c>
      <c r="C54" s="46">
        <v>0</v>
      </c>
      <c r="D54" s="42">
        <v>150</v>
      </c>
      <c r="E54" s="42">
        <v>40</v>
      </c>
      <c r="F54" s="42">
        <v>110</v>
      </c>
      <c r="G54" s="42">
        <v>2387151</v>
      </c>
      <c r="H54" s="70">
        <v>0</v>
      </c>
      <c r="I54" s="71">
        <v>0</v>
      </c>
      <c r="J54" s="71">
        <v>0</v>
      </c>
    </row>
    <row r="55" spans="1:10" ht="11.1" customHeight="1" x14ac:dyDescent="0.2">
      <c r="A55" s="33" t="s">
        <v>143</v>
      </c>
      <c r="B55" s="42">
        <v>10</v>
      </c>
      <c r="C55" s="46">
        <v>0</v>
      </c>
      <c r="D55" s="42">
        <v>264</v>
      </c>
      <c r="E55" s="42">
        <v>24</v>
      </c>
      <c r="F55" s="42">
        <v>240</v>
      </c>
      <c r="G55" s="42">
        <v>4720320</v>
      </c>
      <c r="H55" s="61">
        <v>12</v>
      </c>
      <c r="I55" s="71">
        <v>0</v>
      </c>
      <c r="J55" s="62">
        <v>12</v>
      </c>
    </row>
    <row r="56" spans="1:10" ht="11.1" customHeight="1" x14ac:dyDescent="0.2">
      <c r="A56" s="33" t="s">
        <v>144</v>
      </c>
      <c r="B56" s="46">
        <v>0</v>
      </c>
      <c r="C56" s="46">
        <v>0</v>
      </c>
      <c r="D56" s="42">
        <v>33</v>
      </c>
      <c r="E56" s="42">
        <v>18</v>
      </c>
      <c r="F56" s="42">
        <v>15</v>
      </c>
      <c r="G56" s="42">
        <v>601255</v>
      </c>
      <c r="H56" s="70">
        <v>0</v>
      </c>
      <c r="I56" s="71">
        <v>0</v>
      </c>
      <c r="J56" s="71">
        <v>0</v>
      </c>
    </row>
    <row r="57" spans="1:10" ht="11.1" customHeight="1" x14ac:dyDescent="0.2">
      <c r="A57" s="33" t="s">
        <v>145</v>
      </c>
      <c r="B57" s="46">
        <v>20</v>
      </c>
      <c r="C57" s="46">
        <v>0</v>
      </c>
      <c r="D57" s="42">
        <v>18</v>
      </c>
      <c r="E57" s="46">
        <v>0</v>
      </c>
      <c r="F57" s="42">
        <v>18</v>
      </c>
      <c r="G57" s="42">
        <v>377767</v>
      </c>
      <c r="H57" s="61">
        <v>3</v>
      </c>
      <c r="I57" s="71">
        <v>0</v>
      </c>
      <c r="J57" s="62">
        <v>3</v>
      </c>
    </row>
    <row r="58" spans="1:10" ht="11.1" customHeight="1" x14ac:dyDescent="0.2">
      <c r="A58" s="33" t="s">
        <v>146</v>
      </c>
      <c r="B58" s="42">
        <v>8</v>
      </c>
      <c r="C58" s="46">
        <v>0</v>
      </c>
      <c r="D58" s="42">
        <v>7</v>
      </c>
      <c r="E58" s="46">
        <v>0</v>
      </c>
      <c r="F58" s="42">
        <v>7</v>
      </c>
      <c r="G58" s="42">
        <v>66143</v>
      </c>
      <c r="H58" s="70">
        <v>0</v>
      </c>
      <c r="I58" s="71">
        <v>0</v>
      </c>
      <c r="J58" s="71">
        <v>0</v>
      </c>
    </row>
    <row r="59" spans="1:10" ht="11.1" customHeight="1" x14ac:dyDescent="0.2">
      <c r="A59" s="33" t="s">
        <v>147</v>
      </c>
      <c r="B59" s="46">
        <v>0</v>
      </c>
      <c r="C59" s="46">
        <v>0</v>
      </c>
      <c r="D59" s="46">
        <v>24</v>
      </c>
      <c r="E59" s="46">
        <v>3</v>
      </c>
      <c r="F59" s="46">
        <v>21</v>
      </c>
      <c r="G59" s="46">
        <v>466300</v>
      </c>
      <c r="H59" s="61">
        <v>9</v>
      </c>
      <c r="I59" s="71">
        <v>0</v>
      </c>
      <c r="J59" s="62">
        <v>9</v>
      </c>
    </row>
    <row r="60" spans="1:10" ht="11.1" customHeight="1" x14ac:dyDescent="0.2">
      <c r="A60" s="33" t="s">
        <v>148</v>
      </c>
      <c r="B60" s="42">
        <v>99</v>
      </c>
      <c r="C60" s="46">
        <v>0</v>
      </c>
      <c r="D60" s="42">
        <v>16</v>
      </c>
      <c r="E60" s="46">
        <v>3</v>
      </c>
      <c r="F60" s="42">
        <v>13</v>
      </c>
      <c r="G60" s="42">
        <v>264830</v>
      </c>
      <c r="H60" s="61">
        <v>1</v>
      </c>
      <c r="I60" s="71">
        <v>0</v>
      </c>
      <c r="J60" s="62">
        <v>1</v>
      </c>
    </row>
    <row r="61" spans="1:10" ht="11.1" customHeight="1" x14ac:dyDescent="0.2">
      <c r="A61" s="33" t="s">
        <v>149</v>
      </c>
      <c r="B61" s="46">
        <v>14</v>
      </c>
      <c r="C61" s="46">
        <v>0</v>
      </c>
      <c r="D61" s="42">
        <v>6</v>
      </c>
      <c r="E61" s="42">
        <v>4</v>
      </c>
      <c r="F61" s="42">
        <v>2</v>
      </c>
      <c r="G61" s="42">
        <v>59296</v>
      </c>
      <c r="H61" s="70">
        <v>0</v>
      </c>
      <c r="I61" s="71">
        <v>0</v>
      </c>
      <c r="J61" s="71">
        <v>0</v>
      </c>
    </row>
    <row r="62" spans="1:10" ht="11.1" customHeight="1" x14ac:dyDescent="0.2">
      <c r="A62" s="33" t="s">
        <v>150</v>
      </c>
      <c r="B62" s="42">
        <v>611</v>
      </c>
      <c r="C62" s="46">
        <v>0</v>
      </c>
      <c r="D62" s="42">
        <v>164</v>
      </c>
      <c r="E62" s="42">
        <v>6</v>
      </c>
      <c r="F62" s="42">
        <v>158</v>
      </c>
      <c r="G62" s="42">
        <v>6340070</v>
      </c>
      <c r="H62" s="70">
        <v>0</v>
      </c>
      <c r="I62" s="71">
        <v>0</v>
      </c>
      <c r="J62" s="71">
        <v>0</v>
      </c>
    </row>
    <row r="63" spans="1:10" ht="11.1" customHeight="1" x14ac:dyDescent="0.2">
      <c r="A63" s="33" t="s">
        <v>151</v>
      </c>
      <c r="B63" s="42">
        <v>7</v>
      </c>
      <c r="C63" s="46">
        <v>0</v>
      </c>
      <c r="D63" s="42">
        <v>18</v>
      </c>
      <c r="E63" s="42">
        <v>3</v>
      </c>
      <c r="F63" s="42">
        <v>15</v>
      </c>
      <c r="G63" s="42">
        <v>508304</v>
      </c>
      <c r="H63" s="70">
        <v>0</v>
      </c>
      <c r="I63" s="71">
        <v>0</v>
      </c>
      <c r="J63" s="71">
        <v>0</v>
      </c>
    </row>
    <row r="64" spans="1:10" ht="11.1" customHeight="1" x14ac:dyDescent="0.2">
      <c r="A64" s="33" t="s">
        <v>152</v>
      </c>
      <c r="B64" s="46">
        <v>0</v>
      </c>
      <c r="C64" s="46">
        <v>0</v>
      </c>
      <c r="D64" s="42">
        <v>3</v>
      </c>
      <c r="E64" s="46">
        <v>0</v>
      </c>
      <c r="F64" s="42">
        <v>3</v>
      </c>
      <c r="G64" s="46">
        <v>59256</v>
      </c>
      <c r="H64" s="70">
        <v>0</v>
      </c>
      <c r="I64" s="71">
        <v>0</v>
      </c>
      <c r="J64" s="71">
        <v>0</v>
      </c>
    </row>
    <row r="65" spans="1:12" s="17" customFormat="1" ht="11.1" customHeight="1" x14ac:dyDescent="0.2">
      <c r="A65" s="29" t="s">
        <v>154</v>
      </c>
      <c r="B65" s="46">
        <v>0</v>
      </c>
      <c r="C65" s="46">
        <v>0</v>
      </c>
      <c r="D65" s="42">
        <v>441</v>
      </c>
      <c r="E65" s="42">
        <v>168</v>
      </c>
      <c r="F65" s="42">
        <v>273</v>
      </c>
      <c r="G65" s="42">
        <v>6527968</v>
      </c>
      <c r="H65" s="70">
        <v>0</v>
      </c>
      <c r="I65" s="71">
        <v>0</v>
      </c>
      <c r="J65" s="71">
        <v>0</v>
      </c>
    </row>
    <row r="66" spans="1:12" s="17" customFormat="1" ht="11.1" customHeight="1" x14ac:dyDescent="0.2">
      <c r="A66" s="29" t="s">
        <v>155</v>
      </c>
      <c r="B66" s="46">
        <v>0</v>
      </c>
      <c r="C66" s="46">
        <v>0</v>
      </c>
      <c r="D66" s="42">
        <v>69</v>
      </c>
      <c r="E66" s="42">
        <v>42</v>
      </c>
      <c r="F66" s="42">
        <v>27</v>
      </c>
      <c r="G66" s="42">
        <v>1154012</v>
      </c>
      <c r="H66" s="70">
        <v>0</v>
      </c>
      <c r="I66" s="71">
        <v>0</v>
      </c>
      <c r="J66" s="71">
        <v>0</v>
      </c>
    </row>
    <row r="67" spans="1:12" x14ac:dyDescent="0.2">
      <c r="A67" s="52" t="s">
        <v>56</v>
      </c>
      <c r="B67" s="52"/>
      <c r="C67" s="52"/>
      <c r="D67" s="52"/>
      <c r="E67" s="52"/>
      <c r="F67" s="52"/>
      <c r="G67" s="52"/>
      <c r="H67" s="63"/>
      <c r="I67" s="63"/>
      <c r="J67" s="63"/>
    </row>
    <row r="68" spans="1:12" x14ac:dyDescent="0.2">
      <c r="A68" s="35" t="s">
        <v>19</v>
      </c>
      <c r="B68" s="3"/>
      <c r="C68" s="3"/>
      <c r="D68" s="3"/>
      <c r="E68" s="3"/>
      <c r="F68" s="3"/>
      <c r="G68" s="3"/>
    </row>
    <row r="69" spans="1:12" ht="12" hidden="1" customHeight="1" x14ac:dyDescent="0.2">
      <c r="A69" s="39" t="s">
        <v>42</v>
      </c>
      <c r="B69" s="3" t="e">
        <f>B44-SUM(B45:B49)-#REF!</f>
        <v>#REF!</v>
      </c>
      <c r="C69" s="3" t="e">
        <f>C44-SUM(C45:C49)-#REF!</f>
        <v>#REF!</v>
      </c>
      <c r="D69" s="3" t="e">
        <f>D44-SUM(D45:D49)-#REF!</f>
        <v>#REF!</v>
      </c>
      <c r="E69" s="3" t="e">
        <f>E44-SUM(E45:E49)-#REF!</f>
        <v>#REF!</v>
      </c>
      <c r="F69" s="3" t="e">
        <f>F44-SUM(F45:F49)-#REF!</f>
        <v>#REF!</v>
      </c>
      <c r="G69" s="3" t="e">
        <f>G44-SUM(G45:G49)-#REF!</f>
        <v>#REF!</v>
      </c>
      <c r="H69" s="53" t="e">
        <f>H44-SUM(H45:H49)-#REF!</f>
        <v>#REF!</v>
      </c>
      <c r="I69" s="53" t="e">
        <f>I44-SUM(I45:I49)-#REF!</f>
        <v>#REF!</v>
      </c>
      <c r="J69" s="53" t="e">
        <f>J44-SUM(J45:J49)-#REF!</f>
        <v>#REF!</v>
      </c>
    </row>
    <row r="70" spans="1:12" ht="12" hidden="1" customHeight="1" x14ac:dyDescent="0.2">
      <c r="A70" s="39" t="s">
        <v>43</v>
      </c>
      <c r="B70" s="3" t="e">
        <f>#REF!-SUM(B50:B64)</f>
        <v>#REF!</v>
      </c>
      <c r="C70" s="3" t="e">
        <f>#REF!-SUM(C50:C64)</f>
        <v>#REF!</v>
      </c>
      <c r="D70" s="3" t="e">
        <f>#REF!-SUM(D50:D64)</f>
        <v>#REF!</v>
      </c>
      <c r="E70" s="3" t="e">
        <f>#REF!-SUM(E50:E64)</f>
        <v>#REF!</v>
      </c>
      <c r="F70" s="3" t="e">
        <f>#REF!-SUM(F50:F64)</f>
        <v>#REF!</v>
      </c>
      <c r="G70" s="3" t="e">
        <f>#REF!-SUM(G50:G64)</f>
        <v>#REF!</v>
      </c>
      <c r="H70" s="53" t="e">
        <f>#REF!-SUM(H50:H64)</f>
        <v>#REF!</v>
      </c>
      <c r="I70" s="53" t="e">
        <f>#REF!-SUM(I50:I64)</f>
        <v>#REF!</v>
      </c>
      <c r="J70" s="53" t="e">
        <f>#REF!-SUM(J50:J64)</f>
        <v>#REF!</v>
      </c>
    </row>
    <row r="71" spans="1:12" ht="12" hidden="1" customHeight="1" x14ac:dyDescent="0.2">
      <c r="A71" s="39" t="s">
        <v>44</v>
      </c>
      <c r="B71" s="3" t="e">
        <f>#REF!-B65-B66</f>
        <v>#REF!</v>
      </c>
      <c r="C71" s="3" t="e">
        <f>#REF!-C65-C66</f>
        <v>#REF!</v>
      </c>
      <c r="D71" s="3" t="e">
        <f>#REF!-D65-D66</f>
        <v>#REF!</v>
      </c>
      <c r="E71" s="3" t="e">
        <f>#REF!-E65-E66</f>
        <v>#REF!</v>
      </c>
      <c r="F71" s="3" t="e">
        <f>#REF!-F65-F66</f>
        <v>#REF!</v>
      </c>
      <c r="G71" s="3" t="e">
        <f>#REF!-G65-G66</f>
        <v>#REF!</v>
      </c>
      <c r="H71" s="53" t="e">
        <f>#REF!-H65-H66</f>
        <v>#REF!</v>
      </c>
      <c r="I71" s="53" t="e">
        <f>#REF!-I65-I66</f>
        <v>#REF!</v>
      </c>
      <c r="J71" s="53" t="e">
        <f>#REF!-J65-J66</f>
        <v>#REF!</v>
      </c>
    </row>
    <row r="72" spans="1:12" ht="12" hidden="1" customHeight="1" x14ac:dyDescent="0.2">
      <c r="A72" s="39" t="s">
        <v>46</v>
      </c>
      <c r="B72" s="3" t="e">
        <f>B44-歷年!#REF!</f>
        <v>#REF!</v>
      </c>
      <c r="C72" s="3" t="e">
        <f>C44-歷年!#REF!</f>
        <v>#REF!</v>
      </c>
      <c r="D72" s="3" t="e">
        <f>D44-歷年!#REF!</f>
        <v>#REF!</v>
      </c>
      <c r="E72" s="3"/>
      <c r="F72" s="3"/>
      <c r="G72" s="3" t="e">
        <f>G44-歷年!#REF!</f>
        <v>#REF!</v>
      </c>
      <c r="H72" s="66" t="e">
        <f>H44-歷年!#REF!</f>
        <v>#REF!</v>
      </c>
    </row>
    <row r="73" spans="1:12" s="54" customFormat="1" x14ac:dyDescent="0.2">
      <c r="A73" s="67" t="s">
        <v>226</v>
      </c>
      <c r="B73" s="66"/>
      <c r="C73" s="66"/>
      <c r="D73" s="66"/>
      <c r="E73" s="66"/>
      <c r="F73" s="66"/>
      <c r="G73" s="66"/>
    </row>
    <row r="76" spans="1:12" s="56" customFormat="1" ht="22.9" customHeight="1" x14ac:dyDescent="0.2">
      <c r="A76" s="258" t="s">
        <v>324</v>
      </c>
      <c r="B76" s="258"/>
      <c r="C76" s="258"/>
      <c r="D76" s="258"/>
      <c r="E76" s="258"/>
      <c r="F76" s="258"/>
      <c r="G76" s="258"/>
      <c r="H76" s="258"/>
      <c r="I76" s="258"/>
      <c r="J76" s="258"/>
      <c r="K76" s="258"/>
      <c r="L76" s="258"/>
    </row>
    <row r="77" spans="1:12" ht="15.75" x14ac:dyDescent="0.2">
      <c r="A77" s="27" t="s">
        <v>236</v>
      </c>
      <c r="B77" s="23"/>
      <c r="C77" s="23"/>
      <c r="D77" s="23"/>
      <c r="E77" s="26"/>
      <c r="F77" s="26"/>
      <c r="G77" s="1"/>
    </row>
    <row r="78" spans="1:12" ht="23.25" customHeight="1" x14ac:dyDescent="0.2">
      <c r="A78" s="19" t="s">
        <v>21</v>
      </c>
      <c r="B78" s="246" t="s">
        <v>39</v>
      </c>
      <c r="C78" s="247"/>
      <c r="D78" s="247"/>
      <c r="E78" s="247"/>
      <c r="F78" s="247"/>
      <c r="G78" s="247"/>
      <c r="H78" s="247"/>
      <c r="I78" s="247"/>
      <c r="J78" s="248"/>
    </row>
    <row r="79" spans="1:12" ht="34.5" customHeight="1" x14ac:dyDescent="0.2">
      <c r="A79" s="50"/>
      <c r="B79" s="44" t="s">
        <v>40</v>
      </c>
      <c r="C79" s="44" t="s">
        <v>41</v>
      </c>
      <c r="D79" s="249" t="s">
        <v>22</v>
      </c>
      <c r="E79" s="250"/>
      <c r="F79" s="250"/>
      <c r="G79" s="250"/>
      <c r="H79" s="250"/>
      <c r="I79" s="250"/>
      <c r="J79" s="251"/>
    </row>
    <row r="80" spans="1:12" ht="24.75" customHeight="1" x14ac:dyDescent="0.2">
      <c r="A80" s="50"/>
      <c r="B80" s="45" t="s">
        <v>157</v>
      </c>
      <c r="C80" s="45" t="s">
        <v>157</v>
      </c>
      <c r="D80" s="252" t="s">
        <v>218</v>
      </c>
      <c r="E80" s="253"/>
      <c r="F80" s="254"/>
      <c r="G80" s="51" t="s">
        <v>156</v>
      </c>
      <c r="H80" s="255" t="s">
        <v>220</v>
      </c>
      <c r="I80" s="256"/>
      <c r="J80" s="257"/>
    </row>
    <row r="81" spans="1:10" ht="22.5" x14ac:dyDescent="0.2">
      <c r="A81" s="24" t="s">
        <v>30</v>
      </c>
      <c r="B81" s="21" t="s">
        <v>25</v>
      </c>
      <c r="C81" s="21" t="s">
        <v>25</v>
      </c>
      <c r="D81" s="44" t="s">
        <v>208</v>
      </c>
      <c r="E81" s="44" t="s">
        <v>206</v>
      </c>
      <c r="F81" s="44" t="s">
        <v>207</v>
      </c>
      <c r="G81" s="21" t="s">
        <v>26</v>
      </c>
      <c r="H81" s="57" t="s">
        <v>208</v>
      </c>
      <c r="I81" s="58" t="s">
        <v>206</v>
      </c>
      <c r="J81" s="58" t="s">
        <v>207</v>
      </c>
    </row>
    <row r="82" spans="1:10" x14ac:dyDescent="0.2">
      <c r="A82" s="11" t="s">
        <v>137</v>
      </c>
      <c r="B82" s="43">
        <v>2078</v>
      </c>
      <c r="C82" s="43">
        <v>18</v>
      </c>
      <c r="D82" s="43">
        <v>6784</v>
      </c>
      <c r="E82" s="43">
        <v>1772</v>
      </c>
      <c r="F82" s="43">
        <v>5012</v>
      </c>
      <c r="G82" s="43">
        <v>97687803</v>
      </c>
      <c r="H82" s="59">
        <v>228</v>
      </c>
      <c r="I82" s="60">
        <v>37</v>
      </c>
      <c r="J82" s="60">
        <v>191</v>
      </c>
    </row>
    <row r="83" spans="1:10" x14ac:dyDescent="0.2">
      <c r="A83" s="29" t="s">
        <v>420</v>
      </c>
      <c r="B83" s="40">
        <v>139</v>
      </c>
      <c r="C83" s="40">
        <v>15</v>
      </c>
      <c r="D83" s="43">
        <v>195</v>
      </c>
      <c r="E83" s="43">
        <v>27</v>
      </c>
      <c r="F83" s="43">
        <v>168</v>
      </c>
      <c r="G83" s="43">
        <v>2326396</v>
      </c>
      <c r="H83" s="59">
        <v>0</v>
      </c>
      <c r="I83" s="60">
        <v>0</v>
      </c>
      <c r="J83" s="60">
        <v>0</v>
      </c>
    </row>
    <row r="84" spans="1:10" x14ac:dyDescent="0.2">
      <c r="A84" s="33" t="s">
        <v>421</v>
      </c>
      <c r="B84" s="43">
        <v>33</v>
      </c>
      <c r="C84" s="40">
        <v>0</v>
      </c>
      <c r="D84" s="43">
        <v>3963</v>
      </c>
      <c r="E84" s="43">
        <v>1124</v>
      </c>
      <c r="F84" s="43">
        <v>2839</v>
      </c>
      <c r="G84" s="43">
        <v>53347500</v>
      </c>
      <c r="H84" s="59">
        <v>132</v>
      </c>
      <c r="I84" s="60">
        <v>18</v>
      </c>
      <c r="J84" s="60">
        <v>114</v>
      </c>
    </row>
    <row r="85" spans="1:10" x14ac:dyDescent="0.2">
      <c r="A85" s="33" t="s">
        <v>422</v>
      </c>
      <c r="B85" s="43">
        <v>198</v>
      </c>
      <c r="C85" s="40">
        <v>0</v>
      </c>
      <c r="D85" s="43">
        <v>176</v>
      </c>
      <c r="E85" s="43">
        <v>24</v>
      </c>
      <c r="F85" s="43">
        <v>152</v>
      </c>
      <c r="G85" s="43">
        <v>3376384</v>
      </c>
      <c r="H85" s="59">
        <v>0</v>
      </c>
      <c r="I85" s="60">
        <v>0</v>
      </c>
      <c r="J85" s="60">
        <v>0</v>
      </c>
    </row>
    <row r="86" spans="1:10" x14ac:dyDescent="0.2">
      <c r="A86" s="33" t="s">
        <v>423</v>
      </c>
      <c r="B86" s="40">
        <v>83</v>
      </c>
      <c r="C86" s="40">
        <v>0</v>
      </c>
      <c r="D86" s="43">
        <v>207</v>
      </c>
      <c r="E86" s="43">
        <v>55</v>
      </c>
      <c r="F86" s="43">
        <v>152</v>
      </c>
      <c r="G86" s="43">
        <v>2634420</v>
      </c>
      <c r="H86" s="59">
        <v>1</v>
      </c>
      <c r="I86" s="60">
        <v>0</v>
      </c>
      <c r="J86" s="60">
        <v>1</v>
      </c>
    </row>
    <row r="87" spans="1:10" x14ac:dyDescent="0.2">
      <c r="A87" s="33" t="s">
        <v>424</v>
      </c>
      <c r="B87" s="40">
        <v>649</v>
      </c>
      <c r="C87" s="40">
        <v>2</v>
      </c>
      <c r="D87" s="43">
        <v>90</v>
      </c>
      <c r="E87" s="43">
        <v>9</v>
      </c>
      <c r="F87" s="43">
        <v>81</v>
      </c>
      <c r="G87" s="43">
        <v>1650125</v>
      </c>
      <c r="H87" s="59">
        <v>0</v>
      </c>
      <c r="I87" s="60">
        <v>0</v>
      </c>
      <c r="J87" s="60">
        <v>0</v>
      </c>
    </row>
    <row r="88" spans="1:10" x14ac:dyDescent="0.2">
      <c r="A88" s="33" t="s">
        <v>138</v>
      </c>
      <c r="B88" s="42">
        <v>9</v>
      </c>
      <c r="C88" s="46">
        <v>0</v>
      </c>
      <c r="D88" s="42">
        <v>202</v>
      </c>
      <c r="E88" s="42">
        <v>33</v>
      </c>
      <c r="F88" s="42">
        <v>169</v>
      </c>
      <c r="G88" s="42">
        <v>3819504</v>
      </c>
      <c r="H88" s="61">
        <v>15</v>
      </c>
      <c r="I88" s="62">
        <v>3</v>
      </c>
      <c r="J88" s="62">
        <v>12</v>
      </c>
    </row>
    <row r="89" spans="1:10" x14ac:dyDescent="0.2">
      <c r="A89" s="33" t="s">
        <v>139</v>
      </c>
      <c r="B89" s="46">
        <v>52</v>
      </c>
      <c r="C89" s="46">
        <v>1</v>
      </c>
      <c r="D89" s="42">
        <v>602</v>
      </c>
      <c r="E89" s="42">
        <v>145</v>
      </c>
      <c r="F89" s="42">
        <v>457</v>
      </c>
      <c r="G89" s="42">
        <v>7086129</v>
      </c>
      <c r="H89" s="61">
        <v>52</v>
      </c>
      <c r="I89" s="62">
        <v>16</v>
      </c>
      <c r="J89" s="62">
        <v>36</v>
      </c>
    </row>
    <row r="90" spans="1:10" x14ac:dyDescent="0.2">
      <c r="A90" s="33" t="s">
        <v>140</v>
      </c>
      <c r="B90" s="42">
        <v>0</v>
      </c>
      <c r="C90" s="46">
        <v>0</v>
      </c>
      <c r="D90" s="42">
        <v>10</v>
      </c>
      <c r="E90" s="46">
        <v>0</v>
      </c>
      <c r="F90" s="42">
        <v>10</v>
      </c>
      <c r="G90" s="42">
        <v>190470</v>
      </c>
      <c r="H90" s="61">
        <v>0</v>
      </c>
      <c r="I90" s="62">
        <v>0</v>
      </c>
      <c r="J90" s="62">
        <v>0</v>
      </c>
    </row>
    <row r="91" spans="1:10" x14ac:dyDescent="0.2">
      <c r="A91" s="33" t="s">
        <v>141</v>
      </c>
      <c r="B91" s="42">
        <v>37</v>
      </c>
      <c r="C91" s="46">
        <v>0</v>
      </c>
      <c r="D91" s="42">
        <v>116</v>
      </c>
      <c r="E91" s="42">
        <v>31</v>
      </c>
      <c r="F91" s="42">
        <v>85</v>
      </c>
      <c r="G91" s="42">
        <v>2184886</v>
      </c>
      <c r="H91" s="61">
        <v>3</v>
      </c>
      <c r="I91" s="62">
        <v>0</v>
      </c>
      <c r="J91" s="62">
        <v>3</v>
      </c>
    </row>
    <row r="92" spans="1:10" x14ac:dyDescent="0.2">
      <c r="A92" s="33" t="s">
        <v>142</v>
      </c>
      <c r="B92" s="42">
        <v>185</v>
      </c>
      <c r="C92" s="46">
        <v>0</v>
      </c>
      <c r="D92" s="42">
        <v>146</v>
      </c>
      <c r="E92" s="42">
        <v>42</v>
      </c>
      <c r="F92" s="42">
        <v>104</v>
      </c>
      <c r="G92" s="42">
        <v>2445430</v>
      </c>
      <c r="H92" s="61">
        <v>0</v>
      </c>
      <c r="I92" s="62">
        <v>0</v>
      </c>
      <c r="J92" s="62">
        <v>0</v>
      </c>
    </row>
    <row r="93" spans="1:10" x14ac:dyDescent="0.2">
      <c r="A93" s="33" t="s">
        <v>143</v>
      </c>
      <c r="B93" s="42">
        <v>6</v>
      </c>
      <c r="C93" s="42">
        <v>0</v>
      </c>
      <c r="D93" s="42">
        <v>235</v>
      </c>
      <c r="E93" s="42">
        <v>23</v>
      </c>
      <c r="F93" s="42">
        <v>212</v>
      </c>
      <c r="G93" s="42">
        <v>4413300</v>
      </c>
      <c r="H93" s="61">
        <v>12</v>
      </c>
      <c r="I93" s="62">
        <v>0</v>
      </c>
      <c r="J93" s="62">
        <v>12</v>
      </c>
    </row>
    <row r="94" spans="1:10" x14ac:dyDescent="0.2">
      <c r="A94" s="33" t="s">
        <v>144</v>
      </c>
      <c r="B94" s="46">
        <v>0</v>
      </c>
      <c r="C94" s="46">
        <v>0</v>
      </c>
      <c r="D94" s="42">
        <v>33</v>
      </c>
      <c r="E94" s="42">
        <v>18</v>
      </c>
      <c r="F94" s="42">
        <v>15</v>
      </c>
      <c r="G94" s="42">
        <v>647997</v>
      </c>
      <c r="H94" s="61">
        <v>0</v>
      </c>
      <c r="I94" s="62">
        <v>0</v>
      </c>
      <c r="J94" s="62">
        <v>0</v>
      </c>
    </row>
    <row r="95" spans="1:10" x14ac:dyDescent="0.2">
      <c r="A95" s="33" t="s">
        <v>145</v>
      </c>
      <c r="B95" s="46">
        <v>51</v>
      </c>
      <c r="C95" s="46">
        <v>0</v>
      </c>
      <c r="D95" s="42">
        <v>12</v>
      </c>
      <c r="E95" s="42">
        <v>0</v>
      </c>
      <c r="F95" s="42">
        <v>12</v>
      </c>
      <c r="G95" s="42">
        <v>202432</v>
      </c>
      <c r="H95" s="61">
        <v>0</v>
      </c>
      <c r="I95" s="62">
        <v>0</v>
      </c>
      <c r="J95" s="62">
        <v>0</v>
      </c>
    </row>
    <row r="96" spans="1:10" x14ac:dyDescent="0.2">
      <c r="A96" s="33" t="s">
        <v>146</v>
      </c>
      <c r="B96" s="42">
        <v>14</v>
      </c>
      <c r="C96" s="46">
        <v>0</v>
      </c>
      <c r="D96" s="42">
        <v>19</v>
      </c>
      <c r="E96" s="46">
        <v>2</v>
      </c>
      <c r="F96" s="42">
        <v>17</v>
      </c>
      <c r="G96" s="42">
        <v>326842</v>
      </c>
      <c r="H96" s="61">
        <v>0</v>
      </c>
      <c r="I96" s="62">
        <v>0</v>
      </c>
      <c r="J96" s="62">
        <v>0</v>
      </c>
    </row>
    <row r="97" spans="1:10" x14ac:dyDescent="0.2">
      <c r="A97" s="33" t="s">
        <v>147</v>
      </c>
      <c r="B97" s="46">
        <v>0</v>
      </c>
      <c r="C97" s="46">
        <v>0</v>
      </c>
      <c r="D97" s="42">
        <v>0</v>
      </c>
      <c r="E97" s="42">
        <v>0</v>
      </c>
      <c r="F97" s="42">
        <v>0</v>
      </c>
      <c r="G97" s="42">
        <v>0</v>
      </c>
      <c r="H97" s="61">
        <v>0</v>
      </c>
      <c r="I97" s="62">
        <v>0</v>
      </c>
      <c r="J97" s="62">
        <v>0</v>
      </c>
    </row>
    <row r="98" spans="1:10" x14ac:dyDescent="0.2">
      <c r="A98" s="33" t="s">
        <v>148</v>
      </c>
      <c r="B98" s="42">
        <v>3</v>
      </c>
      <c r="C98" s="46">
        <v>0</v>
      </c>
      <c r="D98" s="42">
        <v>25</v>
      </c>
      <c r="E98" s="46">
        <v>3</v>
      </c>
      <c r="F98" s="42">
        <v>22</v>
      </c>
      <c r="G98" s="42">
        <v>386300</v>
      </c>
      <c r="H98" s="61">
        <v>13</v>
      </c>
      <c r="I98" s="62">
        <v>0</v>
      </c>
      <c r="J98" s="62">
        <v>13</v>
      </c>
    </row>
    <row r="99" spans="1:10" x14ac:dyDescent="0.2">
      <c r="A99" s="33" t="s">
        <v>149</v>
      </c>
      <c r="B99" s="46">
        <v>42</v>
      </c>
      <c r="C99" s="46">
        <v>0</v>
      </c>
      <c r="D99" s="42">
        <v>56</v>
      </c>
      <c r="E99" s="42">
        <v>28</v>
      </c>
      <c r="F99" s="42">
        <v>28</v>
      </c>
      <c r="G99" s="42">
        <v>147477</v>
      </c>
      <c r="H99" s="61">
        <v>0</v>
      </c>
      <c r="I99" s="62">
        <v>0</v>
      </c>
      <c r="J99" s="62">
        <v>0</v>
      </c>
    </row>
    <row r="100" spans="1:10" x14ac:dyDescent="0.2">
      <c r="A100" s="33" t="s">
        <v>150</v>
      </c>
      <c r="B100" s="42">
        <v>576</v>
      </c>
      <c r="C100" s="46">
        <v>0</v>
      </c>
      <c r="D100" s="42">
        <v>165</v>
      </c>
      <c r="E100" s="42">
        <v>6</v>
      </c>
      <c r="F100" s="42">
        <v>159</v>
      </c>
      <c r="G100" s="42">
        <v>3659301</v>
      </c>
      <c r="H100" s="61">
        <v>0</v>
      </c>
      <c r="I100" s="62">
        <v>0</v>
      </c>
      <c r="J100" s="62">
        <v>0</v>
      </c>
    </row>
    <row r="101" spans="1:10" x14ac:dyDescent="0.2">
      <c r="A101" s="33" t="s">
        <v>151</v>
      </c>
      <c r="B101" s="42">
        <v>1</v>
      </c>
      <c r="C101" s="46">
        <v>0</v>
      </c>
      <c r="D101" s="42">
        <v>18</v>
      </c>
      <c r="E101" s="42">
        <v>3</v>
      </c>
      <c r="F101" s="42">
        <v>15</v>
      </c>
      <c r="G101" s="42">
        <v>341949</v>
      </c>
      <c r="H101" s="61">
        <v>0</v>
      </c>
      <c r="I101" s="62">
        <v>0</v>
      </c>
      <c r="J101" s="62">
        <v>0</v>
      </c>
    </row>
    <row r="102" spans="1:10" x14ac:dyDescent="0.2">
      <c r="A102" s="33" t="s">
        <v>152</v>
      </c>
      <c r="B102" s="46">
        <v>0</v>
      </c>
      <c r="C102" s="46">
        <v>0</v>
      </c>
      <c r="D102" s="42">
        <v>6</v>
      </c>
      <c r="E102" s="46">
        <v>0</v>
      </c>
      <c r="F102" s="42">
        <v>6</v>
      </c>
      <c r="G102" s="42">
        <v>117585</v>
      </c>
      <c r="H102" s="61">
        <v>0</v>
      </c>
      <c r="I102" s="62">
        <v>0</v>
      </c>
      <c r="J102" s="62">
        <v>0</v>
      </c>
    </row>
    <row r="103" spans="1:10" x14ac:dyDescent="0.2">
      <c r="A103" s="29" t="s">
        <v>154</v>
      </c>
      <c r="B103" s="46">
        <v>0</v>
      </c>
      <c r="C103" s="46">
        <v>0</v>
      </c>
      <c r="D103" s="42">
        <v>437</v>
      </c>
      <c r="E103" s="42">
        <v>155</v>
      </c>
      <c r="F103" s="42">
        <v>282</v>
      </c>
      <c r="G103" s="42">
        <v>7178688</v>
      </c>
      <c r="H103" s="61">
        <v>0</v>
      </c>
      <c r="I103" s="62">
        <v>0</v>
      </c>
      <c r="J103" s="62">
        <v>0</v>
      </c>
    </row>
    <row r="104" spans="1:10" x14ac:dyDescent="0.2">
      <c r="A104" s="29" t="s">
        <v>155</v>
      </c>
      <c r="B104" s="46">
        <v>0</v>
      </c>
      <c r="C104" s="46">
        <v>0</v>
      </c>
      <c r="D104" s="42">
        <v>71</v>
      </c>
      <c r="E104" s="42">
        <v>44</v>
      </c>
      <c r="F104" s="42">
        <v>27</v>
      </c>
      <c r="G104" s="42">
        <v>1204688</v>
      </c>
      <c r="H104" s="61">
        <v>0</v>
      </c>
      <c r="I104" s="62">
        <v>0</v>
      </c>
      <c r="J104" s="62">
        <v>0</v>
      </c>
    </row>
    <row r="105" spans="1:10" x14ac:dyDescent="0.2">
      <c r="A105" s="52" t="s">
        <v>56</v>
      </c>
      <c r="B105" s="52"/>
      <c r="C105" s="52"/>
      <c r="D105" s="52"/>
      <c r="E105" s="52"/>
      <c r="F105" s="52"/>
      <c r="G105" s="52"/>
    </row>
    <row r="106" spans="1:10" x14ac:dyDescent="0.2">
      <c r="A106" s="35" t="s">
        <v>19</v>
      </c>
      <c r="B106" s="3"/>
      <c r="C106" s="3"/>
      <c r="D106" s="3"/>
      <c r="E106" s="3"/>
      <c r="F106" s="3"/>
      <c r="G106" s="3"/>
    </row>
    <row r="107" spans="1:10" ht="12" hidden="1" customHeight="1" x14ac:dyDescent="0.2">
      <c r="A107" s="39" t="s">
        <v>200</v>
      </c>
      <c r="B107" s="3" t="e">
        <f>B82-SUM(B83:B87)-#REF!</f>
        <v>#REF!</v>
      </c>
      <c r="C107" s="3" t="e">
        <f>C82-SUM(C83:C87)-#REF!</f>
        <v>#REF!</v>
      </c>
      <c r="D107" s="3" t="e">
        <f>D82-SUM(D83:D87)-#REF!</f>
        <v>#REF!</v>
      </c>
      <c r="E107" s="3" t="e">
        <f>E82-SUM(E83:E87)-#REF!</f>
        <v>#REF!</v>
      </c>
      <c r="F107" s="3" t="e">
        <f>F82-SUM(F83:F87)-#REF!</f>
        <v>#REF!</v>
      </c>
      <c r="G107" s="3" t="e">
        <f>G82-SUM(G83:G87)-#REF!</f>
        <v>#REF!</v>
      </c>
      <c r="H107" s="53" t="e">
        <f>H82-SUM(H83:H87)-#REF!</f>
        <v>#REF!</v>
      </c>
      <c r="I107" s="53" t="e">
        <f>I82-SUM(I83:I87)-#REF!</f>
        <v>#REF!</v>
      </c>
      <c r="J107" s="53" t="e">
        <f>J82-SUM(J83:J87)-#REF!</f>
        <v>#REF!</v>
      </c>
    </row>
    <row r="108" spans="1:10" ht="12" hidden="1" customHeight="1" x14ac:dyDescent="0.2">
      <c r="A108" s="39" t="s">
        <v>201</v>
      </c>
      <c r="B108" s="3" t="e">
        <f>#REF!-SUM(B88:B102)</f>
        <v>#REF!</v>
      </c>
      <c r="C108" s="3" t="e">
        <f>#REF!-SUM(C88:C102)</f>
        <v>#REF!</v>
      </c>
      <c r="D108" s="3" t="e">
        <f>#REF!-SUM(D88:D102)</f>
        <v>#REF!</v>
      </c>
      <c r="E108" s="3" t="e">
        <f>#REF!-SUM(E88:E102)</f>
        <v>#REF!</v>
      </c>
      <c r="F108" s="3" t="e">
        <f>#REF!-SUM(F88:F102)</f>
        <v>#REF!</v>
      </c>
      <c r="G108" s="3" t="e">
        <f>#REF!-SUM(G88:G102)</f>
        <v>#REF!</v>
      </c>
      <c r="H108" s="53" t="e">
        <f>#REF!-SUM(H88:H102)</f>
        <v>#REF!</v>
      </c>
      <c r="I108" s="53" t="e">
        <f>#REF!-SUM(I88:I102)</f>
        <v>#REF!</v>
      </c>
      <c r="J108" s="53" t="e">
        <f>#REF!-SUM(J88:J102)</f>
        <v>#REF!</v>
      </c>
    </row>
    <row r="109" spans="1:10" ht="12" hidden="1" customHeight="1" x14ac:dyDescent="0.2">
      <c r="A109" s="39" t="s">
        <v>202</v>
      </c>
      <c r="B109" s="3" t="e">
        <f>#REF!-B103-B104</f>
        <v>#REF!</v>
      </c>
      <c r="C109" s="3" t="e">
        <f>#REF!-C103-C104</f>
        <v>#REF!</v>
      </c>
      <c r="D109" s="3" t="e">
        <f>#REF!-D103-D104</f>
        <v>#REF!</v>
      </c>
      <c r="E109" s="3" t="e">
        <f>#REF!-E103-E104</f>
        <v>#REF!</v>
      </c>
      <c r="F109" s="3" t="e">
        <f>#REF!-F103-F104</f>
        <v>#REF!</v>
      </c>
      <c r="G109" s="3" t="e">
        <f>#REF!-G103-G104</f>
        <v>#REF!</v>
      </c>
      <c r="H109" s="53" t="e">
        <f>#REF!-H103-H104</f>
        <v>#REF!</v>
      </c>
      <c r="I109" s="53" t="e">
        <f>#REF!-I103-I104</f>
        <v>#REF!</v>
      </c>
      <c r="J109" s="53" t="e">
        <f>#REF!-J103-J104</f>
        <v>#REF!</v>
      </c>
    </row>
    <row r="110" spans="1:10" ht="12" hidden="1" customHeight="1" x14ac:dyDescent="0.2">
      <c r="A110" s="39" t="s">
        <v>47</v>
      </c>
      <c r="B110" s="3" t="e">
        <f>B82-歷年!#REF!</f>
        <v>#REF!</v>
      </c>
      <c r="C110" s="3" t="e">
        <f>C82-歷年!#REF!</f>
        <v>#REF!</v>
      </c>
      <c r="D110" s="3" t="e">
        <f>D82-歷年!#REF!</f>
        <v>#REF!</v>
      </c>
      <c r="E110" s="3"/>
      <c r="F110" s="3"/>
      <c r="G110" s="3" t="e">
        <f>G82-歷年!#REF!</f>
        <v>#REF!</v>
      </c>
      <c r="H110" s="66" t="e">
        <f>H82-歷年!#REF!</f>
        <v>#REF!</v>
      </c>
    </row>
    <row r="111" spans="1:10" s="54" customFormat="1" x14ac:dyDescent="0.2">
      <c r="A111" s="67" t="s">
        <v>226</v>
      </c>
      <c r="B111" s="66"/>
      <c r="C111" s="66"/>
      <c r="D111" s="66"/>
      <c r="E111" s="66"/>
      <c r="F111" s="66"/>
      <c r="G111" s="66"/>
    </row>
    <row r="114" spans="1:12" s="56" customFormat="1" ht="22.9" customHeight="1" x14ac:dyDescent="0.2">
      <c r="A114" s="258" t="s">
        <v>324</v>
      </c>
      <c r="B114" s="258"/>
      <c r="C114" s="258"/>
      <c r="D114" s="258"/>
      <c r="E114" s="258"/>
      <c r="F114" s="258"/>
      <c r="G114" s="258"/>
      <c r="H114" s="258"/>
      <c r="I114" s="258"/>
      <c r="J114" s="258"/>
      <c r="K114" s="258"/>
      <c r="L114" s="258"/>
    </row>
    <row r="115" spans="1:12" ht="15.75" x14ac:dyDescent="0.2">
      <c r="A115" s="27" t="s">
        <v>237</v>
      </c>
      <c r="B115" s="23"/>
      <c r="C115" s="23"/>
      <c r="D115" s="23"/>
      <c r="E115" s="26"/>
      <c r="F115" s="26"/>
      <c r="G115" s="1"/>
    </row>
    <row r="116" spans="1:12" ht="23.25" customHeight="1" x14ac:dyDescent="0.2">
      <c r="A116" s="19" t="s">
        <v>21</v>
      </c>
      <c r="B116" s="246" t="s">
        <v>39</v>
      </c>
      <c r="C116" s="247"/>
      <c r="D116" s="247"/>
      <c r="E116" s="247"/>
      <c r="F116" s="247"/>
      <c r="G116" s="247"/>
      <c r="H116" s="247"/>
      <c r="I116" s="247"/>
      <c r="J116" s="248"/>
    </row>
    <row r="117" spans="1:12" ht="33.75" customHeight="1" x14ac:dyDescent="0.2">
      <c r="A117" s="50"/>
      <c r="B117" s="44" t="s">
        <v>40</v>
      </c>
      <c r="C117" s="44" t="s">
        <v>41</v>
      </c>
      <c r="D117" s="249" t="s">
        <v>22</v>
      </c>
      <c r="E117" s="250"/>
      <c r="F117" s="250"/>
      <c r="G117" s="250"/>
      <c r="H117" s="250"/>
      <c r="I117" s="250"/>
      <c r="J117" s="251"/>
    </row>
    <row r="118" spans="1:12" ht="25.5" customHeight="1" x14ac:dyDescent="0.2">
      <c r="A118" s="50"/>
      <c r="B118" s="45" t="s">
        <v>157</v>
      </c>
      <c r="C118" s="45" t="s">
        <v>157</v>
      </c>
      <c r="D118" s="252" t="s">
        <v>218</v>
      </c>
      <c r="E118" s="253"/>
      <c r="F118" s="254"/>
      <c r="G118" s="51" t="s">
        <v>156</v>
      </c>
      <c r="H118" s="255" t="s">
        <v>220</v>
      </c>
      <c r="I118" s="256"/>
      <c r="J118" s="257"/>
    </row>
    <row r="119" spans="1:12" ht="22.5" x14ac:dyDescent="0.2">
      <c r="A119" s="24" t="s">
        <v>30</v>
      </c>
      <c r="B119" s="21" t="s">
        <v>25</v>
      </c>
      <c r="C119" s="21" t="s">
        <v>25</v>
      </c>
      <c r="D119" s="44" t="s">
        <v>208</v>
      </c>
      <c r="E119" s="44" t="s">
        <v>206</v>
      </c>
      <c r="F119" s="44" t="s">
        <v>207</v>
      </c>
      <c r="G119" s="21" t="s">
        <v>26</v>
      </c>
      <c r="H119" s="57" t="s">
        <v>208</v>
      </c>
      <c r="I119" s="58" t="s">
        <v>206</v>
      </c>
      <c r="J119" s="58" t="s">
        <v>207</v>
      </c>
    </row>
    <row r="120" spans="1:12" x14ac:dyDescent="0.2">
      <c r="A120" s="11" t="s">
        <v>137</v>
      </c>
      <c r="B120" s="43">
        <v>1489</v>
      </c>
      <c r="C120" s="43">
        <v>23</v>
      </c>
      <c r="D120" s="43">
        <v>6722</v>
      </c>
      <c r="E120" s="43">
        <v>1720</v>
      </c>
      <c r="F120" s="43">
        <v>5002</v>
      </c>
      <c r="G120" s="43">
        <v>98262134</v>
      </c>
      <c r="H120" s="59">
        <v>216</v>
      </c>
      <c r="I120" s="60">
        <v>37</v>
      </c>
      <c r="J120" s="60">
        <v>179</v>
      </c>
    </row>
    <row r="121" spans="1:12" x14ac:dyDescent="0.2">
      <c r="A121" s="29" t="s">
        <v>420</v>
      </c>
      <c r="B121" s="40">
        <v>143</v>
      </c>
      <c r="C121" s="40">
        <v>18</v>
      </c>
      <c r="D121" s="43">
        <v>180</v>
      </c>
      <c r="E121" s="43">
        <v>30</v>
      </c>
      <c r="F121" s="43">
        <v>150</v>
      </c>
      <c r="G121" s="43">
        <v>2869817</v>
      </c>
      <c r="H121" s="59">
        <v>0</v>
      </c>
      <c r="I121" s="60">
        <v>0</v>
      </c>
      <c r="J121" s="60">
        <v>0</v>
      </c>
    </row>
    <row r="122" spans="1:12" x14ac:dyDescent="0.2">
      <c r="A122" s="33" t="s">
        <v>421</v>
      </c>
      <c r="B122" s="43">
        <v>35</v>
      </c>
      <c r="C122" s="43">
        <v>0</v>
      </c>
      <c r="D122" s="43">
        <v>3943</v>
      </c>
      <c r="E122" s="43">
        <v>1084</v>
      </c>
      <c r="F122" s="43">
        <v>2859</v>
      </c>
      <c r="G122" s="43">
        <v>52494750</v>
      </c>
      <c r="H122" s="59">
        <v>129</v>
      </c>
      <c r="I122" s="60">
        <v>18</v>
      </c>
      <c r="J122" s="60">
        <v>111</v>
      </c>
    </row>
    <row r="123" spans="1:12" x14ac:dyDescent="0.2">
      <c r="A123" s="33" t="s">
        <v>422</v>
      </c>
      <c r="B123" s="40">
        <v>83</v>
      </c>
      <c r="C123" s="40">
        <v>0</v>
      </c>
      <c r="D123" s="43">
        <v>181</v>
      </c>
      <c r="E123" s="43">
        <v>24</v>
      </c>
      <c r="F123" s="43">
        <v>157</v>
      </c>
      <c r="G123" s="40">
        <v>3472304</v>
      </c>
      <c r="H123" s="59">
        <v>0</v>
      </c>
      <c r="I123" s="60">
        <v>0</v>
      </c>
      <c r="J123" s="60">
        <v>0</v>
      </c>
    </row>
    <row r="124" spans="1:12" x14ac:dyDescent="0.2">
      <c r="A124" s="33" t="s">
        <v>423</v>
      </c>
      <c r="B124" s="43">
        <v>158</v>
      </c>
      <c r="C124" s="40">
        <v>1</v>
      </c>
      <c r="D124" s="43">
        <v>199</v>
      </c>
      <c r="E124" s="43">
        <v>54</v>
      </c>
      <c r="F124" s="43">
        <v>145</v>
      </c>
      <c r="G124" s="43">
        <v>3158588</v>
      </c>
      <c r="H124" s="59">
        <v>6</v>
      </c>
      <c r="I124" s="60">
        <v>0</v>
      </c>
      <c r="J124" s="60">
        <v>6</v>
      </c>
    </row>
    <row r="125" spans="1:12" x14ac:dyDescent="0.2">
      <c r="A125" s="33" t="s">
        <v>424</v>
      </c>
      <c r="B125" s="43">
        <v>934</v>
      </c>
      <c r="C125" s="40">
        <v>1</v>
      </c>
      <c r="D125" s="43">
        <v>97</v>
      </c>
      <c r="E125" s="43">
        <v>10</v>
      </c>
      <c r="F125" s="43">
        <v>87</v>
      </c>
      <c r="G125" s="43">
        <v>1832248</v>
      </c>
      <c r="H125" s="59">
        <v>0</v>
      </c>
      <c r="I125" s="60">
        <v>0</v>
      </c>
      <c r="J125" s="60">
        <v>0</v>
      </c>
    </row>
    <row r="126" spans="1:12" x14ac:dyDescent="0.2">
      <c r="A126" s="33" t="s">
        <v>138</v>
      </c>
      <c r="B126" s="42">
        <v>4</v>
      </c>
      <c r="C126" s="46">
        <v>0</v>
      </c>
      <c r="D126" s="42">
        <v>190</v>
      </c>
      <c r="E126" s="42">
        <v>32</v>
      </c>
      <c r="F126" s="42">
        <v>158</v>
      </c>
      <c r="G126" s="42">
        <v>3540485</v>
      </c>
      <c r="H126" s="61">
        <v>15</v>
      </c>
      <c r="I126" s="62">
        <v>3</v>
      </c>
      <c r="J126" s="62">
        <v>12</v>
      </c>
    </row>
    <row r="127" spans="1:12" x14ac:dyDescent="0.2">
      <c r="A127" s="33" t="s">
        <v>139</v>
      </c>
      <c r="B127" s="42">
        <v>49</v>
      </c>
      <c r="C127" s="46">
        <v>0</v>
      </c>
      <c r="D127" s="42">
        <v>617</v>
      </c>
      <c r="E127" s="42">
        <v>145</v>
      </c>
      <c r="F127" s="42">
        <v>472</v>
      </c>
      <c r="G127" s="42">
        <v>7030908</v>
      </c>
      <c r="H127" s="61">
        <v>52</v>
      </c>
      <c r="I127" s="62">
        <v>16</v>
      </c>
      <c r="J127" s="62">
        <v>36</v>
      </c>
    </row>
    <row r="128" spans="1:12" x14ac:dyDescent="0.2">
      <c r="A128" s="33" t="s">
        <v>140</v>
      </c>
      <c r="B128" s="46">
        <v>1</v>
      </c>
      <c r="C128" s="46">
        <v>0</v>
      </c>
      <c r="D128" s="42">
        <v>9</v>
      </c>
      <c r="E128" s="46">
        <v>0</v>
      </c>
      <c r="F128" s="42">
        <v>9</v>
      </c>
      <c r="G128" s="42">
        <v>171423</v>
      </c>
      <c r="H128" s="61">
        <v>0</v>
      </c>
      <c r="I128" s="62">
        <v>0</v>
      </c>
      <c r="J128" s="62">
        <v>0</v>
      </c>
    </row>
    <row r="129" spans="1:10" x14ac:dyDescent="0.2">
      <c r="A129" s="33" t="s">
        <v>141</v>
      </c>
      <c r="B129" s="42">
        <v>29</v>
      </c>
      <c r="C129" s="46">
        <v>0</v>
      </c>
      <c r="D129" s="42">
        <v>111</v>
      </c>
      <c r="E129" s="42">
        <v>26</v>
      </c>
      <c r="F129" s="42">
        <v>85</v>
      </c>
      <c r="G129" s="42">
        <v>2155848</v>
      </c>
      <c r="H129" s="61">
        <v>0</v>
      </c>
      <c r="I129" s="62">
        <v>0</v>
      </c>
      <c r="J129" s="62">
        <v>0</v>
      </c>
    </row>
    <row r="130" spans="1:10" x14ac:dyDescent="0.2">
      <c r="A130" s="33" t="s">
        <v>142</v>
      </c>
      <c r="B130" s="42">
        <v>2</v>
      </c>
      <c r="C130" s="46">
        <v>0</v>
      </c>
      <c r="D130" s="42">
        <v>142</v>
      </c>
      <c r="E130" s="42">
        <v>40</v>
      </c>
      <c r="F130" s="42">
        <v>102</v>
      </c>
      <c r="G130" s="42">
        <v>2678124</v>
      </c>
      <c r="H130" s="61">
        <v>0</v>
      </c>
      <c r="I130" s="62">
        <v>0</v>
      </c>
      <c r="J130" s="62">
        <v>0</v>
      </c>
    </row>
    <row r="131" spans="1:10" x14ac:dyDescent="0.2">
      <c r="A131" s="33" t="s">
        <v>143</v>
      </c>
      <c r="B131" s="42">
        <v>5</v>
      </c>
      <c r="C131" s="42">
        <v>3</v>
      </c>
      <c r="D131" s="42">
        <v>221</v>
      </c>
      <c r="E131" s="42">
        <v>20</v>
      </c>
      <c r="F131" s="42">
        <v>201</v>
      </c>
      <c r="G131" s="42">
        <v>4150380</v>
      </c>
      <c r="H131" s="61">
        <v>3</v>
      </c>
      <c r="I131" s="62">
        <v>0</v>
      </c>
      <c r="J131" s="62">
        <v>3</v>
      </c>
    </row>
    <row r="132" spans="1:10" x14ac:dyDescent="0.2">
      <c r="A132" s="33" t="s">
        <v>144</v>
      </c>
      <c r="B132" s="46">
        <v>0</v>
      </c>
      <c r="C132" s="46">
        <v>0</v>
      </c>
      <c r="D132" s="42">
        <v>35</v>
      </c>
      <c r="E132" s="42">
        <v>18</v>
      </c>
      <c r="F132" s="42">
        <v>17</v>
      </c>
      <c r="G132" s="42">
        <v>681961</v>
      </c>
      <c r="H132" s="61">
        <v>0</v>
      </c>
      <c r="I132" s="62">
        <v>0</v>
      </c>
      <c r="J132" s="62">
        <v>0</v>
      </c>
    </row>
    <row r="133" spans="1:10" x14ac:dyDescent="0.2">
      <c r="A133" s="33" t="s">
        <v>145</v>
      </c>
      <c r="B133" s="46">
        <v>5</v>
      </c>
      <c r="C133" s="46">
        <v>0</v>
      </c>
      <c r="D133" s="42">
        <v>12</v>
      </c>
      <c r="E133" s="42">
        <v>0</v>
      </c>
      <c r="F133" s="42">
        <v>12</v>
      </c>
      <c r="G133" s="42">
        <v>261459</v>
      </c>
      <c r="H133" s="61">
        <v>0</v>
      </c>
      <c r="I133" s="62">
        <v>0</v>
      </c>
      <c r="J133" s="62">
        <v>0</v>
      </c>
    </row>
    <row r="134" spans="1:10" x14ac:dyDescent="0.2">
      <c r="A134" s="33" t="s">
        <v>146</v>
      </c>
      <c r="B134" s="42">
        <v>4</v>
      </c>
      <c r="C134" s="46">
        <v>0</v>
      </c>
      <c r="D134" s="42">
        <v>19</v>
      </c>
      <c r="E134" s="42">
        <v>3</v>
      </c>
      <c r="F134" s="42">
        <v>16</v>
      </c>
      <c r="G134" s="42">
        <v>342615</v>
      </c>
      <c r="H134" s="61">
        <v>0</v>
      </c>
      <c r="I134" s="62">
        <v>0</v>
      </c>
      <c r="J134" s="62">
        <v>0</v>
      </c>
    </row>
    <row r="135" spans="1:10" x14ac:dyDescent="0.2">
      <c r="A135" s="33" t="s">
        <v>147</v>
      </c>
      <c r="B135" s="46">
        <v>0</v>
      </c>
      <c r="C135" s="46">
        <v>0</v>
      </c>
      <c r="D135" s="46">
        <v>24</v>
      </c>
      <c r="E135" s="46">
        <v>3</v>
      </c>
      <c r="F135" s="46">
        <v>21</v>
      </c>
      <c r="G135" s="46">
        <v>495479</v>
      </c>
      <c r="H135" s="61">
        <v>2</v>
      </c>
      <c r="I135" s="62">
        <v>0</v>
      </c>
      <c r="J135" s="62">
        <v>2</v>
      </c>
    </row>
    <row r="136" spans="1:10" x14ac:dyDescent="0.2">
      <c r="A136" s="33" t="s">
        <v>148</v>
      </c>
      <c r="B136" s="46">
        <v>5</v>
      </c>
      <c r="C136" s="46">
        <v>0</v>
      </c>
      <c r="D136" s="42">
        <v>19</v>
      </c>
      <c r="E136" s="42">
        <v>3</v>
      </c>
      <c r="F136" s="42">
        <v>16</v>
      </c>
      <c r="G136" s="42">
        <v>295219</v>
      </c>
      <c r="H136" s="61">
        <v>9</v>
      </c>
      <c r="I136" s="62">
        <v>0</v>
      </c>
      <c r="J136" s="62">
        <v>9</v>
      </c>
    </row>
    <row r="137" spans="1:10" x14ac:dyDescent="0.2">
      <c r="A137" s="33" t="s">
        <v>149</v>
      </c>
      <c r="B137" s="46">
        <v>14</v>
      </c>
      <c r="C137" s="46">
        <v>0</v>
      </c>
      <c r="D137" s="42">
        <v>38</v>
      </c>
      <c r="E137" s="42">
        <v>13</v>
      </c>
      <c r="F137" s="42">
        <v>25</v>
      </c>
      <c r="G137" s="42">
        <v>183556</v>
      </c>
      <c r="H137" s="61">
        <v>0</v>
      </c>
      <c r="I137" s="62">
        <v>0</v>
      </c>
      <c r="J137" s="62">
        <v>0</v>
      </c>
    </row>
    <row r="138" spans="1:10" x14ac:dyDescent="0.2">
      <c r="A138" s="33" t="s">
        <v>150</v>
      </c>
      <c r="B138" s="46">
        <v>12</v>
      </c>
      <c r="C138" s="46">
        <v>0</v>
      </c>
      <c r="D138" s="42">
        <v>166</v>
      </c>
      <c r="E138" s="42">
        <v>9</v>
      </c>
      <c r="F138" s="42">
        <v>157</v>
      </c>
      <c r="G138" s="42">
        <v>3639050</v>
      </c>
      <c r="H138" s="61">
        <v>0</v>
      </c>
      <c r="I138" s="62">
        <v>0</v>
      </c>
      <c r="J138" s="62">
        <v>0</v>
      </c>
    </row>
    <row r="139" spans="1:10" x14ac:dyDescent="0.2">
      <c r="A139" s="33" t="s">
        <v>151</v>
      </c>
      <c r="B139" s="42">
        <v>6</v>
      </c>
      <c r="C139" s="46">
        <v>0</v>
      </c>
      <c r="D139" s="42">
        <v>18</v>
      </c>
      <c r="E139" s="42">
        <v>3</v>
      </c>
      <c r="F139" s="42">
        <v>15</v>
      </c>
      <c r="G139" s="42">
        <v>341186</v>
      </c>
      <c r="H139" s="61">
        <v>0</v>
      </c>
      <c r="I139" s="62">
        <v>0</v>
      </c>
      <c r="J139" s="62">
        <v>0</v>
      </c>
    </row>
    <row r="140" spans="1:10" x14ac:dyDescent="0.2">
      <c r="A140" s="33" t="s">
        <v>152</v>
      </c>
      <c r="B140" s="46">
        <v>0</v>
      </c>
      <c r="C140" s="46">
        <v>0</v>
      </c>
      <c r="D140" s="42">
        <v>3</v>
      </c>
      <c r="E140" s="46">
        <v>0</v>
      </c>
      <c r="F140" s="42">
        <v>3</v>
      </c>
      <c r="G140" s="46">
        <v>59874</v>
      </c>
      <c r="H140" s="61">
        <v>0</v>
      </c>
      <c r="I140" s="62">
        <v>0</v>
      </c>
      <c r="J140" s="62">
        <v>0</v>
      </c>
    </row>
    <row r="141" spans="1:10" x14ac:dyDescent="0.2">
      <c r="A141" s="29" t="s">
        <v>154</v>
      </c>
      <c r="B141" s="46">
        <v>0</v>
      </c>
      <c r="C141" s="46">
        <v>0</v>
      </c>
      <c r="D141" s="42">
        <v>428</v>
      </c>
      <c r="E141" s="42">
        <v>161</v>
      </c>
      <c r="F141" s="42">
        <v>267</v>
      </c>
      <c r="G141" s="42">
        <v>7209176</v>
      </c>
      <c r="H141" s="61">
        <v>0</v>
      </c>
      <c r="I141" s="62">
        <v>0</v>
      </c>
      <c r="J141" s="62">
        <v>0</v>
      </c>
    </row>
    <row r="142" spans="1:10" x14ac:dyDescent="0.2">
      <c r="A142" s="29" t="s">
        <v>155</v>
      </c>
      <c r="B142" s="46">
        <v>0</v>
      </c>
      <c r="C142" s="46">
        <v>0</v>
      </c>
      <c r="D142" s="42">
        <v>70</v>
      </c>
      <c r="E142" s="42">
        <v>42</v>
      </c>
      <c r="F142" s="42">
        <v>28</v>
      </c>
      <c r="G142" s="42">
        <v>1197684</v>
      </c>
      <c r="H142" s="61">
        <v>0</v>
      </c>
      <c r="I142" s="62">
        <v>0</v>
      </c>
      <c r="J142" s="62">
        <v>0</v>
      </c>
    </row>
    <row r="143" spans="1:10" x14ac:dyDescent="0.2">
      <c r="A143" s="52" t="s">
        <v>56</v>
      </c>
      <c r="B143" s="52"/>
      <c r="C143" s="52"/>
      <c r="D143" s="52"/>
      <c r="E143" s="52"/>
      <c r="F143" s="52"/>
      <c r="G143" s="52"/>
    </row>
    <row r="144" spans="1:10" x14ac:dyDescent="0.2">
      <c r="A144" s="35" t="s">
        <v>19</v>
      </c>
      <c r="B144" s="3"/>
      <c r="C144" s="3"/>
      <c r="D144" s="3"/>
      <c r="E144" s="3"/>
      <c r="F144" s="3"/>
      <c r="G144" s="3"/>
    </row>
    <row r="145" spans="1:12" ht="12" hidden="1" customHeight="1" x14ac:dyDescent="0.2">
      <c r="A145" s="39" t="s">
        <v>200</v>
      </c>
      <c r="B145" s="3" t="e">
        <f>B120-SUM(B121:B125)-#REF!</f>
        <v>#REF!</v>
      </c>
      <c r="C145" s="3" t="e">
        <f>C120-SUM(C121:C125)-#REF!</f>
        <v>#REF!</v>
      </c>
      <c r="D145" s="3" t="e">
        <f>D120-SUM(D121:D125)-#REF!</f>
        <v>#REF!</v>
      </c>
      <c r="E145" s="3" t="e">
        <f>E120-SUM(E121:E125)-#REF!</f>
        <v>#REF!</v>
      </c>
      <c r="F145" s="3" t="e">
        <f>F120-SUM(F121:F125)-#REF!</f>
        <v>#REF!</v>
      </c>
      <c r="G145" s="3" t="e">
        <f>G120-SUM(G121:G125)-#REF!</f>
        <v>#REF!</v>
      </c>
      <c r="H145" s="53" t="e">
        <f>H120-SUM(H121:H125)-#REF!</f>
        <v>#REF!</v>
      </c>
      <c r="I145" s="53" t="e">
        <f>I120-SUM(I121:I125)-#REF!</f>
        <v>#REF!</v>
      </c>
      <c r="J145" s="53" t="e">
        <f>J120-SUM(J121:J125)-#REF!</f>
        <v>#REF!</v>
      </c>
    </row>
    <row r="146" spans="1:12" ht="12" hidden="1" customHeight="1" x14ac:dyDescent="0.2">
      <c r="A146" s="39" t="s">
        <v>201</v>
      </c>
      <c r="B146" s="3" t="e">
        <f>#REF!-SUM(B126:B140)</f>
        <v>#REF!</v>
      </c>
      <c r="C146" s="3" t="e">
        <f>#REF!-SUM(C126:C140)</f>
        <v>#REF!</v>
      </c>
      <c r="D146" s="3" t="e">
        <f>#REF!-SUM(D126:D140)</f>
        <v>#REF!</v>
      </c>
      <c r="E146" s="3" t="e">
        <f>#REF!-SUM(E126:E140)</f>
        <v>#REF!</v>
      </c>
      <c r="F146" s="3" t="e">
        <f>#REF!-SUM(F126:F140)</f>
        <v>#REF!</v>
      </c>
      <c r="G146" s="3" t="e">
        <f>#REF!-SUM(G126:G140)</f>
        <v>#REF!</v>
      </c>
      <c r="H146" s="53" t="e">
        <f>#REF!-SUM(H126:H140)</f>
        <v>#REF!</v>
      </c>
      <c r="I146" s="53" t="e">
        <f>#REF!-SUM(I126:I140)</f>
        <v>#REF!</v>
      </c>
      <c r="J146" s="53" t="e">
        <f>#REF!-SUM(J126:J140)</f>
        <v>#REF!</v>
      </c>
    </row>
    <row r="147" spans="1:12" ht="12" hidden="1" customHeight="1" x14ac:dyDescent="0.2">
      <c r="A147" s="39" t="s">
        <v>202</v>
      </c>
      <c r="B147" s="3" t="e">
        <f>#REF!-B141-B142</f>
        <v>#REF!</v>
      </c>
      <c r="C147" s="3" t="e">
        <f>#REF!-C141-C142</f>
        <v>#REF!</v>
      </c>
      <c r="D147" s="3" t="e">
        <f>#REF!-D141-D142</f>
        <v>#REF!</v>
      </c>
      <c r="E147" s="3" t="e">
        <f>#REF!-E141-E142</f>
        <v>#REF!</v>
      </c>
      <c r="F147" s="3" t="e">
        <f>#REF!-F141-F142</f>
        <v>#REF!</v>
      </c>
      <c r="G147" s="3" t="e">
        <f>#REF!-G141-G142</f>
        <v>#REF!</v>
      </c>
      <c r="H147" s="53" t="e">
        <f>#REF!-H141-H142</f>
        <v>#REF!</v>
      </c>
      <c r="I147" s="53" t="e">
        <f>#REF!-I141-I142</f>
        <v>#REF!</v>
      </c>
      <c r="J147" s="53" t="e">
        <f>#REF!-J141-J142</f>
        <v>#REF!</v>
      </c>
    </row>
    <row r="148" spans="1:12" ht="12" hidden="1" customHeight="1" x14ac:dyDescent="0.2">
      <c r="A148" s="39" t="s">
        <v>47</v>
      </c>
      <c r="B148" s="3" t="e">
        <f>B120-歷年!#REF!</f>
        <v>#REF!</v>
      </c>
      <c r="C148" s="3" t="e">
        <f>C120-歷年!#REF!</f>
        <v>#REF!</v>
      </c>
      <c r="D148" s="3" t="e">
        <f>D120-歷年!#REF!</f>
        <v>#REF!</v>
      </c>
      <c r="E148" s="3"/>
      <c r="F148" s="3"/>
      <c r="G148" s="3">
        <f>G120-歷年!L14</f>
        <v>98262134</v>
      </c>
      <c r="H148" s="66">
        <f>H120-歷年!K14</f>
        <v>216</v>
      </c>
    </row>
    <row r="149" spans="1:12" s="54" customFormat="1" x14ac:dyDescent="0.2">
      <c r="A149" s="67" t="s">
        <v>226</v>
      </c>
      <c r="B149" s="66"/>
      <c r="C149" s="66"/>
      <c r="D149" s="66"/>
      <c r="E149" s="66"/>
      <c r="F149" s="66"/>
      <c r="G149" s="66"/>
    </row>
    <row r="152" spans="1:12" s="56" customFormat="1" ht="22.9" customHeight="1" x14ac:dyDescent="0.2">
      <c r="A152" s="258" t="s">
        <v>324</v>
      </c>
      <c r="B152" s="258"/>
      <c r="C152" s="258"/>
      <c r="D152" s="258"/>
      <c r="E152" s="258"/>
      <c r="F152" s="258"/>
      <c r="G152" s="258"/>
      <c r="H152" s="258"/>
      <c r="I152" s="258"/>
      <c r="J152" s="258"/>
      <c r="K152" s="258"/>
      <c r="L152" s="258"/>
    </row>
    <row r="153" spans="1:12" ht="15.75" x14ac:dyDescent="0.2">
      <c r="A153" s="27" t="s">
        <v>238</v>
      </c>
      <c r="B153" s="23"/>
      <c r="C153" s="23"/>
      <c r="D153" s="23"/>
      <c r="E153" s="26"/>
      <c r="F153" s="26"/>
      <c r="G153" s="1"/>
    </row>
    <row r="154" spans="1:12" ht="23.25" customHeight="1" x14ac:dyDescent="0.2">
      <c r="A154" s="19" t="s">
        <v>21</v>
      </c>
      <c r="B154" s="246" t="s">
        <v>39</v>
      </c>
      <c r="C154" s="247"/>
      <c r="D154" s="247"/>
      <c r="E154" s="247"/>
      <c r="F154" s="247"/>
      <c r="G154" s="247"/>
      <c r="H154" s="247"/>
      <c r="I154" s="247"/>
      <c r="J154" s="248"/>
    </row>
    <row r="155" spans="1:12" ht="32.25" customHeight="1" x14ac:dyDescent="0.2">
      <c r="A155" s="50"/>
      <c r="B155" s="44" t="s">
        <v>40</v>
      </c>
      <c r="C155" s="44" t="s">
        <v>41</v>
      </c>
      <c r="D155" s="249" t="s">
        <v>22</v>
      </c>
      <c r="E155" s="250"/>
      <c r="F155" s="250"/>
      <c r="G155" s="250"/>
      <c r="H155" s="250"/>
      <c r="I155" s="250"/>
      <c r="J155" s="251"/>
    </row>
    <row r="156" spans="1:12" ht="25.5" customHeight="1" x14ac:dyDescent="0.2">
      <c r="A156" s="50"/>
      <c r="B156" s="45" t="s">
        <v>157</v>
      </c>
      <c r="C156" s="45" t="s">
        <v>157</v>
      </c>
      <c r="D156" s="252" t="s">
        <v>218</v>
      </c>
      <c r="E156" s="253"/>
      <c r="F156" s="254"/>
      <c r="G156" s="51" t="s">
        <v>156</v>
      </c>
      <c r="H156" s="255" t="s">
        <v>220</v>
      </c>
      <c r="I156" s="256"/>
      <c r="J156" s="257"/>
    </row>
    <row r="157" spans="1:12" ht="22.5" x14ac:dyDescent="0.2">
      <c r="A157" s="24" t="s">
        <v>30</v>
      </c>
      <c r="B157" s="21" t="s">
        <v>25</v>
      </c>
      <c r="C157" s="21" t="s">
        <v>25</v>
      </c>
      <c r="D157" s="44" t="s">
        <v>208</v>
      </c>
      <c r="E157" s="44" t="s">
        <v>206</v>
      </c>
      <c r="F157" s="44" t="s">
        <v>207</v>
      </c>
      <c r="G157" s="21" t="s">
        <v>26</v>
      </c>
      <c r="H157" s="57" t="s">
        <v>208</v>
      </c>
      <c r="I157" s="58" t="s">
        <v>206</v>
      </c>
      <c r="J157" s="58" t="s">
        <v>207</v>
      </c>
    </row>
    <row r="158" spans="1:12" x14ac:dyDescent="0.2">
      <c r="A158" s="11" t="s">
        <v>137</v>
      </c>
      <c r="B158" s="43">
        <v>1576</v>
      </c>
      <c r="C158" s="43">
        <v>53</v>
      </c>
      <c r="D158" s="43">
        <v>6800</v>
      </c>
      <c r="E158" s="43">
        <v>1696</v>
      </c>
      <c r="F158" s="43">
        <v>5104</v>
      </c>
      <c r="G158" s="43">
        <v>103189664</v>
      </c>
      <c r="H158" s="43">
        <v>199</v>
      </c>
      <c r="I158" s="43">
        <v>34</v>
      </c>
      <c r="J158" s="43">
        <v>165</v>
      </c>
    </row>
    <row r="159" spans="1:12" x14ac:dyDescent="0.2">
      <c r="A159" s="29" t="s">
        <v>420</v>
      </c>
      <c r="B159" s="43">
        <v>481</v>
      </c>
      <c r="C159" s="43">
        <v>42</v>
      </c>
      <c r="D159" s="43">
        <v>213</v>
      </c>
      <c r="E159" s="43">
        <v>16</v>
      </c>
      <c r="F159" s="43">
        <v>197</v>
      </c>
      <c r="G159" s="43">
        <v>5422921</v>
      </c>
      <c r="H159" s="59">
        <v>0</v>
      </c>
      <c r="I159" s="60">
        <v>0</v>
      </c>
      <c r="J159" s="60">
        <v>0</v>
      </c>
    </row>
    <row r="160" spans="1:12" x14ac:dyDescent="0.2">
      <c r="A160" s="33" t="s">
        <v>421</v>
      </c>
      <c r="B160" s="43">
        <v>33</v>
      </c>
      <c r="C160" s="43">
        <v>0</v>
      </c>
      <c r="D160" s="43">
        <v>3936</v>
      </c>
      <c r="E160" s="43">
        <v>1057</v>
      </c>
      <c r="F160" s="43">
        <v>2879</v>
      </c>
      <c r="G160" s="43">
        <v>53129750</v>
      </c>
      <c r="H160" s="59">
        <v>105</v>
      </c>
      <c r="I160" s="60">
        <v>15</v>
      </c>
      <c r="J160" s="60">
        <v>90</v>
      </c>
    </row>
    <row r="161" spans="1:10" x14ac:dyDescent="0.2">
      <c r="A161" s="33" t="s">
        <v>422</v>
      </c>
      <c r="B161" s="43">
        <v>67</v>
      </c>
      <c r="C161" s="43">
        <v>0</v>
      </c>
      <c r="D161" s="43">
        <v>191</v>
      </c>
      <c r="E161" s="43">
        <v>27</v>
      </c>
      <c r="F161" s="43">
        <v>164</v>
      </c>
      <c r="G161" s="43">
        <v>3664144</v>
      </c>
      <c r="H161" s="59">
        <v>0</v>
      </c>
      <c r="I161" s="60">
        <v>0</v>
      </c>
      <c r="J161" s="60">
        <v>0</v>
      </c>
    </row>
    <row r="162" spans="1:10" x14ac:dyDescent="0.2">
      <c r="A162" s="33" t="s">
        <v>423</v>
      </c>
      <c r="B162" s="43">
        <v>86</v>
      </c>
      <c r="C162" s="43">
        <v>0</v>
      </c>
      <c r="D162" s="43">
        <v>203</v>
      </c>
      <c r="E162" s="43">
        <v>51</v>
      </c>
      <c r="F162" s="43">
        <v>152</v>
      </c>
      <c r="G162" s="43">
        <v>3509288</v>
      </c>
      <c r="H162" s="59">
        <v>6</v>
      </c>
      <c r="I162" s="60">
        <v>0</v>
      </c>
      <c r="J162" s="60">
        <v>6</v>
      </c>
    </row>
    <row r="163" spans="1:10" x14ac:dyDescent="0.2">
      <c r="A163" s="33" t="s">
        <v>424</v>
      </c>
      <c r="B163" s="43">
        <v>728</v>
      </c>
      <c r="C163" s="43">
        <v>11</v>
      </c>
      <c r="D163" s="43">
        <v>102</v>
      </c>
      <c r="E163" s="43">
        <v>12</v>
      </c>
      <c r="F163" s="43">
        <v>90</v>
      </c>
      <c r="G163" s="43">
        <v>1919230</v>
      </c>
      <c r="H163" s="59">
        <v>3</v>
      </c>
      <c r="I163" s="60">
        <v>0</v>
      </c>
      <c r="J163" s="60">
        <v>3</v>
      </c>
    </row>
    <row r="164" spans="1:10" x14ac:dyDescent="0.2">
      <c r="A164" s="33" t="s">
        <v>138</v>
      </c>
      <c r="B164" s="42">
        <v>5</v>
      </c>
      <c r="C164" s="42">
        <v>0</v>
      </c>
      <c r="D164" s="42">
        <v>165</v>
      </c>
      <c r="E164" s="42">
        <v>33</v>
      </c>
      <c r="F164" s="42">
        <v>132</v>
      </c>
      <c r="G164" s="42">
        <v>3024434</v>
      </c>
      <c r="H164" s="61">
        <v>3</v>
      </c>
      <c r="I164" s="62">
        <v>3</v>
      </c>
      <c r="J164" s="62">
        <v>0</v>
      </c>
    </row>
    <row r="165" spans="1:10" x14ac:dyDescent="0.2">
      <c r="A165" s="33" t="s">
        <v>139</v>
      </c>
      <c r="B165" s="42">
        <v>46</v>
      </c>
      <c r="C165" s="42">
        <v>0</v>
      </c>
      <c r="D165" s="42">
        <v>617</v>
      </c>
      <c r="E165" s="42">
        <v>145</v>
      </c>
      <c r="F165" s="42">
        <v>472</v>
      </c>
      <c r="G165" s="42">
        <v>7954765</v>
      </c>
      <c r="H165" s="61">
        <v>52</v>
      </c>
      <c r="I165" s="62">
        <v>16</v>
      </c>
      <c r="J165" s="62">
        <v>36</v>
      </c>
    </row>
    <row r="166" spans="1:10" x14ac:dyDescent="0.2">
      <c r="A166" s="33" t="s">
        <v>140</v>
      </c>
      <c r="B166" s="42">
        <v>3</v>
      </c>
      <c r="C166" s="42">
        <v>0</v>
      </c>
      <c r="D166" s="42">
        <v>9</v>
      </c>
      <c r="E166" s="42">
        <v>0</v>
      </c>
      <c r="F166" s="42">
        <v>9</v>
      </c>
      <c r="G166" s="42">
        <v>171423</v>
      </c>
      <c r="H166" s="61">
        <v>0</v>
      </c>
      <c r="I166" s="62">
        <v>0</v>
      </c>
      <c r="J166" s="62">
        <v>0</v>
      </c>
    </row>
    <row r="167" spans="1:10" x14ac:dyDescent="0.2">
      <c r="A167" s="33" t="s">
        <v>141</v>
      </c>
      <c r="B167" s="42">
        <v>31</v>
      </c>
      <c r="C167" s="42">
        <v>0</v>
      </c>
      <c r="D167" s="42">
        <v>108</v>
      </c>
      <c r="E167" s="42">
        <v>26</v>
      </c>
      <c r="F167" s="42">
        <v>82</v>
      </c>
      <c r="G167" s="42">
        <v>2120970</v>
      </c>
      <c r="H167" s="61">
        <v>0</v>
      </c>
      <c r="I167" s="62">
        <v>0</v>
      </c>
      <c r="J167" s="62">
        <v>0</v>
      </c>
    </row>
    <row r="168" spans="1:10" x14ac:dyDescent="0.2">
      <c r="A168" s="33" t="s">
        <v>142</v>
      </c>
      <c r="B168" s="42">
        <v>0</v>
      </c>
      <c r="C168" s="42">
        <v>0</v>
      </c>
      <c r="D168" s="42">
        <v>141</v>
      </c>
      <c r="E168" s="42">
        <v>42</v>
      </c>
      <c r="F168" s="42">
        <v>99</v>
      </c>
      <c r="G168" s="42">
        <v>2623255</v>
      </c>
      <c r="H168" s="61">
        <v>0</v>
      </c>
      <c r="I168" s="62">
        <v>0</v>
      </c>
      <c r="J168" s="62">
        <v>0</v>
      </c>
    </row>
    <row r="169" spans="1:10" x14ac:dyDescent="0.2">
      <c r="A169" s="33" t="s">
        <v>143</v>
      </c>
      <c r="B169" s="42">
        <v>2</v>
      </c>
      <c r="C169" s="42">
        <v>0</v>
      </c>
      <c r="D169" s="42">
        <v>228</v>
      </c>
      <c r="E169" s="42">
        <v>18</v>
      </c>
      <c r="F169" s="42">
        <v>210</v>
      </c>
      <c r="G169" s="42">
        <v>4281840</v>
      </c>
      <c r="H169" s="61">
        <v>12</v>
      </c>
      <c r="I169" s="62">
        <v>0</v>
      </c>
      <c r="J169" s="62">
        <v>12</v>
      </c>
    </row>
    <row r="170" spans="1:10" x14ac:dyDescent="0.2">
      <c r="A170" s="33" t="s">
        <v>144</v>
      </c>
      <c r="B170" s="42">
        <v>0</v>
      </c>
      <c r="C170" s="42">
        <v>0</v>
      </c>
      <c r="D170" s="42">
        <v>39</v>
      </c>
      <c r="E170" s="42">
        <v>18</v>
      </c>
      <c r="F170" s="42">
        <v>21</v>
      </c>
      <c r="G170" s="42">
        <v>637437</v>
      </c>
      <c r="H170" s="61">
        <v>0</v>
      </c>
      <c r="I170" s="62">
        <v>0</v>
      </c>
      <c r="J170" s="62">
        <v>0</v>
      </c>
    </row>
    <row r="171" spans="1:10" x14ac:dyDescent="0.2">
      <c r="A171" s="33" t="s">
        <v>145</v>
      </c>
      <c r="B171" s="42">
        <v>7</v>
      </c>
      <c r="C171" s="42">
        <v>0</v>
      </c>
      <c r="D171" s="42">
        <v>12</v>
      </c>
      <c r="E171" s="42">
        <v>0</v>
      </c>
      <c r="F171" s="42">
        <v>12</v>
      </c>
      <c r="G171" s="42">
        <v>265165</v>
      </c>
      <c r="H171" s="61">
        <v>0</v>
      </c>
      <c r="I171" s="62">
        <v>0</v>
      </c>
      <c r="J171" s="62">
        <v>0</v>
      </c>
    </row>
    <row r="172" spans="1:10" x14ac:dyDescent="0.2">
      <c r="A172" s="33" t="s">
        <v>146</v>
      </c>
      <c r="B172" s="42">
        <v>21</v>
      </c>
      <c r="C172" s="42">
        <v>0</v>
      </c>
      <c r="D172" s="42">
        <v>13</v>
      </c>
      <c r="E172" s="42">
        <v>3</v>
      </c>
      <c r="F172" s="42">
        <v>10</v>
      </c>
      <c r="G172" s="42">
        <v>313051</v>
      </c>
      <c r="H172" s="61">
        <v>0</v>
      </c>
      <c r="I172" s="62">
        <v>0</v>
      </c>
      <c r="J172" s="62">
        <v>0</v>
      </c>
    </row>
    <row r="173" spans="1:10" x14ac:dyDescent="0.2">
      <c r="A173" s="33" t="s">
        <v>147</v>
      </c>
      <c r="B173" s="42">
        <v>0</v>
      </c>
      <c r="C173" s="42">
        <v>0</v>
      </c>
      <c r="D173" s="42">
        <v>24</v>
      </c>
      <c r="E173" s="42">
        <v>3</v>
      </c>
      <c r="F173" s="42">
        <v>21</v>
      </c>
      <c r="G173" s="42">
        <v>494144</v>
      </c>
      <c r="H173" s="61">
        <v>6</v>
      </c>
      <c r="I173" s="62">
        <v>0</v>
      </c>
      <c r="J173" s="62">
        <v>6</v>
      </c>
    </row>
    <row r="174" spans="1:10" x14ac:dyDescent="0.2">
      <c r="A174" s="33" t="s">
        <v>148</v>
      </c>
      <c r="B174" s="42">
        <v>3</v>
      </c>
      <c r="C174" s="42">
        <v>0</v>
      </c>
      <c r="D174" s="42">
        <v>28</v>
      </c>
      <c r="E174" s="42">
        <v>3</v>
      </c>
      <c r="F174" s="42">
        <v>25</v>
      </c>
      <c r="G174" s="42">
        <v>495718</v>
      </c>
      <c r="H174" s="61">
        <v>12</v>
      </c>
      <c r="I174" s="62">
        <v>0</v>
      </c>
      <c r="J174" s="62">
        <v>12</v>
      </c>
    </row>
    <row r="175" spans="1:10" x14ac:dyDescent="0.2">
      <c r="A175" s="33" t="s">
        <v>149</v>
      </c>
      <c r="B175" s="42">
        <v>6</v>
      </c>
      <c r="C175" s="42">
        <v>0</v>
      </c>
      <c r="D175" s="42">
        <v>60</v>
      </c>
      <c r="E175" s="42">
        <v>29</v>
      </c>
      <c r="F175" s="42">
        <v>31</v>
      </c>
      <c r="G175" s="42">
        <v>303202</v>
      </c>
      <c r="H175" s="61">
        <v>0</v>
      </c>
      <c r="I175" s="62">
        <v>0</v>
      </c>
      <c r="J175" s="62">
        <v>0</v>
      </c>
    </row>
    <row r="176" spans="1:10" x14ac:dyDescent="0.2">
      <c r="A176" s="33" t="s">
        <v>150</v>
      </c>
      <c r="B176" s="42">
        <v>7</v>
      </c>
      <c r="C176" s="42">
        <v>0</v>
      </c>
      <c r="D176" s="42">
        <v>165</v>
      </c>
      <c r="E176" s="42">
        <v>6</v>
      </c>
      <c r="F176" s="42">
        <v>159</v>
      </c>
      <c r="G176" s="42">
        <v>3193080</v>
      </c>
      <c r="H176" s="61">
        <v>0</v>
      </c>
      <c r="I176" s="62">
        <v>0</v>
      </c>
      <c r="J176" s="62">
        <v>0</v>
      </c>
    </row>
    <row r="177" spans="1:10" x14ac:dyDescent="0.2">
      <c r="A177" s="33" t="s">
        <v>151</v>
      </c>
      <c r="B177" s="42">
        <v>50</v>
      </c>
      <c r="C177" s="42">
        <v>0</v>
      </c>
      <c r="D177" s="42">
        <v>18</v>
      </c>
      <c r="E177" s="42">
        <v>3</v>
      </c>
      <c r="F177" s="42">
        <v>15</v>
      </c>
      <c r="G177" s="42">
        <v>340314</v>
      </c>
      <c r="H177" s="61">
        <v>0</v>
      </c>
      <c r="I177" s="62">
        <v>0</v>
      </c>
      <c r="J177" s="62">
        <v>0</v>
      </c>
    </row>
    <row r="178" spans="1:10" x14ac:dyDescent="0.2">
      <c r="A178" s="33" t="s">
        <v>152</v>
      </c>
      <c r="B178" s="42">
        <v>0</v>
      </c>
      <c r="C178" s="42">
        <v>0</v>
      </c>
      <c r="D178" s="42">
        <v>12</v>
      </c>
      <c r="E178" s="42">
        <v>0</v>
      </c>
      <c r="F178" s="42">
        <v>12</v>
      </c>
      <c r="G178" s="42">
        <v>243513</v>
      </c>
      <c r="H178" s="61">
        <v>0</v>
      </c>
      <c r="I178" s="62">
        <v>0</v>
      </c>
      <c r="J178" s="62">
        <v>0</v>
      </c>
    </row>
    <row r="179" spans="1:10" x14ac:dyDescent="0.2">
      <c r="A179" s="29" t="s">
        <v>154</v>
      </c>
      <c r="B179" s="42">
        <v>0</v>
      </c>
      <c r="C179" s="42">
        <v>0</v>
      </c>
      <c r="D179" s="42">
        <v>444</v>
      </c>
      <c r="E179" s="42">
        <v>162</v>
      </c>
      <c r="F179" s="42">
        <v>282</v>
      </c>
      <c r="G179" s="42">
        <v>7846020</v>
      </c>
      <c r="H179" s="61">
        <v>0</v>
      </c>
      <c r="I179" s="62">
        <v>0</v>
      </c>
      <c r="J179" s="62">
        <v>0</v>
      </c>
    </row>
    <row r="180" spans="1:10" x14ac:dyDescent="0.2">
      <c r="A180" s="29" t="s">
        <v>155</v>
      </c>
      <c r="B180" s="42">
        <v>0</v>
      </c>
      <c r="C180" s="42">
        <v>0</v>
      </c>
      <c r="D180" s="42">
        <v>72</v>
      </c>
      <c r="E180" s="42">
        <v>42</v>
      </c>
      <c r="F180" s="42">
        <v>30</v>
      </c>
      <c r="G180" s="42">
        <v>1236000</v>
      </c>
      <c r="H180" s="61">
        <v>0</v>
      </c>
      <c r="I180" s="62">
        <v>0</v>
      </c>
      <c r="J180" s="62">
        <v>0</v>
      </c>
    </row>
    <row r="181" spans="1:10" x14ac:dyDescent="0.2">
      <c r="A181" s="52" t="s">
        <v>56</v>
      </c>
      <c r="B181" s="52"/>
      <c r="C181" s="52"/>
      <c r="D181" s="52"/>
      <c r="E181" s="52"/>
      <c r="F181" s="52"/>
      <c r="G181" s="52"/>
    </row>
    <row r="182" spans="1:10" ht="10.5" customHeight="1" x14ac:dyDescent="0.2">
      <c r="A182" s="35" t="s">
        <v>19</v>
      </c>
      <c r="B182" s="3"/>
      <c r="C182" s="3"/>
      <c r="D182" s="3"/>
      <c r="E182" s="3"/>
      <c r="F182" s="3"/>
      <c r="G182" s="3"/>
    </row>
    <row r="183" spans="1:10" ht="12" hidden="1" customHeight="1" x14ac:dyDescent="0.2">
      <c r="A183" s="39" t="s">
        <v>200</v>
      </c>
      <c r="B183" s="3" t="e">
        <f>B158-SUM(B159:B163)-#REF!</f>
        <v>#REF!</v>
      </c>
      <c r="C183" s="3" t="e">
        <f>C158-SUM(C159:C163)-#REF!</f>
        <v>#REF!</v>
      </c>
      <c r="D183" s="3" t="e">
        <f>D158-SUM(D159:D163)-#REF!</f>
        <v>#REF!</v>
      </c>
      <c r="E183" s="3" t="e">
        <f>E158-SUM(E159:E163)-#REF!</f>
        <v>#REF!</v>
      </c>
      <c r="F183" s="3" t="e">
        <f>F158-SUM(F159:F163)-#REF!</f>
        <v>#REF!</v>
      </c>
      <c r="G183" s="3" t="e">
        <f>G158-SUM(G159:G163)-#REF!</f>
        <v>#REF!</v>
      </c>
      <c r="H183" s="53" t="e">
        <f>H158-SUM(H159:H163)-#REF!</f>
        <v>#REF!</v>
      </c>
      <c r="I183" s="53" t="e">
        <f>I158-SUM(I159:I163)-#REF!</f>
        <v>#REF!</v>
      </c>
      <c r="J183" s="53" t="e">
        <f>J158-SUM(J159:J163)-#REF!</f>
        <v>#REF!</v>
      </c>
    </row>
    <row r="184" spans="1:10" ht="12" hidden="1" customHeight="1" x14ac:dyDescent="0.2">
      <c r="A184" s="39" t="s">
        <v>201</v>
      </c>
      <c r="B184" s="3" t="e">
        <f>#REF!-SUM(B164:B178)</f>
        <v>#REF!</v>
      </c>
      <c r="C184" s="3" t="e">
        <f>#REF!-SUM(C164:C178)</f>
        <v>#REF!</v>
      </c>
      <c r="D184" s="3" t="e">
        <f>#REF!-SUM(D164:D178)</f>
        <v>#REF!</v>
      </c>
      <c r="E184" s="3" t="e">
        <f>#REF!-SUM(E164:E178)</f>
        <v>#REF!</v>
      </c>
      <c r="F184" s="3" t="e">
        <f>#REF!-SUM(F164:F178)</f>
        <v>#REF!</v>
      </c>
      <c r="G184" s="3" t="e">
        <f>#REF!-SUM(G164:G178)</f>
        <v>#REF!</v>
      </c>
      <c r="H184" s="53" t="e">
        <f>#REF!-SUM(H164:H178)</f>
        <v>#REF!</v>
      </c>
      <c r="I184" s="53" t="e">
        <f>#REF!-SUM(I164:I178)</f>
        <v>#REF!</v>
      </c>
      <c r="J184" s="53" t="e">
        <f>#REF!-SUM(J164:J178)</f>
        <v>#REF!</v>
      </c>
    </row>
    <row r="185" spans="1:10" ht="12" hidden="1" customHeight="1" x14ac:dyDescent="0.2">
      <c r="A185" s="39" t="s">
        <v>202</v>
      </c>
      <c r="B185" s="3" t="e">
        <f>#REF!-B179-B180</f>
        <v>#REF!</v>
      </c>
      <c r="C185" s="3" t="e">
        <f>#REF!-C179-C180</f>
        <v>#REF!</v>
      </c>
      <c r="D185" s="3" t="e">
        <f>#REF!-D179-D180</f>
        <v>#REF!</v>
      </c>
      <c r="E185" s="3" t="e">
        <f>#REF!-E179-E180</f>
        <v>#REF!</v>
      </c>
      <c r="F185" s="3" t="e">
        <f>#REF!-F179-F180</f>
        <v>#REF!</v>
      </c>
      <c r="G185" s="3" t="e">
        <f>#REF!-G179-G180</f>
        <v>#REF!</v>
      </c>
      <c r="H185" s="53" t="e">
        <f>#REF!-H179-H180</f>
        <v>#REF!</v>
      </c>
      <c r="I185" s="53" t="e">
        <f>#REF!-I179-I180</f>
        <v>#REF!</v>
      </c>
      <c r="J185" s="53" t="e">
        <f>#REF!-J179-J180</f>
        <v>#REF!</v>
      </c>
    </row>
    <row r="186" spans="1:10" ht="12" hidden="1" customHeight="1" x14ac:dyDescent="0.2">
      <c r="A186" s="39" t="s">
        <v>47</v>
      </c>
      <c r="B186" s="3">
        <f>B158-歷年!C15</f>
        <v>1576</v>
      </c>
      <c r="C186" s="3">
        <f>C158-歷年!E15</f>
        <v>53</v>
      </c>
      <c r="D186" s="3">
        <f>D158-歷年!I15</f>
        <v>6800</v>
      </c>
      <c r="E186" s="3"/>
      <c r="F186" s="3"/>
      <c r="G186" s="3" t="e">
        <f>G158-歷年!#REF!</f>
        <v>#REF!</v>
      </c>
      <c r="H186" s="66">
        <f>H158-歷年!K15</f>
        <v>199</v>
      </c>
    </row>
    <row r="187" spans="1:10" s="54" customFormat="1" x14ac:dyDescent="0.2">
      <c r="A187" s="67" t="s">
        <v>226</v>
      </c>
      <c r="B187" s="66"/>
      <c r="C187" s="66"/>
      <c r="D187" s="66"/>
      <c r="E187" s="66"/>
      <c r="F187" s="66"/>
      <c r="G187" s="66"/>
    </row>
  </sheetData>
  <mergeCells count="25">
    <mergeCell ref="A1:L1"/>
    <mergeCell ref="A38:L38"/>
    <mergeCell ref="A76:L76"/>
    <mergeCell ref="A114:L114"/>
    <mergeCell ref="B154:J154"/>
    <mergeCell ref="H118:J118"/>
    <mergeCell ref="A152:L152"/>
    <mergeCell ref="D117:J117"/>
    <mergeCell ref="B116:J116"/>
    <mergeCell ref="B3:J3"/>
    <mergeCell ref="D5:F5"/>
    <mergeCell ref="B40:J40"/>
    <mergeCell ref="D41:J41"/>
    <mergeCell ref="D4:J4"/>
    <mergeCell ref="H5:J5"/>
    <mergeCell ref="H156:J156"/>
    <mergeCell ref="D156:F156"/>
    <mergeCell ref="D118:F118"/>
    <mergeCell ref="H42:J42"/>
    <mergeCell ref="H80:J80"/>
    <mergeCell ref="D79:J79"/>
    <mergeCell ref="D80:F80"/>
    <mergeCell ref="B78:J78"/>
    <mergeCell ref="D42:F42"/>
    <mergeCell ref="D155:J155"/>
  </mergeCells>
  <phoneticPr fontId="3" type="noConversion"/>
  <printOptions horizontalCentered="1" verticalCentered="1"/>
  <pageMargins left="0.39370078740157483" right="0.39370078740157483" top="0.27559055118110237" bottom="0.27559055118110237" header="0.23622047244094491" footer="0.23622047244094491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187"/>
  <sheetViews>
    <sheetView workbookViewId="0">
      <pane xSplit="1" ySplit="1" topLeftCell="B2" activePane="bottomRight" state="frozen"/>
      <selection activeCell="N17" sqref="N17"/>
      <selection pane="topRight" activeCell="N17" sqref="N17"/>
      <selection pane="bottomLeft" activeCell="N17" sqref="N17"/>
      <selection pane="bottomRight" activeCell="A8" sqref="A8:A12"/>
    </sheetView>
  </sheetViews>
  <sheetFormatPr defaultRowHeight="12" x14ac:dyDescent="0.2"/>
  <cols>
    <col min="1" max="1" width="24.1640625" customWidth="1"/>
    <col min="2" max="7" width="12.6640625" customWidth="1"/>
    <col min="8" max="10" width="12.6640625" style="54" customWidth="1"/>
  </cols>
  <sheetData>
    <row r="1" spans="1:12" s="56" customFormat="1" ht="22.9" customHeight="1" x14ac:dyDescent="0.2">
      <c r="A1" s="228" t="s">
        <v>325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</row>
    <row r="2" spans="1:12" s="1" customFormat="1" ht="16.5" customHeight="1" x14ac:dyDescent="0.2">
      <c r="A2" s="27" t="s">
        <v>209</v>
      </c>
      <c r="B2" s="23"/>
      <c r="C2" s="23"/>
      <c r="D2" s="23"/>
      <c r="E2" s="26"/>
      <c r="F2" s="26"/>
      <c r="H2" s="56"/>
      <c r="I2" s="56"/>
      <c r="J2" s="56"/>
    </row>
    <row r="3" spans="1:12" s="2" customFormat="1" ht="23.25" customHeight="1" x14ac:dyDescent="0.2">
      <c r="A3" s="19" t="s">
        <v>210</v>
      </c>
      <c r="B3" s="246" t="s">
        <v>211</v>
      </c>
      <c r="C3" s="247"/>
      <c r="D3" s="247"/>
      <c r="E3" s="247"/>
      <c r="F3" s="247"/>
      <c r="G3" s="247"/>
      <c r="H3" s="247"/>
      <c r="I3" s="247"/>
      <c r="J3" s="248"/>
    </row>
    <row r="4" spans="1:12" s="2" customFormat="1" ht="32.25" customHeight="1" x14ac:dyDescent="0.2">
      <c r="A4" s="50"/>
      <c r="B4" s="44" t="s">
        <v>212</v>
      </c>
      <c r="C4" s="44" t="s">
        <v>213</v>
      </c>
      <c r="D4" s="249" t="s">
        <v>214</v>
      </c>
      <c r="E4" s="250"/>
      <c r="F4" s="250"/>
      <c r="G4" s="250"/>
      <c r="H4" s="250"/>
      <c r="I4" s="250"/>
      <c r="J4" s="251"/>
    </row>
    <row r="5" spans="1:12" s="2" customFormat="1" ht="21" customHeight="1" x14ac:dyDescent="0.2">
      <c r="A5" s="50"/>
      <c r="B5" s="45" t="s">
        <v>217</v>
      </c>
      <c r="C5" s="45" t="s">
        <v>217</v>
      </c>
      <c r="D5" s="252" t="s">
        <v>218</v>
      </c>
      <c r="E5" s="253"/>
      <c r="F5" s="254"/>
      <c r="G5" s="51" t="s">
        <v>219</v>
      </c>
      <c r="H5" s="255" t="s">
        <v>220</v>
      </c>
      <c r="I5" s="256"/>
      <c r="J5" s="257"/>
    </row>
    <row r="6" spans="1:12" s="2" customFormat="1" ht="23.25" customHeight="1" x14ac:dyDescent="0.2">
      <c r="A6" s="24" t="s">
        <v>221</v>
      </c>
      <c r="B6" s="21" t="s">
        <v>215</v>
      </c>
      <c r="C6" s="21" t="s">
        <v>215</v>
      </c>
      <c r="D6" s="44" t="s">
        <v>222</v>
      </c>
      <c r="E6" s="44" t="s">
        <v>223</v>
      </c>
      <c r="F6" s="44" t="s">
        <v>224</v>
      </c>
      <c r="G6" s="21" t="s">
        <v>216</v>
      </c>
      <c r="H6" s="57" t="s">
        <v>222</v>
      </c>
      <c r="I6" s="58" t="s">
        <v>223</v>
      </c>
      <c r="J6" s="58" t="s">
        <v>224</v>
      </c>
    </row>
    <row r="7" spans="1:12" s="10" customFormat="1" ht="11.1" customHeight="1" x14ac:dyDescent="0.2">
      <c r="A7" s="11" t="s">
        <v>137</v>
      </c>
      <c r="B7" s="43">
        <f t="shared" ref="B7:J7" si="0">B44+B82+B120+B158</f>
        <v>11470</v>
      </c>
      <c r="C7" s="43">
        <f t="shared" si="0"/>
        <v>919</v>
      </c>
      <c r="D7" s="43">
        <f t="shared" si="0"/>
        <v>27621</v>
      </c>
      <c r="E7" s="43">
        <f t="shared" si="0"/>
        <v>7395</v>
      </c>
      <c r="F7" s="43">
        <f t="shared" si="0"/>
        <v>20226</v>
      </c>
      <c r="G7" s="43">
        <f t="shared" si="0"/>
        <v>415235901</v>
      </c>
      <c r="H7" s="59" t="e">
        <f t="shared" si="0"/>
        <v>#REF!</v>
      </c>
      <c r="I7" s="60" t="e">
        <f t="shared" si="0"/>
        <v>#REF!</v>
      </c>
      <c r="J7" s="60" t="e">
        <f t="shared" si="0"/>
        <v>#REF!</v>
      </c>
    </row>
    <row r="8" spans="1:12" s="17" customFormat="1" ht="11.1" customHeight="1" x14ac:dyDescent="0.2">
      <c r="A8" s="29" t="s">
        <v>420</v>
      </c>
      <c r="B8" s="40">
        <f t="shared" ref="B8:J8" si="1">B45+B83+B121+B159</f>
        <v>9</v>
      </c>
      <c r="C8" s="40">
        <f t="shared" si="1"/>
        <v>0</v>
      </c>
      <c r="D8" s="43">
        <f t="shared" si="1"/>
        <v>706</v>
      </c>
      <c r="E8" s="43">
        <f t="shared" si="1"/>
        <v>96</v>
      </c>
      <c r="F8" s="43">
        <f t="shared" si="1"/>
        <v>610</v>
      </c>
      <c r="G8" s="43">
        <f t="shared" si="1"/>
        <v>13127898</v>
      </c>
      <c r="H8" s="59">
        <f t="shared" si="1"/>
        <v>0</v>
      </c>
      <c r="I8" s="60">
        <f t="shared" si="1"/>
        <v>0</v>
      </c>
      <c r="J8" s="60">
        <f t="shared" si="1"/>
        <v>0</v>
      </c>
    </row>
    <row r="9" spans="1:12" ht="11.1" customHeight="1" x14ac:dyDescent="0.2">
      <c r="A9" s="33" t="s">
        <v>421</v>
      </c>
      <c r="B9" s="43">
        <f t="shared" ref="B9:J9" si="2">B46+B84+B122+B160</f>
        <v>168</v>
      </c>
      <c r="C9" s="43">
        <f t="shared" si="2"/>
        <v>1</v>
      </c>
      <c r="D9" s="43">
        <f t="shared" si="2"/>
        <v>15557</v>
      </c>
      <c r="E9" s="43">
        <f t="shared" si="2"/>
        <v>4347</v>
      </c>
      <c r="F9" s="43">
        <f t="shared" si="2"/>
        <v>11210</v>
      </c>
      <c r="G9" s="43">
        <f t="shared" si="2"/>
        <v>208782750</v>
      </c>
      <c r="H9" s="59">
        <f t="shared" si="2"/>
        <v>494</v>
      </c>
      <c r="I9" s="60">
        <f t="shared" si="2"/>
        <v>55</v>
      </c>
      <c r="J9" s="60">
        <f t="shared" si="2"/>
        <v>439</v>
      </c>
    </row>
    <row r="10" spans="1:12" ht="11.1" customHeight="1" x14ac:dyDescent="0.2">
      <c r="A10" s="33" t="s">
        <v>422</v>
      </c>
      <c r="B10" s="43">
        <f t="shared" ref="B10:J10" si="3">B47+B85+B123+B161</f>
        <v>1298</v>
      </c>
      <c r="C10" s="40">
        <f t="shared" si="3"/>
        <v>0</v>
      </c>
      <c r="D10" s="43">
        <f t="shared" si="3"/>
        <v>954</v>
      </c>
      <c r="E10" s="43">
        <f t="shared" si="3"/>
        <v>153</v>
      </c>
      <c r="F10" s="43">
        <f t="shared" si="3"/>
        <v>801</v>
      </c>
      <c r="G10" s="43">
        <f t="shared" si="3"/>
        <v>14520810</v>
      </c>
      <c r="H10" s="59">
        <f t="shared" si="3"/>
        <v>0</v>
      </c>
      <c r="I10" s="60">
        <f t="shared" si="3"/>
        <v>0</v>
      </c>
      <c r="J10" s="60">
        <f t="shared" si="3"/>
        <v>0</v>
      </c>
    </row>
    <row r="11" spans="1:12" ht="11.1" customHeight="1" x14ac:dyDescent="0.2">
      <c r="A11" s="33" t="s">
        <v>423</v>
      </c>
      <c r="B11" s="43">
        <f t="shared" ref="B11:J11" si="4">B48+B86+B124+B162</f>
        <v>384</v>
      </c>
      <c r="C11" s="40">
        <f t="shared" si="4"/>
        <v>3</v>
      </c>
      <c r="D11" s="43">
        <f t="shared" si="4"/>
        <v>846</v>
      </c>
      <c r="E11" s="43">
        <f t="shared" si="4"/>
        <v>417</v>
      </c>
      <c r="F11" s="43">
        <f t="shared" si="4"/>
        <v>429</v>
      </c>
      <c r="G11" s="43">
        <f t="shared" si="4"/>
        <v>15027792</v>
      </c>
      <c r="H11" s="59">
        <f t="shared" si="4"/>
        <v>0</v>
      </c>
      <c r="I11" s="60">
        <f t="shared" si="4"/>
        <v>0</v>
      </c>
      <c r="J11" s="60">
        <f t="shared" si="4"/>
        <v>0</v>
      </c>
    </row>
    <row r="12" spans="1:12" ht="9.75" customHeight="1" x14ac:dyDescent="0.2">
      <c r="A12" s="33" t="s">
        <v>424</v>
      </c>
      <c r="B12" s="43">
        <f t="shared" ref="B12:J12" si="5">B49+B87+B125+B163</f>
        <v>5935</v>
      </c>
      <c r="C12" s="40">
        <f t="shared" si="5"/>
        <v>109</v>
      </c>
      <c r="D12" s="43">
        <f t="shared" si="5"/>
        <v>477</v>
      </c>
      <c r="E12" s="43">
        <f t="shared" si="5"/>
        <v>36</v>
      </c>
      <c r="F12" s="43">
        <f t="shared" si="5"/>
        <v>441</v>
      </c>
      <c r="G12" s="43">
        <f t="shared" si="5"/>
        <v>8548904</v>
      </c>
      <c r="H12" s="59">
        <f t="shared" si="5"/>
        <v>34</v>
      </c>
      <c r="I12" s="60">
        <f t="shared" si="5"/>
        <v>0</v>
      </c>
      <c r="J12" s="60">
        <f t="shared" si="5"/>
        <v>34</v>
      </c>
    </row>
    <row r="13" spans="1:12" ht="11.1" customHeight="1" x14ac:dyDescent="0.2">
      <c r="A13" s="33" t="s">
        <v>138</v>
      </c>
      <c r="B13" s="42">
        <f t="shared" ref="B13:J13" si="6">B50+B88+B126+B164</f>
        <v>90</v>
      </c>
      <c r="C13" s="42">
        <f t="shared" si="6"/>
        <v>0</v>
      </c>
      <c r="D13" s="42">
        <f t="shared" si="6"/>
        <v>940</v>
      </c>
      <c r="E13" s="42">
        <f t="shared" si="6"/>
        <v>212</v>
      </c>
      <c r="F13" s="42">
        <f t="shared" si="6"/>
        <v>728</v>
      </c>
      <c r="G13" s="42">
        <f t="shared" si="6"/>
        <v>16892594</v>
      </c>
      <c r="H13" s="61">
        <f t="shared" si="6"/>
        <v>56</v>
      </c>
      <c r="I13" s="62">
        <f t="shared" si="6"/>
        <v>9</v>
      </c>
      <c r="J13" s="62">
        <f t="shared" si="6"/>
        <v>47</v>
      </c>
    </row>
    <row r="14" spans="1:12" ht="11.1" customHeight="1" x14ac:dyDescent="0.2">
      <c r="A14" s="33" t="s">
        <v>139</v>
      </c>
      <c r="B14" s="46">
        <f t="shared" ref="B14:J14" si="7">B51+B89+B127+B165</f>
        <v>496</v>
      </c>
      <c r="C14" s="46">
        <f t="shared" si="7"/>
        <v>2</v>
      </c>
      <c r="D14" s="42">
        <f t="shared" si="7"/>
        <v>2386</v>
      </c>
      <c r="E14" s="42">
        <f t="shared" si="7"/>
        <v>567</v>
      </c>
      <c r="F14" s="42">
        <f t="shared" si="7"/>
        <v>1819</v>
      </c>
      <c r="G14" s="42">
        <f t="shared" si="7"/>
        <v>35586163</v>
      </c>
      <c r="H14" s="61">
        <f t="shared" si="7"/>
        <v>164</v>
      </c>
      <c r="I14" s="62">
        <f t="shared" si="7"/>
        <v>53</v>
      </c>
      <c r="J14" s="62">
        <f t="shared" si="7"/>
        <v>111</v>
      </c>
    </row>
    <row r="15" spans="1:12" ht="11.1" customHeight="1" x14ac:dyDescent="0.2">
      <c r="A15" s="33" t="s">
        <v>140</v>
      </c>
      <c r="B15" s="42">
        <f t="shared" ref="B15:J15" si="8">B52+B90+B128+B166</f>
        <v>68</v>
      </c>
      <c r="C15" s="46">
        <f t="shared" si="8"/>
        <v>0</v>
      </c>
      <c r="D15" s="42">
        <f t="shared" si="8"/>
        <v>24</v>
      </c>
      <c r="E15" s="42">
        <f t="shared" si="8"/>
        <v>0</v>
      </c>
      <c r="F15" s="42">
        <f t="shared" si="8"/>
        <v>24</v>
      </c>
      <c r="G15" s="42">
        <f t="shared" si="8"/>
        <v>450720</v>
      </c>
      <c r="H15" s="61">
        <f t="shared" si="8"/>
        <v>0</v>
      </c>
      <c r="I15" s="62">
        <f t="shared" si="8"/>
        <v>0</v>
      </c>
      <c r="J15" s="62">
        <f t="shared" si="8"/>
        <v>0</v>
      </c>
    </row>
    <row r="16" spans="1:12" ht="11.1" customHeight="1" x14ac:dyDescent="0.2">
      <c r="A16" s="33" t="s">
        <v>141</v>
      </c>
      <c r="B16" s="42">
        <f t="shared" ref="B16:J16" si="9">B53+B91+B129+B167</f>
        <v>145</v>
      </c>
      <c r="C16" s="42">
        <f t="shared" si="9"/>
        <v>0</v>
      </c>
      <c r="D16" s="42">
        <f t="shared" si="9"/>
        <v>450</v>
      </c>
      <c r="E16" s="42">
        <f t="shared" si="9"/>
        <v>127</v>
      </c>
      <c r="F16" s="42">
        <f t="shared" si="9"/>
        <v>323</v>
      </c>
      <c r="G16" s="42">
        <f t="shared" si="9"/>
        <v>9031161</v>
      </c>
      <c r="H16" s="61">
        <f t="shared" si="9"/>
        <v>10</v>
      </c>
      <c r="I16" s="62">
        <f t="shared" si="9"/>
        <v>6</v>
      </c>
      <c r="J16" s="62">
        <f t="shared" si="9"/>
        <v>4</v>
      </c>
    </row>
    <row r="17" spans="1:10" ht="11.1" customHeight="1" x14ac:dyDescent="0.2">
      <c r="A17" s="33" t="s">
        <v>142</v>
      </c>
      <c r="B17" s="42">
        <f t="shared" ref="B17:J17" si="10">B54+B92+B130+B168</f>
        <v>36</v>
      </c>
      <c r="C17" s="46">
        <f t="shared" si="10"/>
        <v>0</v>
      </c>
      <c r="D17" s="42">
        <f t="shared" si="10"/>
        <v>596</v>
      </c>
      <c r="E17" s="42">
        <f t="shared" si="10"/>
        <v>170</v>
      </c>
      <c r="F17" s="42">
        <f t="shared" si="10"/>
        <v>426</v>
      </c>
      <c r="G17" s="42">
        <f t="shared" si="10"/>
        <v>9597318</v>
      </c>
      <c r="H17" s="61">
        <f t="shared" si="10"/>
        <v>0</v>
      </c>
      <c r="I17" s="62">
        <f t="shared" si="10"/>
        <v>0</v>
      </c>
      <c r="J17" s="62">
        <f t="shared" si="10"/>
        <v>0</v>
      </c>
    </row>
    <row r="18" spans="1:10" ht="11.1" customHeight="1" x14ac:dyDescent="0.2">
      <c r="A18" s="33" t="s">
        <v>143</v>
      </c>
      <c r="B18" s="42">
        <f t="shared" ref="B18:J18" si="11">B55+B93+B131+B169</f>
        <v>13</v>
      </c>
      <c r="C18" s="46">
        <f t="shared" si="11"/>
        <v>753</v>
      </c>
      <c r="D18" s="42">
        <f t="shared" si="11"/>
        <v>1017</v>
      </c>
      <c r="E18" s="42">
        <f t="shared" si="11"/>
        <v>99</v>
      </c>
      <c r="F18" s="42">
        <f t="shared" si="11"/>
        <v>918</v>
      </c>
      <c r="G18" s="42">
        <f t="shared" si="11"/>
        <v>17912002</v>
      </c>
      <c r="H18" s="61">
        <f t="shared" si="11"/>
        <v>57</v>
      </c>
      <c r="I18" s="62">
        <f t="shared" si="11"/>
        <v>12</v>
      </c>
      <c r="J18" s="62">
        <f t="shared" si="11"/>
        <v>45</v>
      </c>
    </row>
    <row r="19" spans="1:10" ht="11.1" customHeight="1" x14ac:dyDescent="0.2">
      <c r="A19" s="33" t="s">
        <v>144</v>
      </c>
      <c r="B19" s="46">
        <f t="shared" ref="B19:J19" si="12">B56+B94+B132+B170</f>
        <v>0</v>
      </c>
      <c r="C19" s="46">
        <f t="shared" si="12"/>
        <v>0</v>
      </c>
      <c r="D19" s="42">
        <f t="shared" si="12"/>
        <v>150</v>
      </c>
      <c r="E19" s="42">
        <f t="shared" si="12"/>
        <v>78</v>
      </c>
      <c r="F19" s="42">
        <f t="shared" si="12"/>
        <v>72</v>
      </c>
      <c r="G19" s="42">
        <f t="shared" si="12"/>
        <v>2839190</v>
      </c>
      <c r="H19" s="61">
        <f t="shared" si="12"/>
        <v>0</v>
      </c>
      <c r="I19" s="62">
        <f t="shared" si="12"/>
        <v>0</v>
      </c>
      <c r="J19" s="62">
        <f t="shared" si="12"/>
        <v>0</v>
      </c>
    </row>
    <row r="20" spans="1:10" ht="11.1" customHeight="1" x14ac:dyDescent="0.2">
      <c r="A20" s="33" t="s">
        <v>145</v>
      </c>
      <c r="B20" s="46">
        <f t="shared" ref="B20:J20" si="13">B57+B95+B133+B171</f>
        <v>13</v>
      </c>
      <c r="C20" s="46">
        <f t="shared" si="13"/>
        <v>0</v>
      </c>
      <c r="D20" s="42">
        <f t="shared" si="13"/>
        <v>85</v>
      </c>
      <c r="E20" s="42">
        <f t="shared" si="13"/>
        <v>8</v>
      </c>
      <c r="F20" s="42">
        <f t="shared" si="13"/>
        <v>77</v>
      </c>
      <c r="G20" s="42">
        <f t="shared" si="13"/>
        <v>1260574</v>
      </c>
      <c r="H20" s="61">
        <f t="shared" si="13"/>
        <v>18</v>
      </c>
      <c r="I20" s="62">
        <f t="shared" si="13"/>
        <v>0</v>
      </c>
      <c r="J20" s="62">
        <f t="shared" si="13"/>
        <v>18</v>
      </c>
    </row>
    <row r="21" spans="1:10" ht="11.1" customHeight="1" x14ac:dyDescent="0.2">
      <c r="A21" s="33" t="s">
        <v>146</v>
      </c>
      <c r="B21" s="42">
        <f t="shared" ref="B21:J21" si="14">B58+B96+B134+B172</f>
        <v>249</v>
      </c>
      <c r="C21" s="46">
        <f t="shared" si="14"/>
        <v>6</v>
      </c>
      <c r="D21" s="42">
        <f t="shared" si="14"/>
        <v>38</v>
      </c>
      <c r="E21" s="42">
        <f t="shared" si="14"/>
        <v>3</v>
      </c>
      <c r="F21" s="42">
        <f t="shared" si="14"/>
        <v>35</v>
      </c>
      <c r="G21" s="42">
        <f t="shared" si="14"/>
        <v>567524</v>
      </c>
      <c r="H21" s="61">
        <f t="shared" si="14"/>
        <v>5</v>
      </c>
      <c r="I21" s="62">
        <f t="shared" si="14"/>
        <v>2</v>
      </c>
      <c r="J21" s="62">
        <f t="shared" si="14"/>
        <v>3</v>
      </c>
    </row>
    <row r="22" spans="1:10" ht="11.1" customHeight="1" x14ac:dyDescent="0.2">
      <c r="A22" s="33" t="s">
        <v>147</v>
      </c>
      <c r="B22" s="46">
        <f t="shared" ref="B22:J22" si="15">B59+B97+B135+B173</f>
        <v>0</v>
      </c>
      <c r="C22" s="46">
        <f t="shared" si="15"/>
        <v>0</v>
      </c>
      <c r="D22" s="42">
        <f t="shared" si="15"/>
        <v>235</v>
      </c>
      <c r="E22" s="42">
        <f t="shared" si="15"/>
        <v>74</v>
      </c>
      <c r="F22" s="42">
        <f t="shared" si="15"/>
        <v>161</v>
      </c>
      <c r="G22" s="42">
        <f t="shared" si="15"/>
        <v>4253154</v>
      </c>
      <c r="H22" s="61">
        <f t="shared" si="15"/>
        <v>129</v>
      </c>
      <c r="I22" s="62">
        <f t="shared" si="15"/>
        <v>38</v>
      </c>
      <c r="J22" s="62">
        <f t="shared" si="15"/>
        <v>91</v>
      </c>
    </row>
    <row r="23" spans="1:10" ht="11.1" customHeight="1" x14ac:dyDescent="0.2">
      <c r="A23" s="33" t="s">
        <v>148</v>
      </c>
      <c r="B23" s="42">
        <f t="shared" ref="B23:J23" si="16">B60+B98+B136+B174</f>
        <v>80</v>
      </c>
      <c r="C23" s="42">
        <f t="shared" si="16"/>
        <v>2</v>
      </c>
      <c r="D23" s="42">
        <f t="shared" si="16"/>
        <v>65</v>
      </c>
      <c r="E23" s="42">
        <f t="shared" si="16"/>
        <v>6</v>
      </c>
      <c r="F23" s="42">
        <f t="shared" si="16"/>
        <v>59</v>
      </c>
      <c r="G23" s="42">
        <f t="shared" si="16"/>
        <v>1071914</v>
      </c>
      <c r="H23" s="61">
        <f t="shared" si="16"/>
        <v>16</v>
      </c>
      <c r="I23" s="62">
        <f t="shared" si="16"/>
        <v>3</v>
      </c>
      <c r="J23" s="62">
        <f t="shared" si="16"/>
        <v>13</v>
      </c>
    </row>
    <row r="24" spans="1:10" ht="11.1" customHeight="1" x14ac:dyDescent="0.2">
      <c r="A24" s="33" t="s">
        <v>149</v>
      </c>
      <c r="B24" s="46">
        <f t="shared" ref="B24:J24" si="17">B61+B99+B137+B175</f>
        <v>7</v>
      </c>
      <c r="C24" s="46">
        <f t="shared" si="17"/>
        <v>3</v>
      </c>
      <c r="D24" s="42">
        <f t="shared" si="17"/>
        <v>149</v>
      </c>
      <c r="E24" s="42">
        <f t="shared" si="17"/>
        <v>76</v>
      </c>
      <c r="F24" s="42">
        <f t="shared" si="17"/>
        <v>73</v>
      </c>
      <c r="G24" s="42">
        <f t="shared" si="17"/>
        <v>993603</v>
      </c>
      <c r="H24" s="61">
        <f t="shared" si="17"/>
        <v>0</v>
      </c>
      <c r="I24" s="62">
        <f t="shared" si="17"/>
        <v>0</v>
      </c>
      <c r="J24" s="62">
        <f t="shared" si="17"/>
        <v>0</v>
      </c>
    </row>
    <row r="25" spans="1:10" ht="11.1" customHeight="1" x14ac:dyDescent="0.2">
      <c r="A25" s="33" t="s">
        <v>150</v>
      </c>
      <c r="B25" s="42">
        <f t="shared" ref="B25:J25" si="18">B62+B100+B138+B176</f>
        <v>2249</v>
      </c>
      <c r="C25" s="42">
        <f t="shared" si="18"/>
        <v>0</v>
      </c>
      <c r="D25" s="42">
        <f t="shared" si="18"/>
        <v>648</v>
      </c>
      <c r="E25" s="42">
        <f t="shared" si="18"/>
        <v>45</v>
      </c>
      <c r="F25" s="42">
        <f t="shared" si="18"/>
        <v>603</v>
      </c>
      <c r="G25" s="42">
        <f t="shared" si="18"/>
        <v>16414054</v>
      </c>
      <c r="H25" s="61">
        <f t="shared" si="18"/>
        <v>0</v>
      </c>
      <c r="I25" s="62">
        <f t="shared" si="18"/>
        <v>0</v>
      </c>
      <c r="J25" s="62">
        <f t="shared" si="18"/>
        <v>0</v>
      </c>
    </row>
    <row r="26" spans="1:10" ht="11.1" customHeight="1" x14ac:dyDescent="0.2">
      <c r="A26" s="33" t="s">
        <v>151</v>
      </c>
      <c r="B26" s="42">
        <f t="shared" ref="B26:J26" si="19">B63+B101+B139+B177</f>
        <v>64</v>
      </c>
      <c r="C26" s="46">
        <f t="shared" si="19"/>
        <v>0</v>
      </c>
      <c r="D26" s="42">
        <f t="shared" si="19"/>
        <v>72</v>
      </c>
      <c r="E26" s="42">
        <f t="shared" si="19"/>
        <v>12</v>
      </c>
      <c r="F26" s="42">
        <f t="shared" si="19"/>
        <v>60</v>
      </c>
      <c r="G26" s="42">
        <f t="shared" si="19"/>
        <v>1471148</v>
      </c>
      <c r="H26" s="61">
        <f t="shared" si="19"/>
        <v>0</v>
      </c>
      <c r="I26" s="62">
        <f t="shared" si="19"/>
        <v>0</v>
      </c>
      <c r="J26" s="62">
        <f t="shared" si="19"/>
        <v>0</v>
      </c>
    </row>
    <row r="27" spans="1:10" ht="11.1" customHeight="1" x14ac:dyDescent="0.2">
      <c r="A27" s="33" t="s">
        <v>152</v>
      </c>
      <c r="B27" s="42">
        <f t="shared" ref="B27:J27" si="20">B64+B102+B140+B178</f>
        <v>166</v>
      </c>
      <c r="C27" s="46">
        <f t="shared" si="20"/>
        <v>40</v>
      </c>
      <c r="D27" s="42">
        <f t="shared" si="20"/>
        <v>21</v>
      </c>
      <c r="E27" s="42">
        <f t="shared" si="20"/>
        <v>0</v>
      </c>
      <c r="F27" s="42">
        <f t="shared" si="20"/>
        <v>21</v>
      </c>
      <c r="G27" s="42">
        <f t="shared" si="20"/>
        <v>427066</v>
      </c>
      <c r="H27" s="61">
        <f t="shared" si="20"/>
        <v>0</v>
      </c>
      <c r="I27" s="62">
        <f t="shared" si="20"/>
        <v>0</v>
      </c>
      <c r="J27" s="62">
        <f t="shared" si="20"/>
        <v>0</v>
      </c>
    </row>
    <row r="28" spans="1:10" s="17" customFormat="1" ht="11.1" customHeight="1" x14ac:dyDescent="0.2">
      <c r="A28" s="29" t="s">
        <v>154</v>
      </c>
      <c r="B28" s="46">
        <f t="shared" ref="B28:J28" si="21">B65+B103+B141+B179</f>
        <v>0</v>
      </c>
      <c r="C28" s="46">
        <f t="shared" si="21"/>
        <v>0</v>
      </c>
      <c r="D28" s="42">
        <f t="shared" si="21"/>
        <v>1877</v>
      </c>
      <c r="E28" s="42">
        <f t="shared" si="21"/>
        <v>671</v>
      </c>
      <c r="F28" s="42">
        <f t="shared" si="21"/>
        <v>1206</v>
      </c>
      <c r="G28" s="42">
        <f t="shared" si="21"/>
        <v>30767782</v>
      </c>
      <c r="H28" s="61">
        <f t="shared" si="21"/>
        <v>0</v>
      </c>
      <c r="I28" s="62">
        <f t="shared" si="21"/>
        <v>0</v>
      </c>
      <c r="J28" s="62">
        <f t="shared" si="21"/>
        <v>0</v>
      </c>
    </row>
    <row r="29" spans="1:10" s="17" customFormat="1" ht="11.1" customHeight="1" x14ac:dyDescent="0.2">
      <c r="A29" s="29" t="s">
        <v>155</v>
      </c>
      <c r="B29" s="46">
        <f t="shared" ref="B29:J29" si="22">B66+B104+B142+B180</f>
        <v>0</v>
      </c>
      <c r="C29" s="46">
        <f t="shared" si="22"/>
        <v>0</v>
      </c>
      <c r="D29" s="42">
        <f t="shared" si="22"/>
        <v>328</v>
      </c>
      <c r="E29" s="42">
        <f t="shared" si="22"/>
        <v>198</v>
      </c>
      <c r="F29" s="42">
        <f t="shared" si="22"/>
        <v>130</v>
      </c>
      <c r="G29" s="42">
        <f t="shared" si="22"/>
        <v>5691780</v>
      </c>
      <c r="H29" s="61">
        <f t="shared" si="22"/>
        <v>0</v>
      </c>
      <c r="I29" s="62">
        <f t="shared" si="22"/>
        <v>0</v>
      </c>
      <c r="J29" s="62">
        <f t="shared" si="22"/>
        <v>0</v>
      </c>
    </row>
    <row r="30" spans="1:10" ht="11.25" customHeight="1" x14ac:dyDescent="0.2">
      <c r="A30" s="52" t="s">
        <v>56</v>
      </c>
      <c r="B30" s="52"/>
      <c r="C30" s="52"/>
      <c r="D30" s="52"/>
      <c r="E30" s="52"/>
      <c r="F30" s="52"/>
      <c r="G30" s="52"/>
      <c r="H30" s="63"/>
      <c r="I30" s="64"/>
      <c r="J30" s="65"/>
    </row>
    <row r="31" spans="1:10" x14ac:dyDescent="0.2">
      <c r="A31" s="35" t="s">
        <v>225</v>
      </c>
      <c r="B31" s="3"/>
      <c r="C31" s="3"/>
      <c r="D31" s="3"/>
      <c r="E31" s="3"/>
      <c r="F31" s="3"/>
      <c r="G31" s="3"/>
    </row>
    <row r="32" spans="1:10" ht="12" hidden="1" customHeight="1" x14ac:dyDescent="0.2">
      <c r="A32" s="39" t="s">
        <v>200</v>
      </c>
      <c r="B32" s="3" t="e">
        <f>B7-SUM(B8:B12)-#REF!</f>
        <v>#REF!</v>
      </c>
      <c r="C32" s="3" t="e">
        <f>C7-SUM(C8:C12)-#REF!</f>
        <v>#REF!</v>
      </c>
      <c r="D32" s="3" t="e">
        <f>D7-SUM(D8:D12)-#REF!</f>
        <v>#REF!</v>
      </c>
      <c r="E32" s="3" t="e">
        <f>E7-SUM(E8:E12)-#REF!</f>
        <v>#REF!</v>
      </c>
      <c r="F32" s="3" t="e">
        <f>F7-SUM(F8:F12)-#REF!</f>
        <v>#REF!</v>
      </c>
      <c r="G32" s="3" t="e">
        <f>G7-SUM(G8:G12)-#REF!</f>
        <v>#REF!</v>
      </c>
      <c r="H32" s="53" t="e">
        <f>H7-SUM(H8:H12)-#REF!</f>
        <v>#REF!</v>
      </c>
      <c r="I32" s="53" t="e">
        <f>I7-SUM(I8:I12)-#REF!</f>
        <v>#REF!</v>
      </c>
      <c r="J32" s="53" t="e">
        <f>J7-SUM(J8:J12)-#REF!</f>
        <v>#REF!</v>
      </c>
    </row>
    <row r="33" spans="1:10" ht="12" hidden="1" customHeight="1" x14ac:dyDescent="0.2">
      <c r="A33" s="39" t="s">
        <v>201</v>
      </c>
      <c r="B33" s="3" t="e">
        <f>#REF!-SUM(B13:B27)</f>
        <v>#REF!</v>
      </c>
      <c r="C33" s="3" t="e">
        <f>#REF!-SUM(C13:C27)</f>
        <v>#REF!</v>
      </c>
      <c r="D33" s="3" t="e">
        <f>#REF!-SUM(D13:D27)</f>
        <v>#REF!</v>
      </c>
      <c r="E33" s="3" t="e">
        <f>#REF!-SUM(E13:E27)</f>
        <v>#REF!</v>
      </c>
      <c r="F33" s="3" t="e">
        <f>#REF!-SUM(F13:F27)</f>
        <v>#REF!</v>
      </c>
      <c r="G33" s="3" t="e">
        <f>#REF!-SUM(G13:G27)</f>
        <v>#REF!</v>
      </c>
      <c r="H33" s="53" t="e">
        <f>#REF!-SUM(H13:H27)</f>
        <v>#REF!</v>
      </c>
      <c r="I33" s="53" t="e">
        <f>#REF!-SUM(I13:I27)</f>
        <v>#REF!</v>
      </c>
      <c r="J33" s="53" t="e">
        <f>#REF!-SUM(J13:J27)</f>
        <v>#REF!</v>
      </c>
    </row>
    <row r="34" spans="1:10" ht="12" hidden="1" customHeight="1" x14ac:dyDescent="0.2">
      <c r="A34" s="39" t="s">
        <v>202</v>
      </c>
      <c r="B34" s="3" t="e">
        <f>#REF!-B28-B29</f>
        <v>#REF!</v>
      </c>
      <c r="C34" s="3" t="e">
        <f>#REF!-C28-C29</f>
        <v>#REF!</v>
      </c>
      <c r="D34" s="3" t="e">
        <f>#REF!-D28-D29</f>
        <v>#REF!</v>
      </c>
      <c r="E34" s="3" t="e">
        <f>#REF!-E28-E29</f>
        <v>#REF!</v>
      </c>
      <c r="F34" s="3" t="e">
        <f>#REF!-F28-F29</f>
        <v>#REF!</v>
      </c>
      <c r="G34" s="3" t="e">
        <f>#REF!-G28-G29</f>
        <v>#REF!</v>
      </c>
      <c r="H34" s="53" t="e">
        <f>#REF!-H28-H29</f>
        <v>#REF!</v>
      </c>
      <c r="I34" s="53" t="e">
        <f>#REF!-I28-I29</f>
        <v>#REF!</v>
      </c>
      <c r="J34" s="53" t="e">
        <f>#REF!-J28-J29</f>
        <v>#REF!</v>
      </c>
    </row>
    <row r="35" spans="1:10" ht="12" hidden="1" customHeight="1" x14ac:dyDescent="0.2">
      <c r="A35" s="39" t="s">
        <v>47</v>
      </c>
      <c r="B35" s="3" t="e">
        <f>B7-#REF!</f>
        <v>#REF!</v>
      </c>
      <c r="C35" s="3" t="e">
        <f>C7-#REF!</f>
        <v>#REF!</v>
      </c>
      <c r="D35" s="3" t="e">
        <f>D7-#REF!</f>
        <v>#REF!</v>
      </c>
      <c r="E35" s="3"/>
      <c r="F35" s="3"/>
      <c r="G35" s="3" t="e">
        <f>G7-#REF!</f>
        <v>#REF!</v>
      </c>
      <c r="H35" s="66" t="e">
        <f>H7-#REF!</f>
        <v>#REF!</v>
      </c>
    </row>
    <row r="36" spans="1:10" s="54" customFormat="1" x14ac:dyDescent="0.2">
      <c r="A36" s="67" t="s">
        <v>226</v>
      </c>
      <c r="B36" s="66"/>
      <c r="C36" s="66"/>
      <c r="D36" s="66"/>
      <c r="E36" s="66"/>
      <c r="F36" s="66"/>
      <c r="G36" s="66"/>
    </row>
    <row r="38" spans="1:10" s="28" customFormat="1" ht="16.5" customHeight="1" x14ac:dyDescent="0.2">
      <c r="A38" s="268" t="s">
        <v>239</v>
      </c>
      <c r="B38" s="268"/>
      <c r="C38" s="268"/>
      <c r="D38" s="268"/>
      <c r="E38" s="26"/>
      <c r="F38" s="26"/>
      <c r="H38" s="54"/>
      <c r="I38" s="54"/>
      <c r="J38" s="54"/>
    </row>
    <row r="39" spans="1:10" s="1" customFormat="1" ht="16.5" customHeight="1" x14ac:dyDescent="0.2">
      <c r="A39" s="27" t="s">
        <v>227</v>
      </c>
      <c r="B39" s="23"/>
      <c r="C39" s="23"/>
      <c r="D39" s="23"/>
      <c r="E39" s="26"/>
      <c r="F39" s="26"/>
      <c r="H39" s="55"/>
      <c r="I39" s="55"/>
      <c r="J39" s="55"/>
    </row>
    <row r="40" spans="1:10" s="2" customFormat="1" ht="23.25" customHeight="1" x14ac:dyDescent="0.2">
      <c r="A40" s="19" t="s">
        <v>210</v>
      </c>
      <c r="B40" s="246" t="s">
        <v>211</v>
      </c>
      <c r="C40" s="247"/>
      <c r="D40" s="247"/>
      <c r="E40" s="247"/>
      <c r="F40" s="247"/>
      <c r="G40" s="247"/>
      <c r="H40" s="247"/>
      <c r="I40" s="247"/>
      <c r="J40" s="248"/>
    </row>
    <row r="41" spans="1:10" s="2" customFormat="1" ht="33.75" customHeight="1" x14ac:dyDescent="0.2">
      <c r="A41" s="50"/>
      <c r="B41" s="44" t="s">
        <v>212</v>
      </c>
      <c r="C41" s="44" t="s">
        <v>213</v>
      </c>
      <c r="D41" s="249" t="s">
        <v>214</v>
      </c>
      <c r="E41" s="250"/>
      <c r="F41" s="250"/>
      <c r="G41" s="250"/>
      <c r="H41" s="250"/>
      <c r="I41" s="250"/>
      <c r="J41" s="251"/>
    </row>
    <row r="42" spans="1:10" s="2" customFormat="1" ht="26.25" customHeight="1" x14ac:dyDescent="0.2">
      <c r="A42" s="50"/>
      <c r="B42" s="45" t="s">
        <v>217</v>
      </c>
      <c r="C42" s="45" t="s">
        <v>217</v>
      </c>
      <c r="D42" s="252" t="s">
        <v>218</v>
      </c>
      <c r="E42" s="253"/>
      <c r="F42" s="254"/>
      <c r="G42" s="51" t="s">
        <v>219</v>
      </c>
      <c r="H42" s="255" t="s">
        <v>220</v>
      </c>
      <c r="I42" s="256"/>
      <c r="J42" s="257"/>
    </row>
    <row r="43" spans="1:10" s="2" customFormat="1" ht="23.25" customHeight="1" x14ac:dyDescent="0.2">
      <c r="A43" s="24" t="s">
        <v>221</v>
      </c>
      <c r="B43" s="21" t="s">
        <v>215</v>
      </c>
      <c r="C43" s="21" t="s">
        <v>215</v>
      </c>
      <c r="D43" s="44" t="s">
        <v>222</v>
      </c>
      <c r="E43" s="44" t="s">
        <v>223</v>
      </c>
      <c r="F43" s="44" t="s">
        <v>224</v>
      </c>
      <c r="G43" s="21" t="s">
        <v>216</v>
      </c>
      <c r="H43" s="57" t="s">
        <v>222</v>
      </c>
      <c r="I43" s="58" t="s">
        <v>223</v>
      </c>
      <c r="J43" s="58" t="s">
        <v>224</v>
      </c>
    </row>
    <row r="44" spans="1:10" s="10" customFormat="1" ht="11.1" customHeight="1" x14ac:dyDescent="0.2">
      <c r="A44" s="11" t="s">
        <v>137</v>
      </c>
      <c r="B44" s="43">
        <v>2546</v>
      </c>
      <c r="C44" s="43">
        <v>6</v>
      </c>
      <c r="D44" s="43">
        <v>6448</v>
      </c>
      <c r="E44" s="43">
        <v>1805</v>
      </c>
      <c r="F44" s="43">
        <v>4643</v>
      </c>
      <c r="G44" s="43">
        <v>96786066</v>
      </c>
      <c r="H44" s="59">
        <v>221</v>
      </c>
      <c r="I44" s="60">
        <v>35</v>
      </c>
      <c r="J44" s="60">
        <v>186</v>
      </c>
    </row>
    <row r="45" spans="1:10" s="17" customFormat="1" ht="11.1" customHeight="1" x14ac:dyDescent="0.2">
      <c r="A45" s="29" t="s">
        <v>420</v>
      </c>
      <c r="B45" s="40">
        <v>0</v>
      </c>
      <c r="C45" s="40">
        <v>0</v>
      </c>
      <c r="D45" s="43">
        <v>146</v>
      </c>
      <c r="E45" s="43">
        <v>15</v>
      </c>
      <c r="F45" s="43">
        <v>131</v>
      </c>
      <c r="G45" s="43">
        <v>2604082</v>
      </c>
      <c r="H45" s="59">
        <v>0</v>
      </c>
      <c r="I45" s="60">
        <v>0</v>
      </c>
      <c r="J45" s="60">
        <v>0</v>
      </c>
    </row>
    <row r="46" spans="1:10" ht="11.1" customHeight="1" x14ac:dyDescent="0.2">
      <c r="A46" s="33" t="s">
        <v>421</v>
      </c>
      <c r="B46" s="43">
        <v>31</v>
      </c>
      <c r="C46" s="40">
        <v>0</v>
      </c>
      <c r="D46" s="43">
        <v>3673</v>
      </c>
      <c r="E46" s="43">
        <v>1053</v>
      </c>
      <c r="F46" s="43">
        <v>2620</v>
      </c>
      <c r="G46" s="43">
        <v>47754000</v>
      </c>
      <c r="H46" s="59">
        <v>108</v>
      </c>
      <c r="I46" s="60">
        <v>6</v>
      </c>
      <c r="J46" s="60">
        <v>102</v>
      </c>
    </row>
    <row r="47" spans="1:10" ht="11.1" customHeight="1" x14ac:dyDescent="0.2">
      <c r="A47" s="33" t="s">
        <v>422</v>
      </c>
      <c r="B47" s="40">
        <v>0</v>
      </c>
      <c r="C47" s="40">
        <v>0</v>
      </c>
      <c r="D47" s="43">
        <v>144</v>
      </c>
      <c r="E47" s="43">
        <v>24</v>
      </c>
      <c r="F47" s="43">
        <v>120</v>
      </c>
      <c r="G47" s="43">
        <v>2669442</v>
      </c>
      <c r="H47" s="59">
        <v>0</v>
      </c>
      <c r="I47" s="60">
        <v>0</v>
      </c>
      <c r="J47" s="60">
        <v>0</v>
      </c>
    </row>
    <row r="48" spans="1:10" ht="11.1" customHeight="1" x14ac:dyDescent="0.2">
      <c r="A48" s="33" t="s">
        <v>423</v>
      </c>
      <c r="B48" s="43">
        <v>81</v>
      </c>
      <c r="C48" s="40">
        <v>0</v>
      </c>
      <c r="D48" s="43">
        <v>168</v>
      </c>
      <c r="E48" s="43">
        <v>138</v>
      </c>
      <c r="F48" s="43">
        <v>30</v>
      </c>
      <c r="G48" s="43">
        <v>3363530</v>
      </c>
      <c r="H48" s="59">
        <v>0</v>
      </c>
      <c r="I48" s="60">
        <v>0</v>
      </c>
      <c r="J48" s="60">
        <v>0</v>
      </c>
    </row>
    <row r="49" spans="1:10" ht="11.1" customHeight="1" x14ac:dyDescent="0.2">
      <c r="A49" s="33" t="s">
        <v>424</v>
      </c>
      <c r="B49" s="43">
        <v>102</v>
      </c>
      <c r="C49" s="40">
        <v>0</v>
      </c>
      <c r="D49" s="43">
        <v>119</v>
      </c>
      <c r="E49" s="43">
        <v>9</v>
      </c>
      <c r="F49" s="43">
        <v>110</v>
      </c>
      <c r="G49" s="43">
        <v>2043278</v>
      </c>
      <c r="H49" s="59">
        <v>7</v>
      </c>
      <c r="I49" s="60">
        <v>0</v>
      </c>
      <c r="J49" s="60">
        <v>7</v>
      </c>
    </row>
    <row r="50" spans="1:10" ht="11.1" customHeight="1" x14ac:dyDescent="0.2">
      <c r="A50" s="33" t="s">
        <v>138</v>
      </c>
      <c r="B50" s="46">
        <v>0</v>
      </c>
      <c r="C50" s="46">
        <v>0</v>
      </c>
      <c r="D50" s="42">
        <v>231</v>
      </c>
      <c r="E50" s="42">
        <v>54</v>
      </c>
      <c r="F50" s="42">
        <v>177</v>
      </c>
      <c r="G50" s="42">
        <v>4239576</v>
      </c>
      <c r="H50" s="61">
        <v>12</v>
      </c>
      <c r="I50" s="62">
        <v>0</v>
      </c>
      <c r="J50" s="62">
        <v>12</v>
      </c>
    </row>
    <row r="51" spans="1:10" ht="11.1" customHeight="1" x14ac:dyDescent="0.2">
      <c r="A51" s="33" t="s">
        <v>139</v>
      </c>
      <c r="B51" s="46">
        <v>356</v>
      </c>
      <c r="C51" s="46">
        <v>0</v>
      </c>
      <c r="D51" s="42">
        <v>603</v>
      </c>
      <c r="E51" s="42">
        <v>137</v>
      </c>
      <c r="F51" s="42">
        <v>466</v>
      </c>
      <c r="G51" s="42">
        <v>7598507</v>
      </c>
      <c r="H51" s="61">
        <v>60</v>
      </c>
      <c r="I51" s="62">
        <v>21</v>
      </c>
      <c r="J51" s="62">
        <v>39</v>
      </c>
    </row>
    <row r="52" spans="1:10" ht="11.1" customHeight="1" x14ac:dyDescent="0.2">
      <c r="A52" s="33" t="s">
        <v>140</v>
      </c>
      <c r="B52" s="42">
        <v>19</v>
      </c>
      <c r="C52" s="46">
        <v>0</v>
      </c>
      <c r="D52" s="42">
        <v>6</v>
      </c>
      <c r="E52" s="46">
        <v>0</v>
      </c>
      <c r="F52" s="42">
        <v>6</v>
      </c>
      <c r="G52" s="42">
        <v>112680</v>
      </c>
      <c r="H52" s="61">
        <v>0</v>
      </c>
      <c r="I52" s="62">
        <v>0</v>
      </c>
      <c r="J52" s="62">
        <v>0</v>
      </c>
    </row>
    <row r="53" spans="1:10" ht="11.1" customHeight="1" x14ac:dyDescent="0.2">
      <c r="A53" s="33" t="s">
        <v>141</v>
      </c>
      <c r="B53" s="42">
        <v>48</v>
      </c>
      <c r="C53" s="46">
        <v>0</v>
      </c>
      <c r="D53" s="42">
        <v>114</v>
      </c>
      <c r="E53" s="42">
        <v>38</v>
      </c>
      <c r="F53" s="42">
        <v>76</v>
      </c>
      <c r="G53" s="42">
        <v>2847543</v>
      </c>
      <c r="H53" s="61">
        <v>6</v>
      </c>
      <c r="I53" s="62">
        <v>3</v>
      </c>
      <c r="J53" s="62">
        <v>3</v>
      </c>
    </row>
    <row r="54" spans="1:10" ht="11.1" customHeight="1" x14ac:dyDescent="0.2">
      <c r="A54" s="33" t="s">
        <v>142</v>
      </c>
      <c r="B54" s="42">
        <v>12</v>
      </c>
      <c r="C54" s="46">
        <v>0</v>
      </c>
      <c r="D54" s="42">
        <v>150</v>
      </c>
      <c r="E54" s="42">
        <v>45</v>
      </c>
      <c r="F54" s="42">
        <v>105</v>
      </c>
      <c r="G54" s="42">
        <v>2312897</v>
      </c>
      <c r="H54" s="61">
        <v>0</v>
      </c>
      <c r="I54" s="62">
        <v>0</v>
      </c>
      <c r="J54" s="62">
        <v>0</v>
      </c>
    </row>
    <row r="55" spans="1:10" ht="11.1" customHeight="1" x14ac:dyDescent="0.2">
      <c r="A55" s="33" t="s">
        <v>143</v>
      </c>
      <c r="B55" s="42">
        <v>4</v>
      </c>
      <c r="C55" s="46">
        <v>0</v>
      </c>
      <c r="D55" s="42">
        <v>237</v>
      </c>
      <c r="E55" s="42">
        <v>21</v>
      </c>
      <c r="F55" s="42">
        <v>216</v>
      </c>
      <c r="G55" s="42">
        <v>4237560</v>
      </c>
      <c r="H55" s="61">
        <v>15</v>
      </c>
      <c r="I55" s="62">
        <v>3</v>
      </c>
      <c r="J55" s="62">
        <v>12</v>
      </c>
    </row>
    <row r="56" spans="1:10" ht="11.1" customHeight="1" x14ac:dyDescent="0.2">
      <c r="A56" s="33" t="s">
        <v>144</v>
      </c>
      <c r="B56" s="46">
        <v>0</v>
      </c>
      <c r="C56" s="46">
        <v>0</v>
      </c>
      <c r="D56" s="42">
        <v>44</v>
      </c>
      <c r="E56" s="42">
        <v>21</v>
      </c>
      <c r="F56" s="42">
        <v>23</v>
      </c>
      <c r="G56" s="42">
        <v>790790</v>
      </c>
      <c r="H56" s="61">
        <v>0</v>
      </c>
      <c r="I56" s="62">
        <v>0</v>
      </c>
      <c r="J56" s="62">
        <v>0</v>
      </c>
    </row>
    <row r="57" spans="1:10" ht="11.1" customHeight="1" x14ac:dyDescent="0.2">
      <c r="A57" s="33" t="s">
        <v>145</v>
      </c>
      <c r="B57" s="46">
        <v>0</v>
      </c>
      <c r="C57" s="46">
        <v>0</v>
      </c>
      <c r="D57" s="42">
        <v>15</v>
      </c>
      <c r="E57" s="42">
        <v>3</v>
      </c>
      <c r="F57" s="42">
        <v>12</v>
      </c>
      <c r="G57" s="42">
        <v>259459</v>
      </c>
      <c r="H57" s="61">
        <v>0</v>
      </c>
      <c r="I57" s="62">
        <v>0</v>
      </c>
      <c r="J57" s="62">
        <v>0</v>
      </c>
    </row>
    <row r="58" spans="1:10" ht="11.1" customHeight="1" x14ac:dyDescent="0.2">
      <c r="A58" s="33" t="s">
        <v>146</v>
      </c>
      <c r="B58" s="42">
        <v>81</v>
      </c>
      <c r="C58" s="46">
        <v>4</v>
      </c>
      <c r="D58" s="42">
        <v>1</v>
      </c>
      <c r="E58" s="46">
        <v>0</v>
      </c>
      <c r="F58" s="42">
        <v>1</v>
      </c>
      <c r="G58" s="42">
        <v>7995</v>
      </c>
      <c r="H58" s="61">
        <v>0</v>
      </c>
      <c r="I58" s="62">
        <v>0</v>
      </c>
      <c r="J58" s="62">
        <v>0</v>
      </c>
    </row>
    <row r="59" spans="1:10" ht="11.1" customHeight="1" x14ac:dyDescent="0.2">
      <c r="A59" s="33" t="s">
        <v>147</v>
      </c>
      <c r="B59" s="46">
        <v>0</v>
      </c>
      <c r="C59" s="46">
        <v>0</v>
      </c>
      <c r="D59" s="46">
        <v>33</v>
      </c>
      <c r="E59" s="46">
        <v>8</v>
      </c>
      <c r="F59" s="46">
        <v>25</v>
      </c>
      <c r="G59" s="46">
        <v>562056</v>
      </c>
      <c r="H59" s="61">
        <v>13</v>
      </c>
      <c r="I59" s="62">
        <v>2</v>
      </c>
      <c r="J59" s="62">
        <v>11</v>
      </c>
    </row>
    <row r="60" spans="1:10" ht="11.1" customHeight="1" x14ac:dyDescent="0.2">
      <c r="A60" s="33" t="s">
        <v>148</v>
      </c>
      <c r="B60" s="42">
        <v>44</v>
      </c>
      <c r="C60" s="42">
        <v>2</v>
      </c>
      <c r="D60" s="42">
        <v>8</v>
      </c>
      <c r="E60" s="46">
        <v>0</v>
      </c>
      <c r="F60" s="42">
        <v>8</v>
      </c>
      <c r="G60" s="42">
        <v>124021</v>
      </c>
      <c r="H60" s="61">
        <v>0</v>
      </c>
      <c r="I60" s="62">
        <v>0</v>
      </c>
      <c r="J60" s="62">
        <v>0</v>
      </c>
    </row>
    <row r="61" spans="1:10" ht="11.1" customHeight="1" x14ac:dyDescent="0.2">
      <c r="A61" s="33" t="s">
        <v>149</v>
      </c>
      <c r="B61" s="46">
        <v>0</v>
      </c>
      <c r="C61" s="46">
        <v>0</v>
      </c>
      <c r="D61" s="42">
        <v>28</v>
      </c>
      <c r="E61" s="42">
        <v>12</v>
      </c>
      <c r="F61" s="42">
        <v>16</v>
      </c>
      <c r="G61" s="42">
        <v>139359</v>
      </c>
      <c r="H61" s="61">
        <v>0</v>
      </c>
      <c r="I61" s="62">
        <v>0</v>
      </c>
      <c r="J61" s="62">
        <v>0</v>
      </c>
    </row>
    <row r="62" spans="1:10" ht="11.1" customHeight="1" x14ac:dyDescent="0.2">
      <c r="A62" s="33" t="s">
        <v>150</v>
      </c>
      <c r="B62" s="42">
        <v>1743</v>
      </c>
      <c r="C62" s="46">
        <v>0</v>
      </c>
      <c r="D62" s="42">
        <v>162</v>
      </c>
      <c r="E62" s="42">
        <v>15</v>
      </c>
      <c r="F62" s="42">
        <v>147</v>
      </c>
      <c r="G62" s="42">
        <v>5736781</v>
      </c>
      <c r="H62" s="61">
        <v>0</v>
      </c>
      <c r="I62" s="62">
        <v>0</v>
      </c>
      <c r="J62" s="62">
        <v>0</v>
      </c>
    </row>
    <row r="63" spans="1:10" ht="11.1" customHeight="1" x14ac:dyDescent="0.2">
      <c r="A63" s="33" t="s">
        <v>151</v>
      </c>
      <c r="B63" s="42">
        <v>25</v>
      </c>
      <c r="C63" s="46">
        <v>0</v>
      </c>
      <c r="D63" s="42">
        <v>18</v>
      </c>
      <c r="E63" s="42">
        <v>3</v>
      </c>
      <c r="F63" s="42">
        <v>15</v>
      </c>
      <c r="G63" s="42">
        <v>476861</v>
      </c>
      <c r="H63" s="61">
        <v>0</v>
      </c>
      <c r="I63" s="62">
        <v>0</v>
      </c>
      <c r="J63" s="62">
        <v>0</v>
      </c>
    </row>
    <row r="64" spans="1:10" ht="11.1" customHeight="1" x14ac:dyDescent="0.2">
      <c r="A64" s="33" t="s">
        <v>152</v>
      </c>
      <c r="B64" s="46">
        <v>0</v>
      </c>
      <c r="C64" s="46">
        <v>0</v>
      </c>
      <c r="D64" s="42">
        <v>3</v>
      </c>
      <c r="E64" s="46">
        <v>0</v>
      </c>
      <c r="F64" s="42">
        <v>3</v>
      </c>
      <c r="G64" s="42">
        <v>61143</v>
      </c>
      <c r="H64" s="61">
        <v>0</v>
      </c>
      <c r="I64" s="62">
        <v>0</v>
      </c>
      <c r="J64" s="62">
        <v>0</v>
      </c>
    </row>
    <row r="65" spans="1:10" s="17" customFormat="1" ht="11.1" customHeight="1" x14ac:dyDescent="0.2">
      <c r="A65" s="29" t="s">
        <v>154</v>
      </c>
      <c r="B65" s="46">
        <v>0</v>
      </c>
      <c r="C65" s="46">
        <v>0</v>
      </c>
      <c r="D65" s="42">
        <v>467</v>
      </c>
      <c r="E65" s="42">
        <v>162</v>
      </c>
      <c r="F65" s="42">
        <v>305</v>
      </c>
      <c r="G65" s="42">
        <v>7539290</v>
      </c>
      <c r="H65" s="61">
        <v>0</v>
      </c>
      <c r="I65" s="62">
        <v>0</v>
      </c>
      <c r="J65" s="62">
        <v>0</v>
      </c>
    </row>
    <row r="66" spans="1:10" s="17" customFormat="1" ht="11.1" customHeight="1" x14ac:dyDescent="0.2">
      <c r="A66" s="29" t="s">
        <v>155</v>
      </c>
      <c r="B66" s="46">
        <v>0</v>
      </c>
      <c r="C66" s="46">
        <v>0</v>
      </c>
      <c r="D66" s="42">
        <v>78</v>
      </c>
      <c r="E66" s="42">
        <v>47</v>
      </c>
      <c r="F66" s="42">
        <v>31</v>
      </c>
      <c r="G66" s="42">
        <v>1305216</v>
      </c>
      <c r="H66" s="61">
        <v>0</v>
      </c>
      <c r="I66" s="62">
        <v>0</v>
      </c>
      <c r="J66" s="62">
        <v>0</v>
      </c>
    </row>
    <row r="67" spans="1:10" x14ac:dyDescent="0.2">
      <c r="A67" s="52" t="s">
        <v>56</v>
      </c>
      <c r="B67" s="52"/>
      <c r="C67" s="52"/>
      <c r="D67" s="52"/>
      <c r="E67" s="52"/>
      <c r="F67" s="52"/>
      <c r="G67" s="52"/>
      <c r="H67" s="63"/>
      <c r="I67" s="63"/>
      <c r="J67" s="63"/>
    </row>
    <row r="68" spans="1:10" x14ac:dyDescent="0.2">
      <c r="A68" s="35" t="s">
        <v>225</v>
      </c>
      <c r="B68" s="3"/>
      <c r="C68" s="3"/>
      <c r="D68" s="3"/>
      <c r="E68" s="3"/>
      <c r="F68" s="3"/>
      <c r="G68" s="3"/>
    </row>
    <row r="69" spans="1:10" ht="12" hidden="1" customHeight="1" x14ac:dyDescent="0.2">
      <c r="A69" s="39" t="s">
        <v>228</v>
      </c>
      <c r="B69" s="3" t="e">
        <f>B44-SUM(B45:B49)-#REF!</f>
        <v>#REF!</v>
      </c>
      <c r="C69" s="3" t="e">
        <f>C44-SUM(C45:C49)-#REF!</f>
        <v>#REF!</v>
      </c>
      <c r="D69" s="3" t="e">
        <f>D44-SUM(D45:D49)-#REF!</f>
        <v>#REF!</v>
      </c>
      <c r="E69" s="3" t="e">
        <f>E44-SUM(E45:E49)-#REF!</f>
        <v>#REF!</v>
      </c>
      <c r="F69" s="3" t="e">
        <f>F44-SUM(F45:F49)-#REF!</f>
        <v>#REF!</v>
      </c>
      <c r="G69" s="3" t="e">
        <f>G44-SUM(G45:G49)-#REF!</f>
        <v>#REF!</v>
      </c>
      <c r="H69" s="53" t="e">
        <f>H44-SUM(H45:H49)-#REF!</f>
        <v>#REF!</v>
      </c>
      <c r="I69" s="53" t="e">
        <f>I44-SUM(I45:I49)-#REF!</f>
        <v>#REF!</v>
      </c>
      <c r="J69" s="53" t="e">
        <f>J44-SUM(J45:J49)-#REF!</f>
        <v>#REF!</v>
      </c>
    </row>
    <row r="70" spans="1:10" ht="12" hidden="1" customHeight="1" x14ac:dyDescent="0.2">
      <c r="A70" s="39" t="s">
        <v>229</v>
      </c>
      <c r="B70" s="3" t="e">
        <f>#REF!-SUM(B50:B64)</f>
        <v>#REF!</v>
      </c>
      <c r="C70" s="3" t="e">
        <f>#REF!-SUM(C50:C64)</f>
        <v>#REF!</v>
      </c>
      <c r="D70" s="3" t="e">
        <f>#REF!-SUM(D50:D64)</f>
        <v>#REF!</v>
      </c>
      <c r="E70" s="3" t="e">
        <f>#REF!-SUM(E50:E64)</f>
        <v>#REF!</v>
      </c>
      <c r="F70" s="3" t="e">
        <f>#REF!-SUM(F50:F64)</f>
        <v>#REF!</v>
      </c>
      <c r="G70" s="3" t="e">
        <f>#REF!-SUM(G50:G64)</f>
        <v>#REF!</v>
      </c>
      <c r="H70" s="53" t="e">
        <f>#REF!-SUM(H50:H64)</f>
        <v>#REF!</v>
      </c>
      <c r="I70" s="53" t="e">
        <f>#REF!-SUM(I50:I64)</f>
        <v>#REF!</v>
      </c>
      <c r="J70" s="53" t="e">
        <f>#REF!-SUM(J50:J64)</f>
        <v>#REF!</v>
      </c>
    </row>
    <row r="71" spans="1:10" ht="12" hidden="1" customHeight="1" x14ac:dyDescent="0.2">
      <c r="A71" s="39" t="s">
        <v>230</v>
      </c>
      <c r="B71" s="3" t="e">
        <f>#REF!-B65-B66</f>
        <v>#REF!</v>
      </c>
      <c r="C71" s="3" t="e">
        <f>#REF!-C65-C66</f>
        <v>#REF!</v>
      </c>
      <c r="D71" s="3" t="e">
        <f>#REF!-D65-D66</f>
        <v>#REF!</v>
      </c>
      <c r="E71" s="3" t="e">
        <f>#REF!-E65-E66</f>
        <v>#REF!</v>
      </c>
      <c r="F71" s="3" t="e">
        <f>#REF!-F65-F66</f>
        <v>#REF!</v>
      </c>
      <c r="G71" s="3" t="e">
        <f>#REF!-G65-G66</f>
        <v>#REF!</v>
      </c>
      <c r="H71" s="53" t="e">
        <f>#REF!-H65-H66</f>
        <v>#REF!</v>
      </c>
      <c r="I71" s="53" t="e">
        <f>#REF!-I65-I66</f>
        <v>#REF!</v>
      </c>
      <c r="J71" s="53" t="e">
        <f>#REF!-J65-J66</f>
        <v>#REF!</v>
      </c>
    </row>
    <row r="72" spans="1:10" ht="12" hidden="1" customHeight="1" x14ac:dyDescent="0.2">
      <c r="A72" s="39" t="s">
        <v>231</v>
      </c>
      <c r="B72" s="3" t="e">
        <f>B44-#REF!</f>
        <v>#REF!</v>
      </c>
      <c r="C72" s="3" t="e">
        <f>C44-#REF!</f>
        <v>#REF!</v>
      </c>
      <c r="D72" s="3" t="e">
        <f>D44-#REF!</f>
        <v>#REF!</v>
      </c>
      <c r="E72" s="3"/>
      <c r="F72" s="3"/>
      <c r="G72" s="3" t="e">
        <f>G44-#REF!</f>
        <v>#REF!</v>
      </c>
      <c r="H72" s="66" t="e">
        <f>H44-#REF!</f>
        <v>#REF!</v>
      </c>
    </row>
    <row r="73" spans="1:10" s="54" customFormat="1" x14ac:dyDescent="0.2">
      <c r="A73" s="67" t="s">
        <v>226</v>
      </c>
      <c r="B73" s="66"/>
      <c r="C73" s="66"/>
      <c r="D73" s="66"/>
      <c r="E73" s="66"/>
      <c r="F73" s="66"/>
      <c r="G73" s="66"/>
    </row>
    <row r="76" spans="1:10" ht="15.75" customHeight="1" x14ac:dyDescent="0.2">
      <c r="A76" s="268" t="s">
        <v>239</v>
      </c>
      <c r="B76" s="268"/>
      <c r="C76" s="268"/>
      <c r="D76" s="268"/>
      <c r="E76" s="26"/>
      <c r="F76" s="26"/>
      <c r="G76" s="28"/>
    </row>
    <row r="77" spans="1:10" ht="15.75" x14ac:dyDescent="0.2">
      <c r="A77" s="27" t="s">
        <v>232</v>
      </c>
      <c r="B77" s="23"/>
      <c r="C77" s="23"/>
      <c r="D77" s="23"/>
      <c r="E77" s="26"/>
      <c r="F77" s="26"/>
      <c r="G77" s="1"/>
    </row>
    <row r="78" spans="1:10" ht="23.25" customHeight="1" x14ac:dyDescent="0.2">
      <c r="A78" s="19" t="s">
        <v>210</v>
      </c>
      <c r="B78" s="246" t="s">
        <v>211</v>
      </c>
      <c r="C78" s="247"/>
      <c r="D78" s="247"/>
      <c r="E78" s="247"/>
      <c r="F78" s="247"/>
      <c r="G78" s="247"/>
      <c r="H78" s="247"/>
      <c r="I78" s="247"/>
      <c r="J78" s="248"/>
    </row>
    <row r="79" spans="1:10" ht="34.5" customHeight="1" x14ac:dyDescent="0.2">
      <c r="A79" s="50"/>
      <c r="B79" s="44" t="s">
        <v>212</v>
      </c>
      <c r="C79" s="44" t="s">
        <v>213</v>
      </c>
      <c r="D79" s="249" t="s">
        <v>214</v>
      </c>
      <c r="E79" s="250"/>
      <c r="F79" s="250"/>
      <c r="G79" s="250"/>
      <c r="H79" s="250"/>
      <c r="I79" s="250"/>
      <c r="J79" s="251"/>
    </row>
    <row r="80" spans="1:10" ht="24.75" customHeight="1" x14ac:dyDescent="0.2">
      <c r="A80" s="50"/>
      <c r="B80" s="45" t="s">
        <v>217</v>
      </c>
      <c r="C80" s="45" t="s">
        <v>217</v>
      </c>
      <c r="D80" s="252" t="s">
        <v>218</v>
      </c>
      <c r="E80" s="253"/>
      <c r="F80" s="254"/>
      <c r="G80" s="51" t="s">
        <v>219</v>
      </c>
      <c r="H80" s="255" t="s">
        <v>220</v>
      </c>
      <c r="I80" s="256"/>
      <c r="J80" s="257"/>
    </row>
    <row r="81" spans="1:10" ht="22.5" x14ac:dyDescent="0.2">
      <c r="A81" s="24" t="s">
        <v>221</v>
      </c>
      <c r="B81" s="21" t="s">
        <v>215</v>
      </c>
      <c r="C81" s="21" t="s">
        <v>215</v>
      </c>
      <c r="D81" s="44" t="s">
        <v>222</v>
      </c>
      <c r="E81" s="44" t="s">
        <v>223</v>
      </c>
      <c r="F81" s="44" t="s">
        <v>224</v>
      </c>
      <c r="G81" s="21" t="s">
        <v>216</v>
      </c>
      <c r="H81" s="57" t="s">
        <v>222</v>
      </c>
      <c r="I81" s="58" t="s">
        <v>223</v>
      </c>
      <c r="J81" s="58" t="s">
        <v>224</v>
      </c>
    </row>
    <row r="82" spans="1:10" x14ac:dyDescent="0.2">
      <c r="A82" s="11" t="s">
        <v>137</v>
      </c>
      <c r="B82" s="43">
        <v>2616</v>
      </c>
      <c r="C82" s="43">
        <v>33</v>
      </c>
      <c r="D82" s="43">
        <v>6838</v>
      </c>
      <c r="E82" s="43">
        <v>1901</v>
      </c>
      <c r="F82" s="43">
        <v>4937</v>
      </c>
      <c r="G82" s="43">
        <v>103848327</v>
      </c>
      <c r="H82" s="59">
        <v>240</v>
      </c>
      <c r="I82" s="60">
        <v>45</v>
      </c>
      <c r="J82" s="60">
        <v>195</v>
      </c>
    </row>
    <row r="83" spans="1:10" x14ac:dyDescent="0.2">
      <c r="A83" s="29" t="s">
        <v>420</v>
      </c>
      <c r="B83" s="40">
        <v>0</v>
      </c>
      <c r="C83" s="40">
        <v>0</v>
      </c>
      <c r="D83" s="43">
        <v>149</v>
      </c>
      <c r="E83" s="43">
        <v>18</v>
      </c>
      <c r="F83" s="43">
        <v>131</v>
      </c>
      <c r="G83" s="43">
        <v>2615863</v>
      </c>
      <c r="H83" s="59">
        <v>0</v>
      </c>
      <c r="I83" s="60">
        <v>0</v>
      </c>
      <c r="J83" s="60">
        <v>0</v>
      </c>
    </row>
    <row r="84" spans="1:10" x14ac:dyDescent="0.2">
      <c r="A84" s="33" t="s">
        <v>421</v>
      </c>
      <c r="B84" s="43">
        <v>61</v>
      </c>
      <c r="C84" s="40">
        <v>0</v>
      </c>
      <c r="D84" s="43">
        <v>3963</v>
      </c>
      <c r="E84" s="43">
        <v>1100</v>
      </c>
      <c r="F84" s="43">
        <v>2863</v>
      </c>
      <c r="G84" s="43">
        <v>53896000</v>
      </c>
      <c r="H84" s="59">
        <v>126</v>
      </c>
      <c r="I84" s="60">
        <v>16</v>
      </c>
      <c r="J84" s="60">
        <v>110</v>
      </c>
    </row>
    <row r="85" spans="1:10" x14ac:dyDescent="0.2">
      <c r="A85" s="33" t="s">
        <v>422</v>
      </c>
      <c r="B85" s="43">
        <v>56</v>
      </c>
      <c r="C85" s="40">
        <v>0</v>
      </c>
      <c r="D85" s="43">
        <v>144</v>
      </c>
      <c r="E85" s="43">
        <v>27</v>
      </c>
      <c r="F85" s="43">
        <v>117</v>
      </c>
      <c r="G85" s="43">
        <v>2429877</v>
      </c>
      <c r="H85" s="59">
        <v>0</v>
      </c>
      <c r="I85" s="60">
        <v>0</v>
      </c>
      <c r="J85" s="60">
        <v>0</v>
      </c>
    </row>
    <row r="86" spans="1:10" x14ac:dyDescent="0.2">
      <c r="A86" s="33" t="s">
        <v>423</v>
      </c>
      <c r="B86" s="40">
        <v>107</v>
      </c>
      <c r="C86" s="40">
        <v>0</v>
      </c>
      <c r="D86" s="43">
        <v>168</v>
      </c>
      <c r="E86" s="43">
        <v>138</v>
      </c>
      <c r="F86" s="43">
        <v>30</v>
      </c>
      <c r="G86" s="43">
        <v>3029845</v>
      </c>
      <c r="H86" s="59">
        <v>0</v>
      </c>
      <c r="I86" s="60">
        <v>0</v>
      </c>
      <c r="J86" s="60">
        <v>0</v>
      </c>
    </row>
    <row r="87" spans="1:10" x14ac:dyDescent="0.2">
      <c r="A87" s="33" t="s">
        <v>424</v>
      </c>
      <c r="B87" s="40">
        <v>1962</v>
      </c>
      <c r="C87" s="40">
        <v>7</v>
      </c>
      <c r="D87" s="43">
        <v>120</v>
      </c>
      <c r="E87" s="43">
        <v>9</v>
      </c>
      <c r="F87" s="43">
        <v>111</v>
      </c>
      <c r="G87" s="43">
        <v>2330164</v>
      </c>
      <c r="H87" s="59">
        <v>9</v>
      </c>
      <c r="I87" s="60">
        <v>0</v>
      </c>
      <c r="J87" s="60">
        <v>9</v>
      </c>
    </row>
    <row r="88" spans="1:10" x14ac:dyDescent="0.2">
      <c r="A88" s="33" t="s">
        <v>138</v>
      </c>
      <c r="B88" s="42">
        <v>24</v>
      </c>
      <c r="C88" s="46">
        <v>0</v>
      </c>
      <c r="D88" s="42">
        <v>240</v>
      </c>
      <c r="E88" s="42">
        <v>55</v>
      </c>
      <c r="F88" s="42">
        <v>185</v>
      </c>
      <c r="G88" s="42">
        <v>4546044</v>
      </c>
      <c r="H88" s="61">
        <v>14</v>
      </c>
      <c r="I88" s="62">
        <v>3</v>
      </c>
      <c r="J88" s="62">
        <v>11</v>
      </c>
    </row>
    <row r="89" spans="1:10" x14ac:dyDescent="0.2">
      <c r="A89" s="33" t="s">
        <v>139</v>
      </c>
      <c r="B89" s="46">
        <v>20</v>
      </c>
      <c r="C89" s="46">
        <v>1</v>
      </c>
      <c r="D89" s="42">
        <v>624</v>
      </c>
      <c r="E89" s="42">
        <v>146</v>
      </c>
      <c r="F89" s="42">
        <v>478</v>
      </c>
      <c r="G89" s="42">
        <v>10485418</v>
      </c>
      <c r="H89" s="61">
        <v>52</v>
      </c>
      <c r="I89" s="62">
        <v>16</v>
      </c>
      <c r="J89" s="62">
        <v>36</v>
      </c>
    </row>
    <row r="90" spans="1:10" x14ac:dyDescent="0.2">
      <c r="A90" s="33" t="s">
        <v>140</v>
      </c>
      <c r="B90" s="42">
        <v>28</v>
      </c>
      <c r="C90" s="46">
        <v>0</v>
      </c>
      <c r="D90" s="42">
        <v>6</v>
      </c>
      <c r="E90" s="46">
        <v>0</v>
      </c>
      <c r="F90" s="42">
        <v>6</v>
      </c>
      <c r="G90" s="42">
        <v>112680</v>
      </c>
      <c r="H90" s="61">
        <v>0</v>
      </c>
      <c r="I90" s="62">
        <v>0</v>
      </c>
      <c r="J90" s="62">
        <v>0</v>
      </c>
    </row>
    <row r="91" spans="1:10" x14ac:dyDescent="0.2">
      <c r="A91" s="33" t="s">
        <v>141</v>
      </c>
      <c r="B91" s="42">
        <v>36</v>
      </c>
      <c r="C91" s="46">
        <v>0</v>
      </c>
      <c r="D91" s="42">
        <v>112</v>
      </c>
      <c r="E91" s="42">
        <v>33</v>
      </c>
      <c r="F91" s="42">
        <v>79</v>
      </c>
      <c r="G91" s="42">
        <v>2062587</v>
      </c>
      <c r="H91" s="61">
        <v>4</v>
      </c>
      <c r="I91" s="62">
        <v>3</v>
      </c>
      <c r="J91" s="62">
        <v>1</v>
      </c>
    </row>
    <row r="92" spans="1:10" x14ac:dyDescent="0.2">
      <c r="A92" s="33" t="s">
        <v>142</v>
      </c>
      <c r="B92" s="42">
        <v>1</v>
      </c>
      <c r="C92" s="46">
        <v>0</v>
      </c>
      <c r="D92" s="42">
        <v>149</v>
      </c>
      <c r="E92" s="42">
        <v>45</v>
      </c>
      <c r="F92" s="42">
        <v>104</v>
      </c>
      <c r="G92" s="42">
        <v>2386855</v>
      </c>
      <c r="H92" s="61">
        <v>0</v>
      </c>
      <c r="I92" s="62">
        <v>0</v>
      </c>
      <c r="J92" s="62">
        <v>0</v>
      </c>
    </row>
    <row r="93" spans="1:10" x14ac:dyDescent="0.2">
      <c r="A93" s="33" t="s">
        <v>143</v>
      </c>
      <c r="B93" s="42">
        <v>4</v>
      </c>
      <c r="C93" s="42">
        <v>2</v>
      </c>
      <c r="D93" s="42">
        <v>243</v>
      </c>
      <c r="E93" s="42">
        <v>21</v>
      </c>
      <c r="F93" s="42">
        <v>222</v>
      </c>
      <c r="G93" s="42">
        <v>4344840</v>
      </c>
      <c r="H93" s="61">
        <v>12</v>
      </c>
      <c r="I93" s="62">
        <v>3</v>
      </c>
      <c r="J93" s="62">
        <v>9</v>
      </c>
    </row>
    <row r="94" spans="1:10" x14ac:dyDescent="0.2">
      <c r="A94" s="33" t="s">
        <v>144</v>
      </c>
      <c r="B94" s="46">
        <v>0</v>
      </c>
      <c r="C94" s="46">
        <v>0</v>
      </c>
      <c r="D94" s="42">
        <v>39</v>
      </c>
      <c r="E94" s="42">
        <v>21</v>
      </c>
      <c r="F94" s="42">
        <v>18</v>
      </c>
      <c r="G94" s="42">
        <v>746059</v>
      </c>
      <c r="H94" s="61">
        <v>0</v>
      </c>
      <c r="I94" s="62">
        <v>0</v>
      </c>
      <c r="J94" s="62">
        <v>0</v>
      </c>
    </row>
    <row r="95" spans="1:10" x14ac:dyDescent="0.2">
      <c r="A95" s="33" t="s">
        <v>145</v>
      </c>
      <c r="B95" s="46">
        <v>0</v>
      </c>
      <c r="C95" s="46">
        <v>0</v>
      </c>
      <c r="D95" s="42">
        <v>17</v>
      </c>
      <c r="E95" s="42">
        <v>3</v>
      </c>
      <c r="F95" s="42">
        <v>14</v>
      </c>
      <c r="G95" s="42">
        <v>301551</v>
      </c>
      <c r="H95" s="61">
        <v>0</v>
      </c>
      <c r="I95" s="62">
        <v>0</v>
      </c>
      <c r="J95" s="62">
        <v>0</v>
      </c>
    </row>
    <row r="96" spans="1:10" x14ac:dyDescent="0.2">
      <c r="A96" s="33" t="s">
        <v>146</v>
      </c>
      <c r="B96" s="42">
        <v>91</v>
      </c>
      <c r="C96" s="46">
        <v>2</v>
      </c>
      <c r="D96" s="42">
        <v>4</v>
      </c>
      <c r="E96" s="46">
        <v>0</v>
      </c>
      <c r="F96" s="42">
        <v>4</v>
      </c>
      <c r="G96" s="42">
        <v>57927</v>
      </c>
      <c r="H96" s="61">
        <v>0</v>
      </c>
      <c r="I96" s="62">
        <v>0</v>
      </c>
      <c r="J96" s="62">
        <v>0</v>
      </c>
    </row>
    <row r="97" spans="1:10" x14ac:dyDescent="0.2">
      <c r="A97" s="33" t="s">
        <v>147</v>
      </c>
      <c r="B97" s="46">
        <v>0</v>
      </c>
      <c r="C97" s="46">
        <v>0</v>
      </c>
      <c r="D97" s="42">
        <v>50</v>
      </c>
      <c r="E97" s="42">
        <v>13</v>
      </c>
      <c r="F97" s="42">
        <v>37</v>
      </c>
      <c r="G97" s="42">
        <v>923159</v>
      </c>
      <c r="H97" s="61">
        <v>23</v>
      </c>
      <c r="I97" s="62">
        <v>4</v>
      </c>
      <c r="J97" s="62">
        <v>19</v>
      </c>
    </row>
    <row r="98" spans="1:10" x14ac:dyDescent="0.2">
      <c r="A98" s="33" t="s">
        <v>148</v>
      </c>
      <c r="B98" s="42">
        <v>36</v>
      </c>
      <c r="C98" s="46">
        <v>0</v>
      </c>
      <c r="D98" s="42">
        <v>14</v>
      </c>
      <c r="E98" s="46">
        <v>0</v>
      </c>
      <c r="F98" s="42">
        <v>14</v>
      </c>
      <c r="G98" s="42">
        <v>217994</v>
      </c>
      <c r="H98" s="61">
        <v>0</v>
      </c>
      <c r="I98" s="62">
        <v>0</v>
      </c>
      <c r="J98" s="62">
        <v>0</v>
      </c>
    </row>
    <row r="99" spans="1:10" x14ac:dyDescent="0.2">
      <c r="A99" s="33" t="s">
        <v>149</v>
      </c>
      <c r="B99" s="46">
        <v>1</v>
      </c>
      <c r="C99" s="46">
        <v>1</v>
      </c>
      <c r="D99" s="42">
        <v>58</v>
      </c>
      <c r="E99" s="42">
        <v>38</v>
      </c>
      <c r="F99" s="42">
        <v>20</v>
      </c>
      <c r="G99" s="42">
        <v>238548</v>
      </c>
      <c r="H99" s="61">
        <v>0</v>
      </c>
      <c r="I99" s="62">
        <v>0</v>
      </c>
      <c r="J99" s="62">
        <v>0</v>
      </c>
    </row>
    <row r="100" spans="1:10" x14ac:dyDescent="0.2">
      <c r="A100" s="33" t="s">
        <v>150</v>
      </c>
      <c r="B100" s="42">
        <v>86</v>
      </c>
      <c r="C100" s="46">
        <v>0</v>
      </c>
      <c r="D100" s="42">
        <v>162</v>
      </c>
      <c r="E100" s="42">
        <v>12</v>
      </c>
      <c r="F100" s="42">
        <v>150</v>
      </c>
      <c r="G100" s="42">
        <v>3562292</v>
      </c>
      <c r="H100" s="61">
        <v>0</v>
      </c>
      <c r="I100" s="62">
        <v>0</v>
      </c>
      <c r="J100" s="62">
        <v>0</v>
      </c>
    </row>
    <row r="101" spans="1:10" x14ac:dyDescent="0.2">
      <c r="A101" s="33" t="s">
        <v>151</v>
      </c>
      <c r="B101" s="42">
        <v>20</v>
      </c>
      <c r="C101" s="46">
        <v>0</v>
      </c>
      <c r="D101" s="42">
        <v>18</v>
      </c>
      <c r="E101" s="42">
        <v>3</v>
      </c>
      <c r="F101" s="42">
        <v>15</v>
      </c>
      <c r="G101" s="42">
        <v>333930</v>
      </c>
      <c r="H101" s="61">
        <v>0</v>
      </c>
      <c r="I101" s="62">
        <v>0</v>
      </c>
      <c r="J101" s="62">
        <v>0</v>
      </c>
    </row>
    <row r="102" spans="1:10" x14ac:dyDescent="0.2">
      <c r="A102" s="33" t="s">
        <v>152</v>
      </c>
      <c r="B102" s="46">
        <v>83</v>
      </c>
      <c r="C102" s="46">
        <v>20</v>
      </c>
      <c r="D102" s="42">
        <v>6</v>
      </c>
      <c r="E102" s="46">
        <v>0</v>
      </c>
      <c r="F102" s="42">
        <v>6</v>
      </c>
      <c r="G102" s="42">
        <v>120662</v>
      </c>
      <c r="H102" s="61">
        <v>0</v>
      </c>
      <c r="I102" s="62">
        <v>0</v>
      </c>
      <c r="J102" s="62">
        <v>0</v>
      </c>
    </row>
    <row r="103" spans="1:10" x14ac:dyDescent="0.2">
      <c r="A103" s="29" t="s">
        <v>154</v>
      </c>
      <c r="B103" s="46">
        <v>0</v>
      </c>
      <c r="C103" s="46">
        <v>0</v>
      </c>
      <c r="D103" s="42">
        <v>468</v>
      </c>
      <c r="E103" s="42">
        <v>168</v>
      </c>
      <c r="F103" s="42">
        <v>300</v>
      </c>
      <c r="G103" s="42">
        <v>7623656</v>
      </c>
      <c r="H103" s="61">
        <v>0</v>
      </c>
      <c r="I103" s="62">
        <v>0</v>
      </c>
      <c r="J103" s="62">
        <v>0</v>
      </c>
    </row>
    <row r="104" spans="1:10" x14ac:dyDescent="0.2">
      <c r="A104" s="29" t="s">
        <v>155</v>
      </c>
      <c r="B104" s="46">
        <v>0</v>
      </c>
      <c r="C104" s="46">
        <v>0</v>
      </c>
      <c r="D104" s="42">
        <v>84</v>
      </c>
      <c r="E104" s="42">
        <v>51</v>
      </c>
      <c r="F104" s="42">
        <v>33</v>
      </c>
      <c r="G104" s="42">
        <v>1482376</v>
      </c>
      <c r="H104" s="61">
        <v>0</v>
      </c>
      <c r="I104" s="62">
        <v>0</v>
      </c>
      <c r="J104" s="62">
        <v>0</v>
      </c>
    </row>
    <row r="105" spans="1:10" x14ac:dyDescent="0.2">
      <c r="A105" s="52" t="s">
        <v>56</v>
      </c>
      <c r="B105" s="52"/>
      <c r="C105" s="52"/>
      <c r="D105" s="52"/>
      <c r="E105" s="52"/>
      <c r="F105" s="52"/>
      <c r="G105" s="52"/>
    </row>
    <row r="106" spans="1:10" x14ac:dyDescent="0.2">
      <c r="A106" s="35" t="s">
        <v>225</v>
      </c>
      <c r="B106" s="3"/>
      <c r="C106" s="3"/>
      <c r="D106" s="3"/>
      <c r="E106" s="3"/>
      <c r="F106" s="3"/>
      <c r="G106" s="3"/>
    </row>
    <row r="107" spans="1:10" ht="12" hidden="1" customHeight="1" x14ac:dyDescent="0.2">
      <c r="A107" s="39" t="s">
        <v>200</v>
      </c>
      <c r="B107" s="3" t="e">
        <f>B82-SUM(B83:B87)-#REF!</f>
        <v>#REF!</v>
      </c>
      <c r="C107" s="3" t="e">
        <f>C82-SUM(C83:C87)-#REF!</f>
        <v>#REF!</v>
      </c>
      <c r="D107" s="3" t="e">
        <f>D82-SUM(D83:D87)-#REF!</f>
        <v>#REF!</v>
      </c>
      <c r="E107" s="3" t="e">
        <f>E82-SUM(E83:E87)-#REF!</f>
        <v>#REF!</v>
      </c>
      <c r="F107" s="3" t="e">
        <f>F82-SUM(F83:F87)-#REF!</f>
        <v>#REF!</v>
      </c>
      <c r="G107" s="3" t="e">
        <f>G82-SUM(G83:G87)-#REF!</f>
        <v>#REF!</v>
      </c>
      <c r="H107" s="53" t="e">
        <f>H82-SUM(H83:H87)-#REF!</f>
        <v>#REF!</v>
      </c>
      <c r="I107" s="53" t="e">
        <f>I82-SUM(I83:I87)-#REF!</f>
        <v>#REF!</v>
      </c>
      <c r="J107" s="53" t="e">
        <f>J82-SUM(J83:J87)-#REF!</f>
        <v>#REF!</v>
      </c>
    </row>
    <row r="108" spans="1:10" ht="12" hidden="1" customHeight="1" x14ac:dyDescent="0.2">
      <c r="A108" s="39" t="s">
        <v>201</v>
      </c>
      <c r="B108" s="3" t="e">
        <f>#REF!-SUM(B88:B102)</f>
        <v>#REF!</v>
      </c>
      <c r="C108" s="3" t="e">
        <f>#REF!-SUM(C88:C102)</f>
        <v>#REF!</v>
      </c>
      <c r="D108" s="3" t="e">
        <f>#REF!-SUM(D88:D102)</f>
        <v>#REF!</v>
      </c>
      <c r="E108" s="3" t="e">
        <f>#REF!-SUM(E88:E102)</f>
        <v>#REF!</v>
      </c>
      <c r="F108" s="3" t="e">
        <f>#REF!-SUM(F88:F102)</f>
        <v>#REF!</v>
      </c>
      <c r="G108" s="3" t="e">
        <f>#REF!-SUM(G88:G102)</f>
        <v>#REF!</v>
      </c>
      <c r="H108" s="53" t="e">
        <f>#REF!-SUM(H88:H102)</f>
        <v>#REF!</v>
      </c>
      <c r="I108" s="53" t="e">
        <f>#REF!-SUM(I88:I102)</f>
        <v>#REF!</v>
      </c>
      <c r="J108" s="53" t="e">
        <f>#REF!-SUM(J88:J102)</f>
        <v>#REF!</v>
      </c>
    </row>
    <row r="109" spans="1:10" ht="12" hidden="1" customHeight="1" x14ac:dyDescent="0.2">
      <c r="A109" s="39" t="s">
        <v>202</v>
      </c>
      <c r="B109" s="3" t="e">
        <f>#REF!-B103-B104</f>
        <v>#REF!</v>
      </c>
      <c r="C109" s="3" t="e">
        <f>#REF!-C103-C104</f>
        <v>#REF!</v>
      </c>
      <c r="D109" s="3" t="e">
        <f>#REF!-D103-D104</f>
        <v>#REF!</v>
      </c>
      <c r="E109" s="3" t="e">
        <f>#REF!-E103-E104</f>
        <v>#REF!</v>
      </c>
      <c r="F109" s="3" t="e">
        <f>#REF!-F103-F104</f>
        <v>#REF!</v>
      </c>
      <c r="G109" s="3" t="e">
        <f>#REF!-G103-G104</f>
        <v>#REF!</v>
      </c>
      <c r="H109" s="53" t="e">
        <f>#REF!-H103-H104</f>
        <v>#REF!</v>
      </c>
      <c r="I109" s="53" t="e">
        <f>#REF!-I103-I104</f>
        <v>#REF!</v>
      </c>
      <c r="J109" s="53" t="e">
        <f>#REF!-J103-J104</f>
        <v>#REF!</v>
      </c>
    </row>
    <row r="110" spans="1:10" ht="12" hidden="1" customHeight="1" x14ac:dyDescent="0.2">
      <c r="A110" s="39" t="s">
        <v>47</v>
      </c>
      <c r="B110" s="3" t="e">
        <f>B82-#REF!</f>
        <v>#REF!</v>
      </c>
      <c r="C110" s="3" t="e">
        <f>C82-#REF!</f>
        <v>#REF!</v>
      </c>
      <c r="D110" s="3" t="e">
        <f>D82-#REF!</f>
        <v>#REF!</v>
      </c>
      <c r="E110" s="3"/>
      <c r="F110" s="3"/>
      <c r="G110" s="3" t="e">
        <f>G82-#REF!</f>
        <v>#REF!</v>
      </c>
      <c r="H110" s="66" t="e">
        <f>H82-#REF!</f>
        <v>#REF!</v>
      </c>
    </row>
    <row r="111" spans="1:10" s="54" customFormat="1" x14ac:dyDescent="0.2">
      <c r="A111" s="67" t="s">
        <v>226</v>
      </c>
      <c r="B111" s="66"/>
      <c r="C111" s="66"/>
      <c r="D111" s="66"/>
      <c r="E111" s="66"/>
      <c r="F111" s="66"/>
      <c r="G111" s="66"/>
    </row>
    <row r="114" spans="1:10" ht="15.75" customHeight="1" x14ac:dyDescent="0.2">
      <c r="A114" s="268" t="s">
        <v>239</v>
      </c>
      <c r="B114" s="268"/>
      <c r="C114" s="268"/>
      <c r="D114" s="268"/>
      <c r="E114" s="26"/>
      <c r="F114" s="26"/>
      <c r="G114" s="28"/>
    </row>
    <row r="115" spans="1:10" ht="15.75" x14ac:dyDescent="0.2">
      <c r="A115" s="27" t="s">
        <v>233</v>
      </c>
      <c r="B115" s="23"/>
      <c r="C115" s="23"/>
      <c r="D115" s="23"/>
      <c r="E115" s="26"/>
      <c r="F115" s="26"/>
      <c r="G115" s="1"/>
    </row>
    <row r="116" spans="1:10" ht="23.25" customHeight="1" x14ac:dyDescent="0.2">
      <c r="A116" s="19" t="s">
        <v>210</v>
      </c>
      <c r="B116" s="246" t="s">
        <v>211</v>
      </c>
      <c r="C116" s="247"/>
      <c r="D116" s="247"/>
      <c r="E116" s="247"/>
      <c r="F116" s="247"/>
      <c r="G116" s="247"/>
      <c r="H116" s="247"/>
      <c r="I116" s="247"/>
      <c r="J116" s="248"/>
    </row>
    <row r="117" spans="1:10" ht="33.75" customHeight="1" x14ac:dyDescent="0.2">
      <c r="A117" s="50"/>
      <c r="B117" s="44" t="s">
        <v>212</v>
      </c>
      <c r="C117" s="44" t="s">
        <v>213</v>
      </c>
      <c r="D117" s="249" t="s">
        <v>214</v>
      </c>
      <c r="E117" s="250"/>
      <c r="F117" s="250"/>
      <c r="G117" s="250"/>
      <c r="H117" s="250"/>
      <c r="I117" s="250"/>
      <c r="J117" s="251"/>
    </row>
    <row r="118" spans="1:10" ht="25.5" customHeight="1" x14ac:dyDescent="0.2">
      <c r="A118" s="50"/>
      <c r="B118" s="45" t="s">
        <v>217</v>
      </c>
      <c r="C118" s="45" t="s">
        <v>217</v>
      </c>
      <c r="D118" s="252" t="s">
        <v>218</v>
      </c>
      <c r="E118" s="253"/>
      <c r="F118" s="254"/>
      <c r="G118" s="51" t="s">
        <v>219</v>
      </c>
      <c r="H118" s="255" t="s">
        <v>220</v>
      </c>
      <c r="I118" s="256"/>
      <c r="J118" s="257"/>
    </row>
    <row r="119" spans="1:10" ht="22.5" x14ac:dyDescent="0.2">
      <c r="A119" s="24" t="s">
        <v>221</v>
      </c>
      <c r="B119" s="21" t="s">
        <v>215</v>
      </c>
      <c r="C119" s="21" t="s">
        <v>215</v>
      </c>
      <c r="D119" s="44" t="s">
        <v>222</v>
      </c>
      <c r="E119" s="44" t="s">
        <v>223</v>
      </c>
      <c r="F119" s="44" t="s">
        <v>224</v>
      </c>
      <c r="G119" s="21" t="s">
        <v>216</v>
      </c>
      <c r="H119" s="57" t="s">
        <v>222</v>
      </c>
      <c r="I119" s="58" t="s">
        <v>223</v>
      </c>
      <c r="J119" s="58" t="s">
        <v>224</v>
      </c>
    </row>
    <row r="120" spans="1:10" x14ac:dyDescent="0.2">
      <c r="A120" s="11" t="s">
        <v>137</v>
      </c>
      <c r="B120" s="43">
        <v>3171</v>
      </c>
      <c r="C120" s="43">
        <v>832</v>
      </c>
      <c r="D120" s="43">
        <v>7320</v>
      </c>
      <c r="E120" s="43">
        <v>1870</v>
      </c>
      <c r="F120" s="43">
        <v>5450</v>
      </c>
      <c r="G120" s="43">
        <v>109259693</v>
      </c>
      <c r="H120" s="59">
        <v>271</v>
      </c>
      <c r="I120" s="60">
        <v>56</v>
      </c>
      <c r="J120" s="60">
        <v>215</v>
      </c>
    </row>
    <row r="121" spans="1:10" x14ac:dyDescent="0.2">
      <c r="A121" s="29" t="s">
        <v>420</v>
      </c>
      <c r="B121" s="40">
        <v>9</v>
      </c>
      <c r="C121" s="40">
        <v>0</v>
      </c>
      <c r="D121" s="43">
        <v>147</v>
      </c>
      <c r="E121" s="43">
        <v>18</v>
      </c>
      <c r="F121" s="43">
        <v>129</v>
      </c>
      <c r="G121" s="43">
        <v>2674500</v>
      </c>
      <c r="H121" s="59">
        <v>0</v>
      </c>
      <c r="I121" s="60">
        <v>0</v>
      </c>
      <c r="J121" s="60">
        <v>0</v>
      </c>
    </row>
    <row r="122" spans="1:10" x14ac:dyDescent="0.2">
      <c r="A122" s="33" t="s">
        <v>421</v>
      </c>
      <c r="B122" s="43">
        <v>38</v>
      </c>
      <c r="C122" s="43">
        <v>1</v>
      </c>
      <c r="D122" s="43">
        <v>3958</v>
      </c>
      <c r="E122" s="43">
        <v>1094</v>
      </c>
      <c r="F122" s="43">
        <v>2864</v>
      </c>
      <c r="G122" s="43">
        <v>53370750</v>
      </c>
      <c r="H122" s="59">
        <v>131</v>
      </c>
      <c r="I122" s="60">
        <v>18</v>
      </c>
      <c r="J122" s="60">
        <v>113</v>
      </c>
    </row>
    <row r="123" spans="1:10" x14ac:dyDescent="0.2">
      <c r="A123" s="33" t="s">
        <v>422</v>
      </c>
      <c r="B123" s="40">
        <v>621</v>
      </c>
      <c r="C123" s="40">
        <v>0</v>
      </c>
      <c r="D123" s="43">
        <v>495</v>
      </c>
      <c r="E123" s="43">
        <v>81</v>
      </c>
      <c r="F123" s="43">
        <v>414</v>
      </c>
      <c r="G123" s="40">
        <v>6347977</v>
      </c>
      <c r="H123" s="59">
        <v>0</v>
      </c>
      <c r="I123" s="60">
        <v>0</v>
      </c>
      <c r="J123" s="60">
        <v>0</v>
      </c>
    </row>
    <row r="124" spans="1:10" x14ac:dyDescent="0.2">
      <c r="A124" s="33" t="s">
        <v>423</v>
      </c>
      <c r="B124" s="43">
        <v>112</v>
      </c>
      <c r="C124" s="40">
        <v>0</v>
      </c>
      <c r="D124" s="43">
        <v>261</v>
      </c>
      <c r="E124" s="43">
        <v>72</v>
      </c>
      <c r="F124" s="43">
        <v>189</v>
      </c>
      <c r="G124" s="43">
        <v>4478411</v>
      </c>
      <c r="H124" s="59">
        <v>0</v>
      </c>
      <c r="I124" s="60">
        <v>0</v>
      </c>
      <c r="J124" s="60">
        <v>0</v>
      </c>
    </row>
    <row r="125" spans="1:10" x14ac:dyDescent="0.2">
      <c r="A125" s="33" t="s">
        <v>424</v>
      </c>
      <c r="B125" s="43">
        <v>1890</v>
      </c>
      <c r="C125" s="40">
        <v>59</v>
      </c>
      <c r="D125" s="43">
        <v>119</v>
      </c>
      <c r="E125" s="43">
        <v>9</v>
      </c>
      <c r="F125" s="43">
        <v>110</v>
      </c>
      <c r="G125" s="43">
        <v>2087731</v>
      </c>
      <c r="H125" s="59">
        <v>9</v>
      </c>
      <c r="I125" s="60">
        <v>0</v>
      </c>
      <c r="J125" s="60">
        <v>9</v>
      </c>
    </row>
    <row r="126" spans="1:10" x14ac:dyDescent="0.2">
      <c r="A126" s="33" t="s">
        <v>138</v>
      </c>
      <c r="B126" s="42">
        <v>13</v>
      </c>
      <c r="C126" s="46">
        <v>0</v>
      </c>
      <c r="D126" s="42">
        <v>242</v>
      </c>
      <c r="E126" s="42">
        <v>55</v>
      </c>
      <c r="F126" s="42">
        <v>187</v>
      </c>
      <c r="G126" s="42">
        <v>4360460</v>
      </c>
      <c r="H126" s="61">
        <v>15</v>
      </c>
      <c r="I126" s="62">
        <v>3</v>
      </c>
      <c r="J126" s="62">
        <v>12</v>
      </c>
    </row>
    <row r="127" spans="1:10" x14ac:dyDescent="0.2">
      <c r="A127" s="33" t="s">
        <v>139</v>
      </c>
      <c r="B127" s="42">
        <v>82</v>
      </c>
      <c r="C127" s="46">
        <v>1</v>
      </c>
      <c r="D127" s="42">
        <v>628</v>
      </c>
      <c r="E127" s="42">
        <v>146</v>
      </c>
      <c r="F127" s="42">
        <v>482</v>
      </c>
      <c r="G127" s="42">
        <v>10383509</v>
      </c>
      <c r="H127" s="61">
        <v>52</v>
      </c>
      <c r="I127" s="62">
        <v>16</v>
      </c>
      <c r="J127" s="62">
        <v>36</v>
      </c>
    </row>
    <row r="128" spans="1:10" x14ac:dyDescent="0.2">
      <c r="A128" s="33" t="s">
        <v>140</v>
      </c>
      <c r="B128" s="46">
        <v>0</v>
      </c>
      <c r="C128" s="46">
        <v>0</v>
      </c>
      <c r="D128" s="42">
        <v>6</v>
      </c>
      <c r="E128" s="46">
        <v>0</v>
      </c>
      <c r="F128" s="42">
        <v>6</v>
      </c>
      <c r="G128" s="42">
        <v>112680</v>
      </c>
      <c r="H128" s="61">
        <v>0</v>
      </c>
      <c r="I128" s="62">
        <v>0</v>
      </c>
      <c r="J128" s="62">
        <v>0</v>
      </c>
    </row>
    <row r="129" spans="1:10" x14ac:dyDescent="0.2">
      <c r="A129" s="33" t="s">
        <v>141</v>
      </c>
      <c r="B129" s="42">
        <v>25</v>
      </c>
      <c r="C129" s="46">
        <v>0</v>
      </c>
      <c r="D129" s="42">
        <v>112</v>
      </c>
      <c r="E129" s="42">
        <v>28</v>
      </c>
      <c r="F129" s="42">
        <v>84</v>
      </c>
      <c r="G129" s="42">
        <v>2045378</v>
      </c>
      <c r="H129" s="61">
        <v>0</v>
      </c>
      <c r="I129" s="62">
        <v>0</v>
      </c>
      <c r="J129" s="62">
        <v>0</v>
      </c>
    </row>
    <row r="130" spans="1:10" x14ac:dyDescent="0.2">
      <c r="A130" s="33" t="s">
        <v>142</v>
      </c>
      <c r="B130" s="42">
        <v>7</v>
      </c>
      <c r="C130" s="46">
        <v>0</v>
      </c>
      <c r="D130" s="42">
        <v>149</v>
      </c>
      <c r="E130" s="42">
        <v>41</v>
      </c>
      <c r="F130" s="42">
        <v>108</v>
      </c>
      <c r="G130" s="42">
        <v>2396919</v>
      </c>
      <c r="H130" s="61">
        <v>0</v>
      </c>
      <c r="I130" s="62">
        <v>0</v>
      </c>
      <c r="J130" s="62">
        <v>0</v>
      </c>
    </row>
    <row r="131" spans="1:10" x14ac:dyDescent="0.2">
      <c r="A131" s="33" t="s">
        <v>143</v>
      </c>
      <c r="B131" s="42">
        <v>5</v>
      </c>
      <c r="C131" s="42">
        <v>751</v>
      </c>
      <c r="D131" s="42">
        <v>279</v>
      </c>
      <c r="E131" s="42">
        <v>33</v>
      </c>
      <c r="F131" s="42">
        <v>246</v>
      </c>
      <c r="G131" s="42">
        <v>4716562</v>
      </c>
      <c r="H131" s="61">
        <v>15</v>
      </c>
      <c r="I131" s="62">
        <v>3</v>
      </c>
      <c r="J131" s="62">
        <v>12</v>
      </c>
    </row>
    <row r="132" spans="1:10" x14ac:dyDescent="0.2">
      <c r="A132" s="33" t="s">
        <v>144</v>
      </c>
      <c r="B132" s="46">
        <v>0</v>
      </c>
      <c r="C132" s="46">
        <v>0</v>
      </c>
      <c r="D132" s="42">
        <v>35</v>
      </c>
      <c r="E132" s="42">
        <v>19</v>
      </c>
      <c r="F132" s="42">
        <v>16</v>
      </c>
      <c r="G132" s="42">
        <v>686749</v>
      </c>
      <c r="H132" s="61">
        <v>0</v>
      </c>
      <c r="I132" s="62">
        <v>0</v>
      </c>
      <c r="J132" s="62">
        <v>0</v>
      </c>
    </row>
    <row r="133" spans="1:10" x14ac:dyDescent="0.2">
      <c r="A133" s="33" t="s">
        <v>145</v>
      </c>
      <c r="B133" s="46">
        <v>5</v>
      </c>
      <c r="C133" s="46">
        <v>0</v>
      </c>
      <c r="D133" s="42">
        <v>17</v>
      </c>
      <c r="E133" s="42">
        <v>2</v>
      </c>
      <c r="F133" s="42">
        <v>15</v>
      </c>
      <c r="G133" s="42">
        <v>305018</v>
      </c>
      <c r="H133" s="61">
        <v>0</v>
      </c>
      <c r="I133" s="62">
        <v>0</v>
      </c>
      <c r="J133" s="62">
        <v>0</v>
      </c>
    </row>
    <row r="134" spans="1:10" x14ac:dyDescent="0.2">
      <c r="A134" s="33" t="s">
        <v>146</v>
      </c>
      <c r="B134" s="42">
        <v>61</v>
      </c>
      <c r="C134" s="46">
        <v>0</v>
      </c>
      <c r="D134" s="42">
        <v>11</v>
      </c>
      <c r="E134" s="42">
        <v>2</v>
      </c>
      <c r="F134" s="42">
        <v>9</v>
      </c>
      <c r="G134" s="42">
        <v>194480</v>
      </c>
      <c r="H134" s="61">
        <v>1</v>
      </c>
      <c r="I134" s="62">
        <v>1</v>
      </c>
      <c r="J134" s="62">
        <v>0</v>
      </c>
    </row>
    <row r="135" spans="1:10" x14ac:dyDescent="0.2">
      <c r="A135" s="33" t="s">
        <v>147</v>
      </c>
      <c r="B135" s="46">
        <v>0</v>
      </c>
      <c r="C135" s="46">
        <v>0</v>
      </c>
      <c r="D135" s="46">
        <v>71</v>
      </c>
      <c r="E135" s="46">
        <v>23</v>
      </c>
      <c r="F135" s="46">
        <v>48</v>
      </c>
      <c r="G135" s="46">
        <v>1283682</v>
      </c>
      <c r="H135" s="61">
        <v>42</v>
      </c>
      <c r="I135" s="62">
        <v>14</v>
      </c>
      <c r="J135" s="62">
        <v>28</v>
      </c>
    </row>
    <row r="136" spans="1:10" x14ac:dyDescent="0.2">
      <c r="A136" s="33" t="s">
        <v>148</v>
      </c>
      <c r="B136" s="46">
        <v>0</v>
      </c>
      <c r="C136" s="46">
        <v>0</v>
      </c>
      <c r="D136" s="42">
        <v>22</v>
      </c>
      <c r="E136" s="42">
        <v>1</v>
      </c>
      <c r="F136" s="42">
        <v>21</v>
      </c>
      <c r="G136" s="42">
        <v>413602</v>
      </c>
      <c r="H136" s="61">
        <v>6</v>
      </c>
      <c r="I136" s="62">
        <v>1</v>
      </c>
      <c r="J136" s="62">
        <v>5</v>
      </c>
    </row>
    <row r="137" spans="1:10" x14ac:dyDescent="0.2">
      <c r="A137" s="33" t="s">
        <v>149</v>
      </c>
      <c r="B137" s="46">
        <v>0</v>
      </c>
      <c r="C137" s="46">
        <v>0</v>
      </c>
      <c r="D137" s="42">
        <v>21</v>
      </c>
      <c r="E137" s="42">
        <v>7</v>
      </c>
      <c r="F137" s="42">
        <v>14</v>
      </c>
      <c r="G137" s="42">
        <v>263165</v>
      </c>
      <c r="H137" s="61">
        <v>0</v>
      </c>
      <c r="I137" s="62">
        <v>0</v>
      </c>
      <c r="J137" s="62">
        <v>0</v>
      </c>
    </row>
    <row r="138" spans="1:10" x14ac:dyDescent="0.2">
      <c r="A138" s="33" t="s">
        <v>150</v>
      </c>
      <c r="B138" s="46">
        <v>210</v>
      </c>
      <c r="C138" s="46">
        <v>0</v>
      </c>
      <c r="D138" s="42">
        <v>162</v>
      </c>
      <c r="E138" s="42">
        <v>12</v>
      </c>
      <c r="F138" s="42">
        <v>150</v>
      </c>
      <c r="G138" s="42">
        <v>3548977</v>
      </c>
      <c r="H138" s="61">
        <v>0</v>
      </c>
      <c r="I138" s="62">
        <v>0</v>
      </c>
      <c r="J138" s="62">
        <v>0</v>
      </c>
    </row>
    <row r="139" spans="1:10" x14ac:dyDescent="0.2">
      <c r="A139" s="33" t="s">
        <v>151</v>
      </c>
      <c r="B139" s="42">
        <v>10</v>
      </c>
      <c r="C139" s="46">
        <v>0</v>
      </c>
      <c r="D139" s="42">
        <v>18</v>
      </c>
      <c r="E139" s="42">
        <v>3</v>
      </c>
      <c r="F139" s="42">
        <v>15</v>
      </c>
      <c r="G139" s="42">
        <v>332084</v>
      </c>
      <c r="H139" s="61">
        <v>0</v>
      </c>
      <c r="I139" s="62">
        <v>0</v>
      </c>
      <c r="J139" s="62">
        <v>0</v>
      </c>
    </row>
    <row r="140" spans="1:10" x14ac:dyDescent="0.2">
      <c r="A140" s="33" t="s">
        <v>152</v>
      </c>
      <c r="B140" s="46">
        <v>83</v>
      </c>
      <c r="C140" s="46">
        <v>20</v>
      </c>
      <c r="D140" s="42">
        <v>9</v>
      </c>
      <c r="E140" s="46">
        <v>0</v>
      </c>
      <c r="F140" s="42">
        <v>9</v>
      </c>
      <c r="G140" s="46">
        <v>181571</v>
      </c>
      <c r="H140" s="61">
        <v>0</v>
      </c>
      <c r="I140" s="62">
        <v>0</v>
      </c>
      <c r="J140" s="62">
        <v>0</v>
      </c>
    </row>
    <row r="141" spans="1:10" x14ac:dyDescent="0.2">
      <c r="A141" s="29" t="s">
        <v>154</v>
      </c>
      <c r="B141" s="46">
        <v>0</v>
      </c>
      <c r="C141" s="46">
        <v>0</v>
      </c>
      <c r="D141" s="42">
        <v>474</v>
      </c>
      <c r="E141" s="42">
        <v>173</v>
      </c>
      <c r="F141" s="42">
        <v>301</v>
      </c>
      <c r="G141" s="42">
        <v>7596408</v>
      </c>
      <c r="H141" s="61">
        <v>0</v>
      </c>
      <c r="I141" s="62">
        <v>0</v>
      </c>
      <c r="J141" s="62">
        <v>0</v>
      </c>
    </row>
    <row r="142" spans="1:10" x14ac:dyDescent="0.2">
      <c r="A142" s="29" t="s">
        <v>155</v>
      </c>
      <c r="B142" s="46">
        <v>0</v>
      </c>
      <c r="C142" s="46">
        <v>0</v>
      </c>
      <c r="D142" s="42">
        <v>84</v>
      </c>
      <c r="E142" s="42">
        <v>51</v>
      </c>
      <c r="F142" s="42">
        <v>33</v>
      </c>
      <c r="G142" s="42">
        <v>1479080</v>
      </c>
      <c r="H142" s="61">
        <v>0</v>
      </c>
      <c r="I142" s="62">
        <v>0</v>
      </c>
      <c r="J142" s="62">
        <v>0</v>
      </c>
    </row>
    <row r="143" spans="1:10" x14ac:dyDescent="0.2">
      <c r="A143" s="52" t="s">
        <v>56</v>
      </c>
      <c r="B143" s="52"/>
      <c r="C143" s="52"/>
      <c r="D143" s="52"/>
      <c r="E143" s="52"/>
      <c r="F143" s="52"/>
      <c r="G143" s="52"/>
    </row>
    <row r="144" spans="1:10" x14ac:dyDescent="0.2">
      <c r="A144" s="35" t="s">
        <v>225</v>
      </c>
      <c r="B144" s="3"/>
      <c r="C144" s="3"/>
      <c r="D144" s="3"/>
      <c r="E144" s="3"/>
      <c r="F144" s="3"/>
      <c r="G144" s="3"/>
    </row>
    <row r="145" spans="1:10" ht="12" hidden="1" customHeight="1" x14ac:dyDescent="0.2">
      <c r="A145" s="39" t="s">
        <v>200</v>
      </c>
      <c r="B145" s="3" t="e">
        <f>B120-SUM(B121:B125)-#REF!</f>
        <v>#REF!</v>
      </c>
      <c r="C145" s="3" t="e">
        <f>C120-SUM(C121:C125)-#REF!</f>
        <v>#REF!</v>
      </c>
      <c r="D145" s="3" t="e">
        <f>D120-SUM(D121:D125)-#REF!</f>
        <v>#REF!</v>
      </c>
      <c r="E145" s="3" t="e">
        <f>E120-SUM(E121:E125)-#REF!</f>
        <v>#REF!</v>
      </c>
      <c r="F145" s="3" t="e">
        <f>F120-SUM(F121:F125)-#REF!</f>
        <v>#REF!</v>
      </c>
      <c r="G145" s="3" t="e">
        <f>G120-SUM(G121:G125)-#REF!</f>
        <v>#REF!</v>
      </c>
      <c r="H145" s="53" t="e">
        <f>H120-SUM(H121:H125)-#REF!</f>
        <v>#REF!</v>
      </c>
      <c r="I145" s="53" t="e">
        <f>I120-SUM(I121:I125)-#REF!</f>
        <v>#REF!</v>
      </c>
      <c r="J145" s="53" t="e">
        <f>J120-SUM(J121:J125)-#REF!</f>
        <v>#REF!</v>
      </c>
    </row>
    <row r="146" spans="1:10" ht="12" hidden="1" customHeight="1" x14ac:dyDescent="0.2">
      <c r="A146" s="39" t="s">
        <v>201</v>
      </c>
      <c r="B146" s="3" t="e">
        <f>#REF!-SUM(B126:B140)</f>
        <v>#REF!</v>
      </c>
      <c r="C146" s="3" t="e">
        <f>#REF!-SUM(C126:C140)</f>
        <v>#REF!</v>
      </c>
      <c r="D146" s="3" t="e">
        <f>#REF!-SUM(D126:D140)</f>
        <v>#REF!</v>
      </c>
      <c r="E146" s="3" t="e">
        <f>#REF!-SUM(E126:E140)</f>
        <v>#REF!</v>
      </c>
      <c r="F146" s="3" t="e">
        <f>#REF!-SUM(F126:F140)</f>
        <v>#REF!</v>
      </c>
      <c r="G146" s="3" t="e">
        <f>#REF!-SUM(G126:G140)</f>
        <v>#REF!</v>
      </c>
      <c r="H146" s="53" t="e">
        <f>#REF!-SUM(H126:H140)</f>
        <v>#REF!</v>
      </c>
      <c r="I146" s="53" t="e">
        <f>#REF!-SUM(I126:I140)</f>
        <v>#REF!</v>
      </c>
      <c r="J146" s="53" t="e">
        <f>#REF!-SUM(J126:J140)</f>
        <v>#REF!</v>
      </c>
    </row>
    <row r="147" spans="1:10" ht="12" hidden="1" customHeight="1" x14ac:dyDescent="0.2">
      <c r="A147" s="39" t="s">
        <v>202</v>
      </c>
      <c r="B147" s="3" t="e">
        <f>#REF!-B141-B142</f>
        <v>#REF!</v>
      </c>
      <c r="C147" s="3" t="e">
        <f>#REF!-C141-C142</f>
        <v>#REF!</v>
      </c>
      <c r="D147" s="3" t="e">
        <f>#REF!-D141-D142</f>
        <v>#REF!</v>
      </c>
      <c r="E147" s="3" t="e">
        <f>#REF!-E141-E142</f>
        <v>#REF!</v>
      </c>
      <c r="F147" s="3" t="e">
        <f>#REF!-F141-F142</f>
        <v>#REF!</v>
      </c>
      <c r="G147" s="3" t="e">
        <f>#REF!-G141-G142</f>
        <v>#REF!</v>
      </c>
      <c r="H147" s="53" t="e">
        <f>#REF!-H141-H142</f>
        <v>#REF!</v>
      </c>
      <c r="I147" s="53" t="e">
        <f>#REF!-I141-I142</f>
        <v>#REF!</v>
      </c>
      <c r="J147" s="53" t="e">
        <f>#REF!-J141-J142</f>
        <v>#REF!</v>
      </c>
    </row>
    <row r="148" spans="1:10" ht="12" hidden="1" customHeight="1" x14ac:dyDescent="0.2">
      <c r="A148" s="39" t="s">
        <v>47</v>
      </c>
      <c r="B148" s="3" t="e">
        <f>B120-#REF!</f>
        <v>#REF!</v>
      </c>
      <c r="C148" s="3" t="e">
        <f>C120-#REF!</f>
        <v>#REF!</v>
      </c>
      <c r="D148" s="3" t="e">
        <f>D120-#REF!</f>
        <v>#REF!</v>
      </c>
      <c r="E148" s="3"/>
      <c r="F148" s="3"/>
      <c r="G148" s="3" t="e">
        <f>G120-#REF!</f>
        <v>#REF!</v>
      </c>
      <c r="H148" s="66" t="e">
        <f>H120-#REF!</f>
        <v>#REF!</v>
      </c>
    </row>
    <row r="149" spans="1:10" s="54" customFormat="1" x14ac:dyDescent="0.2">
      <c r="A149" s="67" t="s">
        <v>226</v>
      </c>
      <c r="B149" s="66"/>
      <c r="C149" s="66"/>
      <c r="D149" s="66"/>
      <c r="E149" s="66"/>
      <c r="F149" s="66"/>
      <c r="G149" s="66"/>
    </row>
    <row r="152" spans="1:10" ht="15.75" customHeight="1" x14ac:dyDescent="0.2">
      <c r="A152" s="268" t="s">
        <v>239</v>
      </c>
      <c r="B152" s="268"/>
      <c r="C152" s="268"/>
      <c r="D152" s="268"/>
      <c r="E152" s="26"/>
      <c r="F152" s="26"/>
      <c r="G152" s="28"/>
    </row>
    <row r="153" spans="1:10" ht="15.75" x14ac:dyDescent="0.2">
      <c r="A153" s="27" t="s">
        <v>234</v>
      </c>
      <c r="B153" s="23"/>
      <c r="C153" s="23"/>
      <c r="D153" s="23"/>
      <c r="E153" s="26"/>
      <c r="F153" s="26"/>
      <c r="G153" s="1"/>
    </row>
    <row r="154" spans="1:10" ht="23.25" customHeight="1" x14ac:dyDescent="0.2">
      <c r="A154" s="19" t="s">
        <v>210</v>
      </c>
      <c r="B154" s="246" t="s">
        <v>211</v>
      </c>
      <c r="C154" s="247"/>
      <c r="D154" s="247"/>
      <c r="E154" s="247"/>
      <c r="F154" s="247"/>
      <c r="G154" s="247"/>
      <c r="H154" s="247"/>
      <c r="I154" s="247"/>
      <c r="J154" s="248"/>
    </row>
    <row r="155" spans="1:10" ht="32.25" customHeight="1" x14ac:dyDescent="0.2">
      <c r="A155" s="50"/>
      <c r="B155" s="44" t="s">
        <v>212</v>
      </c>
      <c r="C155" s="44" t="s">
        <v>213</v>
      </c>
      <c r="D155" s="249" t="s">
        <v>214</v>
      </c>
      <c r="E155" s="250"/>
      <c r="F155" s="250"/>
      <c r="G155" s="250"/>
      <c r="H155" s="250"/>
      <c r="I155" s="250"/>
      <c r="J155" s="251"/>
    </row>
    <row r="156" spans="1:10" ht="25.5" customHeight="1" x14ac:dyDescent="0.2">
      <c r="A156" s="50"/>
      <c r="B156" s="45" t="s">
        <v>217</v>
      </c>
      <c r="C156" s="45" t="s">
        <v>217</v>
      </c>
      <c r="D156" s="252" t="s">
        <v>218</v>
      </c>
      <c r="E156" s="253"/>
      <c r="F156" s="254"/>
      <c r="G156" s="51" t="s">
        <v>219</v>
      </c>
      <c r="H156" s="255" t="s">
        <v>220</v>
      </c>
      <c r="I156" s="256"/>
      <c r="J156" s="257"/>
    </row>
    <row r="157" spans="1:10" ht="22.5" x14ac:dyDescent="0.2">
      <c r="A157" s="24" t="s">
        <v>221</v>
      </c>
      <c r="B157" s="21" t="s">
        <v>215</v>
      </c>
      <c r="C157" s="21" t="s">
        <v>215</v>
      </c>
      <c r="D157" s="44" t="s">
        <v>222</v>
      </c>
      <c r="E157" s="44" t="s">
        <v>223</v>
      </c>
      <c r="F157" s="44" t="s">
        <v>224</v>
      </c>
      <c r="G157" s="21" t="s">
        <v>216</v>
      </c>
      <c r="H157" s="57" t="s">
        <v>222</v>
      </c>
      <c r="I157" s="58" t="s">
        <v>223</v>
      </c>
      <c r="J157" s="58" t="s">
        <v>224</v>
      </c>
    </row>
    <row r="158" spans="1:10" x14ac:dyDescent="0.2">
      <c r="A158" s="11" t="s">
        <v>137</v>
      </c>
      <c r="B158" s="43">
        <v>3137</v>
      </c>
      <c r="C158" s="43">
        <v>48</v>
      </c>
      <c r="D158" s="43">
        <v>7015</v>
      </c>
      <c r="E158" s="43">
        <v>1819</v>
      </c>
      <c r="F158" s="43">
        <v>5196</v>
      </c>
      <c r="G158" s="43">
        <v>105341815</v>
      </c>
      <c r="H158" s="43" t="e">
        <f>SUM(H159:H163,#REF!)</f>
        <v>#REF!</v>
      </c>
      <c r="I158" s="43" t="e">
        <f>SUM(I159:I163,#REF!)</f>
        <v>#REF!</v>
      </c>
      <c r="J158" s="43" t="e">
        <f>SUM(J159:J163,#REF!)</f>
        <v>#REF!</v>
      </c>
    </row>
    <row r="159" spans="1:10" x14ac:dyDescent="0.2">
      <c r="A159" s="29" t="s">
        <v>420</v>
      </c>
      <c r="B159" s="43">
        <v>0</v>
      </c>
      <c r="C159" s="43">
        <v>0</v>
      </c>
      <c r="D159" s="43">
        <v>264</v>
      </c>
      <c r="E159" s="43">
        <v>45</v>
      </c>
      <c r="F159" s="43">
        <v>219</v>
      </c>
      <c r="G159" s="43">
        <v>5233453</v>
      </c>
      <c r="H159" s="59">
        <v>0</v>
      </c>
      <c r="I159" s="60">
        <v>0</v>
      </c>
      <c r="J159" s="60">
        <v>0</v>
      </c>
    </row>
    <row r="160" spans="1:10" x14ac:dyDescent="0.2">
      <c r="A160" s="33" t="s">
        <v>421</v>
      </c>
      <c r="B160" s="43">
        <v>38</v>
      </c>
      <c r="C160" s="43">
        <v>0</v>
      </c>
      <c r="D160" s="43">
        <v>3963</v>
      </c>
      <c r="E160" s="43">
        <v>1100</v>
      </c>
      <c r="F160" s="43">
        <v>2863</v>
      </c>
      <c r="G160" s="43">
        <v>53762000</v>
      </c>
      <c r="H160" s="59">
        <v>129</v>
      </c>
      <c r="I160" s="60">
        <v>15</v>
      </c>
      <c r="J160" s="60">
        <v>114</v>
      </c>
    </row>
    <row r="161" spans="1:10" x14ac:dyDescent="0.2">
      <c r="A161" s="33" t="s">
        <v>422</v>
      </c>
      <c r="B161" s="43">
        <v>621</v>
      </c>
      <c r="C161" s="43">
        <v>0</v>
      </c>
      <c r="D161" s="43">
        <v>171</v>
      </c>
      <c r="E161" s="43">
        <v>21</v>
      </c>
      <c r="F161" s="43">
        <v>150</v>
      </c>
      <c r="G161" s="43">
        <v>3073514</v>
      </c>
      <c r="H161" s="59">
        <v>0</v>
      </c>
      <c r="I161" s="60">
        <v>0</v>
      </c>
      <c r="J161" s="60">
        <v>0</v>
      </c>
    </row>
    <row r="162" spans="1:10" x14ac:dyDescent="0.2">
      <c r="A162" s="33" t="s">
        <v>423</v>
      </c>
      <c r="B162" s="43">
        <v>84</v>
      </c>
      <c r="C162" s="43">
        <v>3</v>
      </c>
      <c r="D162" s="43">
        <v>249</v>
      </c>
      <c r="E162" s="43">
        <v>69</v>
      </c>
      <c r="F162" s="43">
        <v>180</v>
      </c>
      <c r="G162" s="43">
        <v>4156006</v>
      </c>
      <c r="H162" s="59">
        <v>0</v>
      </c>
      <c r="I162" s="60">
        <v>0</v>
      </c>
      <c r="J162" s="60">
        <v>0</v>
      </c>
    </row>
    <row r="163" spans="1:10" x14ac:dyDescent="0.2">
      <c r="A163" s="33" t="s">
        <v>424</v>
      </c>
      <c r="B163" s="43">
        <v>1981</v>
      </c>
      <c r="C163" s="43">
        <v>43</v>
      </c>
      <c r="D163" s="43">
        <v>119</v>
      </c>
      <c r="E163" s="43">
        <v>9</v>
      </c>
      <c r="F163" s="43">
        <v>110</v>
      </c>
      <c r="G163" s="43">
        <v>2087731</v>
      </c>
      <c r="H163" s="59">
        <v>9</v>
      </c>
      <c r="I163" s="60">
        <v>0</v>
      </c>
      <c r="J163" s="60">
        <v>9</v>
      </c>
    </row>
    <row r="164" spans="1:10" x14ac:dyDescent="0.2">
      <c r="A164" s="33" t="s">
        <v>138</v>
      </c>
      <c r="B164" s="42">
        <v>53</v>
      </c>
      <c r="C164" s="42">
        <v>0</v>
      </c>
      <c r="D164" s="42">
        <v>227</v>
      </c>
      <c r="E164" s="42">
        <v>48</v>
      </c>
      <c r="F164" s="42">
        <v>179</v>
      </c>
      <c r="G164" s="42">
        <v>3746514</v>
      </c>
      <c r="H164" s="61">
        <v>15</v>
      </c>
      <c r="I164" s="62">
        <v>3</v>
      </c>
      <c r="J164" s="62">
        <v>12</v>
      </c>
    </row>
    <row r="165" spans="1:10" x14ac:dyDescent="0.2">
      <c r="A165" s="33" t="s">
        <v>139</v>
      </c>
      <c r="B165" s="42">
        <v>38</v>
      </c>
      <c r="C165" s="42">
        <v>0</v>
      </c>
      <c r="D165" s="42">
        <v>531</v>
      </c>
      <c r="E165" s="42">
        <v>138</v>
      </c>
      <c r="F165" s="42">
        <v>393</v>
      </c>
      <c r="G165" s="42">
        <v>7118729</v>
      </c>
      <c r="H165" s="61">
        <v>0</v>
      </c>
      <c r="I165" s="62">
        <v>0</v>
      </c>
      <c r="J165" s="62">
        <v>0</v>
      </c>
    </row>
    <row r="166" spans="1:10" x14ac:dyDescent="0.2">
      <c r="A166" s="33" t="s">
        <v>140</v>
      </c>
      <c r="B166" s="42">
        <v>21</v>
      </c>
      <c r="C166" s="42">
        <v>0</v>
      </c>
      <c r="D166" s="42">
        <v>6</v>
      </c>
      <c r="E166" s="42">
        <v>0</v>
      </c>
      <c r="F166" s="42">
        <v>6</v>
      </c>
      <c r="G166" s="42">
        <v>112680</v>
      </c>
      <c r="H166" s="61">
        <v>0</v>
      </c>
      <c r="I166" s="62">
        <v>0</v>
      </c>
      <c r="J166" s="62">
        <v>0</v>
      </c>
    </row>
    <row r="167" spans="1:10" x14ac:dyDescent="0.2">
      <c r="A167" s="33" t="s">
        <v>141</v>
      </c>
      <c r="B167" s="42">
        <v>36</v>
      </c>
      <c r="C167" s="42">
        <v>0</v>
      </c>
      <c r="D167" s="42">
        <v>112</v>
      </c>
      <c r="E167" s="42">
        <v>28</v>
      </c>
      <c r="F167" s="42">
        <v>84</v>
      </c>
      <c r="G167" s="42">
        <v>2075653</v>
      </c>
      <c r="H167" s="61">
        <v>0</v>
      </c>
      <c r="I167" s="62">
        <v>0</v>
      </c>
      <c r="J167" s="62">
        <v>0</v>
      </c>
    </row>
    <row r="168" spans="1:10" x14ac:dyDescent="0.2">
      <c r="A168" s="33" t="s">
        <v>142</v>
      </c>
      <c r="B168" s="42">
        <v>16</v>
      </c>
      <c r="C168" s="42">
        <v>0</v>
      </c>
      <c r="D168" s="42">
        <v>148</v>
      </c>
      <c r="E168" s="42">
        <v>39</v>
      </c>
      <c r="F168" s="42">
        <v>109</v>
      </c>
      <c r="G168" s="42">
        <v>2500647</v>
      </c>
      <c r="H168" s="61">
        <v>0</v>
      </c>
      <c r="I168" s="62">
        <v>0</v>
      </c>
      <c r="J168" s="62">
        <v>0</v>
      </c>
    </row>
    <row r="169" spans="1:10" x14ac:dyDescent="0.2">
      <c r="A169" s="33" t="s">
        <v>143</v>
      </c>
      <c r="B169" s="42">
        <v>0</v>
      </c>
      <c r="C169" s="42">
        <v>0</v>
      </c>
      <c r="D169" s="42">
        <v>258</v>
      </c>
      <c r="E169" s="42">
        <v>24</v>
      </c>
      <c r="F169" s="42">
        <v>234</v>
      </c>
      <c r="G169" s="42">
        <v>4613040</v>
      </c>
      <c r="H169" s="61">
        <v>15</v>
      </c>
      <c r="I169" s="62">
        <v>3</v>
      </c>
      <c r="J169" s="62">
        <v>12</v>
      </c>
    </row>
    <row r="170" spans="1:10" x14ac:dyDescent="0.2">
      <c r="A170" s="33" t="s">
        <v>144</v>
      </c>
      <c r="B170" s="42">
        <v>0</v>
      </c>
      <c r="C170" s="42">
        <v>0</v>
      </c>
      <c r="D170" s="42">
        <v>32</v>
      </c>
      <c r="E170" s="42">
        <v>17</v>
      </c>
      <c r="F170" s="42">
        <v>15</v>
      </c>
      <c r="G170" s="42">
        <v>615592</v>
      </c>
      <c r="H170" s="61">
        <v>0</v>
      </c>
      <c r="I170" s="62">
        <v>0</v>
      </c>
      <c r="J170" s="62">
        <v>0</v>
      </c>
    </row>
    <row r="171" spans="1:10" x14ac:dyDescent="0.2">
      <c r="A171" s="33" t="s">
        <v>145</v>
      </c>
      <c r="B171" s="42">
        <v>8</v>
      </c>
      <c r="C171" s="42">
        <v>0</v>
      </c>
      <c r="D171" s="42">
        <v>36</v>
      </c>
      <c r="E171" s="42">
        <v>0</v>
      </c>
      <c r="F171" s="42">
        <v>36</v>
      </c>
      <c r="G171" s="42">
        <v>394546</v>
      </c>
      <c r="H171" s="61">
        <v>18</v>
      </c>
      <c r="I171" s="62">
        <v>0</v>
      </c>
      <c r="J171" s="62">
        <v>18</v>
      </c>
    </row>
    <row r="172" spans="1:10" x14ac:dyDescent="0.2">
      <c r="A172" s="33" t="s">
        <v>146</v>
      </c>
      <c r="B172" s="42">
        <v>16</v>
      </c>
      <c r="C172" s="42">
        <v>0</v>
      </c>
      <c r="D172" s="42">
        <v>22</v>
      </c>
      <c r="E172" s="42">
        <v>1</v>
      </c>
      <c r="F172" s="42">
        <v>21</v>
      </c>
      <c r="G172" s="42">
        <v>307122</v>
      </c>
      <c r="H172" s="61">
        <v>4</v>
      </c>
      <c r="I172" s="62">
        <v>1</v>
      </c>
      <c r="J172" s="62">
        <v>3</v>
      </c>
    </row>
    <row r="173" spans="1:10" x14ac:dyDescent="0.2">
      <c r="A173" s="33" t="s">
        <v>147</v>
      </c>
      <c r="B173" s="42">
        <v>0</v>
      </c>
      <c r="C173" s="42">
        <v>0</v>
      </c>
      <c r="D173" s="42">
        <v>81</v>
      </c>
      <c r="E173" s="42">
        <v>30</v>
      </c>
      <c r="F173" s="42">
        <v>51</v>
      </c>
      <c r="G173" s="42">
        <v>1484257</v>
      </c>
      <c r="H173" s="61">
        <v>51</v>
      </c>
      <c r="I173" s="62">
        <v>18</v>
      </c>
      <c r="J173" s="62">
        <v>33</v>
      </c>
    </row>
    <row r="174" spans="1:10" x14ac:dyDescent="0.2">
      <c r="A174" s="33" t="s">
        <v>148</v>
      </c>
      <c r="B174" s="42">
        <v>0</v>
      </c>
      <c r="C174" s="42">
        <v>0</v>
      </c>
      <c r="D174" s="42">
        <v>21</v>
      </c>
      <c r="E174" s="42">
        <v>5</v>
      </c>
      <c r="F174" s="42">
        <v>16</v>
      </c>
      <c r="G174" s="42">
        <v>316297</v>
      </c>
      <c r="H174" s="61">
        <v>10</v>
      </c>
      <c r="I174" s="62">
        <v>2</v>
      </c>
      <c r="J174" s="62">
        <v>8</v>
      </c>
    </row>
    <row r="175" spans="1:10" x14ac:dyDescent="0.2">
      <c r="A175" s="33" t="s">
        <v>149</v>
      </c>
      <c r="B175" s="42">
        <v>6</v>
      </c>
      <c r="C175" s="42">
        <v>2</v>
      </c>
      <c r="D175" s="42">
        <v>42</v>
      </c>
      <c r="E175" s="42">
        <v>19</v>
      </c>
      <c r="F175" s="42">
        <v>23</v>
      </c>
      <c r="G175" s="42">
        <v>352531</v>
      </c>
      <c r="H175" s="61">
        <v>0</v>
      </c>
      <c r="I175" s="62">
        <v>0</v>
      </c>
      <c r="J175" s="62">
        <v>0</v>
      </c>
    </row>
    <row r="176" spans="1:10" x14ac:dyDescent="0.2">
      <c r="A176" s="33" t="s">
        <v>150</v>
      </c>
      <c r="B176" s="42">
        <v>210</v>
      </c>
      <c r="C176" s="42">
        <v>0</v>
      </c>
      <c r="D176" s="42">
        <v>162</v>
      </c>
      <c r="E176" s="42">
        <v>6</v>
      </c>
      <c r="F176" s="42">
        <v>156</v>
      </c>
      <c r="G176" s="42">
        <v>3566004</v>
      </c>
      <c r="H176" s="61">
        <v>0</v>
      </c>
      <c r="I176" s="62">
        <v>0</v>
      </c>
      <c r="J176" s="62">
        <v>0</v>
      </c>
    </row>
    <row r="177" spans="1:10" x14ac:dyDescent="0.2">
      <c r="A177" s="33" t="s">
        <v>151</v>
      </c>
      <c r="B177" s="42">
        <v>9</v>
      </c>
      <c r="C177" s="42">
        <v>0</v>
      </c>
      <c r="D177" s="42">
        <v>18</v>
      </c>
      <c r="E177" s="42">
        <v>3</v>
      </c>
      <c r="F177" s="42">
        <v>15</v>
      </c>
      <c r="G177" s="42">
        <v>328273</v>
      </c>
      <c r="H177" s="61">
        <v>0</v>
      </c>
      <c r="I177" s="62">
        <v>0</v>
      </c>
      <c r="J177" s="62">
        <v>0</v>
      </c>
    </row>
    <row r="178" spans="1:10" x14ac:dyDescent="0.2">
      <c r="A178" s="33" t="s">
        <v>152</v>
      </c>
      <c r="B178" s="42">
        <v>0</v>
      </c>
      <c r="C178" s="42">
        <v>0</v>
      </c>
      <c r="D178" s="42">
        <v>3</v>
      </c>
      <c r="E178" s="42">
        <v>0</v>
      </c>
      <c r="F178" s="42">
        <v>3</v>
      </c>
      <c r="G178" s="42">
        <v>63690</v>
      </c>
      <c r="H178" s="61">
        <v>0</v>
      </c>
      <c r="I178" s="62">
        <v>0</v>
      </c>
      <c r="J178" s="62">
        <v>0</v>
      </c>
    </row>
    <row r="179" spans="1:10" x14ac:dyDescent="0.2">
      <c r="A179" s="29" t="s">
        <v>154</v>
      </c>
      <c r="B179" s="42">
        <v>0</v>
      </c>
      <c r="C179" s="42">
        <v>0</v>
      </c>
      <c r="D179" s="42">
        <v>468</v>
      </c>
      <c r="E179" s="42">
        <v>168</v>
      </c>
      <c r="F179" s="42">
        <v>300</v>
      </c>
      <c r="G179" s="42">
        <v>8008428</v>
      </c>
      <c r="H179" s="61">
        <v>0</v>
      </c>
      <c r="I179" s="62">
        <v>0</v>
      </c>
      <c r="J179" s="62">
        <v>0</v>
      </c>
    </row>
    <row r="180" spans="1:10" x14ac:dyDescent="0.2">
      <c r="A180" s="29" t="s">
        <v>155</v>
      </c>
      <c r="B180" s="42">
        <v>0</v>
      </c>
      <c r="C180" s="42">
        <v>0</v>
      </c>
      <c r="D180" s="42">
        <v>82</v>
      </c>
      <c r="E180" s="42">
        <v>49</v>
      </c>
      <c r="F180" s="42">
        <v>33</v>
      </c>
      <c r="G180" s="42">
        <v>1425108</v>
      </c>
      <c r="H180" s="61">
        <v>0</v>
      </c>
      <c r="I180" s="62">
        <v>0</v>
      </c>
      <c r="J180" s="62">
        <v>0</v>
      </c>
    </row>
    <row r="181" spans="1:10" x14ac:dyDescent="0.2">
      <c r="A181" s="52" t="s">
        <v>56</v>
      </c>
      <c r="B181" s="52"/>
      <c r="C181" s="52"/>
      <c r="D181" s="52"/>
      <c r="E181" s="52"/>
      <c r="F181" s="52"/>
      <c r="G181" s="52"/>
    </row>
    <row r="182" spans="1:10" ht="10.5" customHeight="1" x14ac:dyDescent="0.2">
      <c r="A182" s="35" t="s">
        <v>225</v>
      </c>
      <c r="B182" s="3"/>
      <c r="C182" s="3"/>
      <c r="D182" s="3"/>
      <c r="E182" s="3"/>
      <c r="F182" s="3"/>
      <c r="G182" s="3"/>
    </row>
    <row r="183" spans="1:10" ht="12" hidden="1" customHeight="1" x14ac:dyDescent="0.2">
      <c r="A183" s="39" t="s">
        <v>200</v>
      </c>
      <c r="B183" s="3" t="e">
        <f>B158-SUM(B159:B163)-#REF!</f>
        <v>#REF!</v>
      </c>
      <c r="C183" s="3" t="e">
        <f>C158-SUM(C159:C163)-#REF!</f>
        <v>#REF!</v>
      </c>
      <c r="D183" s="3" t="e">
        <f>D158-SUM(D159:D163)-#REF!</f>
        <v>#REF!</v>
      </c>
      <c r="E183" s="3" t="e">
        <f>E158-SUM(E159:E163)-#REF!</f>
        <v>#REF!</v>
      </c>
      <c r="F183" s="3" t="e">
        <f>F158-SUM(F159:F163)-#REF!</f>
        <v>#REF!</v>
      </c>
      <c r="G183" s="3" t="e">
        <f>G158-SUM(G159:G163)-#REF!</f>
        <v>#REF!</v>
      </c>
      <c r="H183" s="53" t="e">
        <f>H158-SUM(H159:H163)-#REF!</f>
        <v>#REF!</v>
      </c>
      <c r="I183" s="53" t="e">
        <f>I158-SUM(I159:I163)-#REF!</f>
        <v>#REF!</v>
      </c>
      <c r="J183" s="53" t="e">
        <f>J158-SUM(J159:J163)-#REF!</f>
        <v>#REF!</v>
      </c>
    </row>
    <row r="184" spans="1:10" ht="12" hidden="1" customHeight="1" x14ac:dyDescent="0.2">
      <c r="A184" s="39" t="s">
        <v>201</v>
      </c>
      <c r="B184" s="3" t="e">
        <f>#REF!-SUM(B164:B178)</f>
        <v>#REF!</v>
      </c>
      <c r="C184" s="3" t="e">
        <f>#REF!-SUM(C164:C178)</f>
        <v>#REF!</v>
      </c>
      <c r="D184" s="3" t="e">
        <f>#REF!-SUM(D164:D178)</f>
        <v>#REF!</v>
      </c>
      <c r="E184" s="3" t="e">
        <f>#REF!-SUM(E164:E178)</f>
        <v>#REF!</v>
      </c>
      <c r="F184" s="3" t="e">
        <f>#REF!-SUM(F164:F178)</f>
        <v>#REF!</v>
      </c>
      <c r="G184" s="3" t="e">
        <f>#REF!-SUM(G164:G178)</f>
        <v>#REF!</v>
      </c>
      <c r="H184" s="53" t="e">
        <f>#REF!-SUM(H164:H178)</f>
        <v>#REF!</v>
      </c>
      <c r="I184" s="53" t="e">
        <f>#REF!-SUM(I164:I178)</f>
        <v>#REF!</v>
      </c>
      <c r="J184" s="53" t="e">
        <f>#REF!-SUM(J164:J178)</f>
        <v>#REF!</v>
      </c>
    </row>
    <row r="185" spans="1:10" ht="12" hidden="1" customHeight="1" x14ac:dyDescent="0.2">
      <c r="A185" s="39" t="s">
        <v>202</v>
      </c>
      <c r="B185" s="3" t="e">
        <f>#REF!-B179-B180</f>
        <v>#REF!</v>
      </c>
      <c r="C185" s="3" t="e">
        <f>#REF!-C179-C180</f>
        <v>#REF!</v>
      </c>
      <c r="D185" s="3" t="e">
        <f>#REF!-D179-D180</f>
        <v>#REF!</v>
      </c>
      <c r="E185" s="3" t="e">
        <f>#REF!-E179-E180</f>
        <v>#REF!</v>
      </c>
      <c r="F185" s="3" t="e">
        <f>#REF!-F179-F180</f>
        <v>#REF!</v>
      </c>
      <c r="G185" s="3" t="e">
        <f>#REF!-G179-G180</f>
        <v>#REF!</v>
      </c>
      <c r="H185" s="53" t="e">
        <f>#REF!-H179-H180</f>
        <v>#REF!</v>
      </c>
      <c r="I185" s="53" t="e">
        <f>#REF!-I179-I180</f>
        <v>#REF!</v>
      </c>
      <c r="J185" s="53" t="e">
        <f>#REF!-J179-J180</f>
        <v>#REF!</v>
      </c>
    </row>
    <row r="186" spans="1:10" ht="12" hidden="1" customHeight="1" x14ac:dyDescent="0.2">
      <c r="A186" s="39" t="s">
        <v>47</v>
      </c>
      <c r="B186" s="3" t="e">
        <f>B158-#REF!</f>
        <v>#REF!</v>
      </c>
      <c r="C186" s="3" t="e">
        <f>C158-#REF!</f>
        <v>#REF!</v>
      </c>
      <c r="D186" s="3" t="e">
        <f>D158-#REF!</f>
        <v>#REF!</v>
      </c>
      <c r="E186" s="3"/>
      <c r="F186" s="3"/>
      <c r="G186" s="3" t="e">
        <f>G158-#REF!</f>
        <v>#REF!</v>
      </c>
      <c r="H186" s="66" t="e">
        <f>H158-#REF!</f>
        <v>#REF!</v>
      </c>
    </row>
    <row r="187" spans="1:10" s="54" customFormat="1" x14ac:dyDescent="0.2">
      <c r="A187" s="67" t="s">
        <v>226</v>
      </c>
      <c r="B187" s="66"/>
      <c r="C187" s="66"/>
      <c r="D187" s="66"/>
      <c r="E187" s="66"/>
      <c r="F187" s="66"/>
      <c r="G187" s="66"/>
    </row>
  </sheetData>
  <mergeCells count="25">
    <mergeCell ref="A1:L1"/>
    <mergeCell ref="B3:J3"/>
    <mergeCell ref="B40:J40"/>
    <mergeCell ref="B78:J78"/>
    <mergeCell ref="D41:J41"/>
    <mergeCell ref="A38:D38"/>
    <mergeCell ref="D4:J4"/>
    <mergeCell ref="H5:J5"/>
    <mergeCell ref="D79:J79"/>
    <mergeCell ref="A76:D76"/>
    <mergeCell ref="H118:J118"/>
    <mergeCell ref="D5:F5"/>
    <mergeCell ref="B154:J154"/>
    <mergeCell ref="A152:D152"/>
    <mergeCell ref="D118:F118"/>
    <mergeCell ref="D42:F42"/>
    <mergeCell ref="H42:J42"/>
    <mergeCell ref="D80:F80"/>
    <mergeCell ref="H80:J80"/>
    <mergeCell ref="H156:J156"/>
    <mergeCell ref="B116:J116"/>
    <mergeCell ref="D117:J117"/>
    <mergeCell ref="D155:J155"/>
    <mergeCell ref="A114:D114"/>
    <mergeCell ref="D156:F156"/>
  </mergeCells>
  <phoneticPr fontId="3" type="noConversion"/>
  <printOptions horizontalCentered="1" verticalCentered="1"/>
  <pageMargins left="0.39370078740157483" right="0.39370078740157483" top="0.27559055118110237" bottom="0.27559055118110237" header="0.23622047244094491" footer="0.23622047244094491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35"/>
  <sheetViews>
    <sheetView workbookViewId="0">
      <pane xSplit="1" ySplit="1" topLeftCell="B2" activePane="bottomRight" state="frozen"/>
      <selection activeCell="N17" sqref="N17"/>
      <selection pane="topRight" activeCell="N17" sqref="N17"/>
      <selection pane="bottomLeft" activeCell="N17" sqref="N17"/>
      <selection pane="bottomRight" activeCell="A12" sqref="A12"/>
    </sheetView>
  </sheetViews>
  <sheetFormatPr defaultRowHeight="12" x14ac:dyDescent="0.2"/>
  <cols>
    <col min="1" max="1" width="24.1640625" customWidth="1"/>
    <col min="2" max="7" width="19" customWidth="1"/>
  </cols>
  <sheetData>
    <row r="1" spans="1:12" s="56" customFormat="1" ht="22.9" customHeight="1" x14ac:dyDescent="0.2">
      <c r="A1" s="228" t="s">
        <v>325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</row>
    <row r="2" spans="1:12" s="28" customFormat="1" ht="16.5" customHeight="1" x14ac:dyDescent="0.2">
      <c r="A2" s="27" t="s">
        <v>203</v>
      </c>
      <c r="B2" s="26"/>
      <c r="C2" s="26"/>
      <c r="D2" s="26"/>
      <c r="E2" s="26"/>
      <c r="F2" s="26"/>
    </row>
    <row r="3" spans="1:12" s="2" customFormat="1" ht="23.25" customHeight="1" x14ac:dyDescent="0.2">
      <c r="A3" s="273" t="s">
        <v>158</v>
      </c>
      <c r="B3" s="246" t="s">
        <v>39</v>
      </c>
      <c r="C3" s="247"/>
      <c r="D3" s="247"/>
      <c r="E3" s="247"/>
      <c r="F3" s="247"/>
      <c r="G3" s="248"/>
    </row>
    <row r="4" spans="1:12" s="2" customFormat="1" ht="32.25" customHeight="1" x14ac:dyDescent="0.2">
      <c r="A4" s="274"/>
      <c r="B4" s="44" t="s">
        <v>40</v>
      </c>
      <c r="C4" s="44" t="s">
        <v>41</v>
      </c>
      <c r="D4" s="246" t="s">
        <v>22</v>
      </c>
      <c r="E4" s="247"/>
      <c r="F4" s="247"/>
      <c r="G4" s="248"/>
    </row>
    <row r="5" spans="1:12" s="2" customFormat="1" ht="16.5" customHeight="1" x14ac:dyDescent="0.2">
      <c r="A5" s="274"/>
      <c r="B5" s="45" t="s">
        <v>157</v>
      </c>
      <c r="C5" s="45" t="s">
        <v>157</v>
      </c>
      <c r="D5" s="269" t="s">
        <v>205</v>
      </c>
      <c r="E5" s="270"/>
      <c r="F5" s="271"/>
      <c r="G5" s="45" t="s">
        <v>156</v>
      </c>
    </row>
    <row r="6" spans="1:12" s="2" customFormat="1" ht="23.25" customHeight="1" x14ac:dyDescent="0.2">
      <c r="A6" s="24" t="s">
        <v>166</v>
      </c>
      <c r="B6" s="21" t="s">
        <v>25</v>
      </c>
      <c r="C6" s="21" t="s">
        <v>25</v>
      </c>
      <c r="D6" s="47" t="s">
        <v>208</v>
      </c>
      <c r="E6" s="48" t="s">
        <v>206</v>
      </c>
      <c r="F6" s="49" t="s">
        <v>207</v>
      </c>
      <c r="G6" s="21" t="s">
        <v>26</v>
      </c>
    </row>
    <row r="7" spans="1:12" s="10" customFormat="1" ht="11.1" customHeight="1" x14ac:dyDescent="0.2">
      <c r="A7" s="11" t="s">
        <v>137</v>
      </c>
      <c r="B7" s="43">
        <v>3499</v>
      </c>
      <c r="C7" s="43">
        <v>131</v>
      </c>
      <c r="D7" s="43">
        <v>34594</v>
      </c>
      <c r="E7" s="43">
        <v>9437</v>
      </c>
      <c r="F7" s="43">
        <v>25157</v>
      </c>
      <c r="G7" s="43">
        <v>488617648</v>
      </c>
    </row>
    <row r="8" spans="1:12" s="17" customFormat="1" ht="11.1" customHeight="1" x14ac:dyDescent="0.2">
      <c r="A8" s="29" t="s">
        <v>420</v>
      </c>
      <c r="B8" s="40">
        <v>0</v>
      </c>
      <c r="C8" s="40">
        <v>0</v>
      </c>
      <c r="D8" s="43">
        <v>588</v>
      </c>
      <c r="E8" s="43">
        <v>93</v>
      </c>
      <c r="F8" s="43">
        <v>495</v>
      </c>
      <c r="G8" s="43">
        <v>11047827</v>
      </c>
    </row>
    <row r="9" spans="1:12" ht="11.1" customHeight="1" x14ac:dyDescent="0.2">
      <c r="A9" s="33" t="s">
        <v>421</v>
      </c>
      <c r="B9" s="43">
        <v>1340</v>
      </c>
      <c r="C9" s="43">
        <v>10</v>
      </c>
      <c r="D9" s="43">
        <v>23286</v>
      </c>
      <c r="E9" s="43">
        <v>6858</v>
      </c>
      <c r="F9" s="43">
        <v>16428</v>
      </c>
      <c r="G9" s="43">
        <v>315644441</v>
      </c>
    </row>
    <row r="10" spans="1:12" ht="11.1" customHeight="1" x14ac:dyDescent="0.2">
      <c r="A10" s="33" t="s">
        <v>422</v>
      </c>
      <c r="B10" s="43">
        <v>155</v>
      </c>
      <c r="C10" s="40">
        <v>0</v>
      </c>
      <c r="D10" s="43">
        <v>690</v>
      </c>
      <c r="E10" s="43">
        <v>73</v>
      </c>
      <c r="F10" s="43">
        <v>617</v>
      </c>
      <c r="G10" s="43">
        <v>11236924</v>
      </c>
    </row>
    <row r="11" spans="1:12" ht="11.1" customHeight="1" x14ac:dyDescent="0.2">
      <c r="A11" s="33" t="s">
        <v>423</v>
      </c>
      <c r="B11" s="43">
        <v>93</v>
      </c>
      <c r="C11" s="40">
        <v>0</v>
      </c>
      <c r="D11" s="43">
        <v>588</v>
      </c>
      <c r="E11" s="43">
        <v>153</v>
      </c>
      <c r="F11" s="43">
        <v>435</v>
      </c>
      <c r="G11" s="43">
        <v>10217363</v>
      </c>
    </row>
    <row r="12" spans="1:12" ht="11.1" customHeight="1" x14ac:dyDescent="0.2">
      <c r="A12" s="33" t="s">
        <v>424</v>
      </c>
      <c r="B12" s="43">
        <v>216</v>
      </c>
      <c r="C12" s="40">
        <v>1</v>
      </c>
      <c r="D12" s="43">
        <v>492</v>
      </c>
      <c r="E12" s="43">
        <v>41</v>
      </c>
      <c r="F12" s="43">
        <v>451</v>
      </c>
      <c r="G12" s="43">
        <v>9363437</v>
      </c>
    </row>
    <row r="13" spans="1:12" ht="11.1" customHeight="1" x14ac:dyDescent="0.2">
      <c r="A13" s="33" t="s">
        <v>138</v>
      </c>
      <c r="B13" s="42">
        <v>125</v>
      </c>
      <c r="C13" s="42">
        <v>4</v>
      </c>
      <c r="D13" s="42">
        <v>946</v>
      </c>
      <c r="E13" s="42">
        <v>186</v>
      </c>
      <c r="F13" s="42">
        <v>760</v>
      </c>
      <c r="G13" s="42">
        <v>8958179</v>
      </c>
    </row>
    <row r="14" spans="1:12" ht="11.1" customHeight="1" x14ac:dyDescent="0.2">
      <c r="A14" s="33" t="s">
        <v>139</v>
      </c>
      <c r="B14" s="46">
        <v>221</v>
      </c>
      <c r="C14" s="46">
        <v>1</v>
      </c>
      <c r="D14" s="42">
        <v>2187</v>
      </c>
      <c r="E14" s="42">
        <v>459</v>
      </c>
      <c r="F14" s="42">
        <v>1728</v>
      </c>
      <c r="G14" s="42">
        <v>23765490</v>
      </c>
    </row>
    <row r="15" spans="1:12" ht="11.1" customHeight="1" x14ac:dyDescent="0.2">
      <c r="A15" s="33" t="s">
        <v>140</v>
      </c>
      <c r="B15" s="42">
        <v>125</v>
      </c>
      <c r="C15" s="46">
        <v>0</v>
      </c>
      <c r="D15" s="42">
        <v>66</v>
      </c>
      <c r="E15" s="42">
        <v>9</v>
      </c>
      <c r="F15" s="42">
        <v>57</v>
      </c>
      <c r="G15" s="42">
        <v>1179211</v>
      </c>
    </row>
    <row r="16" spans="1:12" ht="11.1" customHeight="1" x14ac:dyDescent="0.2">
      <c r="A16" s="33" t="s">
        <v>141</v>
      </c>
      <c r="B16" s="42">
        <v>178</v>
      </c>
      <c r="C16" s="42">
        <v>1</v>
      </c>
      <c r="D16" s="42">
        <v>421</v>
      </c>
      <c r="E16" s="42">
        <v>143</v>
      </c>
      <c r="F16" s="42">
        <v>278</v>
      </c>
      <c r="G16" s="42">
        <v>8403593</v>
      </c>
    </row>
    <row r="17" spans="1:7" ht="11.1" customHeight="1" x14ac:dyDescent="0.2">
      <c r="A17" s="33" t="s">
        <v>142</v>
      </c>
      <c r="B17" s="42">
        <v>103</v>
      </c>
      <c r="C17" s="46">
        <v>47</v>
      </c>
      <c r="D17" s="42">
        <v>602</v>
      </c>
      <c r="E17" s="42">
        <v>179</v>
      </c>
      <c r="F17" s="42">
        <v>423</v>
      </c>
      <c r="G17" s="42">
        <v>9345666</v>
      </c>
    </row>
    <row r="18" spans="1:7" ht="11.1" customHeight="1" x14ac:dyDescent="0.2">
      <c r="A18" s="33" t="s">
        <v>143</v>
      </c>
      <c r="B18" s="42">
        <v>247</v>
      </c>
      <c r="C18" s="46">
        <v>29</v>
      </c>
      <c r="D18" s="42">
        <v>1170</v>
      </c>
      <c r="E18" s="42">
        <v>108</v>
      </c>
      <c r="F18" s="42">
        <v>1062</v>
      </c>
      <c r="G18" s="42">
        <v>19854720</v>
      </c>
    </row>
    <row r="19" spans="1:7" ht="11.1" customHeight="1" x14ac:dyDescent="0.2">
      <c r="A19" s="33" t="s">
        <v>144</v>
      </c>
      <c r="B19" s="46">
        <v>0</v>
      </c>
      <c r="C19" s="46">
        <v>0</v>
      </c>
      <c r="D19" s="42">
        <v>140</v>
      </c>
      <c r="E19" s="42">
        <v>65</v>
      </c>
      <c r="F19" s="42">
        <v>75</v>
      </c>
      <c r="G19" s="42">
        <v>2960109</v>
      </c>
    </row>
    <row r="20" spans="1:7" ht="11.1" customHeight="1" x14ac:dyDescent="0.2">
      <c r="A20" s="33" t="s">
        <v>145</v>
      </c>
      <c r="B20" s="46">
        <v>0</v>
      </c>
      <c r="C20" s="46">
        <v>0</v>
      </c>
      <c r="D20" s="42">
        <v>60</v>
      </c>
      <c r="E20" s="42">
        <v>14</v>
      </c>
      <c r="F20" s="42">
        <v>46</v>
      </c>
      <c r="G20" s="42">
        <v>1043080</v>
      </c>
    </row>
    <row r="21" spans="1:7" ht="11.1" customHeight="1" x14ac:dyDescent="0.2">
      <c r="A21" s="33" t="s">
        <v>146</v>
      </c>
      <c r="B21" s="42">
        <v>295</v>
      </c>
      <c r="C21" s="46">
        <v>0</v>
      </c>
      <c r="D21" s="42">
        <v>32</v>
      </c>
      <c r="E21" s="42">
        <v>18</v>
      </c>
      <c r="F21" s="42">
        <v>14</v>
      </c>
      <c r="G21" s="42">
        <v>518676</v>
      </c>
    </row>
    <row r="22" spans="1:7" ht="11.1" customHeight="1" x14ac:dyDescent="0.2">
      <c r="A22" s="33" t="s">
        <v>147</v>
      </c>
      <c r="B22" s="46">
        <v>0</v>
      </c>
      <c r="C22" s="46">
        <v>0</v>
      </c>
      <c r="D22" s="42">
        <v>81</v>
      </c>
      <c r="E22" s="42">
        <v>6</v>
      </c>
      <c r="F22" s="42">
        <v>75</v>
      </c>
      <c r="G22" s="42">
        <v>1369558</v>
      </c>
    </row>
    <row r="23" spans="1:7" ht="11.1" customHeight="1" x14ac:dyDescent="0.2">
      <c r="A23" s="33" t="s">
        <v>148</v>
      </c>
      <c r="B23" s="42">
        <v>316</v>
      </c>
      <c r="C23" s="42">
        <v>35</v>
      </c>
      <c r="D23" s="42">
        <v>102</v>
      </c>
      <c r="E23" s="42">
        <v>9</v>
      </c>
      <c r="F23" s="42">
        <v>93</v>
      </c>
      <c r="G23" s="42">
        <v>1321803</v>
      </c>
    </row>
    <row r="24" spans="1:7" ht="11.1" customHeight="1" x14ac:dyDescent="0.2">
      <c r="A24" s="33" t="s">
        <v>149</v>
      </c>
      <c r="B24" s="46">
        <v>0</v>
      </c>
      <c r="C24" s="46">
        <v>0</v>
      </c>
      <c r="D24" s="42">
        <v>199</v>
      </c>
      <c r="E24" s="42">
        <v>92</v>
      </c>
      <c r="F24" s="42">
        <v>107</v>
      </c>
      <c r="G24" s="42">
        <v>784552</v>
      </c>
    </row>
    <row r="25" spans="1:7" ht="11.1" customHeight="1" x14ac:dyDescent="0.2">
      <c r="A25" s="33" t="s">
        <v>150</v>
      </c>
      <c r="B25" s="42">
        <v>3</v>
      </c>
      <c r="C25" s="42">
        <v>3</v>
      </c>
      <c r="D25" s="42">
        <v>644</v>
      </c>
      <c r="E25" s="42">
        <v>60</v>
      </c>
      <c r="F25" s="42">
        <v>584</v>
      </c>
      <c r="G25" s="42">
        <v>15325587</v>
      </c>
    </row>
    <row r="26" spans="1:7" ht="11.1" customHeight="1" x14ac:dyDescent="0.2">
      <c r="A26" s="33" t="s">
        <v>151</v>
      </c>
      <c r="B26" s="42">
        <v>75</v>
      </c>
      <c r="C26" s="46">
        <v>0</v>
      </c>
      <c r="D26" s="42">
        <v>72</v>
      </c>
      <c r="E26" s="42">
        <v>3</v>
      </c>
      <c r="F26" s="42">
        <v>69</v>
      </c>
      <c r="G26" s="42">
        <v>1419311</v>
      </c>
    </row>
    <row r="27" spans="1:7" ht="11.1" customHeight="1" x14ac:dyDescent="0.2">
      <c r="A27" s="33" t="s">
        <v>152</v>
      </c>
      <c r="B27" s="42">
        <v>7</v>
      </c>
      <c r="C27" s="46">
        <v>0</v>
      </c>
      <c r="D27" s="42">
        <v>18</v>
      </c>
      <c r="E27" s="42">
        <v>0</v>
      </c>
      <c r="F27" s="42">
        <v>18</v>
      </c>
      <c r="G27" s="42">
        <v>351032</v>
      </c>
    </row>
    <row r="28" spans="1:7" s="17" customFormat="1" ht="11.1" customHeight="1" x14ac:dyDescent="0.2">
      <c r="A28" s="29" t="s">
        <v>154</v>
      </c>
      <c r="B28" s="46">
        <v>0</v>
      </c>
      <c r="C28" s="46">
        <v>0</v>
      </c>
      <c r="D28" s="42">
        <v>1922</v>
      </c>
      <c r="E28" s="42">
        <v>678</v>
      </c>
      <c r="F28" s="42">
        <v>1244</v>
      </c>
      <c r="G28" s="42">
        <v>30984789</v>
      </c>
    </row>
    <row r="29" spans="1:7" s="17" customFormat="1" ht="11.1" customHeight="1" x14ac:dyDescent="0.2">
      <c r="A29" s="29" t="s">
        <v>155</v>
      </c>
      <c r="B29" s="46">
        <v>0</v>
      </c>
      <c r="C29" s="46">
        <v>0</v>
      </c>
      <c r="D29" s="42">
        <v>288</v>
      </c>
      <c r="E29" s="42">
        <v>190</v>
      </c>
      <c r="F29" s="42">
        <v>98</v>
      </c>
      <c r="G29" s="42">
        <v>3522300</v>
      </c>
    </row>
    <row r="30" spans="1:7" ht="11.25" customHeight="1" x14ac:dyDescent="0.2">
      <c r="A30" s="272" t="s">
        <v>56</v>
      </c>
      <c r="B30" s="272"/>
      <c r="C30" s="272"/>
      <c r="D30" s="272"/>
      <c r="E30" s="272"/>
      <c r="F30" s="272"/>
      <c r="G30" s="272"/>
    </row>
    <row r="31" spans="1:7" x14ac:dyDescent="0.2">
      <c r="A31" s="35" t="s">
        <v>194</v>
      </c>
      <c r="B31" s="3"/>
      <c r="C31" s="3"/>
      <c r="D31" s="3"/>
      <c r="E31" s="3"/>
      <c r="F31" s="3"/>
      <c r="G31" s="3"/>
    </row>
    <row r="32" spans="1:7" hidden="1" x14ac:dyDescent="0.2">
      <c r="A32" s="39" t="s">
        <v>200</v>
      </c>
      <c r="B32" s="3" t="e">
        <f>B7-SUM(B8:B12)-#REF!</f>
        <v>#REF!</v>
      </c>
      <c r="C32" s="3" t="e">
        <f>C7-SUM(C8:C12)-#REF!</f>
        <v>#REF!</v>
      </c>
      <c r="D32" s="3" t="e">
        <f>D7-SUM(D8:D12)-#REF!</f>
        <v>#REF!</v>
      </c>
      <c r="E32" s="3"/>
      <c r="F32" s="3"/>
      <c r="G32" s="3" t="e">
        <f>G7-SUM(G8:G12)-#REF!</f>
        <v>#REF!</v>
      </c>
    </row>
    <row r="33" spans="1:7" hidden="1" x14ac:dyDescent="0.2">
      <c r="A33" s="39" t="s">
        <v>201</v>
      </c>
      <c r="B33" s="3" t="e">
        <f>#REF!-SUM(B13:B27)</f>
        <v>#REF!</v>
      </c>
      <c r="C33" s="3" t="e">
        <f>#REF!-SUM(C13:C27)</f>
        <v>#REF!</v>
      </c>
      <c r="D33" s="3" t="e">
        <f>#REF!-SUM(D13:D27)</f>
        <v>#REF!</v>
      </c>
      <c r="E33" s="3"/>
      <c r="F33" s="3"/>
      <c r="G33" s="3" t="e">
        <f>#REF!-SUM(G13:G27)</f>
        <v>#REF!</v>
      </c>
    </row>
    <row r="34" spans="1:7" hidden="1" x14ac:dyDescent="0.2">
      <c r="A34" s="39" t="s">
        <v>202</v>
      </c>
      <c r="B34" s="3" t="e">
        <f>#REF!-B28-B29</f>
        <v>#REF!</v>
      </c>
      <c r="C34" s="3" t="e">
        <f>#REF!-C28-C29</f>
        <v>#REF!</v>
      </c>
      <c r="D34" s="3" t="e">
        <f>#REF!-D28-D29</f>
        <v>#REF!</v>
      </c>
      <c r="E34" s="3"/>
      <c r="F34" s="3"/>
      <c r="G34" s="3" t="e">
        <f>#REF!-G28-G29</f>
        <v>#REF!</v>
      </c>
    </row>
    <row r="35" spans="1:7" hidden="1" x14ac:dyDescent="0.2">
      <c r="A35" s="39" t="s">
        <v>47</v>
      </c>
      <c r="B35" s="3" t="e">
        <f>B7-#REF!</f>
        <v>#REF!</v>
      </c>
      <c r="C35" s="3" t="e">
        <f>C7-#REF!</f>
        <v>#REF!</v>
      </c>
      <c r="D35" s="3" t="e">
        <f>D7-#REF!</f>
        <v>#REF!</v>
      </c>
      <c r="E35" s="3"/>
      <c r="F35" s="3"/>
      <c r="G35" s="3" t="e">
        <f>G7-#REF!</f>
        <v>#REF!</v>
      </c>
    </row>
  </sheetData>
  <mergeCells count="6">
    <mergeCell ref="A1:L1"/>
    <mergeCell ref="D5:F5"/>
    <mergeCell ref="A30:G30"/>
    <mergeCell ref="D4:G4"/>
    <mergeCell ref="A3:A5"/>
    <mergeCell ref="B3:G3"/>
  </mergeCells>
  <phoneticPr fontId="3" type="noConversion"/>
  <printOptions horizontalCentered="1" verticalCentered="1"/>
  <pageMargins left="0.39370078740157483" right="0.39370078740157483" top="0.27559055118110237" bottom="0.27559055118110237" header="0.23622047244094491" footer="0.23622047244094491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38"/>
  <sheetViews>
    <sheetView workbookViewId="0">
      <pane xSplit="1" ySplit="1" topLeftCell="B2" activePane="bottomRight" state="frozen"/>
      <selection activeCell="N17" sqref="N17"/>
      <selection pane="topRight" activeCell="N17" sqref="N17"/>
      <selection pane="bottomLeft" activeCell="N17" sqref="N17"/>
      <selection pane="bottomRight" activeCell="A29" sqref="A29:A30"/>
    </sheetView>
  </sheetViews>
  <sheetFormatPr defaultRowHeight="12" x14ac:dyDescent="0.2"/>
  <cols>
    <col min="1" max="1" width="24.1640625" customWidth="1"/>
    <col min="2" max="5" width="19.1640625" customWidth="1"/>
  </cols>
  <sheetData>
    <row r="1" spans="1:12" s="56" customFormat="1" ht="22.9" customHeight="1" x14ac:dyDescent="0.2">
      <c r="A1" s="228" t="s">
        <v>325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</row>
    <row r="2" spans="1:12" s="28" customFormat="1" ht="16.5" customHeight="1" x14ac:dyDescent="0.2">
      <c r="A2" s="27" t="s">
        <v>199</v>
      </c>
      <c r="B2" s="26"/>
      <c r="C2" s="26"/>
      <c r="D2" s="26"/>
    </row>
    <row r="3" spans="1:12" s="2" customFormat="1" ht="23.25" customHeight="1" x14ac:dyDescent="0.2">
      <c r="A3" s="273" t="s">
        <v>158</v>
      </c>
      <c r="B3" s="246" t="s">
        <v>159</v>
      </c>
      <c r="C3" s="247"/>
      <c r="D3" s="247"/>
      <c r="E3" s="248"/>
    </row>
    <row r="4" spans="1:12" s="2" customFormat="1" ht="24" customHeight="1" x14ac:dyDescent="0.2">
      <c r="A4" s="274"/>
      <c r="B4" s="246" t="s">
        <v>161</v>
      </c>
      <c r="C4" s="247"/>
      <c r="D4" s="248"/>
      <c r="E4" s="20" t="s">
        <v>160</v>
      </c>
    </row>
    <row r="5" spans="1:12" s="2" customFormat="1" ht="16.5" customHeight="1" x14ac:dyDescent="0.2">
      <c r="A5" s="274"/>
      <c r="B5" s="20" t="s">
        <v>163</v>
      </c>
      <c r="C5" s="20" t="s">
        <v>164</v>
      </c>
      <c r="D5" s="20" t="s">
        <v>165</v>
      </c>
      <c r="E5" s="275" t="s">
        <v>162</v>
      </c>
    </row>
    <row r="6" spans="1:12" s="2" customFormat="1" ht="23.25" customHeight="1" x14ac:dyDescent="0.2">
      <c r="A6" s="24" t="s">
        <v>166</v>
      </c>
      <c r="B6" s="25" t="s">
        <v>167</v>
      </c>
      <c r="C6" s="25" t="s">
        <v>168</v>
      </c>
      <c r="D6" s="25" t="s">
        <v>169</v>
      </c>
      <c r="E6" s="276"/>
    </row>
    <row r="7" spans="1:12" s="10" customFormat="1" ht="11.1" customHeight="1" x14ac:dyDescent="0.2">
      <c r="A7" s="11" t="s">
        <v>170</v>
      </c>
      <c r="B7" s="43">
        <v>43367</v>
      </c>
      <c r="C7" s="43">
        <v>11710</v>
      </c>
      <c r="D7" s="43">
        <v>31657</v>
      </c>
      <c r="E7" s="43">
        <v>570101921</v>
      </c>
    </row>
    <row r="8" spans="1:12" ht="11.1" customHeight="1" x14ac:dyDescent="0.2">
      <c r="A8" s="33" t="s">
        <v>171</v>
      </c>
      <c r="B8" s="41">
        <v>509</v>
      </c>
      <c r="C8" s="41">
        <v>75</v>
      </c>
      <c r="D8" s="41">
        <v>434</v>
      </c>
      <c r="E8" s="41">
        <v>9303923</v>
      </c>
    </row>
    <row r="9" spans="1:12" ht="11.1" customHeight="1" x14ac:dyDescent="0.2">
      <c r="A9" s="33" t="s">
        <v>172</v>
      </c>
      <c r="B9" s="41">
        <v>1002</v>
      </c>
      <c r="C9" s="41">
        <v>228</v>
      </c>
      <c r="D9" s="41">
        <v>774</v>
      </c>
      <c r="E9" s="41">
        <v>8989754</v>
      </c>
    </row>
    <row r="10" spans="1:12" ht="11.1" customHeight="1" x14ac:dyDescent="0.2">
      <c r="A10" s="33" t="s">
        <v>173</v>
      </c>
      <c r="B10" s="41">
        <v>2147</v>
      </c>
      <c r="C10" s="41">
        <v>424</v>
      </c>
      <c r="D10" s="41">
        <v>1723</v>
      </c>
      <c r="E10" s="41">
        <v>21171723</v>
      </c>
    </row>
    <row r="11" spans="1:12" ht="11.1" customHeight="1" x14ac:dyDescent="0.2">
      <c r="A11" s="33" t="s">
        <v>174</v>
      </c>
      <c r="B11" s="41">
        <v>12</v>
      </c>
      <c r="C11" s="41">
        <v>3</v>
      </c>
      <c r="D11" s="41">
        <v>9</v>
      </c>
      <c r="E11" s="41">
        <v>207360</v>
      </c>
    </row>
    <row r="12" spans="1:12" ht="11.1" customHeight="1" x14ac:dyDescent="0.2">
      <c r="A12" s="33" t="s">
        <v>175</v>
      </c>
      <c r="B12" s="41">
        <v>460</v>
      </c>
      <c r="C12" s="41">
        <v>122</v>
      </c>
      <c r="D12" s="41">
        <v>338</v>
      </c>
      <c r="E12" s="41">
        <v>8063434</v>
      </c>
    </row>
    <row r="13" spans="1:12" ht="11.1" customHeight="1" x14ac:dyDescent="0.2">
      <c r="A13" s="33" t="s">
        <v>176</v>
      </c>
      <c r="B13" s="41">
        <v>389</v>
      </c>
      <c r="C13" s="41">
        <v>34</v>
      </c>
      <c r="D13" s="41">
        <v>355</v>
      </c>
      <c r="E13" s="41">
        <v>3305943</v>
      </c>
    </row>
    <row r="14" spans="1:12" ht="11.1" customHeight="1" x14ac:dyDescent="0.2">
      <c r="A14" s="33" t="s">
        <v>177</v>
      </c>
      <c r="B14" s="41">
        <v>595</v>
      </c>
      <c r="C14" s="41">
        <v>177</v>
      </c>
      <c r="D14" s="41">
        <v>418</v>
      </c>
      <c r="E14" s="41">
        <v>8892263</v>
      </c>
    </row>
    <row r="15" spans="1:12" ht="11.1" customHeight="1" x14ac:dyDescent="0.2">
      <c r="A15" s="33" t="s">
        <v>178</v>
      </c>
      <c r="B15" s="41">
        <v>1119</v>
      </c>
      <c r="C15" s="41">
        <v>114</v>
      </c>
      <c r="D15" s="41">
        <v>1005</v>
      </c>
      <c r="E15" s="41">
        <v>17928240</v>
      </c>
    </row>
    <row r="16" spans="1:12" ht="11.1" customHeight="1" x14ac:dyDescent="0.2">
      <c r="A16" s="33" t="s">
        <v>179</v>
      </c>
      <c r="B16" s="41">
        <v>156</v>
      </c>
      <c r="C16" s="41">
        <v>68</v>
      </c>
      <c r="D16" s="41">
        <v>88</v>
      </c>
      <c r="E16" s="41">
        <v>2459589</v>
      </c>
    </row>
    <row r="17" spans="1:5" ht="11.1" customHeight="1" x14ac:dyDescent="0.2">
      <c r="A17" s="33" t="s">
        <v>180</v>
      </c>
      <c r="B17" s="41">
        <v>48</v>
      </c>
      <c r="C17" s="41">
        <v>12</v>
      </c>
      <c r="D17" s="41">
        <v>36</v>
      </c>
      <c r="E17" s="41">
        <v>803984</v>
      </c>
    </row>
    <row r="18" spans="1:5" ht="11.1" customHeight="1" x14ac:dyDescent="0.2">
      <c r="A18" s="33" t="s">
        <v>181</v>
      </c>
      <c r="B18" s="41">
        <v>192</v>
      </c>
      <c r="C18" s="41">
        <v>63</v>
      </c>
      <c r="D18" s="41">
        <v>129</v>
      </c>
      <c r="E18" s="41">
        <v>2557440</v>
      </c>
    </row>
    <row r="19" spans="1:5" ht="11.1" customHeight="1" x14ac:dyDescent="0.2">
      <c r="A19" s="33" t="s">
        <v>182</v>
      </c>
      <c r="B19" s="41">
        <v>83</v>
      </c>
      <c r="C19" s="41">
        <v>5</v>
      </c>
      <c r="D19" s="41">
        <v>78</v>
      </c>
      <c r="E19" s="41">
        <v>1397464</v>
      </c>
    </row>
    <row r="20" spans="1:5" ht="11.1" customHeight="1" x14ac:dyDescent="0.2">
      <c r="A20" s="33" t="s">
        <v>183</v>
      </c>
      <c r="B20" s="41">
        <v>25</v>
      </c>
      <c r="C20" s="41">
        <v>4</v>
      </c>
      <c r="D20" s="41">
        <v>21</v>
      </c>
      <c r="E20" s="41">
        <v>308681</v>
      </c>
    </row>
    <row r="21" spans="1:5" ht="11.1" customHeight="1" x14ac:dyDescent="0.2">
      <c r="A21" s="33" t="s">
        <v>184</v>
      </c>
      <c r="B21" s="41">
        <v>129</v>
      </c>
      <c r="C21" s="41">
        <v>6</v>
      </c>
      <c r="D21" s="41">
        <v>123</v>
      </c>
      <c r="E21" s="41">
        <v>2153435</v>
      </c>
    </row>
    <row r="22" spans="1:5" ht="11.1" customHeight="1" x14ac:dyDescent="0.2">
      <c r="A22" s="33" t="s">
        <v>185</v>
      </c>
      <c r="B22" s="41">
        <v>79</v>
      </c>
      <c r="C22" s="41">
        <v>23</v>
      </c>
      <c r="D22" s="41">
        <v>56</v>
      </c>
      <c r="E22" s="41">
        <v>1110025</v>
      </c>
    </row>
    <row r="23" spans="1:5" ht="11.1" customHeight="1" x14ac:dyDescent="0.2">
      <c r="A23" s="33" t="s">
        <v>186</v>
      </c>
      <c r="B23" s="41">
        <v>241</v>
      </c>
      <c r="C23" s="41">
        <v>125</v>
      </c>
      <c r="D23" s="41">
        <v>116</v>
      </c>
      <c r="E23" s="41">
        <v>967200</v>
      </c>
    </row>
    <row r="24" spans="1:5" ht="11.1" customHeight="1" x14ac:dyDescent="0.2">
      <c r="A24" s="33" t="s">
        <v>187</v>
      </c>
      <c r="B24" s="41">
        <v>632</v>
      </c>
      <c r="C24" s="41">
        <v>48</v>
      </c>
      <c r="D24" s="41">
        <v>584</v>
      </c>
      <c r="E24" s="41">
        <v>13477498</v>
      </c>
    </row>
    <row r="25" spans="1:5" ht="11.1" customHeight="1" x14ac:dyDescent="0.2">
      <c r="A25" s="33" t="s">
        <v>188</v>
      </c>
      <c r="B25" s="41">
        <v>72</v>
      </c>
      <c r="C25" s="41">
        <v>3</v>
      </c>
      <c r="D25" s="41">
        <v>69</v>
      </c>
      <c r="E25" s="41">
        <v>1386079</v>
      </c>
    </row>
    <row r="26" spans="1:5" ht="11.1" customHeight="1" x14ac:dyDescent="0.2">
      <c r="A26" s="33" t="s">
        <v>189</v>
      </c>
      <c r="B26" s="41">
        <v>355</v>
      </c>
      <c r="C26" s="41">
        <v>49</v>
      </c>
      <c r="D26" s="41">
        <v>306</v>
      </c>
      <c r="E26" s="41">
        <v>6074160</v>
      </c>
    </row>
    <row r="27" spans="1:5" ht="11.1" customHeight="1" x14ac:dyDescent="0.2">
      <c r="A27" s="33" t="s">
        <v>190</v>
      </c>
      <c r="B27" s="41">
        <v>24</v>
      </c>
      <c r="C27" s="41">
        <v>0</v>
      </c>
      <c r="D27" s="41">
        <v>24</v>
      </c>
      <c r="E27" s="41">
        <v>477835</v>
      </c>
    </row>
    <row r="28" spans="1:5" s="17" customFormat="1" ht="11.1" customHeight="1" x14ac:dyDescent="0.2">
      <c r="A28" s="33" t="s">
        <v>191</v>
      </c>
      <c r="B28" s="41">
        <v>1307</v>
      </c>
      <c r="C28" s="41">
        <v>344</v>
      </c>
      <c r="D28" s="41">
        <v>963</v>
      </c>
      <c r="E28" s="41">
        <v>20503869</v>
      </c>
    </row>
    <row r="29" spans="1:5" s="17" customFormat="1" ht="11.1" customHeight="1" x14ac:dyDescent="0.2">
      <c r="A29" s="33" t="s">
        <v>421</v>
      </c>
      <c r="B29" s="43">
        <v>31635</v>
      </c>
      <c r="C29" s="43">
        <v>8925</v>
      </c>
      <c r="D29" s="43">
        <v>22710</v>
      </c>
      <c r="E29" s="43">
        <v>405385788</v>
      </c>
    </row>
    <row r="30" spans="1:5" s="17" customFormat="1" ht="11.1" customHeight="1" x14ac:dyDescent="0.2">
      <c r="A30" s="33" t="s">
        <v>424</v>
      </c>
      <c r="B30" s="43">
        <v>409</v>
      </c>
      <c r="C30" s="43">
        <v>27</v>
      </c>
      <c r="D30" s="43">
        <v>382</v>
      </c>
      <c r="E30" s="43">
        <v>6991689</v>
      </c>
    </row>
    <row r="31" spans="1:5" ht="11.1" customHeight="1" x14ac:dyDescent="0.2">
      <c r="A31" s="33" t="s">
        <v>192</v>
      </c>
      <c r="B31" s="42">
        <v>1457</v>
      </c>
      <c r="C31" s="42">
        <v>638</v>
      </c>
      <c r="D31" s="42">
        <v>819</v>
      </c>
      <c r="E31" s="42">
        <v>22715945</v>
      </c>
    </row>
    <row r="32" spans="1:5" ht="11.1" customHeight="1" x14ac:dyDescent="0.2">
      <c r="A32" s="34" t="s">
        <v>193</v>
      </c>
      <c r="B32" s="42">
        <v>290</v>
      </c>
      <c r="C32" s="42">
        <v>193</v>
      </c>
      <c r="D32" s="42">
        <v>97</v>
      </c>
      <c r="E32" s="42">
        <v>3468600</v>
      </c>
    </row>
    <row r="33" spans="1:5" x14ac:dyDescent="0.2">
      <c r="A33" s="272" t="s">
        <v>56</v>
      </c>
      <c r="B33" s="272"/>
      <c r="C33" s="272"/>
      <c r="D33" s="272"/>
      <c r="E33" s="272"/>
    </row>
    <row r="34" spans="1:5" x14ac:dyDescent="0.2">
      <c r="A34" s="35" t="s">
        <v>194</v>
      </c>
      <c r="B34" s="3"/>
      <c r="C34" s="3"/>
      <c r="D34" s="3"/>
      <c r="E34" s="3"/>
    </row>
    <row r="35" spans="1:5" hidden="1" x14ac:dyDescent="0.2">
      <c r="A35" s="39" t="s">
        <v>195</v>
      </c>
      <c r="B35" s="3" t="e">
        <f>B7-#REF!-B29-B30-#REF!</f>
        <v>#REF!</v>
      </c>
      <c r="C35" s="3" t="e">
        <f>C7-#REF!-C29-C30-#REF!</f>
        <v>#REF!</v>
      </c>
      <c r="D35" s="3" t="e">
        <f>D7-#REF!-D29-D30-#REF!</f>
        <v>#REF!</v>
      </c>
      <c r="E35" s="3" t="e">
        <f>E7-#REF!-E29-E30-#REF!</f>
        <v>#REF!</v>
      </c>
    </row>
    <row r="36" spans="1:5" hidden="1" x14ac:dyDescent="0.2">
      <c r="A36" s="39" t="s">
        <v>196</v>
      </c>
      <c r="B36" s="3" t="e">
        <f>#REF!-SUM(B8:B28)</f>
        <v>#REF!</v>
      </c>
      <c r="C36" s="3" t="e">
        <f>#REF!-SUM(C8:C28)</f>
        <v>#REF!</v>
      </c>
      <c r="D36" s="3" t="e">
        <f>#REF!-SUM(D8:D28)</f>
        <v>#REF!</v>
      </c>
      <c r="E36" s="3" t="e">
        <f>#REF!-SUM(E8:E28)</f>
        <v>#REF!</v>
      </c>
    </row>
    <row r="37" spans="1:5" hidden="1" x14ac:dyDescent="0.2">
      <c r="A37" s="39" t="s">
        <v>197</v>
      </c>
      <c r="B37" s="3" t="e">
        <f>#REF!-B31-B32</f>
        <v>#REF!</v>
      </c>
      <c r="C37" s="3" t="e">
        <f>#REF!-C31-C32</f>
        <v>#REF!</v>
      </c>
      <c r="D37" s="3" t="e">
        <f>#REF!-D31-D32</f>
        <v>#REF!</v>
      </c>
      <c r="E37" s="3" t="e">
        <f>#REF!-E31-E32</f>
        <v>#REF!</v>
      </c>
    </row>
    <row r="38" spans="1:5" hidden="1" x14ac:dyDescent="0.2">
      <c r="A38" s="39" t="s">
        <v>198</v>
      </c>
      <c r="B38" s="3" t="e">
        <f>B7-#REF!</f>
        <v>#REF!</v>
      </c>
      <c r="C38" s="3"/>
      <c r="D38" s="3"/>
      <c r="E38" s="3" t="e">
        <f>E7-#REF!</f>
        <v>#REF!</v>
      </c>
    </row>
  </sheetData>
  <mergeCells count="6">
    <mergeCell ref="A1:L1"/>
    <mergeCell ref="B3:E3"/>
    <mergeCell ref="B4:D4"/>
    <mergeCell ref="A33:E33"/>
    <mergeCell ref="E5:E6"/>
    <mergeCell ref="A3:A5"/>
  </mergeCells>
  <phoneticPr fontId="3" type="noConversion"/>
  <printOptions horizontalCentered="1" verticalCentered="1"/>
  <pageMargins left="0.39370078740157483" right="0.39370078740157483" top="0.27559055118110237" bottom="0.27559055118110237" header="0.23622047244094491" footer="0.23622047244094491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38"/>
  <sheetViews>
    <sheetView workbookViewId="0">
      <pane xSplit="1" ySplit="1" topLeftCell="B2" activePane="bottomRight" state="frozen"/>
      <selection activeCell="N17" sqref="N17"/>
      <selection pane="topRight" activeCell="N17" sqref="N17"/>
      <selection pane="bottomLeft" activeCell="N17" sqref="N17"/>
      <selection pane="bottomRight" activeCell="A29" sqref="A29:A30"/>
    </sheetView>
  </sheetViews>
  <sheetFormatPr defaultRowHeight="12" x14ac:dyDescent="0.2"/>
  <cols>
    <col min="1" max="1" width="24.1640625" customWidth="1"/>
    <col min="2" max="5" width="18.1640625" customWidth="1"/>
  </cols>
  <sheetData>
    <row r="1" spans="1:12" s="56" customFormat="1" ht="22.9" customHeight="1" x14ac:dyDescent="0.2">
      <c r="A1" s="228" t="s">
        <v>325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</row>
    <row r="2" spans="1:12" s="28" customFormat="1" ht="16.5" customHeight="1" x14ac:dyDescent="0.2">
      <c r="A2" s="27" t="s">
        <v>136</v>
      </c>
      <c r="B2" s="26"/>
      <c r="C2" s="26"/>
      <c r="D2" s="26"/>
    </row>
    <row r="3" spans="1:12" s="2" customFormat="1" ht="23.25" customHeight="1" x14ac:dyDescent="0.2">
      <c r="A3" s="273" t="s">
        <v>21</v>
      </c>
      <c r="B3" s="246" t="s">
        <v>22</v>
      </c>
      <c r="C3" s="247"/>
      <c r="D3" s="247"/>
      <c r="E3" s="248"/>
    </row>
    <row r="4" spans="1:12" s="2" customFormat="1" ht="24" customHeight="1" x14ac:dyDescent="0.2">
      <c r="A4" s="274"/>
      <c r="B4" s="246" t="s">
        <v>24</v>
      </c>
      <c r="C4" s="247"/>
      <c r="D4" s="248"/>
      <c r="E4" s="20" t="s">
        <v>23</v>
      </c>
    </row>
    <row r="5" spans="1:12" s="2" customFormat="1" ht="16.5" customHeight="1" x14ac:dyDescent="0.2">
      <c r="A5" s="274"/>
      <c r="B5" s="20" t="s">
        <v>27</v>
      </c>
      <c r="C5" s="20" t="s">
        <v>28</v>
      </c>
      <c r="D5" s="20" t="s">
        <v>29</v>
      </c>
      <c r="E5" s="275" t="s">
        <v>26</v>
      </c>
    </row>
    <row r="6" spans="1:12" s="2" customFormat="1" ht="23.25" customHeight="1" x14ac:dyDescent="0.2">
      <c r="A6" s="24" t="s">
        <v>30</v>
      </c>
      <c r="B6" s="25" t="s">
        <v>31</v>
      </c>
      <c r="C6" s="25" t="s">
        <v>32</v>
      </c>
      <c r="D6" s="25" t="s">
        <v>33</v>
      </c>
      <c r="E6" s="276"/>
    </row>
    <row r="7" spans="1:12" s="10" customFormat="1" ht="11.1" customHeight="1" x14ac:dyDescent="0.2">
      <c r="A7" s="11" t="s">
        <v>34</v>
      </c>
      <c r="B7" s="43">
        <v>42446</v>
      </c>
      <c r="C7" s="43">
        <v>10842</v>
      </c>
      <c r="D7" s="43">
        <v>31604</v>
      </c>
      <c r="E7" s="43">
        <v>588033735</v>
      </c>
    </row>
    <row r="8" spans="1:12" ht="11.1" customHeight="1" x14ac:dyDescent="0.2">
      <c r="A8" s="33" t="s">
        <v>35</v>
      </c>
      <c r="B8" s="41">
        <v>508</v>
      </c>
      <c r="C8" s="41">
        <v>104</v>
      </c>
      <c r="D8" s="41">
        <v>404</v>
      </c>
      <c r="E8" s="41">
        <v>7713274</v>
      </c>
    </row>
    <row r="9" spans="1:12" ht="11.1" customHeight="1" x14ac:dyDescent="0.2">
      <c r="A9" s="33" t="s">
        <v>36</v>
      </c>
      <c r="B9" s="41">
        <v>1017</v>
      </c>
      <c r="C9" s="41">
        <v>240</v>
      </c>
      <c r="D9" s="41">
        <v>777</v>
      </c>
      <c r="E9" s="41">
        <v>9436576</v>
      </c>
    </row>
    <row r="10" spans="1:12" ht="11.1" customHeight="1" x14ac:dyDescent="0.2">
      <c r="A10" s="33" t="s">
        <v>37</v>
      </c>
      <c r="B10" s="41">
        <v>2044</v>
      </c>
      <c r="C10" s="41">
        <v>406</v>
      </c>
      <c r="D10" s="41">
        <v>1638</v>
      </c>
      <c r="E10" s="41">
        <v>18959285</v>
      </c>
    </row>
    <row r="11" spans="1:12" ht="11.1" customHeight="1" x14ac:dyDescent="0.2">
      <c r="A11" s="33" t="s">
        <v>38</v>
      </c>
      <c r="B11" s="41">
        <v>12</v>
      </c>
      <c r="C11" s="41">
        <v>12</v>
      </c>
      <c r="D11" s="41">
        <v>0</v>
      </c>
      <c r="E11" s="41">
        <v>207360</v>
      </c>
    </row>
    <row r="12" spans="1:12" ht="11.1" customHeight="1" x14ac:dyDescent="0.2">
      <c r="A12" s="33" t="s">
        <v>0</v>
      </c>
      <c r="B12" s="41">
        <v>339</v>
      </c>
      <c r="C12" s="41">
        <v>44</v>
      </c>
      <c r="D12" s="41">
        <v>295</v>
      </c>
      <c r="E12" s="41">
        <v>6236696</v>
      </c>
    </row>
    <row r="13" spans="1:12" ht="11.1" customHeight="1" x14ac:dyDescent="0.2">
      <c r="A13" s="33" t="s">
        <v>1</v>
      </c>
      <c r="B13" s="41">
        <v>367</v>
      </c>
      <c r="C13" s="41">
        <v>24</v>
      </c>
      <c r="D13" s="41">
        <v>343</v>
      </c>
      <c r="E13" s="41">
        <v>3076605</v>
      </c>
    </row>
    <row r="14" spans="1:12" ht="11.1" customHeight="1" x14ac:dyDescent="0.2">
      <c r="A14" s="33" t="s">
        <v>2</v>
      </c>
      <c r="B14" s="41">
        <v>580</v>
      </c>
      <c r="C14" s="41">
        <v>178</v>
      </c>
      <c r="D14" s="41">
        <v>402</v>
      </c>
      <c r="E14" s="41">
        <v>8791175</v>
      </c>
    </row>
    <row r="15" spans="1:12" ht="11.1" customHeight="1" x14ac:dyDescent="0.2">
      <c r="A15" s="33" t="s">
        <v>3</v>
      </c>
      <c r="B15" s="41">
        <v>1140</v>
      </c>
      <c r="C15" s="41">
        <v>123</v>
      </c>
      <c r="D15" s="41">
        <v>1017</v>
      </c>
      <c r="E15" s="41">
        <v>18883920</v>
      </c>
    </row>
    <row r="16" spans="1:12" ht="11.1" customHeight="1" x14ac:dyDescent="0.2">
      <c r="A16" s="33" t="s">
        <v>4</v>
      </c>
      <c r="B16" s="41">
        <v>120</v>
      </c>
      <c r="C16" s="41">
        <v>48</v>
      </c>
      <c r="D16" s="41">
        <v>72</v>
      </c>
      <c r="E16" s="41">
        <v>2120632</v>
      </c>
    </row>
    <row r="17" spans="1:5" ht="11.1" customHeight="1" x14ac:dyDescent="0.2">
      <c r="A17" s="33" t="s">
        <v>5</v>
      </c>
      <c r="B17" s="41">
        <v>36</v>
      </c>
      <c r="C17" s="41">
        <v>12</v>
      </c>
      <c r="D17" s="41">
        <v>24</v>
      </c>
      <c r="E17" s="41">
        <v>613273</v>
      </c>
    </row>
    <row r="18" spans="1:5" ht="11.1" customHeight="1" x14ac:dyDescent="0.2">
      <c r="A18" s="33" t="s">
        <v>6</v>
      </c>
      <c r="B18" s="41">
        <v>182</v>
      </c>
      <c r="C18" s="41">
        <v>20</v>
      </c>
      <c r="D18" s="41">
        <v>162</v>
      </c>
      <c r="E18" s="41">
        <v>3534440</v>
      </c>
    </row>
    <row r="19" spans="1:5" ht="11.1" customHeight="1" x14ac:dyDescent="0.2">
      <c r="A19" s="33" t="s">
        <v>7</v>
      </c>
      <c r="B19" s="41">
        <v>114</v>
      </c>
      <c r="C19" s="41">
        <v>22</v>
      </c>
      <c r="D19" s="41">
        <v>92</v>
      </c>
      <c r="E19" s="41">
        <v>1691272</v>
      </c>
    </row>
    <row r="20" spans="1:5" ht="11.1" customHeight="1" x14ac:dyDescent="0.2">
      <c r="A20" s="33" t="s">
        <v>8</v>
      </c>
      <c r="B20" s="41">
        <v>34</v>
      </c>
      <c r="C20" s="41">
        <v>13</v>
      </c>
      <c r="D20" s="41">
        <v>21</v>
      </c>
      <c r="E20" s="41">
        <v>413057</v>
      </c>
    </row>
    <row r="21" spans="1:5" ht="11.1" customHeight="1" x14ac:dyDescent="0.2">
      <c r="A21" s="33" t="s">
        <v>9</v>
      </c>
      <c r="B21" s="41">
        <v>60</v>
      </c>
      <c r="C21" s="41">
        <v>0</v>
      </c>
      <c r="D21" s="41">
        <v>60</v>
      </c>
      <c r="E21" s="41">
        <v>1055513</v>
      </c>
    </row>
    <row r="22" spans="1:5" ht="11.1" customHeight="1" x14ac:dyDescent="0.2">
      <c r="A22" s="33" t="s">
        <v>10</v>
      </c>
      <c r="B22" s="41">
        <v>51</v>
      </c>
      <c r="C22" s="41">
        <v>15</v>
      </c>
      <c r="D22" s="41">
        <v>36</v>
      </c>
      <c r="E22" s="41">
        <v>801683</v>
      </c>
    </row>
    <row r="23" spans="1:5" ht="11.1" customHeight="1" x14ac:dyDescent="0.2">
      <c r="A23" s="33" t="s">
        <v>11</v>
      </c>
      <c r="B23" s="41">
        <v>218</v>
      </c>
      <c r="C23" s="41">
        <v>80</v>
      </c>
      <c r="D23" s="41">
        <v>138</v>
      </c>
      <c r="E23" s="41">
        <v>996360</v>
      </c>
    </row>
    <row r="24" spans="1:5" ht="11.1" customHeight="1" x14ac:dyDescent="0.2">
      <c r="A24" s="33" t="s">
        <v>12</v>
      </c>
      <c r="B24" s="41">
        <v>636</v>
      </c>
      <c r="C24" s="41">
        <v>70</v>
      </c>
      <c r="D24" s="41">
        <v>566</v>
      </c>
      <c r="E24" s="41">
        <v>13219197</v>
      </c>
    </row>
    <row r="25" spans="1:5" ht="11.1" customHeight="1" x14ac:dyDescent="0.2">
      <c r="A25" s="33" t="s">
        <v>13</v>
      </c>
      <c r="B25" s="41">
        <v>61</v>
      </c>
      <c r="C25" s="41">
        <v>11</v>
      </c>
      <c r="D25" s="41">
        <v>50</v>
      </c>
      <c r="E25" s="41">
        <v>1000293</v>
      </c>
    </row>
    <row r="26" spans="1:5" ht="11.1" customHeight="1" x14ac:dyDescent="0.2">
      <c r="A26" s="33" t="s">
        <v>14</v>
      </c>
      <c r="B26" s="41">
        <v>221</v>
      </c>
      <c r="C26" s="41">
        <v>41</v>
      </c>
      <c r="D26" s="41">
        <v>180</v>
      </c>
      <c r="E26" s="41">
        <v>3815463</v>
      </c>
    </row>
    <row r="27" spans="1:5" ht="11.1" customHeight="1" x14ac:dyDescent="0.2">
      <c r="A27" s="33" t="s">
        <v>15</v>
      </c>
      <c r="B27" s="41">
        <v>18</v>
      </c>
      <c r="C27" s="41">
        <v>0</v>
      </c>
      <c r="D27" s="41">
        <v>18</v>
      </c>
      <c r="E27" s="41">
        <v>343079</v>
      </c>
    </row>
    <row r="28" spans="1:5" s="17" customFormat="1" ht="11.1" customHeight="1" x14ac:dyDescent="0.2">
      <c r="A28" s="33" t="s">
        <v>16</v>
      </c>
      <c r="B28" s="41">
        <v>1182</v>
      </c>
      <c r="C28" s="41">
        <v>421</v>
      </c>
      <c r="D28" s="41">
        <v>761</v>
      </c>
      <c r="E28" s="41">
        <v>20088496</v>
      </c>
    </row>
    <row r="29" spans="1:5" s="17" customFormat="1" ht="11.1" customHeight="1" x14ac:dyDescent="0.2">
      <c r="A29" s="33" t="s">
        <v>421</v>
      </c>
      <c r="B29" s="43">
        <v>31091</v>
      </c>
      <c r="C29" s="43">
        <v>8103</v>
      </c>
      <c r="D29" s="43">
        <v>22988</v>
      </c>
      <c r="E29" s="43">
        <v>426935250</v>
      </c>
    </row>
    <row r="30" spans="1:5" s="17" customFormat="1" ht="11.1" customHeight="1" x14ac:dyDescent="0.2">
      <c r="A30" s="33" t="s">
        <v>424</v>
      </c>
      <c r="B30" s="43">
        <v>442</v>
      </c>
      <c r="C30" s="43">
        <v>26</v>
      </c>
      <c r="D30" s="43">
        <v>416</v>
      </c>
      <c r="E30" s="43">
        <v>8585941</v>
      </c>
    </row>
    <row r="31" spans="1:5" ht="11.1" customHeight="1" x14ac:dyDescent="0.2">
      <c r="A31" s="33" t="s">
        <v>17</v>
      </c>
      <c r="B31" s="42">
        <v>1707</v>
      </c>
      <c r="C31" s="42">
        <v>646</v>
      </c>
      <c r="D31" s="42">
        <v>1061</v>
      </c>
      <c r="E31" s="42">
        <v>26624095</v>
      </c>
    </row>
    <row r="32" spans="1:5" ht="11.1" customHeight="1" x14ac:dyDescent="0.2">
      <c r="A32" s="34" t="s">
        <v>18</v>
      </c>
      <c r="B32" s="42">
        <v>266</v>
      </c>
      <c r="C32" s="42">
        <v>183</v>
      </c>
      <c r="D32" s="42">
        <v>83</v>
      </c>
      <c r="E32" s="42">
        <v>2890800</v>
      </c>
    </row>
    <row r="33" spans="1:5" x14ac:dyDescent="0.2">
      <c r="A33" s="272" t="s">
        <v>56</v>
      </c>
      <c r="B33" s="272"/>
      <c r="C33" s="272"/>
      <c r="D33" s="272"/>
      <c r="E33" s="272"/>
    </row>
    <row r="34" spans="1:5" x14ac:dyDescent="0.2">
      <c r="A34" s="35" t="s">
        <v>19</v>
      </c>
      <c r="B34" s="3"/>
      <c r="C34" s="3"/>
      <c r="D34" s="3"/>
      <c r="E34" s="3"/>
    </row>
    <row r="35" spans="1:5" hidden="1" x14ac:dyDescent="0.2">
      <c r="A35" s="39" t="s">
        <v>42</v>
      </c>
      <c r="B35" s="3" t="e">
        <f>B7-#REF!-B29-B30-#REF!</f>
        <v>#REF!</v>
      </c>
      <c r="C35" s="3" t="e">
        <f>C7-#REF!-C29-C30-#REF!</f>
        <v>#REF!</v>
      </c>
      <c r="D35" s="3" t="e">
        <f>D7-#REF!-D29-D30-#REF!</f>
        <v>#REF!</v>
      </c>
      <c r="E35" s="3" t="e">
        <f>E7-#REF!-E29-E30-#REF!</f>
        <v>#REF!</v>
      </c>
    </row>
    <row r="36" spans="1:5" hidden="1" x14ac:dyDescent="0.2">
      <c r="A36" s="39" t="s">
        <v>43</v>
      </c>
      <c r="B36" s="3" t="e">
        <f>#REF!-SUM(B8:B28)</f>
        <v>#REF!</v>
      </c>
      <c r="C36" s="3" t="e">
        <f>#REF!-SUM(C8:C28)</f>
        <v>#REF!</v>
      </c>
      <c r="D36" s="3" t="e">
        <f>#REF!-SUM(D8:D28)</f>
        <v>#REF!</v>
      </c>
      <c r="E36" s="3" t="e">
        <f>#REF!-SUM(E8:E28)</f>
        <v>#REF!</v>
      </c>
    </row>
    <row r="37" spans="1:5" hidden="1" x14ac:dyDescent="0.2">
      <c r="A37" s="39" t="s">
        <v>44</v>
      </c>
      <c r="B37" s="3" t="e">
        <f>#REF!-B31-B32</f>
        <v>#REF!</v>
      </c>
      <c r="C37" s="3" t="e">
        <f>#REF!-C31-C32</f>
        <v>#REF!</v>
      </c>
      <c r="D37" s="3" t="e">
        <f>#REF!-D31-D32</f>
        <v>#REF!</v>
      </c>
      <c r="E37" s="3" t="e">
        <f>#REF!-E31-E32</f>
        <v>#REF!</v>
      </c>
    </row>
    <row r="38" spans="1:5" hidden="1" x14ac:dyDescent="0.2">
      <c r="A38" s="39" t="s">
        <v>46</v>
      </c>
      <c r="B38" s="3" t="e">
        <f>B7-#REF!</f>
        <v>#REF!</v>
      </c>
      <c r="C38" s="3"/>
      <c r="D38" s="3"/>
      <c r="E38" s="3" t="e">
        <f>E7-#REF!</f>
        <v>#REF!</v>
      </c>
    </row>
  </sheetData>
  <mergeCells count="6">
    <mergeCell ref="A1:L1"/>
    <mergeCell ref="A33:E33"/>
    <mergeCell ref="E5:E6"/>
    <mergeCell ref="A3:A5"/>
    <mergeCell ref="B3:E3"/>
    <mergeCell ref="B4:D4"/>
  </mergeCells>
  <phoneticPr fontId="3" type="noConversion"/>
  <printOptions horizontalCentered="1" verticalCentered="1"/>
  <pageMargins left="0.39370078740157483" right="0.39370078740157483" top="0.27559055118110237" bottom="0.27559055118110237" header="0.23622047244094491" footer="0.23622047244094491"/>
  <pageSetup paperSize="9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39"/>
  <sheetViews>
    <sheetView workbookViewId="0">
      <pane xSplit="1" ySplit="1" topLeftCell="B2" activePane="bottomRight" state="frozen"/>
      <selection activeCell="N17" sqref="N17"/>
      <selection pane="topRight" activeCell="N17" sqref="N17"/>
      <selection pane="bottomLeft" activeCell="N17" sqref="N17"/>
      <selection pane="bottomRight" activeCell="A29" sqref="A29:A30"/>
    </sheetView>
  </sheetViews>
  <sheetFormatPr defaultRowHeight="12" x14ac:dyDescent="0.2"/>
  <cols>
    <col min="1" max="1" width="24.1640625" customWidth="1"/>
    <col min="2" max="5" width="18.6640625" customWidth="1"/>
  </cols>
  <sheetData>
    <row r="1" spans="1:12" s="56" customFormat="1" ht="22.9" customHeight="1" x14ac:dyDescent="0.2">
      <c r="A1" s="228" t="s">
        <v>325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</row>
    <row r="2" spans="1:12" s="28" customFormat="1" ht="16.5" customHeight="1" x14ac:dyDescent="0.2">
      <c r="A2" s="27" t="s">
        <v>48</v>
      </c>
      <c r="B2" s="26"/>
      <c r="C2" s="26"/>
      <c r="D2" s="26"/>
    </row>
    <row r="3" spans="1:12" s="2" customFormat="1" ht="23.25" customHeight="1" x14ac:dyDescent="0.2">
      <c r="A3" s="273" t="s">
        <v>21</v>
      </c>
      <c r="B3" s="246" t="s">
        <v>22</v>
      </c>
      <c r="C3" s="247"/>
      <c r="D3" s="247"/>
      <c r="E3" s="248"/>
    </row>
    <row r="4" spans="1:12" s="2" customFormat="1" ht="24" customHeight="1" x14ac:dyDescent="0.2">
      <c r="A4" s="274"/>
      <c r="B4" s="246" t="s">
        <v>24</v>
      </c>
      <c r="C4" s="247"/>
      <c r="D4" s="248"/>
      <c r="E4" s="20" t="s">
        <v>23</v>
      </c>
    </row>
    <row r="5" spans="1:12" s="2" customFormat="1" ht="16.5" customHeight="1" x14ac:dyDescent="0.2">
      <c r="A5" s="274"/>
      <c r="B5" s="20" t="s">
        <v>27</v>
      </c>
      <c r="C5" s="20" t="s">
        <v>28</v>
      </c>
      <c r="D5" s="20" t="s">
        <v>29</v>
      </c>
      <c r="E5" s="275" t="s">
        <v>26</v>
      </c>
    </row>
    <row r="6" spans="1:12" s="2" customFormat="1" ht="23.25" customHeight="1" x14ac:dyDescent="0.2">
      <c r="A6" s="24" t="s">
        <v>30</v>
      </c>
      <c r="B6" s="25" t="s">
        <v>31</v>
      </c>
      <c r="C6" s="25" t="s">
        <v>32</v>
      </c>
      <c r="D6" s="25" t="s">
        <v>33</v>
      </c>
      <c r="E6" s="276"/>
    </row>
    <row r="7" spans="1:12" s="10" customFormat="1" ht="11.1" customHeight="1" x14ac:dyDescent="0.2">
      <c r="A7" s="11" t="s">
        <v>34</v>
      </c>
      <c r="B7" s="36">
        <v>40613</v>
      </c>
      <c r="C7" s="36">
        <v>9383</v>
      </c>
      <c r="D7" s="36">
        <v>31230</v>
      </c>
      <c r="E7" s="36">
        <v>568852866</v>
      </c>
    </row>
    <row r="8" spans="1:12" ht="11.1" customHeight="1" x14ac:dyDescent="0.2">
      <c r="A8" s="33" t="s">
        <v>35</v>
      </c>
      <c r="B8" s="15">
        <v>388</v>
      </c>
      <c r="C8" s="15">
        <v>66</v>
      </c>
      <c r="D8" s="15">
        <v>322</v>
      </c>
      <c r="E8" s="15">
        <v>4844868</v>
      </c>
    </row>
    <row r="9" spans="1:12" ht="11.1" customHeight="1" x14ac:dyDescent="0.2">
      <c r="A9" s="33" t="s">
        <v>36</v>
      </c>
      <c r="B9" s="15">
        <v>936</v>
      </c>
      <c r="C9" s="15">
        <v>180</v>
      </c>
      <c r="D9" s="15">
        <v>756</v>
      </c>
      <c r="E9" s="15">
        <v>8084356</v>
      </c>
    </row>
    <row r="10" spans="1:12" ht="11.1" customHeight="1" x14ac:dyDescent="0.2">
      <c r="A10" s="33" t="s">
        <v>37</v>
      </c>
      <c r="B10" s="15">
        <v>1972</v>
      </c>
      <c r="C10" s="15">
        <v>432</v>
      </c>
      <c r="D10" s="15">
        <v>1540</v>
      </c>
      <c r="E10" s="15">
        <v>26125026</v>
      </c>
    </row>
    <row r="11" spans="1:12" ht="11.1" customHeight="1" x14ac:dyDescent="0.2">
      <c r="A11" s="33" t="s">
        <v>38</v>
      </c>
      <c r="B11" s="15">
        <v>3</v>
      </c>
      <c r="C11" s="15">
        <v>3</v>
      </c>
      <c r="D11" s="15">
        <v>0</v>
      </c>
      <c r="E11" s="15">
        <v>41472</v>
      </c>
    </row>
    <row r="12" spans="1:12" ht="11.1" customHeight="1" x14ac:dyDescent="0.2">
      <c r="A12" s="33" t="s">
        <v>0</v>
      </c>
      <c r="B12" s="15">
        <v>240</v>
      </c>
      <c r="C12" s="15">
        <v>27</v>
      </c>
      <c r="D12" s="15">
        <v>213</v>
      </c>
      <c r="E12" s="15">
        <v>4924553</v>
      </c>
    </row>
    <row r="13" spans="1:12" ht="11.1" customHeight="1" x14ac:dyDescent="0.2">
      <c r="A13" s="33" t="s">
        <v>1</v>
      </c>
      <c r="B13" s="15">
        <v>349</v>
      </c>
      <c r="C13" s="15">
        <v>33</v>
      </c>
      <c r="D13" s="15">
        <v>316</v>
      </c>
      <c r="E13" s="15">
        <v>3285698</v>
      </c>
    </row>
    <row r="14" spans="1:12" ht="11.1" customHeight="1" x14ac:dyDescent="0.2">
      <c r="A14" s="33" t="s">
        <v>2</v>
      </c>
      <c r="B14" s="15">
        <v>582</v>
      </c>
      <c r="C14" s="15">
        <v>173</v>
      </c>
      <c r="D14" s="15">
        <v>409</v>
      </c>
      <c r="E14" s="15">
        <v>8774909</v>
      </c>
    </row>
    <row r="15" spans="1:12" ht="11.1" customHeight="1" x14ac:dyDescent="0.2">
      <c r="A15" s="33" t="s">
        <v>3</v>
      </c>
      <c r="B15" s="15">
        <v>1323</v>
      </c>
      <c r="C15" s="15">
        <v>153</v>
      </c>
      <c r="D15" s="15">
        <v>1170</v>
      </c>
      <c r="E15" s="15">
        <v>20956320</v>
      </c>
    </row>
    <row r="16" spans="1:12" ht="11.1" customHeight="1" x14ac:dyDescent="0.2">
      <c r="A16" s="33" t="s">
        <v>4</v>
      </c>
      <c r="B16" s="15">
        <v>113</v>
      </c>
      <c r="C16" s="15">
        <v>44</v>
      </c>
      <c r="D16" s="15">
        <v>69</v>
      </c>
      <c r="E16" s="15">
        <v>1907887</v>
      </c>
    </row>
    <row r="17" spans="1:5" ht="11.1" customHeight="1" x14ac:dyDescent="0.2">
      <c r="A17" s="33" t="s">
        <v>5</v>
      </c>
      <c r="B17" s="15">
        <v>32</v>
      </c>
      <c r="C17" s="15">
        <v>17</v>
      </c>
      <c r="D17" s="15">
        <v>15</v>
      </c>
      <c r="E17" s="15">
        <v>573930</v>
      </c>
    </row>
    <row r="18" spans="1:5" ht="11.1" customHeight="1" x14ac:dyDescent="0.2">
      <c r="A18" s="33" t="s">
        <v>6</v>
      </c>
      <c r="B18" s="15">
        <v>163</v>
      </c>
      <c r="C18" s="15">
        <v>24</v>
      </c>
      <c r="D18" s="15">
        <v>139</v>
      </c>
      <c r="E18" s="15">
        <v>2667610</v>
      </c>
    </row>
    <row r="19" spans="1:5" ht="11.1" customHeight="1" x14ac:dyDescent="0.2">
      <c r="A19" s="33" t="s">
        <v>7</v>
      </c>
      <c r="B19" s="15">
        <v>97</v>
      </c>
      <c r="C19" s="15">
        <v>19</v>
      </c>
      <c r="D19" s="15">
        <v>78</v>
      </c>
      <c r="E19" s="15">
        <v>1546374</v>
      </c>
    </row>
    <row r="20" spans="1:5" ht="11.1" customHeight="1" x14ac:dyDescent="0.2">
      <c r="A20" s="33" t="s">
        <v>8</v>
      </c>
      <c r="B20" s="15">
        <v>30</v>
      </c>
      <c r="C20" s="15">
        <v>7</v>
      </c>
      <c r="D20" s="15">
        <v>23</v>
      </c>
      <c r="E20" s="15">
        <v>408118</v>
      </c>
    </row>
    <row r="21" spans="1:5" ht="11.1" customHeight="1" x14ac:dyDescent="0.2">
      <c r="A21" s="33" t="s">
        <v>9</v>
      </c>
      <c r="B21" s="15">
        <v>45</v>
      </c>
      <c r="C21" s="15">
        <v>0</v>
      </c>
      <c r="D21" s="15">
        <v>45</v>
      </c>
      <c r="E21" s="15">
        <v>809978</v>
      </c>
    </row>
    <row r="22" spans="1:5" ht="11.1" customHeight="1" x14ac:dyDescent="0.2">
      <c r="A22" s="33" t="s">
        <v>10</v>
      </c>
      <c r="B22" s="15">
        <v>52</v>
      </c>
      <c r="C22" s="15">
        <v>16</v>
      </c>
      <c r="D22" s="15">
        <v>36</v>
      </c>
      <c r="E22" s="15">
        <v>753759</v>
      </c>
    </row>
    <row r="23" spans="1:5" ht="11.1" customHeight="1" x14ac:dyDescent="0.2">
      <c r="A23" s="33" t="s">
        <v>11</v>
      </c>
      <c r="B23" s="15">
        <v>245</v>
      </c>
      <c r="C23" s="15">
        <v>92</v>
      </c>
      <c r="D23" s="15">
        <v>153</v>
      </c>
      <c r="E23" s="15">
        <v>886585</v>
      </c>
    </row>
    <row r="24" spans="1:5" ht="11.1" customHeight="1" x14ac:dyDescent="0.2">
      <c r="A24" s="33" t="s">
        <v>12</v>
      </c>
      <c r="B24" s="15">
        <v>586</v>
      </c>
      <c r="C24" s="15">
        <v>58</v>
      </c>
      <c r="D24" s="15">
        <v>528</v>
      </c>
      <c r="E24" s="15">
        <v>12455116</v>
      </c>
    </row>
    <row r="25" spans="1:5" ht="11.1" customHeight="1" x14ac:dyDescent="0.2">
      <c r="A25" s="33" t="s">
        <v>13</v>
      </c>
      <c r="B25" s="15">
        <v>60</v>
      </c>
      <c r="C25" s="15">
        <v>12</v>
      </c>
      <c r="D25" s="15">
        <v>48</v>
      </c>
      <c r="E25" s="15">
        <v>1310712</v>
      </c>
    </row>
    <row r="26" spans="1:5" ht="11.1" customHeight="1" x14ac:dyDescent="0.2">
      <c r="A26" s="33" t="s">
        <v>14</v>
      </c>
      <c r="B26" s="15">
        <v>348</v>
      </c>
      <c r="C26" s="15">
        <v>56</v>
      </c>
      <c r="D26" s="15">
        <v>292</v>
      </c>
      <c r="E26" s="15">
        <v>5604984</v>
      </c>
    </row>
    <row r="27" spans="1:5" ht="11.1" customHeight="1" x14ac:dyDescent="0.2">
      <c r="A27" s="33" t="s">
        <v>15</v>
      </c>
      <c r="B27" s="15">
        <v>7</v>
      </c>
      <c r="C27" s="15">
        <v>0</v>
      </c>
      <c r="D27" s="15">
        <v>7</v>
      </c>
      <c r="E27" s="15">
        <v>110979</v>
      </c>
    </row>
    <row r="28" spans="1:5" s="17" customFormat="1" ht="11.1" customHeight="1" x14ac:dyDescent="0.2">
      <c r="A28" s="33" t="s">
        <v>16</v>
      </c>
      <c r="B28" s="15">
        <v>1091</v>
      </c>
      <c r="C28" s="15">
        <v>231</v>
      </c>
      <c r="D28" s="15">
        <v>860</v>
      </c>
      <c r="E28" s="15">
        <v>20497708</v>
      </c>
    </row>
    <row r="29" spans="1:5" s="17" customFormat="1" ht="11.1" customHeight="1" x14ac:dyDescent="0.2">
      <c r="A29" s="33" t="s">
        <v>421</v>
      </c>
      <c r="B29" s="36">
        <v>29596</v>
      </c>
      <c r="C29" s="36">
        <v>6943</v>
      </c>
      <c r="D29" s="36">
        <v>22653</v>
      </c>
      <c r="E29" s="36">
        <v>405842750</v>
      </c>
    </row>
    <row r="30" spans="1:5" s="17" customFormat="1" ht="11.1" customHeight="1" x14ac:dyDescent="0.2">
      <c r="A30" s="33" t="s">
        <v>424</v>
      </c>
      <c r="B30" s="36">
        <v>584</v>
      </c>
      <c r="C30" s="36">
        <v>67</v>
      </c>
      <c r="D30" s="36">
        <v>517</v>
      </c>
      <c r="E30" s="36">
        <v>10326649</v>
      </c>
    </row>
    <row r="31" spans="1:5" ht="11.1" customHeight="1" x14ac:dyDescent="0.2">
      <c r="A31" s="33" t="s">
        <v>17</v>
      </c>
      <c r="B31" s="37">
        <v>1527</v>
      </c>
      <c r="C31" s="37">
        <v>575</v>
      </c>
      <c r="D31" s="37">
        <v>952</v>
      </c>
      <c r="E31" s="37">
        <v>23150625</v>
      </c>
    </row>
    <row r="32" spans="1:5" ht="11.1" customHeight="1" x14ac:dyDescent="0.2">
      <c r="A32" s="34" t="s">
        <v>18</v>
      </c>
      <c r="B32" s="37">
        <v>244</v>
      </c>
      <c r="C32" s="37">
        <v>155</v>
      </c>
      <c r="D32" s="37">
        <v>89</v>
      </c>
      <c r="E32" s="37">
        <v>2961900</v>
      </c>
    </row>
    <row r="33" spans="1:5" ht="11.25" customHeight="1" x14ac:dyDescent="0.2">
      <c r="A33" s="272" t="s">
        <v>56</v>
      </c>
      <c r="B33" s="272"/>
      <c r="C33" s="272"/>
      <c r="D33" s="272"/>
      <c r="E33" s="272"/>
    </row>
    <row r="34" spans="1:5" x14ac:dyDescent="0.2">
      <c r="A34" s="35" t="s">
        <v>19</v>
      </c>
      <c r="B34" s="3"/>
      <c r="C34" s="3"/>
      <c r="D34" s="3"/>
      <c r="E34" s="3"/>
    </row>
    <row r="35" spans="1:5" hidden="1" x14ac:dyDescent="0.2">
      <c r="A35" s="39" t="s">
        <v>42</v>
      </c>
      <c r="B35" s="3" t="e">
        <f>B7-#REF!-B29-B30-#REF!</f>
        <v>#REF!</v>
      </c>
      <c r="C35" s="3" t="e">
        <f>C7-#REF!-C29-C30-#REF!</f>
        <v>#REF!</v>
      </c>
      <c r="D35" s="3" t="e">
        <f>D7-#REF!-D29-D30-#REF!</f>
        <v>#REF!</v>
      </c>
      <c r="E35" s="3" t="e">
        <f>E7-#REF!-E29-E30-#REF!</f>
        <v>#REF!</v>
      </c>
    </row>
    <row r="36" spans="1:5" hidden="1" x14ac:dyDescent="0.2">
      <c r="A36" s="39" t="s">
        <v>43</v>
      </c>
      <c r="B36" s="3" t="e">
        <f>#REF!-SUM(B8:B28)</f>
        <v>#REF!</v>
      </c>
      <c r="C36" s="3" t="e">
        <f>#REF!-SUM(C8:C28)</f>
        <v>#REF!</v>
      </c>
      <c r="D36" s="3" t="e">
        <f>#REF!-SUM(D8:D28)</f>
        <v>#REF!</v>
      </c>
      <c r="E36" s="3" t="e">
        <f>#REF!-SUM(E8:E28)</f>
        <v>#REF!</v>
      </c>
    </row>
    <row r="37" spans="1:5" hidden="1" x14ac:dyDescent="0.2">
      <c r="A37" s="39" t="s">
        <v>44</v>
      </c>
      <c r="B37" s="3" t="e">
        <f>#REF!-B31-B32</f>
        <v>#REF!</v>
      </c>
      <c r="C37" s="3" t="e">
        <f>#REF!-C31-C32</f>
        <v>#REF!</v>
      </c>
      <c r="D37" s="3" t="e">
        <f>#REF!-D31-D32</f>
        <v>#REF!</v>
      </c>
      <c r="E37" s="3" t="e">
        <f>#REF!-E31-E32</f>
        <v>#REF!</v>
      </c>
    </row>
    <row r="38" spans="1:5" hidden="1" x14ac:dyDescent="0.2">
      <c r="A38" s="39" t="s">
        <v>46</v>
      </c>
      <c r="B38" s="3" t="e">
        <f>B7-#REF!</f>
        <v>#REF!</v>
      </c>
      <c r="C38" s="3"/>
      <c r="D38" s="3"/>
      <c r="E38" s="3" t="e">
        <f>E7-#REF!</f>
        <v>#REF!</v>
      </c>
    </row>
    <row r="39" spans="1:5" x14ac:dyDescent="0.2">
      <c r="B39" s="38"/>
      <c r="C39" s="38"/>
      <c r="D39" s="38"/>
      <c r="E39" s="38"/>
    </row>
  </sheetData>
  <mergeCells count="6">
    <mergeCell ref="A1:L1"/>
    <mergeCell ref="A3:A5"/>
    <mergeCell ref="B3:E3"/>
    <mergeCell ref="B4:D4"/>
    <mergeCell ref="A33:E33"/>
    <mergeCell ref="E5:E6"/>
  </mergeCells>
  <phoneticPr fontId="3" type="noConversion"/>
  <printOptions horizontalCentered="1" verticalCentered="1"/>
  <pageMargins left="0.39370078740157483" right="0.39370078740157483" top="0.27559055118110237" bottom="0.27559055118110237" header="0.23622047244094491" footer="0.23622047244094491"/>
  <pageSetup paperSize="9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39"/>
  <sheetViews>
    <sheetView workbookViewId="0">
      <pane xSplit="1" ySplit="1" topLeftCell="B2" activePane="bottomRight" state="frozen"/>
      <selection activeCell="N17" sqref="N17"/>
      <selection pane="topRight" activeCell="N17" sqref="N17"/>
      <selection pane="bottomLeft" activeCell="N17" sqref="N17"/>
      <selection pane="bottomRight" activeCell="A29" sqref="A29:A30"/>
    </sheetView>
  </sheetViews>
  <sheetFormatPr defaultRowHeight="12" x14ac:dyDescent="0.2"/>
  <cols>
    <col min="1" max="1" width="22" customWidth="1"/>
    <col min="2" max="5" width="20.1640625" customWidth="1"/>
  </cols>
  <sheetData>
    <row r="1" spans="1:12" s="56" customFormat="1" ht="22.9" customHeight="1" x14ac:dyDescent="0.2">
      <c r="A1" s="228" t="s">
        <v>325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</row>
    <row r="2" spans="1:12" s="28" customFormat="1" ht="16.5" customHeight="1" x14ac:dyDescent="0.2">
      <c r="A2" s="27" t="s">
        <v>45</v>
      </c>
      <c r="B2" s="26"/>
      <c r="C2" s="26"/>
      <c r="D2" s="26"/>
    </row>
    <row r="3" spans="1:12" s="2" customFormat="1" ht="23.25" customHeight="1" x14ac:dyDescent="0.2">
      <c r="A3" s="273" t="s">
        <v>21</v>
      </c>
      <c r="B3" s="246" t="s">
        <v>22</v>
      </c>
      <c r="C3" s="247"/>
      <c r="D3" s="247"/>
      <c r="E3" s="248"/>
    </row>
    <row r="4" spans="1:12" s="2" customFormat="1" ht="24" customHeight="1" x14ac:dyDescent="0.2">
      <c r="A4" s="274"/>
      <c r="B4" s="246" t="s">
        <v>24</v>
      </c>
      <c r="C4" s="247"/>
      <c r="D4" s="248"/>
      <c r="E4" s="20" t="s">
        <v>23</v>
      </c>
    </row>
    <row r="5" spans="1:12" s="2" customFormat="1" ht="16.5" customHeight="1" x14ac:dyDescent="0.2">
      <c r="A5" s="274"/>
      <c r="B5" s="20" t="s">
        <v>27</v>
      </c>
      <c r="C5" s="20" t="s">
        <v>28</v>
      </c>
      <c r="D5" s="20" t="s">
        <v>29</v>
      </c>
      <c r="E5" s="275" t="s">
        <v>26</v>
      </c>
    </row>
    <row r="6" spans="1:12" s="2" customFormat="1" ht="23.25" customHeight="1" x14ac:dyDescent="0.2">
      <c r="A6" s="24" t="s">
        <v>30</v>
      </c>
      <c r="B6" s="25" t="s">
        <v>31</v>
      </c>
      <c r="C6" s="25" t="s">
        <v>32</v>
      </c>
      <c r="D6" s="25" t="s">
        <v>33</v>
      </c>
      <c r="E6" s="276"/>
    </row>
    <row r="7" spans="1:12" s="10" customFormat="1" ht="11.1" customHeight="1" x14ac:dyDescent="0.2">
      <c r="A7" s="11" t="s">
        <v>34</v>
      </c>
      <c r="B7" s="36">
        <v>40861</v>
      </c>
      <c r="C7" s="36">
        <v>9241</v>
      </c>
      <c r="D7" s="36">
        <v>31620</v>
      </c>
      <c r="E7" s="36">
        <v>560604140</v>
      </c>
    </row>
    <row r="8" spans="1:12" ht="11.1" customHeight="1" x14ac:dyDescent="0.2">
      <c r="A8" s="33" t="s">
        <v>35</v>
      </c>
      <c r="B8" s="15">
        <v>335</v>
      </c>
      <c r="C8" s="15">
        <v>65</v>
      </c>
      <c r="D8" s="15">
        <v>270</v>
      </c>
      <c r="E8" s="15">
        <v>4110604</v>
      </c>
    </row>
    <row r="9" spans="1:12" ht="11.1" customHeight="1" x14ac:dyDescent="0.2">
      <c r="A9" s="33" t="s">
        <v>36</v>
      </c>
      <c r="B9" s="15">
        <v>1020</v>
      </c>
      <c r="C9" s="15">
        <v>177</v>
      </c>
      <c r="D9" s="15">
        <v>843</v>
      </c>
      <c r="E9" s="15">
        <v>10819520</v>
      </c>
    </row>
    <row r="10" spans="1:12" ht="11.1" customHeight="1" x14ac:dyDescent="0.2">
      <c r="A10" s="33" t="s">
        <v>37</v>
      </c>
      <c r="B10" s="15">
        <v>2058</v>
      </c>
      <c r="C10" s="15">
        <v>416</v>
      </c>
      <c r="D10" s="15">
        <v>1642</v>
      </c>
      <c r="E10" s="15">
        <v>18956152</v>
      </c>
    </row>
    <row r="11" spans="1:12" ht="11.1" customHeight="1" x14ac:dyDescent="0.2">
      <c r="A11" s="33" t="s">
        <v>38</v>
      </c>
      <c r="B11" s="15">
        <v>4</v>
      </c>
      <c r="C11" s="15">
        <v>4</v>
      </c>
      <c r="D11" s="15">
        <v>0</v>
      </c>
      <c r="E11" s="15">
        <v>67072</v>
      </c>
    </row>
    <row r="12" spans="1:12" ht="11.1" customHeight="1" x14ac:dyDescent="0.2">
      <c r="A12" s="33" t="s">
        <v>0</v>
      </c>
      <c r="B12" s="15">
        <v>245</v>
      </c>
      <c r="C12" s="15">
        <v>23</v>
      </c>
      <c r="D12" s="15">
        <v>222</v>
      </c>
      <c r="E12" s="15">
        <v>4920642</v>
      </c>
    </row>
    <row r="13" spans="1:12" ht="11.1" customHeight="1" x14ac:dyDescent="0.2">
      <c r="A13" s="33" t="s">
        <v>1</v>
      </c>
      <c r="B13" s="15">
        <v>356</v>
      </c>
      <c r="C13" s="15">
        <v>45</v>
      </c>
      <c r="D13" s="15">
        <v>311</v>
      </c>
      <c r="E13" s="15">
        <v>3865091</v>
      </c>
    </row>
    <row r="14" spans="1:12" ht="11.1" customHeight="1" x14ac:dyDescent="0.2">
      <c r="A14" s="33" t="s">
        <v>2</v>
      </c>
      <c r="B14" s="15">
        <v>595</v>
      </c>
      <c r="C14" s="15">
        <v>217</v>
      </c>
      <c r="D14" s="15">
        <v>378</v>
      </c>
      <c r="E14" s="15">
        <v>8840325</v>
      </c>
    </row>
    <row r="15" spans="1:12" ht="11.1" customHeight="1" x14ac:dyDescent="0.2">
      <c r="A15" s="33" t="s">
        <v>3</v>
      </c>
      <c r="B15" s="15">
        <v>1131</v>
      </c>
      <c r="C15" s="15">
        <v>131</v>
      </c>
      <c r="D15" s="15">
        <v>1000</v>
      </c>
      <c r="E15" s="15">
        <v>19842264</v>
      </c>
    </row>
    <row r="16" spans="1:12" ht="11.1" customHeight="1" x14ac:dyDescent="0.2">
      <c r="A16" s="33" t="s">
        <v>4</v>
      </c>
      <c r="B16" s="15">
        <v>97</v>
      </c>
      <c r="C16" s="15">
        <v>49</v>
      </c>
      <c r="D16" s="15">
        <v>48</v>
      </c>
      <c r="E16" s="15">
        <v>1211076</v>
      </c>
    </row>
    <row r="17" spans="1:5" ht="11.1" customHeight="1" x14ac:dyDescent="0.2">
      <c r="A17" s="33" t="s">
        <v>5</v>
      </c>
      <c r="B17" s="15">
        <v>36</v>
      </c>
      <c r="C17" s="15">
        <v>24</v>
      </c>
      <c r="D17" s="15">
        <v>12</v>
      </c>
      <c r="E17" s="15">
        <v>635821</v>
      </c>
    </row>
    <row r="18" spans="1:5" ht="11.1" customHeight="1" x14ac:dyDescent="0.2">
      <c r="A18" s="33" t="s">
        <v>6</v>
      </c>
      <c r="B18" s="15">
        <v>211</v>
      </c>
      <c r="C18" s="15">
        <v>45</v>
      </c>
      <c r="D18" s="15">
        <v>166</v>
      </c>
      <c r="E18" s="15">
        <v>2723361</v>
      </c>
    </row>
    <row r="19" spans="1:5" ht="11.1" customHeight="1" x14ac:dyDescent="0.2">
      <c r="A19" s="33" t="s">
        <v>7</v>
      </c>
      <c r="B19" s="15">
        <v>128</v>
      </c>
      <c r="C19" s="15">
        <v>23</v>
      </c>
      <c r="D19" s="15">
        <v>105</v>
      </c>
      <c r="E19" s="15">
        <v>1647450</v>
      </c>
    </row>
    <row r="20" spans="1:5" ht="11.1" customHeight="1" x14ac:dyDescent="0.2">
      <c r="A20" s="33" t="s">
        <v>8</v>
      </c>
      <c r="B20" s="15">
        <v>25</v>
      </c>
      <c r="C20" s="15">
        <v>11</v>
      </c>
      <c r="D20" s="15">
        <v>14</v>
      </c>
      <c r="E20" s="15">
        <v>278910</v>
      </c>
    </row>
    <row r="21" spans="1:5" ht="11.1" customHeight="1" x14ac:dyDescent="0.2">
      <c r="A21" s="33" t="s">
        <v>9</v>
      </c>
      <c r="B21" s="15">
        <v>51</v>
      </c>
      <c r="C21" s="15">
        <v>7</v>
      </c>
      <c r="D21" s="15">
        <v>44</v>
      </c>
      <c r="E21" s="15">
        <v>887799</v>
      </c>
    </row>
    <row r="22" spans="1:5" ht="11.1" customHeight="1" x14ac:dyDescent="0.2">
      <c r="A22" s="33" t="s">
        <v>10</v>
      </c>
      <c r="B22" s="15">
        <v>72</v>
      </c>
      <c r="C22" s="15">
        <v>12</v>
      </c>
      <c r="D22" s="15">
        <v>60</v>
      </c>
      <c r="E22" s="15">
        <v>1088452</v>
      </c>
    </row>
    <row r="23" spans="1:5" ht="11.1" customHeight="1" x14ac:dyDescent="0.2">
      <c r="A23" s="33" t="s">
        <v>11</v>
      </c>
      <c r="B23" s="15">
        <v>269</v>
      </c>
      <c r="C23" s="15">
        <v>112</v>
      </c>
      <c r="D23" s="15">
        <v>157</v>
      </c>
      <c r="E23" s="15">
        <v>801040</v>
      </c>
    </row>
    <row r="24" spans="1:5" ht="11.1" customHeight="1" x14ac:dyDescent="0.2">
      <c r="A24" s="33" t="s">
        <v>12</v>
      </c>
      <c r="B24" s="15">
        <v>564</v>
      </c>
      <c r="C24" s="15">
        <v>69</v>
      </c>
      <c r="D24" s="15">
        <v>495</v>
      </c>
      <c r="E24" s="15">
        <v>14067136</v>
      </c>
    </row>
    <row r="25" spans="1:5" ht="11.1" customHeight="1" x14ac:dyDescent="0.2">
      <c r="A25" s="33" t="s">
        <v>13</v>
      </c>
      <c r="B25" s="15">
        <v>56</v>
      </c>
      <c r="C25" s="15">
        <v>3</v>
      </c>
      <c r="D25" s="15">
        <v>53</v>
      </c>
      <c r="E25" s="15">
        <v>981300</v>
      </c>
    </row>
    <row r="26" spans="1:5" ht="11.1" customHeight="1" x14ac:dyDescent="0.2">
      <c r="A26" s="33" t="s">
        <v>14</v>
      </c>
      <c r="B26" s="15">
        <v>301</v>
      </c>
      <c r="C26" s="15">
        <v>31</v>
      </c>
      <c r="D26" s="15">
        <v>270</v>
      </c>
      <c r="E26" s="15">
        <v>4814512</v>
      </c>
    </row>
    <row r="27" spans="1:5" ht="11.1" customHeight="1" x14ac:dyDescent="0.2">
      <c r="A27" s="33" t="s">
        <v>15</v>
      </c>
      <c r="B27" s="15">
        <v>0</v>
      </c>
      <c r="C27" s="15">
        <v>0</v>
      </c>
      <c r="D27" s="15">
        <v>0</v>
      </c>
      <c r="E27" s="15">
        <v>0</v>
      </c>
    </row>
    <row r="28" spans="1:5" s="17" customFormat="1" ht="11.1" customHeight="1" x14ac:dyDescent="0.2">
      <c r="A28" s="33" t="s">
        <v>16</v>
      </c>
      <c r="B28" s="15">
        <v>1080</v>
      </c>
      <c r="C28" s="15">
        <v>243</v>
      </c>
      <c r="D28" s="15">
        <v>837</v>
      </c>
      <c r="E28" s="15">
        <v>21123246</v>
      </c>
    </row>
    <row r="29" spans="1:5" s="17" customFormat="1" ht="11.1" customHeight="1" x14ac:dyDescent="0.2">
      <c r="A29" s="33" t="s">
        <v>421</v>
      </c>
      <c r="B29" s="36">
        <v>30080</v>
      </c>
      <c r="C29" s="36">
        <v>6746</v>
      </c>
      <c r="D29" s="36">
        <v>23334</v>
      </c>
      <c r="E29" s="36">
        <v>409788250</v>
      </c>
    </row>
    <row r="30" spans="1:5" s="17" customFormat="1" ht="11.1" customHeight="1" x14ac:dyDescent="0.2">
      <c r="A30" s="33" t="s">
        <v>424</v>
      </c>
      <c r="B30" s="36">
        <v>410</v>
      </c>
      <c r="C30" s="36">
        <v>50</v>
      </c>
      <c r="D30" s="36">
        <v>360</v>
      </c>
      <c r="E30" s="36">
        <v>5838967</v>
      </c>
    </row>
    <row r="31" spans="1:5" ht="11.1" customHeight="1" x14ac:dyDescent="0.2">
      <c r="A31" s="33" t="s">
        <v>17</v>
      </c>
      <c r="B31" s="37">
        <v>1502</v>
      </c>
      <c r="C31" s="37">
        <v>591</v>
      </c>
      <c r="D31" s="37">
        <v>911</v>
      </c>
      <c r="E31" s="37">
        <v>20476050</v>
      </c>
    </row>
    <row r="32" spans="1:5" ht="11.1" customHeight="1" x14ac:dyDescent="0.2">
      <c r="A32" s="34" t="s">
        <v>18</v>
      </c>
      <c r="B32" s="37">
        <v>235</v>
      </c>
      <c r="C32" s="37">
        <v>147</v>
      </c>
      <c r="D32" s="37">
        <v>88</v>
      </c>
      <c r="E32" s="37">
        <v>2819100</v>
      </c>
    </row>
    <row r="33" spans="1:5" x14ac:dyDescent="0.2">
      <c r="A33" s="272" t="s">
        <v>56</v>
      </c>
      <c r="B33" s="272"/>
      <c r="C33" s="272"/>
      <c r="D33" s="272"/>
      <c r="E33" s="272"/>
    </row>
    <row r="34" spans="1:5" x14ac:dyDescent="0.2">
      <c r="A34" s="35" t="s">
        <v>19</v>
      </c>
      <c r="B34" s="3"/>
      <c r="C34" s="3"/>
      <c r="D34" s="3"/>
      <c r="E34" s="3"/>
    </row>
    <row r="35" spans="1:5" hidden="1" x14ac:dyDescent="0.2">
      <c r="A35" s="39" t="s">
        <v>42</v>
      </c>
      <c r="B35" s="3" t="e">
        <f>B7-#REF!-B29-B30-#REF!</f>
        <v>#REF!</v>
      </c>
      <c r="C35" s="3" t="e">
        <f>C7-#REF!-C29-C30-#REF!</f>
        <v>#REF!</v>
      </c>
      <c r="D35" s="3" t="e">
        <f>D7-#REF!-D29-D30-#REF!</f>
        <v>#REF!</v>
      </c>
      <c r="E35" s="3" t="e">
        <f>E7-#REF!-E29-E30-#REF!</f>
        <v>#REF!</v>
      </c>
    </row>
    <row r="36" spans="1:5" hidden="1" x14ac:dyDescent="0.2">
      <c r="A36" s="39" t="s">
        <v>43</v>
      </c>
      <c r="B36" s="3" t="e">
        <f>#REF!-SUM(B8:B28)</f>
        <v>#REF!</v>
      </c>
      <c r="C36" s="3" t="e">
        <f>#REF!-SUM(C8:C28)</f>
        <v>#REF!</v>
      </c>
      <c r="D36" s="3" t="e">
        <f>#REF!-SUM(D8:D28)</f>
        <v>#REF!</v>
      </c>
      <c r="E36" s="3" t="e">
        <f>#REF!-SUM(E8:E28)</f>
        <v>#REF!</v>
      </c>
    </row>
    <row r="37" spans="1:5" hidden="1" x14ac:dyDescent="0.2">
      <c r="A37" s="39" t="s">
        <v>44</v>
      </c>
      <c r="B37" s="3" t="e">
        <f>#REF!-B31-B32</f>
        <v>#REF!</v>
      </c>
      <c r="C37" s="3" t="e">
        <f>#REF!-C31-C32</f>
        <v>#REF!</v>
      </c>
      <c r="D37" s="3" t="e">
        <f>#REF!-D31-D32</f>
        <v>#REF!</v>
      </c>
      <c r="E37" s="3" t="e">
        <f>#REF!-E31-E32</f>
        <v>#REF!</v>
      </c>
    </row>
    <row r="38" spans="1:5" hidden="1" x14ac:dyDescent="0.2">
      <c r="A38" s="39" t="s">
        <v>46</v>
      </c>
      <c r="B38" s="3" t="e">
        <f>B7-#REF!</f>
        <v>#REF!</v>
      </c>
      <c r="C38" s="3"/>
      <c r="D38" s="3"/>
      <c r="E38" s="3" t="e">
        <f>E7-#REF!</f>
        <v>#REF!</v>
      </c>
    </row>
    <row r="39" spans="1:5" x14ac:dyDescent="0.2">
      <c r="B39" s="38"/>
      <c r="C39" s="38"/>
      <c r="D39" s="38"/>
      <c r="E39" s="38"/>
    </row>
  </sheetData>
  <mergeCells count="6">
    <mergeCell ref="B3:E3"/>
    <mergeCell ref="B4:D4"/>
    <mergeCell ref="A1:L1"/>
    <mergeCell ref="A33:E33"/>
    <mergeCell ref="E5:E6"/>
    <mergeCell ref="A3:A5"/>
  </mergeCells>
  <phoneticPr fontId="3" type="noConversion"/>
  <printOptions horizontalCentered="1" verticalCentered="1"/>
  <pageMargins left="0.39370078740157483" right="0.39370078740157483" top="0.27559055118110237" bottom="0.27559055118110237" header="0.23622047244094491" footer="0.23622047244094491"/>
  <pageSetup paperSize="9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L38"/>
  <sheetViews>
    <sheetView workbookViewId="0">
      <pane xSplit="1" ySplit="1" topLeftCell="B2" activePane="bottomRight" state="frozen"/>
      <selection activeCell="N17" sqref="N17"/>
      <selection pane="topRight" activeCell="N17" sqref="N17"/>
      <selection pane="bottomLeft" activeCell="N17" sqref="N17"/>
      <selection pane="bottomRight" activeCell="A29" sqref="A29:A30"/>
    </sheetView>
  </sheetViews>
  <sheetFormatPr defaultRowHeight="12" x14ac:dyDescent="0.2"/>
  <cols>
    <col min="1" max="1" width="22" customWidth="1"/>
    <col min="2" max="5" width="18.5" customWidth="1"/>
  </cols>
  <sheetData>
    <row r="1" spans="1:12" s="56" customFormat="1" ht="22.9" customHeight="1" x14ac:dyDescent="0.2">
      <c r="A1" s="228" t="s">
        <v>325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</row>
    <row r="2" spans="1:12" s="28" customFormat="1" ht="16.5" customHeight="1" x14ac:dyDescent="0.2">
      <c r="A2" s="27" t="s">
        <v>20</v>
      </c>
      <c r="B2" s="26"/>
      <c r="C2" s="26"/>
      <c r="D2" s="26"/>
    </row>
    <row r="3" spans="1:12" s="2" customFormat="1" ht="23.25" customHeight="1" x14ac:dyDescent="0.2">
      <c r="A3" s="273" t="s">
        <v>21</v>
      </c>
      <c r="B3" s="246" t="s">
        <v>22</v>
      </c>
      <c r="C3" s="247"/>
      <c r="D3" s="247"/>
      <c r="E3" s="248"/>
    </row>
    <row r="4" spans="1:12" s="2" customFormat="1" ht="24" customHeight="1" x14ac:dyDescent="0.2">
      <c r="A4" s="274"/>
      <c r="B4" s="246" t="s">
        <v>24</v>
      </c>
      <c r="C4" s="247"/>
      <c r="D4" s="248"/>
      <c r="E4" s="20" t="s">
        <v>23</v>
      </c>
    </row>
    <row r="5" spans="1:12" s="2" customFormat="1" ht="16.5" customHeight="1" x14ac:dyDescent="0.2">
      <c r="A5" s="274"/>
      <c r="B5" s="20" t="s">
        <v>27</v>
      </c>
      <c r="C5" s="20" t="s">
        <v>28</v>
      </c>
      <c r="D5" s="20" t="s">
        <v>29</v>
      </c>
      <c r="E5" s="275" t="s">
        <v>26</v>
      </c>
    </row>
    <row r="6" spans="1:12" s="2" customFormat="1" ht="23.25" customHeight="1" x14ac:dyDescent="0.2">
      <c r="A6" s="24" t="s">
        <v>30</v>
      </c>
      <c r="B6" s="25" t="s">
        <v>31</v>
      </c>
      <c r="C6" s="25" t="s">
        <v>32</v>
      </c>
      <c r="D6" s="25" t="s">
        <v>33</v>
      </c>
      <c r="E6" s="276"/>
    </row>
    <row r="7" spans="1:12" s="10" customFormat="1" ht="11.1" customHeight="1" x14ac:dyDescent="0.2">
      <c r="A7" s="11" t="s">
        <v>34</v>
      </c>
      <c r="B7" s="8">
        <v>41460</v>
      </c>
      <c r="C7" s="8">
        <v>8827</v>
      </c>
      <c r="D7" s="8">
        <v>32633</v>
      </c>
      <c r="E7" s="8">
        <v>574492232</v>
      </c>
    </row>
    <row r="8" spans="1:12" ht="11.1" customHeight="1" x14ac:dyDescent="0.2">
      <c r="A8" s="33" t="s">
        <v>35</v>
      </c>
      <c r="B8" s="15">
        <v>476</v>
      </c>
      <c r="C8" s="15">
        <v>76</v>
      </c>
      <c r="D8" s="15">
        <v>400</v>
      </c>
      <c r="E8" s="15">
        <v>7396715</v>
      </c>
    </row>
    <row r="9" spans="1:12" ht="11.1" customHeight="1" x14ac:dyDescent="0.2">
      <c r="A9" s="33" t="s">
        <v>36</v>
      </c>
      <c r="B9" s="15">
        <v>1022</v>
      </c>
      <c r="C9" s="15">
        <v>184</v>
      </c>
      <c r="D9" s="15">
        <v>838</v>
      </c>
      <c r="E9" s="15">
        <v>12792934</v>
      </c>
    </row>
    <row r="10" spans="1:12" ht="11.1" customHeight="1" x14ac:dyDescent="0.2">
      <c r="A10" s="33" t="s">
        <v>37</v>
      </c>
      <c r="B10" s="15">
        <v>2009</v>
      </c>
      <c r="C10" s="15">
        <v>468</v>
      </c>
      <c r="D10" s="15">
        <v>1541</v>
      </c>
      <c r="E10" s="15">
        <v>22336328</v>
      </c>
    </row>
    <row r="11" spans="1:12" ht="11.1" customHeight="1" x14ac:dyDescent="0.2">
      <c r="A11" s="33" t="s">
        <v>38</v>
      </c>
      <c r="B11" s="15">
        <v>12</v>
      </c>
      <c r="C11" s="15">
        <v>12</v>
      </c>
      <c r="D11" s="15">
        <v>0</v>
      </c>
      <c r="E11" s="15">
        <v>201216</v>
      </c>
    </row>
    <row r="12" spans="1:12" ht="11.1" customHeight="1" x14ac:dyDescent="0.2">
      <c r="A12" s="33" t="s">
        <v>0</v>
      </c>
      <c r="B12" s="15">
        <v>282</v>
      </c>
      <c r="C12" s="15">
        <v>15</v>
      </c>
      <c r="D12" s="15">
        <v>267</v>
      </c>
      <c r="E12" s="15">
        <v>4987202</v>
      </c>
    </row>
    <row r="13" spans="1:12" ht="11.1" customHeight="1" x14ac:dyDescent="0.2">
      <c r="A13" s="33" t="s">
        <v>1</v>
      </c>
      <c r="B13" s="15">
        <v>323</v>
      </c>
      <c r="C13" s="15">
        <v>44</v>
      </c>
      <c r="D13" s="15">
        <v>279</v>
      </c>
      <c r="E13" s="15">
        <v>3592904</v>
      </c>
    </row>
    <row r="14" spans="1:12" ht="11.1" customHeight="1" x14ac:dyDescent="0.2">
      <c r="A14" s="33" t="s">
        <v>2</v>
      </c>
      <c r="B14" s="15">
        <v>478</v>
      </c>
      <c r="C14" s="15">
        <v>139</v>
      </c>
      <c r="D14" s="15">
        <v>339</v>
      </c>
      <c r="E14" s="15">
        <v>7046865</v>
      </c>
    </row>
    <row r="15" spans="1:12" ht="11.1" customHeight="1" x14ac:dyDescent="0.2">
      <c r="A15" s="33" t="s">
        <v>3</v>
      </c>
      <c r="B15" s="15">
        <v>1293</v>
      </c>
      <c r="C15" s="15">
        <v>108</v>
      </c>
      <c r="D15" s="15">
        <v>1185</v>
      </c>
      <c r="E15" s="15">
        <v>22675614</v>
      </c>
    </row>
    <row r="16" spans="1:12" ht="11.1" customHeight="1" x14ac:dyDescent="0.2">
      <c r="A16" s="33" t="s">
        <v>4</v>
      </c>
      <c r="B16" s="15">
        <v>48</v>
      </c>
      <c r="C16" s="15">
        <v>13</v>
      </c>
      <c r="D16" s="15">
        <v>35</v>
      </c>
      <c r="E16" s="15">
        <v>451290</v>
      </c>
    </row>
    <row r="17" spans="1:5" ht="11.1" customHeight="1" x14ac:dyDescent="0.2">
      <c r="A17" s="33" t="s">
        <v>5</v>
      </c>
      <c r="B17" s="15">
        <v>36</v>
      </c>
      <c r="C17" s="15">
        <v>24</v>
      </c>
      <c r="D17" s="15">
        <v>12</v>
      </c>
      <c r="E17" s="15">
        <v>635908</v>
      </c>
    </row>
    <row r="18" spans="1:5" ht="11.1" customHeight="1" x14ac:dyDescent="0.2">
      <c r="A18" s="33" t="s">
        <v>6</v>
      </c>
      <c r="B18" s="15">
        <v>74</v>
      </c>
      <c r="C18" s="15">
        <v>8</v>
      </c>
      <c r="D18" s="15">
        <v>66</v>
      </c>
      <c r="E18" s="15">
        <v>1078622</v>
      </c>
    </row>
    <row r="19" spans="1:5" ht="11.1" customHeight="1" x14ac:dyDescent="0.2">
      <c r="A19" s="33" t="s">
        <v>7</v>
      </c>
      <c r="B19" s="15">
        <v>118</v>
      </c>
      <c r="C19" s="15">
        <v>52</v>
      </c>
      <c r="D19" s="15">
        <v>66</v>
      </c>
      <c r="E19" s="15">
        <v>1515001</v>
      </c>
    </row>
    <row r="20" spans="1:5" ht="11.1" customHeight="1" x14ac:dyDescent="0.2">
      <c r="A20" s="33" t="s">
        <v>8</v>
      </c>
      <c r="B20" s="15">
        <v>18</v>
      </c>
      <c r="C20" s="15">
        <v>7</v>
      </c>
      <c r="D20" s="15">
        <v>11</v>
      </c>
      <c r="E20" s="15">
        <v>208852</v>
      </c>
    </row>
    <row r="21" spans="1:5" ht="11.1" customHeight="1" x14ac:dyDescent="0.2">
      <c r="A21" s="33" t="s">
        <v>9</v>
      </c>
      <c r="B21" s="15">
        <v>69</v>
      </c>
      <c r="C21" s="15">
        <v>20</v>
      </c>
      <c r="D21" s="15">
        <v>49</v>
      </c>
      <c r="E21" s="15">
        <v>1091329</v>
      </c>
    </row>
    <row r="22" spans="1:5" ht="11.1" customHeight="1" x14ac:dyDescent="0.2">
      <c r="A22" s="33" t="s">
        <v>10</v>
      </c>
      <c r="B22" s="15">
        <v>96</v>
      </c>
      <c r="C22" s="15">
        <v>24</v>
      </c>
      <c r="D22" s="15">
        <v>72</v>
      </c>
      <c r="E22" s="15">
        <v>1388076</v>
      </c>
    </row>
    <row r="23" spans="1:5" ht="11.1" customHeight="1" x14ac:dyDescent="0.2">
      <c r="A23" s="33" t="s">
        <v>11</v>
      </c>
      <c r="B23" s="15">
        <v>280</v>
      </c>
      <c r="C23" s="15">
        <v>128</v>
      </c>
      <c r="D23" s="15">
        <v>152</v>
      </c>
      <c r="E23" s="15">
        <v>767375</v>
      </c>
    </row>
    <row r="24" spans="1:5" ht="11.1" customHeight="1" x14ac:dyDescent="0.2">
      <c r="A24" s="33" t="s">
        <v>12</v>
      </c>
      <c r="B24" s="15">
        <v>646</v>
      </c>
      <c r="C24" s="15">
        <v>60</v>
      </c>
      <c r="D24" s="15">
        <v>586</v>
      </c>
      <c r="E24" s="15">
        <v>14376224</v>
      </c>
    </row>
    <row r="25" spans="1:5" ht="11.1" customHeight="1" x14ac:dyDescent="0.2">
      <c r="A25" s="33" t="s">
        <v>13</v>
      </c>
      <c r="B25" s="15">
        <v>108</v>
      </c>
      <c r="C25" s="15">
        <v>24</v>
      </c>
      <c r="D25" s="15">
        <v>84</v>
      </c>
      <c r="E25" s="15">
        <v>1896048</v>
      </c>
    </row>
    <row r="26" spans="1:5" ht="11.1" customHeight="1" x14ac:dyDescent="0.2">
      <c r="A26" s="33" t="s">
        <v>14</v>
      </c>
      <c r="B26" s="15">
        <v>314</v>
      </c>
      <c r="C26" s="15">
        <v>44</v>
      </c>
      <c r="D26" s="15">
        <v>270</v>
      </c>
      <c r="E26" s="15">
        <v>4764432</v>
      </c>
    </row>
    <row r="27" spans="1:5" ht="11.1" customHeight="1" x14ac:dyDescent="0.2">
      <c r="A27" s="33" t="s">
        <v>15</v>
      </c>
      <c r="B27" s="15">
        <v>17</v>
      </c>
      <c r="C27" s="15">
        <v>10</v>
      </c>
      <c r="D27" s="15">
        <v>7</v>
      </c>
      <c r="E27" s="15">
        <v>301936</v>
      </c>
    </row>
    <row r="28" spans="1:5" s="17" customFormat="1" ht="11.1" customHeight="1" x14ac:dyDescent="0.2">
      <c r="A28" s="33" t="s">
        <v>16</v>
      </c>
      <c r="B28" s="15">
        <v>1146</v>
      </c>
      <c r="C28" s="15">
        <v>237</v>
      </c>
      <c r="D28" s="15">
        <v>909</v>
      </c>
      <c r="E28" s="15">
        <v>21384297</v>
      </c>
    </row>
    <row r="29" spans="1:5" s="17" customFormat="1" ht="11.1" customHeight="1" x14ac:dyDescent="0.2">
      <c r="A29" s="33" t="s">
        <v>421</v>
      </c>
      <c r="B29" s="8">
        <v>30580</v>
      </c>
      <c r="C29" s="8">
        <v>6427</v>
      </c>
      <c r="D29" s="8">
        <v>24153</v>
      </c>
      <c r="E29" s="8">
        <v>416298750</v>
      </c>
    </row>
    <row r="30" spans="1:5" s="17" customFormat="1" ht="11.1" customHeight="1" x14ac:dyDescent="0.2">
      <c r="A30" s="33" t="s">
        <v>424</v>
      </c>
      <c r="B30" s="8">
        <v>432</v>
      </c>
      <c r="C30" s="8">
        <v>36</v>
      </c>
      <c r="D30" s="8">
        <v>396</v>
      </c>
      <c r="E30" s="8">
        <v>5978464</v>
      </c>
    </row>
    <row r="31" spans="1:5" ht="11.1" customHeight="1" x14ac:dyDescent="0.2">
      <c r="A31" s="33" t="s">
        <v>17</v>
      </c>
      <c r="B31" s="14">
        <v>1360</v>
      </c>
      <c r="C31" s="14">
        <v>523</v>
      </c>
      <c r="D31" s="14">
        <v>837</v>
      </c>
      <c r="E31" s="14">
        <v>18685250</v>
      </c>
    </row>
    <row r="32" spans="1:5" ht="11.1" customHeight="1" x14ac:dyDescent="0.2">
      <c r="A32" s="34" t="s">
        <v>18</v>
      </c>
      <c r="B32" s="14">
        <v>223</v>
      </c>
      <c r="C32" s="14">
        <v>144</v>
      </c>
      <c r="D32" s="14">
        <v>79</v>
      </c>
      <c r="E32" s="14">
        <v>2640600</v>
      </c>
    </row>
    <row r="33" spans="1:5" x14ac:dyDescent="0.2">
      <c r="A33" s="272" t="s">
        <v>56</v>
      </c>
      <c r="B33" s="272"/>
      <c r="C33" s="272"/>
      <c r="D33" s="272"/>
      <c r="E33" s="272"/>
    </row>
    <row r="34" spans="1:5" x14ac:dyDescent="0.2">
      <c r="A34" s="35" t="s">
        <v>19</v>
      </c>
      <c r="B34" s="3"/>
      <c r="C34" s="3"/>
      <c r="D34" s="3"/>
      <c r="E34" s="3"/>
    </row>
    <row r="35" spans="1:5" hidden="1" x14ac:dyDescent="0.2">
      <c r="A35" s="39" t="s">
        <v>42</v>
      </c>
      <c r="B35" s="3" t="e">
        <f>B7-#REF!-B29-B30-#REF!</f>
        <v>#REF!</v>
      </c>
      <c r="C35" s="3" t="e">
        <f>C7-#REF!-C29-C30-#REF!</f>
        <v>#REF!</v>
      </c>
      <c r="D35" s="3" t="e">
        <f>D7-#REF!-D29-D30-#REF!</f>
        <v>#REF!</v>
      </c>
      <c r="E35" s="3" t="e">
        <f>E7-#REF!-E29-E30-#REF!</f>
        <v>#REF!</v>
      </c>
    </row>
    <row r="36" spans="1:5" hidden="1" x14ac:dyDescent="0.2">
      <c r="A36" s="39" t="s">
        <v>43</v>
      </c>
      <c r="B36" s="3" t="e">
        <f>#REF!-SUM(B8:B28)</f>
        <v>#REF!</v>
      </c>
      <c r="C36" s="3" t="e">
        <f>#REF!-SUM(C8:C28)</f>
        <v>#REF!</v>
      </c>
      <c r="D36" s="3" t="e">
        <f>#REF!-SUM(D8:D28)</f>
        <v>#REF!</v>
      </c>
      <c r="E36" s="3" t="e">
        <f>#REF!-SUM(E8:E28)</f>
        <v>#REF!</v>
      </c>
    </row>
    <row r="37" spans="1:5" hidden="1" x14ac:dyDescent="0.2">
      <c r="A37" s="39" t="s">
        <v>44</v>
      </c>
      <c r="B37" s="3" t="e">
        <f>#REF!-B31-B32</f>
        <v>#REF!</v>
      </c>
      <c r="C37" s="3" t="e">
        <f>#REF!-C31-C32</f>
        <v>#REF!</v>
      </c>
      <c r="D37" s="3" t="e">
        <f>#REF!-D31-D32</f>
        <v>#REF!</v>
      </c>
      <c r="E37" s="3" t="e">
        <f>#REF!-E31-E32</f>
        <v>#REF!</v>
      </c>
    </row>
    <row r="38" spans="1:5" hidden="1" x14ac:dyDescent="0.2">
      <c r="A38" s="39" t="s">
        <v>46</v>
      </c>
      <c r="B38" s="3" t="e">
        <f>B7-#REF!</f>
        <v>#REF!</v>
      </c>
      <c r="C38" s="3"/>
      <c r="D38" s="3"/>
      <c r="E38" s="3" t="e">
        <f>E7-#REF!</f>
        <v>#REF!</v>
      </c>
    </row>
  </sheetData>
  <mergeCells count="6">
    <mergeCell ref="A33:E33"/>
    <mergeCell ref="A1:L1"/>
    <mergeCell ref="B4:D4"/>
    <mergeCell ref="E5:E6"/>
    <mergeCell ref="A3:A5"/>
    <mergeCell ref="B3:E3"/>
  </mergeCells>
  <phoneticPr fontId="3" type="noConversion"/>
  <printOptions horizontalCentered="1" verticalCentered="1"/>
  <pageMargins left="0.39370078740157483" right="0.39370078740157483" top="0.27559055118110237" bottom="0.27559055118110237" header="0.23622047244094491" footer="0.23622047244094491"/>
  <pageSetup paperSize="9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L38"/>
  <sheetViews>
    <sheetView workbookViewId="0">
      <selection activeCell="A29" sqref="A29:A30"/>
    </sheetView>
  </sheetViews>
  <sheetFormatPr defaultRowHeight="12" x14ac:dyDescent="0.2"/>
  <cols>
    <col min="1" max="1" width="22" customWidth="1"/>
    <col min="2" max="5" width="16.6640625" customWidth="1"/>
  </cols>
  <sheetData>
    <row r="1" spans="1:12" s="56" customFormat="1" ht="22.9" customHeight="1" x14ac:dyDescent="0.2">
      <c r="A1" s="228" t="s">
        <v>325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</row>
    <row r="2" spans="1:12" s="28" customFormat="1" ht="16.5" customHeight="1" x14ac:dyDescent="0.2">
      <c r="A2" s="27" t="s">
        <v>135</v>
      </c>
      <c r="B2" s="26"/>
      <c r="C2" s="26"/>
      <c r="D2" s="26"/>
    </row>
    <row r="3" spans="1:12" s="2" customFormat="1" ht="23.25" customHeight="1" x14ac:dyDescent="0.2">
      <c r="A3" s="273" t="s">
        <v>103</v>
      </c>
      <c r="B3" s="246" t="s">
        <v>106</v>
      </c>
      <c r="C3" s="247"/>
      <c r="D3" s="247"/>
      <c r="E3" s="248"/>
    </row>
    <row r="4" spans="1:12" s="2" customFormat="1" ht="24" customHeight="1" x14ac:dyDescent="0.2">
      <c r="A4" s="274"/>
      <c r="B4" s="246" t="s">
        <v>107</v>
      </c>
      <c r="C4" s="247"/>
      <c r="D4" s="248"/>
      <c r="E4" s="20" t="s">
        <v>64</v>
      </c>
    </row>
    <row r="5" spans="1:12" s="2" customFormat="1" ht="16.5" customHeight="1" x14ac:dyDescent="0.2">
      <c r="A5" s="274"/>
      <c r="B5" s="20" t="s">
        <v>108</v>
      </c>
      <c r="C5" s="20" t="s">
        <v>109</v>
      </c>
      <c r="D5" s="20" t="s">
        <v>110</v>
      </c>
      <c r="E5" s="275" t="s">
        <v>77</v>
      </c>
    </row>
    <row r="6" spans="1:12" s="2" customFormat="1" ht="23.25" customHeight="1" x14ac:dyDescent="0.2">
      <c r="A6" s="24" t="s">
        <v>105</v>
      </c>
      <c r="B6" s="25" t="s">
        <v>74</v>
      </c>
      <c r="C6" s="25" t="s">
        <v>75</v>
      </c>
      <c r="D6" s="25" t="s">
        <v>76</v>
      </c>
      <c r="E6" s="276"/>
    </row>
    <row r="7" spans="1:12" s="10" customFormat="1" ht="11.1" customHeight="1" x14ac:dyDescent="0.2">
      <c r="A7" s="11" t="s">
        <v>111</v>
      </c>
      <c r="B7" s="8">
        <v>42215</v>
      </c>
      <c r="C7" s="8">
        <v>8839</v>
      </c>
      <c r="D7" s="8">
        <v>33376</v>
      </c>
      <c r="E7" s="8">
        <v>577004290</v>
      </c>
    </row>
    <row r="8" spans="1:12" ht="11.1" customHeight="1" x14ac:dyDescent="0.2">
      <c r="A8" s="33" t="s">
        <v>112</v>
      </c>
      <c r="B8" s="15">
        <v>429</v>
      </c>
      <c r="C8" s="15">
        <v>47</v>
      </c>
      <c r="D8" s="15">
        <v>382</v>
      </c>
      <c r="E8" s="15">
        <v>5220714</v>
      </c>
    </row>
    <row r="9" spans="1:12" ht="11.1" customHeight="1" x14ac:dyDescent="0.2">
      <c r="A9" s="33" t="s">
        <v>113</v>
      </c>
      <c r="B9" s="15">
        <v>1059</v>
      </c>
      <c r="C9" s="15">
        <v>219</v>
      </c>
      <c r="D9" s="15">
        <v>840</v>
      </c>
      <c r="E9" s="15">
        <v>16109595</v>
      </c>
    </row>
    <row r="10" spans="1:12" ht="11.1" customHeight="1" x14ac:dyDescent="0.2">
      <c r="A10" s="33" t="s">
        <v>114</v>
      </c>
      <c r="B10" s="15">
        <v>1953</v>
      </c>
      <c r="C10" s="15">
        <v>533</v>
      </c>
      <c r="D10" s="15">
        <v>1420</v>
      </c>
      <c r="E10" s="15">
        <v>19250940</v>
      </c>
    </row>
    <row r="11" spans="1:12" ht="11.1" customHeight="1" x14ac:dyDescent="0.2">
      <c r="A11" s="33" t="s">
        <v>115</v>
      </c>
      <c r="B11" s="15">
        <v>12</v>
      </c>
      <c r="C11" s="15">
        <v>9</v>
      </c>
      <c r="D11" s="15">
        <v>3</v>
      </c>
      <c r="E11" s="15">
        <v>227409</v>
      </c>
    </row>
    <row r="12" spans="1:12" ht="11.1" customHeight="1" x14ac:dyDescent="0.2">
      <c r="A12" s="33" t="s">
        <v>116</v>
      </c>
      <c r="B12" s="15">
        <v>273</v>
      </c>
      <c r="C12" s="15">
        <v>44</v>
      </c>
      <c r="D12" s="15">
        <v>229</v>
      </c>
      <c r="E12" s="15">
        <v>4796929</v>
      </c>
    </row>
    <row r="13" spans="1:12" ht="11.1" customHeight="1" x14ac:dyDescent="0.2">
      <c r="A13" s="33" t="s">
        <v>117</v>
      </c>
      <c r="B13" s="15">
        <v>372</v>
      </c>
      <c r="C13" s="15">
        <v>48</v>
      </c>
      <c r="D13" s="15">
        <v>324</v>
      </c>
      <c r="E13" s="15">
        <v>3397605</v>
      </c>
    </row>
    <row r="14" spans="1:12" ht="11.1" customHeight="1" x14ac:dyDescent="0.2">
      <c r="A14" s="33" t="s">
        <v>118</v>
      </c>
      <c r="B14" s="15">
        <v>289</v>
      </c>
      <c r="C14" s="15">
        <v>78</v>
      </c>
      <c r="D14" s="15">
        <v>211</v>
      </c>
      <c r="E14" s="15">
        <v>4194515</v>
      </c>
    </row>
    <row r="15" spans="1:12" ht="11.1" customHeight="1" x14ac:dyDescent="0.2">
      <c r="A15" s="33" t="s">
        <v>119</v>
      </c>
      <c r="B15" s="15">
        <v>1173</v>
      </c>
      <c r="C15" s="15">
        <v>69</v>
      </c>
      <c r="D15" s="15">
        <v>1104</v>
      </c>
      <c r="E15" s="15">
        <v>18826284</v>
      </c>
    </row>
    <row r="16" spans="1:12" ht="11.1" customHeight="1" x14ac:dyDescent="0.2">
      <c r="A16" s="33" t="s">
        <v>120</v>
      </c>
      <c r="B16" s="15">
        <v>83</v>
      </c>
      <c r="C16" s="15">
        <v>33</v>
      </c>
      <c r="D16" s="15">
        <v>50</v>
      </c>
      <c r="E16" s="15">
        <v>1006151</v>
      </c>
    </row>
    <row r="17" spans="1:5" ht="11.1" customHeight="1" x14ac:dyDescent="0.2">
      <c r="A17" s="33" t="s">
        <v>121</v>
      </c>
      <c r="B17" s="15">
        <v>36</v>
      </c>
      <c r="C17" s="15">
        <v>24</v>
      </c>
      <c r="D17" s="15">
        <v>12</v>
      </c>
      <c r="E17" s="15">
        <v>606128</v>
      </c>
    </row>
    <row r="18" spans="1:5" ht="11.1" customHeight="1" x14ac:dyDescent="0.2">
      <c r="A18" s="33" t="s">
        <v>122</v>
      </c>
      <c r="B18" s="15">
        <v>211</v>
      </c>
      <c r="C18" s="15">
        <v>22</v>
      </c>
      <c r="D18" s="15">
        <v>189</v>
      </c>
      <c r="E18" s="15">
        <v>3240723</v>
      </c>
    </row>
    <row r="19" spans="1:5" ht="11.1" customHeight="1" x14ac:dyDescent="0.2">
      <c r="A19" s="33" t="s">
        <v>123</v>
      </c>
      <c r="B19" s="15">
        <v>120</v>
      </c>
      <c r="C19" s="15">
        <v>60</v>
      </c>
      <c r="D19" s="15">
        <v>60</v>
      </c>
      <c r="E19" s="15">
        <v>1484614</v>
      </c>
    </row>
    <row r="20" spans="1:5" ht="11.1" customHeight="1" x14ac:dyDescent="0.2">
      <c r="A20" s="33" t="s">
        <v>124</v>
      </c>
      <c r="B20" s="15">
        <v>64</v>
      </c>
      <c r="C20" s="15">
        <v>28</v>
      </c>
      <c r="D20" s="15">
        <v>36</v>
      </c>
      <c r="E20" s="15">
        <v>793082</v>
      </c>
    </row>
    <row r="21" spans="1:5" ht="11.1" customHeight="1" x14ac:dyDescent="0.2">
      <c r="A21" s="33" t="s">
        <v>125</v>
      </c>
      <c r="B21" s="15">
        <v>48</v>
      </c>
      <c r="C21" s="15">
        <v>0</v>
      </c>
      <c r="D21" s="15">
        <v>48</v>
      </c>
      <c r="E21" s="15">
        <v>646468</v>
      </c>
    </row>
    <row r="22" spans="1:5" ht="11.1" customHeight="1" x14ac:dyDescent="0.2">
      <c r="A22" s="33" t="s">
        <v>126</v>
      </c>
      <c r="B22" s="15">
        <v>97</v>
      </c>
      <c r="C22" s="15">
        <v>30</v>
      </c>
      <c r="D22" s="15">
        <v>67</v>
      </c>
      <c r="E22" s="15">
        <v>1298304</v>
      </c>
    </row>
    <row r="23" spans="1:5" ht="11.1" customHeight="1" x14ac:dyDescent="0.2">
      <c r="A23" s="33" t="s">
        <v>127</v>
      </c>
      <c r="B23" s="15">
        <v>249</v>
      </c>
      <c r="C23" s="15">
        <v>126</v>
      </c>
      <c r="D23" s="15">
        <v>123</v>
      </c>
      <c r="E23" s="15">
        <v>1028100</v>
      </c>
    </row>
    <row r="24" spans="1:5" ht="11.1" customHeight="1" x14ac:dyDescent="0.2">
      <c r="A24" s="33" t="s">
        <v>128</v>
      </c>
      <c r="B24" s="15">
        <v>637</v>
      </c>
      <c r="C24" s="15">
        <v>60</v>
      </c>
      <c r="D24" s="15">
        <v>577</v>
      </c>
      <c r="E24" s="15">
        <v>13288012</v>
      </c>
    </row>
    <row r="25" spans="1:5" ht="11.1" customHeight="1" x14ac:dyDescent="0.2">
      <c r="A25" s="33" t="s">
        <v>129</v>
      </c>
      <c r="B25" s="15">
        <v>108</v>
      </c>
      <c r="C25" s="15">
        <v>24</v>
      </c>
      <c r="D25" s="15">
        <v>84</v>
      </c>
      <c r="E25" s="15">
        <v>2001384</v>
      </c>
    </row>
    <row r="26" spans="1:5" ht="11.1" customHeight="1" x14ac:dyDescent="0.2">
      <c r="A26" s="33" t="s">
        <v>130</v>
      </c>
      <c r="B26" s="15">
        <v>290</v>
      </c>
      <c r="C26" s="15">
        <v>78</v>
      </c>
      <c r="D26" s="15">
        <v>212</v>
      </c>
      <c r="E26" s="15">
        <v>4663060</v>
      </c>
    </row>
    <row r="27" spans="1:5" ht="11.1" customHeight="1" x14ac:dyDescent="0.2">
      <c r="A27" s="33" t="s">
        <v>131</v>
      </c>
      <c r="B27" s="15">
        <v>0</v>
      </c>
      <c r="C27" s="15">
        <v>0</v>
      </c>
      <c r="D27" s="15">
        <v>0</v>
      </c>
      <c r="E27" s="15">
        <v>0</v>
      </c>
    </row>
    <row r="28" spans="1:5" s="17" customFormat="1" ht="11.1" customHeight="1" x14ac:dyDescent="0.2">
      <c r="A28" s="33" t="s">
        <v>132</v>
      </c>
      <c r="B28" s="15">
        <v>931</v>
      </c>
      <c r="C28" s="15">
        <v>216</v>
      </c>
      <c r="D28" s="15">
        <v>715</v>
      </c>
      <c r="E28" s="15">
        <v>18180467</v>
      </c>
    </row>
    <row r="29" spans="1:5" s="17" customFormat="1" ht="11.1" customHeight="1" x14ac:dyDescent="0.2">
      <c r="A29" s="33" t="s">
        <v>421</v>
      </c>
      <c r="B29" s="8">
        <v>31869</v>
      </c>
      <c r="C29" s="8">
        <v>6476</v>
      </c>
      <c r="D29" s="8">
        <v>25393</v>
      </c>
      <c r="E29" s="8">
        <v>429742550</v>
      </c>
    </row>
    <row r="30" spans="1:5" s="17" customFormat="1" ht="11.1" customHeight="1" x14ac:dyDescent="0.2">
      <c r="A30" s="33" t="s">
        <v>424</v>
      </c>
      <c r="B30" s="8">
        <v>473</v>
      </c>
      <c r="C30" s="8">
        <v>47</v>
      </c>
      <c r="D30" s="8">
        <v>426</v>
      </c>
      <c r="E30" s="8">
        <v>7912956</v>
      </c>
    </row>
    <row r="31" spans="1:5" ht="11.1" customHeight="1" x14ac:dyDescent="0.2">
      <c r="A31" s="33" t="s">
        <v>133</v>
      </c>
      <c r="B31" s="14">
        <v>1133</v>
      </c>
      <c r="C31" s="14">
        <v>379</v>
      </c>
      <c r="D31" s="14">
        <v>754</v>
      </c>
      <c r="E31" s="14">
        <v>15535700</v>
      </c>
    </row>
    <row r="32" spans="1:5" ht="11.1" customHeight="1" x14ac:dyDescent="0.2">
      <c r="A32" s="34" t="s">
        <v>134</v>
      </c>
      <c r="B32" s="14">
        <v>306</v>
      </c>
      <c r="C32" s="14">
        <v>189</v>
      </c>
      <c r="D32" s="14">
        <v>117</v>
      </c>
      <c r="E32" s="14">
        <v>3552600</v>
      </c>
    </row>
    <row r="33" spans="1:5" x14ac:dyDescent="0.2">
      <c r="A33" s="272" t="s">
        <v>56</v>
      </c>
      <c r="B33" s="272"/>
      <c r="C33" s="272"/>
      <c r="D33" s="272"/>
      <c r="E33" s="272"/>
    </row>
    <row r="34" spans="1:5" x14ac:dyDescent="0.2">
      <c r="A34" s="35" t="s">
        <v>70</v>
      </c>
      <c r="B34" s="3"/>
      <c r="C34" s="3"/>
      <c r="D34" s="3"/>
      <c r="E34" s="3"/>
    </row>
    <row r="35" spans="1:5" hidden="1" x14ac:dyDescent="0.2">
      <c r="A35" s="39" t="s">
        <v>42</v>
      </c>
      <c r="B35" s="3" t="e">
        <f>B7-#REF!-B29-B30-#REF!</f>
        <v>#REF!</v>
      </c>
      <c r="C35" s="3" t="e">
        <f>C7-#REF!-C29-C30-#REF!</f>
        <v>#REF!</v>
      </c>
      <c r="D35" s="3" t="e">
        <f>D7-#REF!-D29-D30-#REF!</f>
        <v>#REF!</v>
      </c>
      <c r="E35" s="3" t="e">
        <f>E7-#REF!-E29-E30-#REF!</f>
        <v>#REF!</v>
      </c>
    </row>
    <row r="36" spans="1:5" hidden="1" x14ac:dyDescent="0.2">
      <c r="A36" s="39" t="s">
        <v>43</v>
      </c>
      <c r="B36" s="3" t="e">
        <f>#REF!-SUM(B8:B28)</f>
        <v>#REF!</v>
      </c>
      <c r="C36" s="3" t="e">
        <f>#REF!-SUM(C8:C28)</f>
        <v>#REF!</v>
      </c>
      <c r="D36" s="3" t="e">
        <f>#REF!-SUM(D8:D28)</f>
        <v>#REF!</v>
      </c>
      <c r="E36" s="3" t="e">
        <f>#REF!-SUM(E8:E28)</f>
        <v>#REF!</v>
      </c>
    </row>
    <row r="37" spans="1:5" hidden="1" x14ac:dyDescent="0.2">
      <c r="A37" s="39" t="s">
        <v>44</v>
      </c>
      <c r="B37" s="3" t="e">
        <f>#REF!-B31-B32</f>
        <v>#REF!</v>
      </c>
      <c r="C37" s="3" t="e">
        <f>#REF!-C31-C32</f>
        <v>#REF!</v>
      </c>
      <c r="D37" s="3" t="e">
        <f>#REF!-D31-D32</f>
        <v>#REF!</v>
      </c>
      <c r="E37" s="3" t="e">
        <f>#REF!-E31-E32</f>
        <v>#REF!</v>
      </c>
    </row>
    <row r="38" spans="1:5" hidden="1" x14ac:dyDescent="0.2">
      <c r="A38" s="39" t="s">
        <v>46</v>
      </c>
      <c r="B38" s="3" t="e">
        <f>B7-#REF!</f>
        <v>#REF!</v>
      </c>
      <c r="C38" s="3"/>
      <c r="D38" s="3"/>
      <c r="E38" s="3" t="e">
        <f>E7-#REF!</f>
        <v>#REF!</v>
      </c>
    </row>
  </sheetData>
  <mergeCells count="6">
    <mergeCell ref="A1:L1"/>
    <mergeCell ref="A33:E33"/>
    <mergeCell ref="B4:D4"/>
    <mergeCell ref="A3:A5"/>
    <mergeCell ref="E5:E6"/>
    <mergeCell ref="B3:E3"/>
  </mergeCells>
  <phoneticPr fontId="3" type="noConversion"/>
  <printOptions horizontalCentered="1" verticalCentered="1"/>
  <pageMargins left="0.39370078740157483" right="0.39370078740157483" top="0.27559055118110237" bottom="0.27559055118110237" header="0.23622047244094491" footer="0.2362204724409449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3"/>
  <sheetViews>
    <sheetView zoomScaleNormal="100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V3" sqref="A3:XFD6"/>
    </sheetView>
  </sheetViews>
  <sheetFormatPr defaultRowHeight="12" x14ac:dyDescent="0.2"/>
  <cols>
    <col min="1" max="1" width="11.5" style="125" customWidth="1"/>
    <col min="2" max="2" width="16.83203125" style="125" customWidth="1"/>
    <col min="3" max="3" width="14.1640625" style="125" customWidth="1"/>
    <col min="4" max="4" width="13.33203125" style="125" customWidth="1"/>
    <col min="5" max="5" width="13" style="125" customWidth="1"/>
    <col min="6" max="8" width="11.1640625" style="125" customWidth="1"/>
    <col min="9" max="9" width="16.6640625" style="125" customWidth="1"/>
    <col min="10" max="21" width="11.1640625" style="125" customWidth="1"/>
    <col min="22" max="16384" width="9.33203125" style="125"/>
  </cols>
  <sheetData>
    <row r="1" spans="1:21" s="186" customFormat="1" ht="22.9" customHeight="1" x14ac:dyDescent="0.2">
      <c r="A1" s="219" t="s">
        <v>362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21" s="148" customFormat="1" ht="16.899999999999999" customHeight="1" x14ac:dyDescent="0.2">
      <c r="A2" s="211" t="s">
        <v>487</v>
      </c>
      <c r="B2" s="26"/>
    </row>
    <row r="3" spans="1:21" s="130" customFormat="1" ht="39" customHeight="1" x14ac:dyDescent="0.2">
      <c r="A3" s="225" t="s">
        <v>395</v>
      </c>
      <c r="B3" s="216"/>
      <c r="C3" s="221" t="s">
        <v>354</v>
      </c>
      <c r="D3" s="221"/>
      <c r="E3" s="221"/>
      <c r="F3" s="221"/>
      <c r="G3" s="221"/>
      <c r="H3" s="221"/>
      <c r="I3" s="221"/>
      <c r="J3" s="215" t="s">
        <v>355</v>
      </c>
      <c r="K3" s="221"/>
      <c r="L3" s="221"/>
      <c r="M3" s="221"/>
      <c r="N3" s="221"/>
      <c r="O3" s="222"/>
      <c r="P3" s="215" t="s">
        <v>356</v>
      </c>
      <c r="Q3" s="221"/>
      <c r="R3" s="221"/>
      <c r="S3" s="221"/>
      <c r="T3" s="221"/>
      <c r="U3" s="221"/>
    </row>
    <row r="4" spans="1:21" s="130" customFormat="1" ht="21" customHeight="1" x14ac:dyDescent="0.2">
      <c r="A4" s="226"/>
      <c r="B4" s="217"/>
      <c r="C4" s="222" t="s">
        <v>357</v>
      </c>
      <c r="D4" s="214"/>
      <c r="E4" s="214" t="s">
        <v>358</v>
      </c>
      <c r="F4" s="214"/>
      <c r="G4" s="214" t="s">
        <v>359</v>
      </c>
      <c r="H4" s="214"/>
      <c r="I4" s="215" t="s">
        <v>425</v>
      </c>
      <c r="J4" s="214" t="s">
        <v>357</v>
      </c>
      <c r="K4" s="214"/>
      <c r="L4" s="214" t="s">
        <v>358</v>
      </c>
      <c r="M4" s="214"/>
      <c r="N4" s="214" t="s">
        <v>359</v>
      </c>
      <c r="O4" s="215"/>
      <c r="P4" s="214" t="s">
        <v>357</v>
      </c>
      <c r="Q4" s="214"/>
      <c r="R4" s="214" t="s">
        <v>358</v>
      </c>
      <c r="S4" s="214"/>
      <c r="T4" s="214" t="s">
        <v>359</v>
      </c>
      <c r="U4" s="215"/>
    </row>
    <row r="5" spans="1:21" s="130" customFormat="1" ht="42.6" customHeight="1" x14ac:dyDescent="0.2">
      <c r="A5" s="227"/>
      <c r="B5" s="218"/>
      <c r="C5" s="182" t="s">
        <v>426</v>
      </c>
      <c r="D5" s="181" t="s">
        <v>427</v>
      </c>
      <c r="E5" s="181" t="s">
        <v>426</v>
      </c>
      <c r="F5" s="181" t="s">
        <v>427</v>
      </c>
      <c r="G5" s="181" t="s">
        <v>426</v>
      </c>
      <c r="H5" s="181" t="s">
        <v>427</v>
      </c>
      <c r="I5" s="214"/>
      <c r="J5" s="181" t="s">
        <v>426</v>
      </c>
      <c r="K5" s="181" t="s">
        <v>427</v>
      </c>
      <c r="L5" s="181" t="s">
        <v>426</v>
      </c>
      <c r="M5" s="181" t="s">
        <v>427</v>
      </c>
      <c r="N5" s="181" t="s">
        <v>426</v>
      </c>
      <c r="O5" s="181" t="s">
        <v>427</v>
      </c>
      <c r="P5" s="181" t="s">
        <v>426</v>
      </c>
      <c r="Q5" s="181" t="s">
        <v>427</v>
      </c>
      <c r="R5" s="181" t="s">
        <v>426</v>
      </c>
      <c r="S5" s="181" t="s">
        <v>427</v>
      </c>
      <c r="T5" s="181" t="s">
        <v>426</v>
      </c>
      <c r="U5" s="147" t="s">
        <v>427</v>
      </c>
    </row>
    <row r="6" spans="1:21" s="81" customFormat="1" ht="13.9" customHeight="1" x14ac:dyDescent="0.2">
      <c r="A6" s="149" t="s">
        <v>364</v>
      </c>
      <c r="B6" s="152" t="s">
        <v>282</v>
      </c>
      <c r="C6" s="189">
        <v>18057</v>
      </c>
      <c r="D6" s="189">
        <v>904</v>
      </c>
      <c r="E6" s="189">
        <v>5263</v>
      </c>
      <c r="F6" s="189">
        <v>108</v>
      </c>
      <c r="G6" s="189">
        <v>12794</v>
      </c>
      <c r="H6" s="189">
        <v>796</v>
      </c>
      <c r="I6" s="189">
        <v>353955875</v>
      </c>
      <c r="J6" s="189">
        <v>977</v>
      </c>
      <c r="K6" s="189">
        <v>105</v>
      </c>
      <c r="L6" s="189">
        <v>301</v>
      </c>
      <c r="M6" s="189">
        <v>33</v>
      </c>
      <c r="N6" s="189">
        <v>676</v>
      </c>
      <c r="O6" s="189">
        <v>72</v>
      </c>
      <c r="P6" s="189">
        <v>21</v>
      </c>
      <c r="Q6" s="189">
        <v>0</v>
      </c>
      <c r="R6" s="189">
        <v>3</v>
      </c>
      <c r="S6" s="189">
        <v>0</v>
      </c>
      <c r="T6" s="189">
        <v>18</v>
      </c>
      <c r="U6" s="189">
        <v>0</v>
      </c>
    </row>
    <row r="7" spans="1:21" s="81" customFormat="1" ht="13.9" customHeight="1" x14ac:dyDescent="0.2">
      <c r="A7" s="179" t="s">
        <v>398</v>
      </c>
      <c r="B7" s="154" t="s">
        <v>399</v>
      </c>
      <c r="C7" s="190">
        <v>793</v>
      </c>
      <c r="D7" s="190">
        <v>30</v>
      </c>
      <c r="E7" s="190">
        <v>125</v>
      </c>
      <c r="F7" s="190">
        <v>0</v>
      </c>
      <c r="G7" s="190">
        <v>668</v>
      </c>
      <c r="H7" s="190">
        <v>30</v>
      </c>
      <c r="I7" s="190">
        <v>23231230</v>
      </c>
      <c r="J7" s="190">
        <v>12</v>
      </c>
      <c r="K7" s="190">
        <v>0</v>
      </c>
      <c r="L7" s="190">
        <v>0</v>
      </c>
      <c r="M7" s="190">
        <v>0</v>
      </c>
      <c r="N7" s="190">
        <v>12</v>
      </c>
      <c r="O7" s="190">
        <v>0</v>
      </c>
      <c r="P7" s="190">
        <v>0</v>
      </c>
      <c r="Q7" s="190">
        <v>0</v>
      </c>
      <c r="R7" s="190">
        <v>0</v>
      </c>
      <c r="S7" s="190">
        <v>0</v>
      </c>
      <c r="T7" s="190">
        <v>0</v>
      </c>
      <c r="U7" s="190">
        <v>0</v>
      </c>
    </row>
    <row r="8" spans="1:21" s="81" customFormat="1" ht="13.9" customHeight="1" x14ac:dyDescent="0.2">
      <c r="A8" s="179" t="s">
        <v>400</v>
      </c>
      <c r="B8" s="154" t="s">
        <v>401</v>
      </c>
      <c r="C8" s="190">
        <v>12761</v>
      </c>
      <c r="D8" s="190">
        <v>244</v>
      </c>
      <c r="E8" s="190">
        <v>4433</v>
      </c>
      <c r="F8" s="190">
        <v>60</v>
      </c>
      <c r="G8" s="190">
        <v>8328</v>
      </c>
      <c r="H8" s="190">
        <v>184</v>
      </c>
      <c r="I8" s="190">
        <v>213654804</v>
      </c>
      <c r="J8" s="190">
        <v>379</v>
      </c>
      <c r="K8" s="190">
        <v>14</v>
      </c>
      <c r="L8" s="190">
        <v>87</v>
      </c>
      <c r="M8" s="190">
        <v>1</v>
      </c>
      <c r="N8" s="190">
        <v>292</v>
      </c>
      <c r="O8" s="190">
        <v>13</v>
      </c>
      <c r="P8" s="190">
        <v>0</v>
      </c>
      <c r="Q8" s="190">
        <v>0</v>
      </c>
      <c r="R8" s="190">
        <v>0</v>
      </c>
      <c r="S8" s="190">
        <v>0</v>
      </c>
      <c r="T8" s="190">
        <v>0</v>
      </c>
      <c r="U8" s="190">
        <v>0</v>
      </c>
    </row>
    <row r="9" spans="1:21" s="81" customFormat="1" ht="13.9" customHeight="1" x14ac:dyDescent="0.2">
      <c r="A9" s="179" t="s">
        <v>428</v>
      </c>
      <c r="B9" s="154" t="s">
        <v>402</v>
      </c>
      <c r="C9" s="190">
        <v>1345</v>
      </c>
      <c r="D9" s="190">
        <v>438</v>
      </c>
      <c r="E9" s="190">
        <v>191</v>
      </c>
      <c r="F9" s="190">
        <v>48</v>
      </c>
      <c r="G9" s="190">
        <v>1154</v>
      </c>
      <c r="H9" s="190">
        <v>390</v>
      </c>
      <c r="I9" s="190">
        <v>39393954</v>
      </c>
      <c r="J9" s="190">
        <v>81</v>
      </c>
      <c r="K9" s="190">
        <v>15</v>
      </c>
      <c r="L9" s="190">
        <v>30</v>
      </c>
      <c r="M9" s="190">
        <v>0</v>
      </c>
      <c r="N9" s="190">
        <v>51</v>
      </c>
      <c r="O9" s="190">
        <v>15</v>
      </c>
      <c r="P9" s="190">
        <v>1</v>
      </c>
      <c r="Q9" s="190">
        <v>0</v>
      </c>
      <c r="R9" s="190">
        <v>0</v>
      </c>
      <c r="S9" s="190">
        <v>0</v>
      </c>
      <c r="T9" s="190">
        <v>1</v>
      </c>
      <c r="U9" s="190">
        <v>0</v>
      </c>
    </row>
    <row r="10" spans="1:21" s="81" customFormat="1" ht="13.9" customHeight="1" x14ac:dyDescent="0.2">
      <c r="A10" s="179" t="s">
        <v>429</v>
      </c>
      <c r="B10" s="154" t="s">
        <v>403</v>
      </c>
      <c r="C10" s="190">
        <v>624</v>
      </c>
      <c r="D10" s="190">
        <v>0</v>
      </c>
      <c r="E10" s="190">
        <v>104</v>
      </c>
      <c r="F10" s="190">
        <v>0</v>
      </c>
      <c r="G10" s="190">
        <v>520</v>
      </c>
      <c r="H10" s="190">
        <v>0</v>
      </c>
      <c r="I10" s="190">
        <v>17991792</v>
      </c>
      <c r="J10" s="190">
        <v>123</v>
      </c>
      <c r="K10" s="190">
        <v>0</v>
      </c>
      <c r="L10" s="190">
        <v>46</v>
      </c>
      <c r="M10" s="190">
        <v>0</v>
      </c>
      <c r="N10" s="190">
        <v>77</v>
      </c>
      <c r="O10" s="190">
        <v>0</v>
      </c>
      <c r="P10" s="190">
        <v>2</v>
      </c>
      <c r="Q10" s="190">
        <v>0</v>
      </c>
      <c r="R10" s="190">
        <v>0</v>
      </c>
      <c r="S10" s="190">
        <v>0</v>
      </c>
      <c r="T10" s="190">
        <v>2</v>
      </c>
      <c r="U10" s="190">
        <v>0</v>
      </c>
    </row>
    <row r="11" spans="1:21" s="81" customFormat="1" ht="13.9" customHeight="1" x14ac:dyDescent="0.2">
      <c r="A11" s="179" t="s">
        <v>404</v>
      </c>
      <c r="B11" s="154" t="s">
        <v>405</v>
      </c>
      <c r="C11" s="190">
        <v>372</v>
      </c>
      <c r="D11" s="190">
        <v>0</v>
      </c>
      <c r="E11" s="190">
        <v>60</v>
      </c>
      <c r="F11" s="190">
        <v>0</v>
      </c>
      <c r="G11" s="190">
        <v>312</v>
      </c>
      <c r="H11" s="190">
        <v>0</v>
      </c>
      <c r="I11" s="190">
        <v>4215877</v>
      </c>
      <c r="J11" s="190">
        <v>60</v>
      </c>
      <c r="K11" s="190">
        <v>0</v>
      </c>
      <c r="L11" s="190">
        <v>25</v>
      </c>
      <c r="M11" s="190">
        <v>0</v>
      </c>
      <c r="N11" s="190">
        <v>35</v>
      </c>
      <c r="O11" s="190">
        <v>0</v>
      </c>
      <c r="P11" s="190">
        <v>0</v>
      </c>
      <c r="Q11" s="190">
        <v>0</v>
      </c>
      <c r="R11" s="190">
        <v>0</v>
      </c>
      <c r="S11" s="190">
        <v>0</v>
      </c>
      <c r="T11" s="190">
        <v>0</v>
      </c>
      <c r="U11" s="190">
        <v>0</v>
      </c>
    </row>
    <row r="12" spans="1:21" s="131" customFormat="1" ht="13.9" customHeight="1" x14ac:dyDescent="0.2">
      <c r="A12" s="179" t="s">
        <v>406</v>
      </c>
      <c r="B12" s="154" t="s">
        <v>407</v>
      </c>
      <c r="C12" s="190">
        <v>127</v>
      </c>
      <c r="D12" s="190">
        <v>0</v>
      </c>
      <c r="E12" s="190">
        <v>16</v>
      </c>
      <c r="F12" s="190">
        <v>0</v>
      </c>
      <c r="G12" s="190">
        <v>111</v>
      </c>
      <c r="H12" s="190">
        <v>0</v>
      </c>
      <c r="I12" s="190">
        <v>3150834</v>
      </c>
      <c r="J12" s="190">
        <v>54</v>
      </c>
      <c r="K12" s="190">
        <v>0</v>
      </c>
      <c r="L12" s="190">
        <v>19</v>
      </c>
      <c r="M12" s="190">
        <v>0</v>
      </c>
      <c r="N12" s="190">
        <v>35</v>
      </c>
      <c r="O12" s="190">
        <v>0</v>
      </c>
      <c r="P12" s="190">
        <v>0</v>
      </c>
      <c r="Q12" s="190">
        <v>0</v>
      </c>
      <c r="R12" s="190">
        <v>0</v>
      </c>
      <c r="S12" s="190">
        <v>0</v>
      </c>
      <c r="T12" s="190">
        <v>0</v>
      </c>
      <c r="U12" s="190">
        <v>0</v>
      </c>
    </row>
    <row r="13" spans="1:21" s="131" customFormat="1" ht="13.9" customHeight="1" x14ac:dyDescent="0.2">
      <c r="A13" s="103" t="s">
        <v>365</v>
      </c>
      <c r="B13" s="154" t="s">
        <v>283</v>
      </c>
      <c r="C13" s="190">
        <v>408</v>
      </c>
      <c r="D13" s="190">
        <v>69</v>
      </c>
      <c r="E13" s="190">
        <v>88</v>
      </c>
      <c r="F13" s="190">
        <v>0</v>
      </c>
      <c r="G13" s="190">
        <v>320</v>
      </c>
      <c r="H13" s="190">
        <v>69</v>
      </c>
      <c r="I13" s="190">
        <v>11988666</v>
      </c>
      <c r="J13" s="190">
        <v>34</v>
      </c>
      <c r="K13" s="190">
        <v>1</v>
      </c>
      <c r="L13" s="190">
        <v>11</v>
      </c>
      <c r="M13" s="190">
        <v>0</v>
      </c>
      <c r="N13" s="190">
        <v>23</v>
      </c>
      <c r="O13" s="190">
        <v>1</v>
      </c>
      <c r="P13" s="190">
        <v>1</v>
      </c>
      <c r="Q13" s="190">
        <v>0</v>
      </c>
      <c r="R13" s="190">
        <v>1</v>
      </c>
      <c r="S13" s="190">
        <v>0</v>
      </c>
      <c r="T13" s="190">
        <v>0</v>
      </c>
      <c r="U13" s="190">
        <v>0</v>
      </c>
    </row>
    <row r="14" spans="1:21" s="131" customFormat="1" ht="13.9" customHeight="1" x14ac:dyDescent="0.2">
      <c r="A14" s="103" t="s">
        <v>366</v>
      </c>
      <c r="B14" s="154" t="s">
        <v>284</v>
      </c>
      <c r="C14" s="190">
        <v>45</v>
      </c>
      <c r="D14" s="190">
        <v>0</v>
      </c>
      <c r="E14" s="190">
        <v>12</v>
      </c>
      <c r="F14" s="190">
        <v>0</v>
      </c>
      <c r="G14" s="190">
        <v>33</v>
      </c>
      <c r="H14" s="190">
        <v>0</v>
      </c>
      <c r="I14" s="190">
        <v>1321817</v>
      </c>
      <c r="J14" s="190">
        <v>6</v>
      </c>
      <c r="K14" s="190">
        <v>0</v>
      </c>
      <c r="L14" s="190">
        <v>1</v>
      </c>
      <c r="M14" s="190">
        <v>0</v>
      </c>
      <c r="N14" s="190">
        <v>5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</row>
    <row r="15" spans="1:21" s="131" customFormat="1" ht="13.9" customHeight="1" x14ac:dyDescent="0.2">
      <c r="A15" s="103" t="s">
        <v>367</v>
      </c>
      <c r="B15" s="154" t="s">
        <v>285</v>
      </c>
      <c r="C15" s="190">
        <v>166</v>
      </c>
      <c r="D15" s="190">
        <v>0</v>
      </c>
      <c r="E15" s="190">
        <v>34</v>
      </c>
      <c r="F15" s="190">
        <v>0</v>
      </c>
      <c r="G15" s="190">
        <v>132</v>
      </c>
      <c r="H15" s="190">
        <v>0</v>
      </c>
      <c r="I15" s="190">
        <v>4581442</v>
      </c>
      <c r="J15" s="190">
        <v>2</v>
      </c>
      <c r="K15" s="190">
        <v>0</v>
      </c>
      <c r="L15" s="190">
        <v>1</v>
      </c>
      <c r="M15" s="190">
        <v>0</v>
      </c>
      <c r="N15" s="190">
        <v>1</v>
      </c>
      <c r="O15" s="190">
        <v>0</v>
      </c>
      <c r="P15" s="190">
        <v>0</v>
      </c>
      <c r="Q15" s="190">
        <v>0</v>
      </c>
      <c r="R15" s="190">
        <v>0</v>
      </c>
      <c r="S15" s="190">
        <v>0</v>
      </c>
      <c r="T15" s="190">
        <v>0</v>
      </c>
      <c r="U15" s="190">
        <v>0</v>
      </c>
    </row>
    <row r="16" spans="1:21" s="131" customFormat="1" ht="13.9" customHeight="1" x14ac:dyDescent="0.2">
      <c r="A16" s="103" t="s">
        <v>368</v>
      </c>
      <c r="B16" s="154" t="s">
        <v>286</v>
      </c>
      <c r="C16" s="190">
        <v>59</v>
      </c>
      <c r="D16" s="190">
        <v>0</v>
      </c>
      <c r="E16" s="190">
        <v>13</v>
      </c>
      <c r="F16" s="190">
        <v>0</v>
      </c>
      <c r="G16" s="190">
        <v>46</v>
      </c>
      <c r="H16" s="190">
        <v>0</v>
      </c>
      <c r="I16" s="190">
        <v>1283829</v>
      </c>
      <c r="J16" s="190">
        <v>22</v>
      </c>
      <c r="K16" s="190">
        <v>0</v>
      </c>
      <c r="L16" s="190">
        <v>7</v>
      </c>
      <c r="M16" s="190">
        <v>0</v>
      </c>
      <c r="N16" s="190">
        <v>15</v>
      </c>
      <c r="O16" s="190">
        <v>0</v>
      </c>
      <c r="P16" s="190">
        <v>9</v>
      </c>
      <c r="Q16" s="190">
        <v>0</v>
      </c>
      <c r="R16" s="190">
        <v>0</v>
      </c>
      <c r="S16" s="190">
        <v>0</v>
      </c>
      <c r="T16" s="190">
        <v>9</v>
      </c>
      <c r="U16" s="190">
        <v>0</v>
      </c>
    </row>
    <row r="17" spans="1:21" s="131" customFormat="1" ht="13.9" customHeight="1" x14ac:dyDescent="0.2">
      <c r="A17" s="103" t="s">
        <v>369</v>
      </c>
      <c r="B17" s="154" t="s">
        <v>287</v>
      </c>
      <c r="C17" s="190">
        <v>229</v>
      </c>
      <c r="D17" s="190">
        <v>36</v>
      </c>
      <c r="E17" s="190">
        <v>24</v>
      </c>
      <c r="F17" s="190">
        <v>0</v>
      </c>
      <c r="G17" s="190">
        <v>205</v>
      </c>
      <c r="H17" s="190">
        <v>36</v>
      </c>
      <c r="I17" s="190">
        <v>6307000</v>
      </c>
      <c r="J17" s="190">
        <v>4</v>
      </c>
      <c r="K17" s="190">
        <v>0</v>
      </c>
      <c r="L17" s="190">
        <v>1</v>
      </c>
      <c r="M17" s="190">
        <v>0</v>
      </c>
      <c r="N17" s="190">
        <v>3</v>
      </c>
      <c r="O17" s="190">
        <v>0</v>
      </c>
      <c r="P17" s="190">
        <v>0</v>
      </c>
      <c r="Q17" s="190">
        <v>0</v>
      </c>
      <c r="R17" s="190">
        <v>0</v>
      </c>
      <c r="S17" s="190">
        <v>0</v>
      </c>
      <c r="T17" s="190">
        <v>0</v>
      </c>
      <c r="U17" s="190">
        <v>0</v>
      </c>
    </row>
    <row r="18" spans="1:21" s="131" customFormat="1" ht="13.9" customHeight="1" x14ac:dyDescent="0.2">
      <c r="A18" s="103" t="s">
        <v>370</v>
      </c>
      <c r="B18" s="154" t="s">
        <v>288</v>
      </c>
      <c r="C18" s="190">
        <v>110</v>
      </c>
      <c r="D18" s="190">
        <v>0</v>
      </c>
      <c r="E18" s="190">
        <v>36</v>
      </c>
      <c r="F18" s="190">
        <v>0</v>
      </c>
      <c r="G18" s="190">
        <v>74</v>
      </c>
      <c r="H18" s="190">
        <v>0</v>
      </c>
      <c r="I18" s="190">
        <v>2442942</v>
      </c>
      <c r="J18" s="190">
        <v>12</v>
      </c>
      <c r="K18" s="190">
        <v>0</v>
      </c>
      <c r="L18" s="190">
        <v>8</v>
      </c>
      <c r="M18" s="190">
        <v>0</v>
      </c>
      <c r="N18" s="190">
        <v>4</v>
      </c>
      <c r="O18" s="190">
        <v>0</v>
      </c>
      <c r="P18" s="190">
        <v>2</v>
      </c>
      <c r="Q18" s="190">
        <v>0</v>
      </c>
      <c r="R18" s="190">
        <v>0</v>
      </c>
      <c r="S18" s="190">
        <v>0</v>
      </c>
      <c r="T18" s="190">
        <v>2</v>
      </c>
      <c r="U18" s="190">
        <v>0</v>
      </c>
    </row>
    <row r="19" spans="1:21" s="131" customFormat="1" ht="13.9" customHeight="1" x14ac:dyDescent="0.2">
      <c r="A19" s="103" t="s">
        <v>371</v>
      </c>
      <c r="B19" s="154" t="s">
        <v>289</v>
      </c>
      <c r="C19" s="190">
        <v>52</v>
      </c>
      <c r="D19" s="190">
        <v>0</v>
      </c>
      <c r="E19" s="190">
        <v>0</v>
      </c>
      <c r="F19" s="190">
        <v>0</v>
      </c>
      <c r="G19" s="190">
        <v>52</v>
      </c>
      <c r="H19" s="190">
        <v>0</v>
      </c>
      <c r="I19" s="190">
        <v>748562</v>
      </c>
      <c r="J19" s="190">
        <v>13</v>
      </c>
      <c r="K19" s="190">
        <v>0</v>
      </c>
      <c r="L19" s="190">
        <v>7</v>
      </c>
      <c r="M19" s="190">
        <v>0</v>
      </c>
      <c r="N19" s="190">
        <v>6</v>
      </c>
      <c r="O19" s="190">
        <v>0</v>
      </c>
      <c r="P19" s="190">
        <v>0</v>
      </c>
      <c r="Q19" s="190">
        <v>0</v>
      </c>
      <c r="R19" s="190">
        <v>0</v>
      </c>
      <c r="S19" s="190">
        <v>0</v>
      </c>
      <c r="T19" s="190">
        <v>0</v>
      </c>
      <c r="U19" s="190">
        <v>0</v>
      </c>
    </row>
    <row r="20" spans="1:21" s="131" customFormat="1" ht="13.9" customHeight="1" x14ac:dyDescent="0.2">
      <c r="A20" s="103" t="s">
        <v>372</v>
      </c>
      <c r="B20" s="154" t="s">
        <v>290</v>
      </c>
      <c r="C20" s="190">
        <v>100</v>
      </c>
      <c r="D20" s="190">
        <v>4</v>
      </c>
      <c r="E20" s="190">
        <v>0</v>
      </c>
      <c r="F20" s="190">
        <v>0</v>
      </c>
      <c r="G20" s="190">
        <v>100</v>
      </c>
      <c r="H20" s="190">
        <v>4</v>
      </c>
      <c r="I20" s="190">
        <v>2549544</v>
      </c>
      <c r="J20" s="190">
        <v>12</v>
      </c>
      <c r="K20" s="190">
        <v>2</v>
      </c>
      <c r="L20" s="190">
        <v>1</v>
      </c>
      <c r="M20" s="190">
        <v>0</v>
      </c>
      <c r="N20" s="190">
        <v>11</v>
      </c>
      <c r="O20" s="190">
        <v>2</v>
      </c>
      <c r="P20" s="190">
        <v>0</v>
      </c>
      <c r="Q20" s="190">
        <v>0</v>
      </c>
      <c r="R20" s="190">
        <v>0</v>
      </c>
      <c r="S20" s="190">
        <v>0</v>
      </c>
      <c r="T20" s="190">
        <v>0</v>
      </c>
      <c r="U20" s="190">
        <v>0</v>
      </c>
    </row>
    <row r="21" spans="1:21" s="131" customFormat="1" ht="13.9" customHeight="1" x14ac:dyDescent="0.2">
      <c r="A21" s="103" t="s">
        <v>373</v>
      </c>
      <c r="B21" s="154" t="s">
        <v>291</v>
      </c>
      <c r="C21" s="190">
        <v>200</v>
      </c>
      <c r="D21" s="190">
        <v>30</v>
      </c>
      <c r="E21" s="190">
        <v>40</v>
      </c>
      <c r="F21" s="190">
        <v>0</v>
      </c>
      <c r="G21" s="190">
        <v>160</v>
      </c>
      <c r="H21" s="190">
        <v>30</v>
      </c>
      <c r="I21" s="190">
        <v>6182400</v>
      </c>
      <c r="J21" s="190">
        <v>38</v>
      </c>
      <c r="K21" s="190">
        <v>62</v>
      </c>
      <c r="L21" s="190">
        <v>18</v>
      </c>
      <c r="M21" s="190">
        <v>30</v>
      </c>
      <c r="N21" s="190">
        <v>20</v>
      </c>
      <c r="O21" s="190">
        <v>32</v>
      </c>
      <c r="P21" s="190">
        <v>0</v>
      </c>
      <c r="Q21" s="190">
        <v>0</v>
      </c>
      <c r="R21" s="190">
        <v>0</v>
      </c>
      <c r="S21" s="190">
        <v>0</v>
      </c>
      <c r="T21" s="190">
        <v>0</v>
      </c>
      <c r="U21" s="190">
        <v>0</v>
      </c>
    </row>
    <row r="22" spans="1:21" s="131" customFormat="1" ht="13.9" customHeight="1" x14ac:dyDescent="0.2">
      <c r="A22" s="103" t="s">
        <v>374</v>
      </c>
      <c r="B22" s="155" t="s">
        <v>292</v>
      </c>
      <c r="C22" s="190">
        <v>34</v>
      </c>
      <c r="D22" s="190">
        <v>44</v>
      </c>
      <c r="E22" s="190">
        <v>4</v>
      </c>
      <c r="F22" s="190">
        <v>0</v>
      </c>
      <c r="G22" s="190">
        <v>30</v>
      </c>
      <c r="H22" s="190">
        <v>44</v>
      </c>
      <c r="I22" s="190">
        <v>1366606</v>
      </c>
      <c r="J22" s="190">
        <v>32</v>
      </c>
      <c r="K22" s="190">
        <v>11</v>
      </c>
      <c r="L22" s="190">
        <v>10</v>
      </c>
      <c r="M22" s="190">
        <v>2</v>
      </c>
      <c r="N22" s="190">
        <v>22</v>
      </c>
      <c r="O22" s="190">
        <v>9</v>
      </c>
      <c r="P22" s="190">
        <v>1</v>
      </c>
      <c r="Q22" s="190">
        <v>0</v>
      </c>
      <c r="R22" s="190">
        <v>0</v>
      </c>
      <c r="S22" s="190">
        <v>0</v>
      </c>
      <c r="T22" s="190">
        <v>1</v>
      </c>
      <c r="U22" s="190">
        <v>0</v>
      </c>
    </row>
    <row r="23" spans="1:21" s="131" customFormat="1" ht="13.9" customHeight="1" x14ac:dyDescent="0.2">
      <c r="A23" s="103" t="s">
        <v>375</v>
      </c>
      <c r="B23" s="154" t="s">
        <v>293</v>
      </c>
      <c r="C23" s="190">
        <v>64</v>
      </c>
      <c r="D23" s="190">
        <v>0</v>
      </c>
      <c r="E23" s="190">
        <v>29</v>
      </c>
      <c r="F23" s="190">
        <v>0</v>
      </c>
      <c r="G23" s="190">
        <v>35</v>
      </c>
      <c r="H23" s="190">
        <v>0</v>
      </c>
      <c r="I23" s="190">
        <v>662047</v>
      </c>
      <c r="J23" s="190">
        <v>11</v>
      </c>
      <c r="K23" s="190">
        <v>0</v>
      </c>
      <c r="L23" s="190">
        <v>6</v>
      </c>
      <c r="M23" s="190">
        <v>0</v>
      </c>
      <c r="N23" s="190">
        <v>5</v>
      </c>
      <c r="O23" s="190">
        <v>0</v>
      </c>
      <c r="P23" s="190">
        <v>0</v>
      </c>
      <c r="Q23" s="190">
        <v>0</v>
      </c>
      <c r="R23" s="190">
        <v>0</v>
      </c>
      <c r="S23" s="190">
        <v>0</v>
      </c>
      <c r="T23" s="190">
        <v>0</v>
      </c>
      <c r="U23" s="190">
        <v>0</v>
      </c>
    </row>
    <row r="24" spans="1:21" s="131" customFormat="1" ht="13.9" customHeight="1" x14ac:dyDescent="0.2">
      <c r="A24" s="103" t="s">
        <v>376</v>
      </c>
      <c r="B24" s="154" t="s">
        <v>294</v>
      </c>
      <c r="C24" s="190">
        <v>360</v>
      </c>
      <c r="D24" s="190">
        <v>0</v>
      </c>
      <c r="E24" s="190">
        <v>17</v>
      </c>
      <c r="F24" s="190">
        <v>0</v>
      </c>
      <c r="G24" s="190">
        <v>343</v>
      </c>
      <c r="H24" s="190">
        <v>0</v>
      </c>
      <c r="I24" s="190">
        <v>9014250</v>
      </c>
      <c r="J24" s="190">
        <v>32</v>
      </c>
      <c r="K24" s="190">
        <v>0</v>
      </c>
      <c r="L24" s="190">
        <v>10</v>
      </c>
      <c r="M24" s="190">
        <v>0</v>
      </c>
      <c r="N24" s="190">
        <v>22</v>
      </c>
      <c r="O24" s="190">
        <v>0</v>
      </c>
      <c r="P24" s="190">
        <v>5</v>
      </c>
      <c r="Q24" s="190">
        <v>0</v>
      </c>
      <c r="R24" s="190">
        <v>2</v>
      </c>
      <c r="S24" s="190">
        <v>0</v>
      </c>
      <c r="T24" s="190">
        <v>3</v>
      </c>
      <c r="U24" s="190">
        <v>0</v>
      </c>
    </row>
    <row r="25" spans="1:21" s="142" customFormat="1" ht="13.9" customHeight="1" x14ac:dyDescent="0.2">
      <c r="A25" s="187" t="s">
        <v>377</v>
      </c>
      <c r="B25" s="155" t="s">
        <v>295</v>
      </c>
      <c r="C25" s="191">
        <v>18</v>
      </c>
      <c r="D25" s="191">
        <v>0</v>
      </c>
      <c r="E25" s="191">
        <v>3</v>
      </c>
      <c r="F25" s="191">
        <v>0</v>
      </c>
      <c r="G25" s="191">
        <v>15</v>
      </c>
      <c r="H25" s="191">
        <v>0</v>
      </c>
      <c r="I25" s="191">
        <v>457848</v>
      </c>
      <c r="J25" s="191">
        <v>12</v>
      </c>
      <c r="K25" s="191">
        <v>0</v>
      </c>
      <c r="L25" s="191">
        <v>6</v>
      </c>
      <c r="M25" s="191">
        <v>0</v>
      </c>
      <c r="N25" s="191">
        <v>6</v>
      </c>
      <c r="O25" s="191">
        <v>0</v>
      </c>
      <c r="P25" s="191">
        <v>0</v>
      </c>
      <c r="Q25" s="191">
        <v>0</v>
      </c>
      <c r="R25" s="191">
        <v>0</v>
      </c>
      <c r="S25" s="191">
        <v>0</v>
      </c>
      <c r="T25" s="191">
        <v>0</v>
      </c>
      <c r="U25" s="191">
        <v>0</v>
      </c>
    </row>
    <row r="26" spans="1:21" s="81" customFormat="1" ht="13.9" customHeight="1" x14ac:dyDescent="0.2">
      <c r="A26" s="103" t="s">
        <v>378</v>
      </c>
      <c r="B26" s="154" t="s">
        <v>296</v>
      </c>
      <c r="C26" s="190">
        <v>26</v>
      </c>
      <c r="D26" s="190">
        <v>0</v>
      </c>
      <c r="E26" s="190">
        <v>0</v>
      </c>
      <c r="F26" s="190">
        <v>0</v>
      </c>
      <c r="G26" s="190">
        <v>26</v>
      </c>
      <c r="H26" s="190">
        <v>0</v>
      </c>
      <c r="I26" s="190">
        <v>556370</v>
      </c>
      <c r="J26" s="190">
        <v>38</v>
      </c>
      <c r="K26" s="190">
        <v>0</v>
      </c>
      <c r="L26" s="190">
        <v>7</v>
      </c>
      <c r="M26" s="190">
        <v>0</v>
      </c>
      <c r="N26" s="190">
        <v>31</v>
      </c>
      <c r="O26" s="190">
        <v>0</v>
      </c>
      <c r="P26" s="190">
        <v>0</v>
      </c>
      <c r="Q26" s="190">
        <v>0</v>
      </c>
      <c r="R26" s="190">
        <v>0</v>
      </c>
      <c r="S26" s="190">
        <v>0</v>
      </c>
      <c r="T26" s="190">
        <v>0</v>
      </c>
      <c r="U26" s="190">
        <v>0</v>
      </c>
    </row>
    <row r="27" spans="1:21" s="131" customFormat="1" ht="13.9" customHeight="1" x14ac:dyDescent="0.2">
      <c r="A27" s="103" t="s">
        <v>379</v>
      </c>
      <c r="B27" s="154" t="s">
        <v>297</v>
      </c>
      <c r="C27" s="190">
        <v>148</v>
      </c>
      <c r="D27" s="190">
        <v>0</v>
      </c>
      <c r="E27" s="190">
        <v>12</v>
      </c>
      <c r="F27" s="190">
        <v>0</v>
      </c>
      <c r="G27" s="190">
        <v>136</v>
      </c>
      <c r="H27" s="190">
        <v>0</v>
      </c>
      <c r="I27" s="190">
        <v>2517075</v>
      </c>
      <c r="J27" s="190">
        <v>0</v>
      </c>
      <c r="K27" s="190">
        <v>0</v>
      </c>
      <c r="L27" s="190">
        <v>0</v>
      </c>
      <c r="M27" s="190">
        <v>0</v>
      </c>
      <c r="N27" s="190">
        <v>0</v>
      </c>
      <c r="O27" s="190">
        <v>0</v>
      </c>
      <c r="P27" s="190">
        <v>0</v>
      </c>
      <c r="Q27" s="190">
        <v>0</v>
      </c>
      <c r="R27" s="190">
        <v>0</v>
      </c>
      <c r="S27" s="190">
        <v>0</v>
      </c>
      <c r="T27" s="190">
        <v>0</v>
      </c>
      <c r="U27" s="190">
        <v>0</v>
      </c>
    </row>
    <row r="28" spans="1:21" ht="13.9" customHeight="1" x14ac:dyDescent="0.2">
      <c r="A28" s="108" t="s">
        <v>380</v>
      </c>
      <c r="B28" s="156" t="s">
        <v>298</v>
      </c>
      <c r="C28" s="192">
        <v>34</v>
      </c>
      <c r="D28" s="192">
        <v>12</v>
      </c>
      <c r="E28" s="192">
        <v>22</v>
      </c>
      <c r="F28" s="192">
        <v>0</v>
      </c>
      <c r="G28" s="192">
        <v>12</v>
      </c>
      <c r="H28" s="192">
        <v>12</v>
      </c>
      <c r="I28" s="192">
        <v>933592</v>
      </c>
      <c r="J28" s="192">
        <v>0</v>
      </c>
      <c r="K28" s="192">
        <v>0</v>
      </c>
      <c r="L28" s="192">
        <v>0</v>
      </c>
      <c r="M28" s="192">
        <v>0</v>
      </c>
      <c r="N28" s="192">
        <v>0</v>
      </c>
      <c r="O28" s="192">
        <v>0</v>
      </c>
      <c r="P28" s="192">
        <v>0</v>
      </c>
      <c r="Q28" s="192">
        <v>0</v>
      </c>
      <c r="R28" s="192">
        <v>0</v>
      </c>
      <c r="S28" s="192">
        <v>0</v>
      </c>
      <c r="T28" s="192">
        <v>0</v>
      </c>
      <c r="U28" s="192">
        <v>0</v>
      </c>
    </row>
    <row r="29" spans="1:21" x14ac:dyDescent="0.2">
      <c r="A29" s="157" t="s">
        <v>381</v>
      </c>
      <c r="B29" s="158"/>
    </row>
    <row r="30" spans="1:21" ht="12" customHeight="1" x14ac:dyDescent="0.2">
      <c r="A30" s="137" t="s">
        <v>19</v>
      </c>
      <c r="B30" s="136"/>
    </row>
    <row r="31" spans="1:21" x14ac:dyDescent="0.2">
      <c r="A31" s="159" t="s">
        <v>382</v>
      </c>
      <c r="B31" s="139"/>
    </row>
    <row r="32" spans="1:21" s="161" customFormat="1" ht="16.149999999999999" customHeight="1" x14ac:dyDescent="0.2">
      <c r="A32" s="83" t="s">
        <v>353</v>
      </c>
      <c r="B32" s="160"/>
    </row>
    <row r="33" spans="1:2" s="161" customFormat="1" ht="16.5" customHeight="1" x14ac:dyDescent="0.2">
      <c r="A33" s="125"/>
      <c r="B33" s="125"/>
    </row>
  </sheetData>
  <mergeCells count="15">
    <mergeCell ref="P4:Q4"/>
    <mergeCell ref="R4:S4"/>
    <mergeCell ref="T4:U4"/>
    <mergeCell ref="A1:L1"/>
    <mergeCell ref="A3:B5"/>
    <mergeCell ref="C3:I3"/>
    <mergeCell ref="J3:O3"/>
    <mergeCell ref="P3:U3"/>
    <mergeCell ref="C4:D4"/>
    <mergeCell ref="E4:F4"/>
    <mergeCell ref="G4:H4"/>
    <mergeCell ref="I4:I5"/>
    <mergeCell ref="J4:K4"/>
    <mergeCell ref="L4:M4"/>
    <mergeCell ref="N4:O4"/>
  </mergeCells>
  <phoneticPr fontId="11" type="noConversion"/>
  <pageMargins left="0.7" right="0.7" top="0.75" bottom="0.75" header="0.3" footer="0.3"/>
  <pageSetup paperSize="9" scale="67" orientation="landscape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L38"/>
  <sheetViews>
    <sheetView workbookViewId="0">
      <selection activeCell="A29" sqref="A29:A30"/>
    </sheetView>
  </sheetViews>
  <sheetFormatPr defaultRowHeight="12" x14ac:dyDescent="0.2"/>
  <cols>
    <col min="1" max="1" width="22" customWidth="1"/>
    <col min="2" max="5" width="21.5" customWidth="1"/>
  </cols>
  <sheetData>
    <row r="1" spans="1:12" s="56" customFormat="1" ht="22.9" customHeight="1" x14ac:dyDescent="0.2">
      <c r="A1" s="228" t="s">
        <v>325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</row>
    <row r="2" spans="1:12" s="1" customFormat="1" ht="16.5" customHeight="1" x14ac:dyDescent="0.2">
      <c r="A2" s="27" t="s">
        <v>240</v>
      </c>
      <c r="B2" s="23"/>
      <c r="C2" s="23"/>
      <c r="D2" s="23"/>
    </row>
    <row r="3" spans="1:12" s="2" customFormat="1" ht="23.25" customHeight="1" x14ac:dyDescent="0.2">
      <c r="A3" s="273" t="s">
        <v>60</v>
      </c>
      <c r="B3" s="246" t="s">
        <v>72</v>
      </c>
      <c r="C3" s="247"/>
      <c r="D3" s="247"/>
      <c r="E3" s="248"/>
    </row>
    <row r="4" spans="1:12" s="2" customFormat="1" ht="24" customHeight="1" x14ac:dyDescent="0.2">
      <c r="A4" s="274"/>
      <c r="B4" s="246" t="s">
        <v>73</v>
      </c>
      <c r="C4" s="247"/>
      <c r="D4" s="248"/>
      <c r="E4" s="20" t="s">
        <v>64</v>
      </c>
    </row>
    <row r="5" spans="1:12" s="2" customFormat="1" ht="16.5" customHeight="1" x14ac:dyDescent="0.2">
      <c r="A5" s="274"/>
      <c r="B5" s="20" t="s">
        <v>61</v>
      </c>
      <c r="C5" s="20" t="s">
        <v>62</v>
      </c>
      <c r="D5" s="20" t="s">
        <v>63</v>
      </c>
      <c r="E5" s="275" t="s">
        <v>69</v>
      </c>
    </row>
    <row r="6" spans="1:12" s="2" customFormat="1" ht="23.25" customHeight="1" x14ac:dyDescent="0.2">
      <c r="A6" s="24" t="s">
        <v>71</v>
      </c>
      <c r="B6" s="25" t="s">
        <v>74</v>
      </c>
      <c r="C6" s="25" t="s">
        <v>75</v>
      </c>
      <c r="D6" s="25" t="s">
        <v>76</v>
      </c>
      <c r="E6" s="276"/>
    </row>
    <row r="7" spans="1:12" s="10" customFormat="1" ht="11.1" customHeight="1" x14ac:dyDescent="0.2">
      <c r="A7" s="11" t="s">
        <v>78</v>
      </c>
      <c r="B7" s="8">
        <v>40804</v>
      </c>
      <c r="C7" s="8">
        <v>8402</v>
      </c>
      <c r="D7" s="8">
        <v>32402</v>
      </c>
      <c r="E7" s="8">
        <v>551079524</v>
      </c>
    </row>
    <row r="8" spans="1:12" ht="11.1" customHeight="1" x14ac:dyDescent="0.2">
      <c r="A8" s="4" t="s">
        <v>79</v>
      </c>
      <c r="B8" s="15">
        <v>352</v>
      </c>
      <c r="C8" s="15">
        <v>59</v>
      </c>
      <c r="D8" s="15">
        <v>293</v>
      </c>
      <c r="E8" s="15">
        <v>3994502</v>
      </c>
    </row>
    <row r="9" spans="1:12" ht="11.1" customHeight="1" x14ac:dyDescent="0.2">
      <c r="A9" s="4" t="s">
        <v>80</v>
      </c>
      <c r="B9" s="15">
        <v>1056</v>
      </c>
      <c r="C9" s="15">
        <v>204</v>
      </c>
      <c r="D9" s="15">
        <v>852</v>
      </c>
      <c r="E9" s="15">
        <v>16573501</v>
      </c>
    </row>
    <row r="10" spans="1:12" ht="11.1" customHeight="1" x14ac:dyDescent="0.2">
      <c r="A10" s="4" t="s">
        <v>81</v>
      </c>
      <c r="B10" s="15">
        <v>2363</v>
      </c>
      <c r="C10" s="15">
        <v>693</v>
      </c>
      <c r="D10" s="15">
        <v>1670</v>
      </c>
      <c r="E10" s="15">
        <v>23672054</v>
      </c>
    </row>
    <row r="11" spans="1:12" ht="11.1" customHeight="1" x14ac:dyDescent="0.2">
      <c r="A11" s="4" t="s">
        <v>82</v>
      </c>
      <c r="B11" s="15">
        <v>12</v>
      </c>
      <c r="C11" s="15">
        <v>12</v>
      </c>
      <c r="D11" s="15"/>
      <c r="E11" s="15">
        <v>195032</v>
      </c>
    </row>
    <row r="12" spans="1:12" ht="11.1" customHeight="1" x14ac:dyDescent="0.2">
      <c r="A12" s="4" t="s">
        <v>83</v>
      </c>
      <c r="B12" s="15">
        <v>287</v>
      </c>
      <c r="C12" s="15">
        <v>54</v>
      </c>
      <c r="D12" s="15">
        <v>233</v>
      </c>
      <c r="E12" s="15">
        <v>4254119</v>
      </c>
    </row>
    <row r="13" spans="1:12" ht="11.1" customHeight="1" x14ac:dyDescent="0.2">
      <c r="A13" s="4" t="s">
        <v>84</v>
      </c>
      <c r="B13" s="15">
        <v>207</v>
      </c>
      <c r="C13" s="15">
        <v>27</v>
      </c>
      <c r="D13" s="15">
        <v>180</v>
      </c>
      <c r="E13" s="15">
        <v>2323319</v>
      </c>
    </row>
    <row r="14" spans="1:12" ht="11.1" customHeight="1" x14ac:dyDescent="0.2">
      <c r="A14" s="4" t="s">
        <v>85</v>
      </c>
      <c r="B14" s="15">
        <v>516</v>
      </c>
      <c r="C14" s="15">
        <v>132</v>
      </c>
      <c r="D14" s="15">
        <v>384</v>
      </c>
      <c r="E14" s="15">
        <v>8116680</v>
      </c>
    </row>
    <row r="15" spans="1:12" ht="11.1" customHeight="1" x14ac:dyDescent="0.2">
      <c r="A15" s="4" t="s">
        <v>86</v>
      </c>
      <c r="B15" s="15">
        <v>876</v>
      </c>
      <c r="C15" s="15">
        <v>72</v>
      </c>
      <c r="D15" s="15">
        <v>804</v>
      </c>
      <c r="E15" s="15">
        <v>13875840</v>
      </c>
    </row>
    <row r="16" spans="1:12" ht="11.1" customHeight="1" x14ac:dyDescent="0.2">
      <c r="A16" s="4" t="s">
        <v>87</v>
      </c>
      <c r="B16" s="15">
        <v>41</v>
      </c>
      <c r="C16" s="15">
        <v>15</v>
      </c>
      <c r="D16" s="15">
        <v>26</v>
      </c>
      <c r="E16" s="15">
        <v>473711</v>
      </c>
    </row>
    <row r="17" spans="1:5" ht="11.1" customHeight="1" x14ac:dyDescent="0.2">
      <c r="A17" s="4" t="s">
        <v>88</v>
      </c>
      <c r="B17" s="15">
        <v>34</v>
      </c>
      <c r="C17" s="15">
        <v>24</v>
      </c>
      <c r="D17" s="15">
        <v>10</v>
      </c>
      <c r="E17" s="15">
        <v>593275</v>
      </c>
    </row>
    <row r="18" spans="1:5" ht="11.1" customHeight="1" x14ac:dyDescent="0.2">
      <c r="A18" s="4" t="s">
        <v>89</v>
      </c>
      <c r="B18" s="15">
        <v>188</v>
      </c>
      <c r="C18" s="15">
        <v>38</v>
      </c>
      <c r="D18" s="15">
        <v>150</v>
      </c>
      <c r="E18" s="15">
        <v>2829075</v>
      </c>
    </row>
    <row r="19" spans="1:5" ht="11.1" customHeight="1" x14ac:dyDescent="0.2">
      <c r="A19" s="4" t="s">
        <v>90</v>
      </c>
      <c r="B19" s="15">
        <v>20</v>
      </c>
      <c r="C19" s="15">
        <v>3</v>
      </c>
      <c r="D19" s="15">
        <v>17</v>
      </c>
      <c r="E19" s="15">
        <v>393624</v>
      </c>
    </row>
    <row r="20" spans="1:5" ht="11.1" customHeight="1" x14ac:dyDescent="0.2">
      <c r="A20" s="4" t="s">
        <v>91</v>
      </c>
      <c r="B20" s="15">
        <v>67</v>
      </c>
      <c r="C20" s="15">
        <v>35</v>
      </c>
      <c r="D20" s="15">
        <v>32</v>
      </c>
      <c r="E20" s="15">
        <v>835388</v>
      </c>
    </row>
    <row r="21" spans="1:5" ht="11.1" customHeight="1" x14ac:dyDescent="0.2">
      <c r="A21" s="4" t="s">
        <v>92</v>
      </c>
      <c r="B21" s="15">
        <v>44</v>
      </c>
      <c r="C21" s="15">
        <v>2</v>
      </c>
      <c r="D21" s="15">
        <v>42</v>
      </c>
      <c r="E21" s="15">
        <v>539290</v>
      </c>
    </row>
    <row r="22" spans="1:5" ht="11.1" customHeight="1" x14ac:dyDescent="0.2">
      <c r="A22" s="4" t="s">
        <v>93</v>
      </c>
      <c r="B22" s="15">
        <v>96</v>
      </c>
      <c r="C22" s="15">
        <v>24</v>
      </c>
      <c r="D22" s="15">
        <v>72</v>
      </c>
      <c r="E22" s="15">
        <v>1271790</v>
      </c>
    </row>
    <row r="23" spans="1:5" ht="11.1" customHeight="1" x14ac:dyDescent="0.2">
      <c r="A23" s="4" t="s">
        <v>94</v>
      </c>
      <c r="B23" s="15">
        <v>203</v>
      </c>
      <c r="C23" s="15">
        <v>106</v>
      </c>
      <c r="D23" s="15">
        <v>97</v>
      </c>
      <c r="E23" s="15">
        <v>834700</v>
      </c>
    </row>
    <row r="24" spans="1:5" ht="11.1" customHeight="1" x14ac:dyDescent="0.2">
      <c r="A24" s="4" t="s">
        <v>95</v>
      </c>
      <c r="B24" s="15">
        <v>598</v>
      </c>
      <c r="C24" s="15">
        <v>72</v>
      </c>
      <c r="D24" s="15">
        <v>526</v>
      </c>
      <c r="E24" s="15">
        <v>11952674</v>
      </c>
    </row>
    <row r="25" spans="1:5" ht="11.1" customHeight="1" x14ac:dyDescent="0.2">
      <c r="A25" s="4" t="s">
        <v>96</v>
      </c>
      <c r="B25" s="15">
        <v>90</v>
      </c>
      <c r="C25" s="15">
        <v>18</v>
      </c>
      <c r="D25" s="15">
        <v>72</v>
      </c>
      <c r="E25" s="15">
        <v>1518225</v>
      </c>
    </row>
    <row r="26" spans="1:5" ht="11.1" customHeight="1" x14ac:dyDescent="0.2">
      <c r="A26" s="4" t="s">
        <v>97</v>
      </c>
      <c r="B26" s="15">
        <v>279</v>
      </c>
      <c r="C26" s="15">
        <v>71</v>
      </c>
      <c r="D26" s="15">
        <v>208</v>
      </c>
      <c r="E26" s="15">
        <v>4858541</v>
      </c>
    </row>
    <row r="27" spans="1:5" ht="11.1" customHeight="1" x14ac:dyDescent="0.2">
      <c r="A27" s="4" t="s">
        <v>98</v>
      </c>
      <c r="B27" s="15">
        <v>16</v>
      </c>
      <c r="C27" s="15"/>
      <c r="D27" s="15">
        <v>16</v>
      </c>
      <c r="E27" s="15">
        <v>284290</v>
      </c>
    </row>
    <row r="28" spans="1:5" s="17" customFormat="1" ht="11.1" customHeight="1" x14ac:dyDescent="0.2">
      <c r="A28" s="4" t="s">
        <v>99</v>
      </c>
      <c r="B28" s="15">
        <v>72</v>
      </c>
      <c r="C28" s="15">
        <v>24</v>
      </c>
      <c r="D28" s="15">
        <v>48</v>
      </c>
      <c r="E28" s="15">
        <v>1195466</v>
      </c>
    </row>
    <row r="29" spans="1:5" s="17" customFormat="1" ht="11.1" customHeight="1" x14ac:dyDescent="0.2">
      <c r="A29" s="33" t="s">
        <v>421</v>
      </c>
      <c r="B29" s="8">
        <v>31560</v>
      </c>
      <c r="C29" s="8">
        <v>6103</v>
      </c>
      <c r="D29" s="8">
        <v>25457</v>
      </c>
      <c r="E29" s="8">
        <v>425467125</v>
      </c>
    </row>
    <row r="30" spans="1:5" s="17" customFormat="1" ht="11.1" customHeight="1" x14ac:dyDescent="0.2">
      <c r="A30" s="33" t="s">
        <v>424</v>
      </c>
      <c r="B30" s="8">
        <v>512</v>
      </c>
      <c r="C30" s="8">
        <v>65</v>
      </c>
      <c r="D30" s="8">
        <v>447</v>
      </c>
      <c r="E30" s="8">
        <v>7378753</v>
      </c>
    </row>
    <row r="31" spans="1:5" ht="11.1" customHeight="1" x14ac:dyDescent="0.2">
      <c r="A31" s="4" t="s">
        <v>100</v>
      </c>
      <c r="B31" s="14">
        <v>1045</v>
      </c>
      <c r="C31" s="14">
        <v>369</v>
      </c>
      <c r="D31" s="14">
        <v>676</v>
      </c>
      <c r="E31" s="14">
        <v>14614950</v>
      </c>
    </row>
    <row r="32" spans="1:5" ht="11.1" customHeight="1" x14ac:dyDescent="0.2">
      <c r="A32" s="30" t="s">
        <v>101</v>
      </c>
      <c r="B32" s="14">
        <v>270</v>
      </c>
      <c r="C32" s="14">
        <v>180</v>
      </c>
      <c r="D32" s="14">
        <v>90</v>
      </c>
      <c r="E32" s="14">
        <v>3033600</v>
      </c>
    </row>
    <row r="33" spans="1:5" x14ac:dyDescent="0.2">
      <c r="A33" s="272" t="s">
        <v>56</v>
      </c>
      <c r="B33" s="272"/>
      <c r="C33" s="272"/>
      <c r="D33" s="272"/>
      <c r="E33" s="272"/>
    </row>
    <row r="34" spans="1:5" x14ac:dyDescent="0.2">
      <c r="A34" s="22" t="s">
        <v>102</v>
      </c>
      <c r="B34" s="3"/>
      <c r="C34" s="3"/>
      <c r="D34" s="3"/>
      <c r="E34" s="3"/>
    </row>
    <row r="35" spans="1:5" hidden="1" x14ac:dyDescent="0.2">
      <c r="A35" s="39" t="s">
        <v>42</v>
      </c>
      <c r="B35" s="3" t="e">
        <f>B7-#REF!-B29-B30-#REF!</f>
        <v>#REF!</v>
      </c>
      <c r="C35" s="3" t="e">
        <f>C7-#REF!-C29-C30-#REF!</f>
        <v>#REF!</v>
      </c>
      <c r="D35" s="3" t="e">
        <f>D7-#REF!-D29-D30-#REF!</f>
        <v>#REF!</v>
      </c>
      <c r="E35" s="3" t="e">
        <f>E7-#REF!-E29-E30-#REF!</f>
        <v>#REF!</v>
      </c>
    </row>
    <row r="36" spans="1:5" hidden="1" x14ac:dyDescent="0.2">
      <c r="A36" s="39" t="s">
        <v>43</v>
      </c>
      <c r="B36" s="3" t="e">
        <f>#REF!-SUM(B8:B28)</f>
        <v>#REF!</v>
      </c>
      <c r="C36" s="3" t="e">
        <f>#REF!-SUM(C8:C28)</f>
        <v>#REF!</v>
      </c>
      <c r="D36" s="3" t="e">
        <f>#REF!-SUM(D8:D28)</f>
        <v>#REF!</v>
      </c>
      <c r="E36" s="3" t="e">
        <f>#REF!-SUM(E8:E28)</f>
        <v>#REF!</v>
      </c>
    </row>
    <row r="37" spans="1:5" hidden="1" x14ac:dyDescent="0.2">
      <c r="A37" s="39" t="s">
        <v>44</v>
      </c>
      <c r="B37" s="3" t="e">
        <f>#REF!-B31-B32</f>
        <v>#REF!</v>
      </c>
      <c r="C37" s="3" t="e">
        <f>#REF!-C31-C32</f>
        <v>#REF!</v>
      </c>
      <c r="D37" s="3" t="e">
        <f>#REF!-D31-D32</f>
        <v>#REF!</v>
      </c>
      <c r="E37" s="3" t="e">
        <f>#REF!-E31-E32</f>
        <v>#REF!</v>
      </c>
    </row>
    <row r="38" spans="1:5" hidden="1" x14ac:dyDescent="0.2">
      <c r="A38" s="39" t="s">
        <v>46</v>
      </c>
      <c r="B38" s="3" t="e">
        <f>B7-#REF!</f>
        <v>#REF!</v>
      </c>
      <c r="C38" s="3"/>
      <c r="D38" s="3"/>
      <c r="E38" s="3" t="e">
        <f>E7-#REF!</f>
        <v>#REF!</v>
      </c>
    </row>
  </sheetData>
  <mergeCells count="6">
    <mergeCell ref="A1:L1"/>
    <mergeCell ref="E5:E6"/>
    <mergeCell ref="A33:E33"/>
    <mergeCell ref="B4:D4"/>
    <mergeCell ref="A3:A5"/>
    <mergeCell ref="B3:E3"/>
  </mergeCells>
  <phoneticPr fontId="3" type="noConversion"/>
  <printOptions horizontalCentered="1" verticalCentered="1"/>
  <pageMargins left="0.39370078740157483" right="0.39370078740157483" top="0.27559055118110237" bottom="0.27559055118110237" header="0.23622047244094491" footer="0.23622047244094491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L37"/>
  <sheetViews>
    <sheetView workbookViewId="0">
      <selection activeCell="A29" sqref="A29:A30"/>
    </sheetView>
  </sheetViews>
  <sheetFormatPr defaultRowHeight="12" x14ac:dyDescent="0.2"/>
  <cols>
    <col min="1" max="1" width="25.6640625" customWidth="1"/>
    <col min="2" max="5" width="16.83203125" customWidth="1"/>
  </cols>
  <sheetData>
    <row r="1" spans="1:12" s="56" customFormat="1" ht="22.9" customHeight="1" x14ac:dyDescent="0.2">
      <c r="A1" s="228" t="s">
        <v>325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</row>
    <row r="2" spans="1:12" s="1" customFormat="1" ht="16.5" customHeight="1" x14ac:dyDescent="0.2">
      <c r="A2" s="27" t="s">
        <v>241</v>
      </c>
      <c r="B2" s="23"/>
      <c r="C2" s="23"/>
      <c r="D2" s="23"/>
    </row>
    <row r="3" spans="1:12" s="2" customFormat="1" ht="23.25" customHeight="1" x14ac:dyDescent="0.2">
      <c r="A3" s="273" t="s">
        <v>103</v>
      </c>
      <c r="B3" s="246" t="s">
        <v>72</v>
      </c>
      <c r="C3" s="247"/>
      <c r="D3" s="247"/>
      <c r="E3" s="248"/>
    </row>
    <row r="4" spans="1:12" s="2" customFormat="1" ht="24" customHeight="1" x14ac:dyDescent="0.2">
      <c r="A4" s="274"/>
      <c r="B4" s="246" t="s">
        <v>73</v>
      </c>
      <c r="C4" s="247"/>
      <c r="D4" s="248"/>
      <c r="E4" s="20" t="s">
        <v>64</v>
      </c>
    </row>
    <row r="5" spans="1:12" s="2" customFormat="1" ht="16.5" customHeight="1" x14ac:dyDescent="0.2">
      <c r="A5" s="274"/>
      <c r="B5" s="20" t="s">
        <v>61</v>
      </c>
      <c r="C5" s="20" t="s">
        <v>62</v>
      </c>
      <c r="D5" s="20" t="s">
        <v>63</v>
      </c>
      <c r="E5" s="275" t="s">
        <v>69</v>
      </c>
    </row>
    <row r="6" spans="1:12" s="2" customFormat="1" ht="23.25" customHeight="1" x14ac:dyDescent="0.2">
      <c r="A6" s="24" t="s">
        <v>105</v>
      </c>
      <c r="B6" s="25" t="s">
        <v>74</v>
      </c>
      <c r="C6" s="25" t="s">
        <v>75</v>
      </c>
      <c r="D6" s="25" t="s">
        <v>76</v>
      </c>
      <c r="E6" s="276"/>
    </row>
    <row r="7" spans="1:12" s="10" customFormat="1" ht="11.1" customHeight="1" x14ac:dyDescent="0.2">
      <c r="A7" s="11" t="s">
        <v>78</v>
      </c>
      <c r="B7" s="8">
        <v>43921</v>
      </c>
      <c r="C7" s="8">
        <v>16447</v>
      </c>
      <c r="D7" s="8">
        <v>27474</v>
      </c>
      <c r="E7" s="8">
        <v>532191655</v>
      </c>
    </row>
    <row r="8" spans="1:12" ht="11.1" customHeight="1" x14ac:dyDescent="0.2">
      <c r="A8" s="4" t="s">
        <v>79</v>
      </c>
      <c r="B8" s="15">
        <v>333</v>
      </c>
      <c r="C8" s="15">
        <v>48</v>
      </c>
      <c r="D8" s="15">
        <v>285</v>
      </c>
      <c r="E8" s="15">
        <v>4820325</v>
      </c>
    </row>
    <row r="9" spans="1:12" ht="11.1" customHeight="1" x14ac:dyDescent="0.2">
      <c r="A9" s="4" t="s">
        <v>80</v>
      </c>
      <c r="B9" s="15">
        <v>1056</v>
      </c>
      <c r="C9" s="15">
        <v>180</v>
      </c>
      <c r="D9" s="15">
        <v>876</v>
      </c>
      <c r="E9" s="15">
        <v>15132528</v>
      </c>
    </row>
    <row r="10" spans="1:12" ht="11.1" customHeight="1" x14ac:dyDescent="0.2">
      <c r="A10" s="4" t="s">
        <v>81</v>
      </c>
      <c r="B10" s="15">
        <v>286</v>
      </c>
      <c r="C10" s="15">
        <v>50</v>
      </c>
      <c r="D10" s="15">
        <v>236</v>
      </c>
      <c r="E10" s="15">
        <v>4157174</v>
      </c>
    </row>
    <row r="11" spans="1:12" ht="11.1" customHeight="1" x14ac:dyDescent="0.2">
      <c r="A11" s="4" t="s">
        <v>82</v>
      </c>
      <c r="B11" s="15">
        <v>12</v>
      </c>
      <c r="C11" s="15">
        <v>12</v>
      </c>
      <c r="D11" s="15"/>
      <c r="E11" s="15">
        <v>184866</v>
      </c>
    </row>
    <row r="12" spans="1:12" ht="11.1" customHeight="1" x14ac:dyDescent="0.2">
      <c r="A12" s="4" t="s">
        <v>83</v>
      </c>
      <c r="B12" s="15">
        <v>145</v>
      </c>
      <c r="C12" s="15">
        <v>33</v>
      </c>
      <c r="D12" s="15">
        <v>112</v>
      </c>
      <c r="E12" s="15">
        <v>1357647</v>
      </c>
    </row>
    <row r="13" spans="1:12" ht="11.1" customHeight="1" x14ac:dyDescent="0.2">
      <c r="A13" s="4" t="s">
        <v>84</v>
      </c>
      <c r="B13" s="15">
        <v>147</v>
      </c>
      <c r="C13" s="15">
        <v>12</v>
      </c>
      <c r="D13" s="15">
        <v>135</v>
      </c>
      <c r="E13" s="15">
        <v>1748775</v>
      </c>
    </row>
    <row r="14" spans="1:12" ht="11.1" customHeight="1" x14ac:dyDescent="0.2">
      <c r="A14" s="4" t="s">
        <v>85</v>
      </c>
      <c r="B14" s="15">
        <v>330</v>
      </c>
      <c r="C14" s="15">
        <v>82</v>
      </c>
      <c r="D14" s="15">
        <v>248</v>
      </c>
      <c r="E14" s="15">
        <v>5046800</v>
      </c>
    </row>
    <row r="15" spans="1:12" ht="11.1" customHeight="1" x14ac:dyDescent="0.2">
      <c r="A15" s="4" t="s">
        <v>86</v>
      </c>
      <c r="B15" s="15">
        <v>987</v>
      </c>
      <c r="C15" s="15">
        <v>96</v>
      </c>
      <c r="D15" s="15">
        <v>891</v>
      </c>
      <c r="E15" s="15">
        <v>15634080</v>
      </c>
    </row>
    <row r="16" spans="1:12" ht="11.1" customHeight="1" x14ac:dyDescent="0.2">
      <c r="A16" s="4" t="s">
        <v>87</v>
      </c>
      <c r="B16" s="15"/>
      <c r="C16" s="15"/>
      <c r="D16" s="15"/>
      <c r="E16" s="15"/>
    </row>
    <row r="17" spans="1:5" ht="11.1" customHeight="1" x14ac:dyDescent="0.2">
      <c r="A17" s="4" t="s">
        <v>88</v>
      </c>
      <c r="B17" s="15">
        <v>36</v>
      </c>
      <c r="C17" s="15">
        <v>24</v>
      </c>
      <c r="D17" s="15">
        <v>12</v>
      </c>
      <c r="E17" s="15">
        <v>620463</v>
      </c>
    </row>
    <row r="18" spans="1:5" ht="11.1" customHeight="1" x14ac:dyDescent="0.2">
      <c r="A18" s="4" t="s">
        <v>89</v>
      </c>
      <c r="B18" s="15">
        <v>96</v>
      </c>
      <c r="C18" s="15">
        <v>18</v>
      </c>
      <c r="D18" s="15">
        <v>78</v>
      </c>
      <c r="E18" s="15">
        <v>1464654</v>
      </c>
    </row>
    <row r="19" spans="1:5" ht="11.1" customHeight="1" x14ac:dyDescent="0.2">
      <c r="A19" s="4" t="s">
        <v>90</v>
      </c>
      <c r="B19" s="15">
        <v>24</v>
      </c>
      <c r="C19" s="15"/>
      <c r="D19" s="15">
        <v>24</v>
      </c>
      <c r="E19" s="15">
        <v>464160</v>
      </c>
    </row>
    <row r="20" spans="1:5" ht="11.1" customHeight="1" x14ac:dyDescent="0.2">
      <c r="A20" s="4" t="s">
        <v>91</v>
      </c>
      <c r="B20" s="15">
        <v>74</v>
      </c>
      <c r="C20" s="15">
        <v>22</v>
      </c>
      <c r="D20" s="15">
        <v>52</v>
      </c>
      <c r="E20" s="15">
        <v>950957</v>
      </c>
    </row>
    <row r="21" spans="1:5" ht="11.1" customHeight="1" x14ac:dyDescent="0.2">
      <c r="A21" s="4" t="s">
        <v>92</v>
      </c>
      <c r="B21" s="15">
        <v>44</v>
      </c>
      <c r="C21" s="15"/>
      <c r="D21" s="15">
        <v>44</v>
      </c>
      <c r="E21" s="15">
        <v>561000</v>
      </c>
    </row>
    <row r="22" spans="1:5" ht="11.1" customHeight="1" x14ac:dyDescent="0.2">
      <c r="A22" s="4" t="s">
        <v>93</v>
      </c>
      <c r="B22" s="15">
        <v>96</v>
      </c>
      <c r="C22" s="15">
        <v>48</v>
      </c>
      <c r="D22" s="15">
        <v>48</v>
      </c>
      <c r="E22" s="15">
        <v>1263904</v>
      </c>
    </row>
    <row r="23" spans="1:5" ht="11.1" customHeight="1" x14ac:dyDescent="0.2">
      <c r="A23" s="4" t="s">
        <v>94</v>
      </c>
      <c r="B23" s="15">
        <v>213</v>
      </c>
      <c r="C23" s="15">
        <v>115</v>
      </c>
      <c r="D23" s="15">
        <v>98</v>
      </c>
      <c r="E23" s="15">
        <v>840200</v>
      </c>
    </row>
    <row r="24" spans="1:5" ht="11.1" customHeight="1" x14ac:dyDescent="0.2">
      <c r="A24" s="4" t="s">
        <v>95</v>
      </c>
      <c r="B24" s="15">
        <v>600</v>
      </c>
      <c r="C24" s="15">
        <v>79</v>
      </c>
      <c r="D24" s="15">
        <v>521</v>
      </c>
      <c r="E24" s="15">
        <v>13228284</v>
      </c>
    </row>
    <row r="25" spans="1:5" ht="11.1" customHeight="1" x14ac:dyDescent="0.2">
      <c r="A25" s="4" t="s">
        <v>96</v>
      </c>
      <c r="B25" s="15">
        <v>72</v>
      </c>
      <c r="C25" s="15">
        <v>12</v>
      </c>
      <c r="D25" s="15">
        <v>60</v>
      </c>
      <c r="E25" s="15">
        <v>1227600</v>
      </c>
    </row>
    <row r="26" spans="1:5" ht="11.1" customHeight="1" x14ac:dyDescent="0.2">
      <c r="A26" s="4" t="s">
        <v>97</v>
      </c>
      <c r="B26" s="15">
        <v>249</v>
      </c>
      <c r="C26" s="15">
        <v>73</v>
      </c>
      <c r="D26" s="15">
        <v>176</v>
      </c>
      <c r="E26" s="15">
        <v>4487934</v>
      </c>
    </row>
    <row r="27" spans="1:5" ht="11.1" customHeight="1" x14ac:dyDescent="0.2">
      <c r="A27" s="4" t="s">
        <v>98</v>
      </c>
      <c r="B27" s="15"/>
      <c r="C27" s="15"/>
      <c r="D27" s="15"/>
      <c r="E27" s="15"/>
    </row>
    <row r="28" spans="1:5" s="17" customFormat="1" ht="11.1" customHeight="1" x14ac:dyDescent="0.2">
      <c r="A28" s="4" t="s">
        <v>99</v>
      </c>
      <c r="B28" s="15">
        <v>69</v>
      </c>
      <c r="C28" s="15">
        <v>24</v>
      </c>
      <c r="D28" s="15">
        <v>45</v>
      </c>
      <c r="E28" s="15">
        <v>1111358</v>
      </c>
    </row>
    <row r="29" spans="1:5" s="17" customFormat="1" ht="11.1" customHeight="1" x14ac:dyDescent="0.2">
      <c r="A29" s="33" t="s">
        <v>421</v>
      </c>
      <c r="B29" s="8">
        <v>32073</v>
      </c>
      <c r="C29" s="8">
        <v>11573</v>
      </c>
      <c r="D29" s="8">
        <v>20500</v>
      </c>
      <c r="E29" s="8">
        <v>435355150</v>
      </c>
    </row>
    <row r="30" spans="1:5" s="17" customFormat="1" ht="11.1" customHeight="1" x14ac:dyDescent="0.2">
      <c r="A30" s="33" t="s">
        <v>424</v>
      </c>
      <c r="B30" s="8">
        <v>533</v>
      </c>
      <c r="C30" s="8">
        <v>72</v>
      </c>
      <c r="D30" s="8">
        <v>461</v>
      </c>
      <c r="E30" s="8">
        <v>7346046</v>
      </c>
    </row>
    <row r="31" spans="1:5" ht="11.1" customHeight="1" x14ac:dyDescent="0.2">
      <c r="A31" s="4" t="s">
        <v>100</v>
      </c>
      <c r="B31" s="14">
        <v>834</v>
      </c>
      <c r="C31" s="14">
        <v>242</v>
      </c>
      <c r="D31" s="14">
        <v>592</v>
      </c>
      <c r="E31" s="14">
        <v>11820550</v>
      </c>
    </row>
    <row r="32" spans="1:5" ht="11.1" customHeight="1" x14ac:dyDescent="0.2">
      <c r="A32" s="30" t="s">
        <v>101</v>
      </c>
      <c r="B32" s="14">
        <v>5612</v>
      </c>
      <c r="C32" s="14">
        <v>3632</v>
      </c>
      <c r="D32" s="14">
        <v>1980</v>
      </c>
      <c r="E32" s="14">
        <v>3367200</v>
      </c>
    </row>
    <row r="33" spans="1:5" x14ac:dyDescent="0.2">
      <c r="A33" s="272" t="s">
        <v>56</v>
      </c>
      <c r="B33" s="272"/>
      <c r="C33" s="272"/>
      <c r="D33" s="272"/>
      <c r="E33" s="272"/>
    </row>
    <row r="34" spans="1:5" hidden="1" x14ac:dyDescent="0.2">
      <c r="A34" s="12" t="s">
        <v>57</v>
      </c>
      <c r="B34" s="3" t="e">
        <f>B7-#REF!-B29-B30-#REF!</f>
        <v>#REF!</v>
      </c>
      <c r="C34" s="3" t="e">
        <f>C7-#REF!-C29-C30-#REF!</f>
        <v>#REF!</v>
      </c>
      <c r="D34" s="3" t="e">
        <f>D7-#REF!-D29-D30-#REF!</f>
        <v>#REF!</v>
      </c>
      <c r="E34" s="3" t="e">
        <f>E7-#REF!-E29-E30-#REF!</f>
        <v>#REF!</v>
      </c>
    </row>
    <row r="35" spans="1:5" hidden="1" x14ac:dyDescent="0.2">
      <c r="A35" s="13" t="s">
        <v>58</v>
      </c>
      <c r="B35" s="3" t="e">
        <f>#REF!-SUM(B8:B28)</f>
        <v>#REF!</v>
      </c>
      <c r="C35" s="3" t="e">
        <f>#REF!-SUM(C8:C28)</f>
        <v>#REF!</v>
      </c>
      <c r="D35" s="3" t="e">
        <f>#REF!-SUM(D8:D28)</f>
        <v>#REF!</v>
      </c>
      <c r="E35" s="3" t="e">
        <f>#REF!-SUM(E8:E28)</f>
        <v>#REF!</v>
      </c>
    </row>
    <row r="36" spans="1:5" hidden="1" x14ac:dyDescent="0.2">
      <c r="A36" s="13" t="s">
        <v>59</v>
      </c>
      <c r="B36" s="3" t="e">
        <f>#REF!-B31-B32</f>
        <v>#REF!</v>
      </c>
      <c r="C36" s="3" t="e">
        <f>#REF!-C31-C32</f>
        <v>#REF!</v>
      </c>
      <c r="D36" s="3" t="e">
        <f>#REF!-D31-D32</f>
        <v>#REF!</v>
      </c>
      <c r="E36" s="3" t="e">
        <f>#REF!-E31-E32</f>
        <v>#REF!</v>
      </c>
    </row>
    <row r="37" spans="1:5" x14ac:dyDescent="0.2">
      <c r="A37" s="22" t="s">
        <v>102</v>
      </c>
      <c r="B37" s="3"/>
      <c r="C37" s="3"/>
      <c r="D37" s="3"/>
      <c r="E37" s="3"/>
    </row>
  </sheetData>
  <mergeCells count="6">
    <mergeCell ref="A1:L1"/>
    <mergeCell ref="A33:E33"/>
    <mergeCell ref="A3:A5"/>
    <mergeCell ref="B3:E3"/>
    <mergeCell ref="B4:D4"/>
    <mergeCell ref="E5:E6"/>
  </mergeCells>
  <phoneticPr fontId="3" type="noConversion"/>
  <printOptions horizontalCentered="1" verticalCentered="1"/>
  <pageMargins left="0.39370078740157483" right="0.39370078740157483" top="0.27559055118110237" bottom="0.27559055118110237" header="0.23622047244094491" footer="0.23622047244094491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S55"/>
  <sheetViews>
    <sheetView workbookViewId="0">
      <selection activeCell="A28" sqref="A28:A29"/>
    </sheetView>
  </sheetViews>
  <sheetFormatPr defaultRowHeight="12" x14ac:dyDescent="0.2"/>
  <cols>
    <col min="1" max="1" width="25.1640625" customWidth="1"/>
    <col min="2" max="3" width="18.6640625" customWidth="1"/>
  </cols>
  <sheetData>
    <row r="1" spans="1:19" s="56" customFormat="1" ht="22.9" customHeight="1" x14ac:dyDescent="0.2">
      <c r="A1" s="228" t="s">
        <v>325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</row>
    <row r="2" spans="1:19" s="1" customFormat="1" ht="16.5" customHeight="1" x14ac:dyDescent="0.2">
      <c r="A2" s="27" t="s">
        <v>242</v>
      </c>
      <c r="B2" s="23"/>
      <c r="C2" s="23"/>
    </row>
    <row r="3" spans="1:19" s="2" customFormat="1" ht="33" customHeight="1" x14ac:dyDescent="0.2">
      <c r="A3" s="19" t="s">
        <v>104</v>
      </c>
      <c r="B3" s="246" t="s">
        <v>68</v>
      </c>
      <c r="C3" s="248"/>
    </row>
    <row r="4" spans="1:19" s="2" customFormat="1" ht="11.1" customHeight="1" x14ac:dyDescent="0.2">
      <c r="A4" s="274" t="s">
        <v>105</v>
      </c>
      <c r="B4" s="20" t="s">
        <v>65</v>
      </c>
      <c r="C4" s="20" t="s">
        <v>64</v>
      </c>
    </row>
    <row r="5" spans="1:19" s="2" customFormat="1" ht="24.75" customHeight="1" x14ac:dyDescent="0.2">
      <c r="A5" s="277"/>
      <c r="B5" s="21" t="s">
        <v>66</v>
      </c>
      <c r="C5" s="21" t="s">
        <v>67</v>
      </c>
    </row>
    <row r="6" spans="1:19" s="10" customFormat="1" ht="11.1" customHeight="1" x14ac:dyDescent="0.2">
      <c r="A6" s="11" t="s">
        <v>78</v>
      </c>
      <c r="B6" s="8">
        <v>38341</v>
      </c>
      <c r="C6" s="8">
        <v>514426953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11.1" customHeight="1" x14ac:dyDescent="0.2">
      <c r="A7" s="4" t="s">
        <v>79</v>
      </c>
      <c r="B7" s="15">
        <v>336</v>
      </c>
      <c r="C7" s="15">
        <v>4677900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1.1" customHeight="1" x14ac:dyDescent="0.2">
      <c r="A8" s="4" t="s">
        <v>80</v>
      </c>
      <c r="B8" s="15">
        <v>930</v>
      </c>
      <c r="C8" s="15">
        <v>7390344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1.1" customHeight="1" x14ac:dyDescent="0.2">
      <c r="A9" s="4" t="s">
        <v>81</v>
      </c>
      <c r="B9" s="15">
        <v>311</v>
      </c>
      <c r="C9" s="15">
        <v>2751360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1.1" customHeight="1" x14ac:dyDescent="0.2">
      <c r="A10" s="4" t="s">
        <v>82</v>
      </c>
      <c r="B10" s="15">
        <v>0</v>
      </c>
      <c r="C10" s="15">
        <v>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1.1" customHeight="1" x14ac:dyDescent="0.2">
      <c r="A11" s="4" t="s">
        <v>83</v>
      </c>
      <c r="B11" s="15">
        <v>14</v>
      </c>
      <c r="C11" s="15">
        <v>205899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1.1" customHeight="1" x14ac:dyDescent="0.2">
      <c r="A12" s="4" t="s">
        <v>84</v>
      </c>
      <c r="B12" s="15">
        <v>92</v>
      </c>
      <c r="C12" s="15">
        <v>1199925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1.1" customHeight="1" x14ac:dyDescent="0.2">
      <c r="A13" s="4" t="s">
        <v>85</v>
      </c>
      <c r="B13" s="15">
        <v>36</v>
      </c>
      <c r="C13" s="15">
        <v>570240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1.1" customHeight="1" x14ac:dyDescent="0.2">
      <c r="A14" s="4" t="s">
        <v>86</v>
      </c>
      <c r="B14" s="15">
        <v>861</v>
      </c>
      <c r="C14" s="15">
        <v>13638240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1.1" customHeight="1" x14ac:dyDescent="0.2">
      <c r="A15" s="4" t="s">
        <v>87</v>
      </c>
      <c r="B15" s="15">
        <v>0</v>
      </c>
      <c r="C15" s="15"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1.1" customHeight="1" x14ac:dyDescent="0.2">
      <c r="A16" s="4" t="s">
        <v>88</v>
      </c>
      <c r="B16" s="15">
        <v>28</v>
      </c>
      <c r="C16" s="15">
        <v>435149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1.1" customHeight="1" x14ac:dyDescent="0.2">
      <c r="A17" s="4" t="s">
        <v>89</v>
      </c>
      <c r="B17" s="15">
        <v>318</v>
      </c>
      <c r="C17" s="15">
        <v>4859358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1.1" customHeight="1" x14ac:dyDescent="0.2">
      <c r="A18" s="4" t="s">
        <v>90</v>
      </c>
      <c r="B18" s="15">
        <v>24</v>
      </c>
      <c r="C18" s="15">
        <v>410690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1.1" customHeight="1" x14ac:dyDescent="0.2">
      <c r="A19" s="4" t="s">
        <v>91</v>
      </c>
      <c r="B19" s="15">
        <v>26</v>
      </c>
      <c r="C19" s="15">
        <v>2276308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1.1" customHeight="1" x14ac:dyDescent="0.2">
      <c r="A20" s="4" t="s">
        <v>92</v>
      </c>
      <c r="B20" s="15">
        <v>20</v>
      </c>
      <c r="C20" s="15">
        <v>306300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1.1" customHeight="1" x14ac:dyDescent="0.2">
      <c r="A21" s="4" t="s">
        <v>93</v>
      </c>
      <c r="B21" s="15">
        <v>104</v>
      </c>
      <c r="C21" s="15">
        <v>1345400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1.1" customHeight="1" x14ac:dyDescent="0.2">
      <c r="A22" s="4" t="s">
        <v>94</v>
      </c>
      <c r="B22" s="15">
        <v>1335</v>
      </c>
      <c r="C22" s="15">
        <v>831000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1.1" customHeight="1" x14ac:dyDescent="0.2">
      <c r="A23" s="4" t="s">
        <v>95</v>
      </c>
      <c r="B23" s="15">
        <v>484</v>
      </c>
      <c r="C23" s="15">
        <v>8837590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1.1" customHeight="1" x14ac:dyDescent="0.2">
      <c r="A24" s="4" t="s">
        <v>96</v>
      </c>
      <c r="B24" s="15">
        <v>60</v>
      </c>
      <c r="C24" s="15">
        <v>1023000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1.1" customHeight="1" x14ac:dyDescent="0.2">
      <c r="A25" s="4" t="s">
        <v>97</v>
      </c>
      <c r="B25" s="15">
        <v>267</v>
      </c>
      <c r="C25" s="15">
        <v>5250291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1.1" customHeight="1" x14ac:dyDescent="0.2">
      <c r="A26" s="4" t="s">
        <v>98</v>
      </c>
      <c r="B26" s="15">
        <v>0</v>
      </c>
      <c r="C26" s="15"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s="7" customFormat="1" ht="11.1" customHeight="1" x14ac:dyDescent="0.2">
      <c r="A27" s="4" t="s">
        <v>99</v>
      </c>
      <c r="B27" s="15">
        <v>414</v>
      </c>
      <c r="C27" s="15">
        <v>6647200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1:19" s="7" customFormat="1" ht="11.1" customHeight="1" x14ac:dyDescent="0.2">
      <c r="A28" s="33" t="s">
        <v>421</v>
      </c>
      <c r="B28" s="8">
        <v>32157</v>
      </c>
      <c r="C28" s="8">
        <v>439291404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1:19" s="7" customFormat="1" ht="11.1" customHeight="1" x14ac:dyDescent="0.2">
      <c r="A29" s="33" t="s">
        <v>424</v>
      </c>
      <c r="B29" s="8">
        <v>184</v>
      </c>
      <c r="C29" s="8">
        <v>7969855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19" ht="11.1" customHeight="1" x14ac:dyDescent="0.2">
      <c r="A30" s="4" t="s">
        <v>100</v>
      </c>
      <c r="B30" s="14">
        <v>337</v>
      </c>
      <c r="C30" s="14">
        <v>4473500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1.1" customHeight="1" x14ac:dyDescent="0.2">
      <c r="A31" s="30" t="s">
        <v>101</v>
      </c>
      <c r="B31" s="14">
        <v>3</v>
      </c>
      <c r="C31" s="14">
        <v>36000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x14ac:dyDescent="0.2">
      <c r="A32" s="272" t="s">
        <v>54</v>
      </c>
      <c r="B32" s="272"/>
      <c r="C32" s="272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9" hidden="1" x14ac:dyDescent="0.2">
      <c r="A33" s="12" t="s">
        <v>55</v>
      </c>
      <c r="B33" s="3" t="e">
        <f>B6-#REF!-B28-B29-#REF!</f>
        <v>#REF!</v>
      </c>
      <c r="C33" s="3" t="e">
        <f>C6-#REF!-C28-C29-#REF!</f>
        <v>#REF!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9" hidden="1" x14ac:dyDescent="0.2">
      <c r="A34" s="13" t="s">
        <v>51</v>
      </c>
      <c r="B34" s="3" t="e">
        <f>#REF!-SUM(B7:B27)</f>
        <v>#REF!</v>
      </c>
      <c r="C34" s="3" t="e">
        <f>#REF!-SUM(C7:C27)</f>
        <v>#REF!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9" hidden="1" x14ac:dyDescent="0.2">
      <c r="A35" s="13" t="s">
        <v>52</v>
      </c>
      <c r="B35" s="3" t="e">
        <f>#REF!-B30-B31</f>
        <v>#REF!</v>
      </c>
      <c r="C35" s="3" t="e">
        <f>#REF!-C30-C31</f>
        <v>#REF!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x14ac:dyDescent="0.2">
      <c r="A36" s="22" t="s">
        <v>102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x14ac:dyDescent="0.2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x14ac:dyDescent="0.2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x14ac:dyDescent="0.2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x14ac:dyDescent="0.2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x14ac:dyDescent="0.2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x14ac:dyDescent="0.2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x14ac:dyDescent="0.2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x14ac:dyDescent="0.2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x14ac:dyDescent="0.2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x14ac:dyDescent="0.2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x14ac:dyDescent="0.2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x14ac:dyDescent="0.2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2:19" x14ac:dyDescent="0.2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2:19" x14ac:dyDescent="0.2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2:19" x14ac:dyDescent="0.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2:19" x14ac:dyDescent="0.2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2:19" x14ac:dyDescent="0.2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2:19" x14ac:dyDescent="0.2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2:19" x14ac:dyDescent="0.2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</sheetData>
  <mergeCells count="4">
    <mergeCell ref="A32:C32"/>
    <mergeCell ref="A4:A5"/>
    <mergeCell ref="B3:C3"/>
    <mergeCell ref="A1:L1"/>
  </mergeCells>
  <phoneticPr fontId="3" type="noConversion"/>
  <printOptions horizontalCentered="1" verticalCentered="1"/>
  <pageMargins left="0.39370078740157483" right="0.39370078740157483" top="0.27559055118110237" bottom="0.27559055118110237" header="0.23622047244094491" footer="0.23622047244094491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S64"/>
  <sheetViews>
    <sheetView workbookViewId="0">
      <selection activeCell="A28" sqref="A28:A29"/>
    </sheetView>
  </sheetViews>
  <sheetFormatPr defaultRowHeight="12" x14ac:dyDescent="0.2"/>
  <cols>
    <col min="1" max="1" width="24.1640625" customWidth="1"/>
    <col min="2" max="3" width="21.83203125" customWidth="1"/>
  </cols>
  <sheetData>
    <row r="1" spans="1:19" s="56" customFormat="1" ht="22.9" customHeight="1" x14ac:dyDescent="0.2">
      <c r="A1" s="228" t="s">
        <v>325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</row>
    <row r="2" spans="1:19" s="1" customFormat="1" ht="16.5" customHeight="1" x14ac:dyDescent="0.2">
      <c r="A2" s="27" t="s">
        <v>243</v>
      </c>
      <c r="B2" s="23"/>
      <c r="C2" s="23"/>
    </row>
    <row r="3" spans="1:19" s="2" customFormat="1" ht="33" customHeight="1" x14ac:dyDescent="0.2">
      <c r="A3" s="19" t="s">
        <v>104</v>
      </c>
      <c r="B3" s="246" t="s">
        <v>68</v>
      </c>
      <c r="C3" s="248"/>
    </row>
    <row r="4" spans="1:19" s="2" customFormat="1" ht="11.1" customHeight="1" x14ac:dyDescent="0.2">
      <c r="A4" s="274" t="s">
        <v>105</v>
      </c>
      <c r="B4" s="20" t="s">
        <v>65</v>
      </c>
      <c r="C4" s="20" t="s">
        <v>64</v>
      </c>
    </row>
    <row r="5" spans="1:19" s="2" customFormat="1" ht="24.75" customHeight="1" x14ac:dyDescent="0.2">
      <c r="A5" s="277"/>
      <c r="B5" s="21" t="s">
        <v>66</v>
      </c>
      <c r="C5" s="21" t="s">
        <v>67</v>
      </c>
    </row>
    <row r="6" spans="1:19" s="10" customFormat="1" ht="11.1" customHeight="1" x14ac:dyDescent="0.2">
      <c r="A6" s="11" t="s">
        <v>78</v>
      </c>
      <c r="B6" s="8">
        <v>40047</v>
      </c>
      <c r="C6" s="8">
        <v>513541828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11.1" customHeight="1" x14ac:dyDescent="0.2">
      <c r="A7" s="4" t="s">
        <v>79</v>
      </c>
      <c r="B7" s="15">
        <v>315</v>
      </c>
      <c r="C7" s="15">
        <v>4689000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1.1" customHeight="1" x14ac:dyDescent="0.2">
      <c r="A8" s="4" t="s">
        <v>80</v>
      </c>
      <c r="B8" s="15">
        <v>920</v>
      </c>
      <c r="C8" s="15">
        <v>7017189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1.1" customHeight="1" x14ac:dyDescent="0.2">
      <c r="A9" s="4" t="s">
        <v>81</v>
      </c>
      <c r="B9" s="15">
        <v>1034</v>
      </c>
      <c r="C9" s="15">
        <v>14579300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1.1" customHeight="1" x14ac:dyDescent="0.2">
      <c r="A10" s="4" t="s">
        <v>82</v>
      </c>
      <c r="B10" s="15">
        <v>0</v>
      </c>
      <c r="C10" s="15">
        <v>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1.1" customHeight="1" x14ac:dyDescent="0.2">
      <c r="A11" s="4" t="s">
        <v>83</v>
      </c>
      <c r="B11" s="15">
        <v>0</v>
      </c>
      <c r="C11" s="15">
        <v>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1.1" customHeight="1" x14ac:dyDescent="0.2">
      <c r="A12" s="4" t="s">
        <v>84</v>
      </c>
      <c r="B12" s="15">
        <v>83</v>
      </c>
      <c r="C12" s="15">
        <v>1107825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1.1" customHeight="1" x14ac:dyDescent="0.2">
      <c r="A13" s="4" t="s">
        <v>85</v>
      </c>
      <c r="B13" s="15">
        <v>48</v>
      </c>
      <c r="C13" s="15">
        <v>760320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1.1" customHeight="1" x14ac:dyDescent="0.2">
      <c r="A14" s="4" t="s">
        <v>86</v>
      </c>
      <c r="B14" s="15">
        <v>696</v>
      </c>
      <c r="C14" s="15">
        <v>11024640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1.1" customHeight="1" x14ac:dyDescent="0.2">
      <c r="A15" s="4" t="s">
        <v>87</v>
      </c>
      <c r="B15" s="15">
        <v>0</v>
      </c>
      <c r="C15" s="15"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1.1" customHeight="1" x14ac:dyDescent="0.2">
      <c r="A16" s="4" t="s">
        <v>88</v>
      </c>
      <c r="B16" s="15">
        <v>30</v>
      </c>
      <c r="C16" s="15">
        <v>495976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1.1" customHeight="1" x14ac:dyDescent="0.2">
      <c r="A17" s="4" t="s">
        <v>89</v>
      </c>
      <c r="B17" s="15">
        <v>172</v>
      </c>
      <c r="C17" s="15">
        <v>2609718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1.1" customHeight="1" x14ac:dyDescent="0.2">
      <c r="A18" s="4" t="s">
        <v>90</v>
      </c>
      <c r="B18" s="15">
        <v>14</v>
      </c>
      <c r="C18" s="15">
        <v>172586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1.1" customHeight="1" x14ac:dyDescent="0.2">
      <c r="A19" s="4" t="s">
        <v>91</v>
      </c>
      <c r="B19" s="15">
        <v>176</v>
      </c>
      <c r="C19" s="15">
        <v>2640000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1.1" customHeight="1" x14ac:dyDescent="0.2">
      <c r="A20" s="4" t="s">
        <v>92</v>
      </c>
      <c r="B20" s="15">
        <v>19</v>
      </c>
      <c r="C20" s="15">
        <v>93600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1.1" customHeight="1" x14ac:dyDescent="0.2">
      <c r="A21" s="4" t="s">
        <v>93</v>
      </c>
      <c r="B21" s="15">
        <v>120</v>
      </c>
      <c r="C21" s="15">
        <v>1531200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1.1" customHeight="1" x14ac:dyDescent="0.2">
      <c r="A22" s="4" t="s">
        <v>94</v>
      </c>
      <c r="B22" s="15">
        <v>474</v>
      </c>
      <c r="C22" s="15">
        <v>676100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1.1" customHeight="1" x14ac:dyDescent="0.2">
      <c r="A23" s="4" t="s">
        <v>95</v>
      </c>
      <c r="B23" s="15">
        <v>91</v>
      </c>
      <c r="C23" s="15">
        <v>771900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1.1" customHeight="1" x14ac:dyDescent="0.2">
      <c r="A24" s="4" t="s">
        <v>96</v>
      </c>
      <c r="B24" s="15">
        <v>0</v>
      </c>
      <c r="C24" s="15"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1.1" customHeight="1" x14ac:dyDescent="0.2">
      <c r="A25" s="4" t="s">
        <v>97</v>
      </c>
      <c r="B25" s="15">
        <v>189</v>
      </c>
      <c r="C25" s="15">
        <v>2933019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1.1" customHeight="1" x14ac:dyDescent="0.2">
      <c r="A26" s="4" t="s">
        <v>98</v>
      </c>
      <c r="B26" s="15">
        <v>0</v>
      </c>
      <c r="C26" s="15"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s="7" customFormat="1" ht="11.1" customHeight="1" x14ac:dyDescent="0.2">
      <c r="A27" s="4" t="s">
        <v>99</v>
      </c>
      <c r="B27" s="15">
        <v>579</v>
      </c>
      <c r="C27" s="15">
        <v>9321900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1:19" s="7" customFormat="1" ht="11.1" customHeight="1" x14ac:dyDescent="0.2">
      <c r="A28" s="33" t="s">
        <v>421</v>
      </c>
      <c r="B28" s="8">
        <v>32626</v>
      </c>
      <c r="C28" s="8">
        <v>439919775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1:19" s="7" customFormat="1" ht="11.1" customHeight="1" x14ac:dyDescent="0.2">
      <c r="A29" s="33" t="s">
        <v>424</v>
      </c>
      <c r="B29" s="8">
        <v>476</v>
      </c>
      <c r="C29" s="8">
        <v>6280380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19" ht="11.1" customHeight="1" x14ac:dyDescent="0.2">
      <c r="A30" s="4" t="s">
        <v>100</v>
      </c>
      <c r="B30" s="14">
        <v>225</v>
      </c>
      <c r="C30" s="14">
        <v>3180000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1.1" customHeight="1" x14ac:dyDescent="0.2">
      <c r="A31" s="4" t="s">
        <v>101</v>
      </c>
      <c r="B31" s="14">
        <v>1760</v>
      </c>
      <c r="C31" s="14">
        <v>3737400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x14ac:dyDescent="0.2">
      <c r="A32" s="18" t="s">
        <v>54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9" hidden="1" x14ac:dyDescent="0.2">
      <c r="A33" s="12" t="s">
        <v>55</v>
      </c>
      <c r="B33" s="3" t="e">
        <f>B6-#REF!-B28-B29-#REF!</f>
        <v>#REF!</v>
      </c>
      <c r="C33" s="3" t="e">
        <f>C6-#REF!-C28-C29-#REF!</f>
        <v>#REF!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9" hidden="1" x14ac:dyDescent="0.2">
      <c r="A34" s="13" t="s">
        <v>51</v>
      </c>
      <c r="B34" s="3" t="e">
        <f>#REF!-SUM(B7:B27)</f>
        <v>#REF!</v>
      </c>
      <c r="C34" s="3" t="e">
        <f>#REF!-SUM(C7:C27)</f>
        <v>#REF!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9" hidden="1" x14ac:dyDescent="0.2">
      <c r="A35" s="13" t="s">
        <v>52</v>
      </c>
      <c r="B35" s="3" t="e">
        <f>#REF!-B30-B31</f>
        <v>#REF!</v>
      </c>
      <c r="C35" s="3" t="e">
        <f>#REF!-C30-C31</f>
        <v>#REF!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idden="1" x14ac:dyDescent="0.2">
      <c r="A36" s="18" t="s">
        <v>204</v>
      </c>
      <c r="B36" s="3" t="e">
        <f>B6-#REF!</f>
        <v>#REF!</v>
      </c>
      <c r="C36" s="3" t="e">
        <f>C6-#REF!</f>
        <v>#REF!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x14ac:dyDescent="0.2">
      <c r="A37" s="22" t="s">
        <v>102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x14ac:dyDescent="0.2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x14ac:dyDescent="0.2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x14ac:dyDescent="0.2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x14ac:dyDescent="0.2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x14ac:dyDescent="0.2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x14ac:dyDescent="0.2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x14ac:dyDescent="0.2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x14ac:dyDescent="0.2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x14ac:dyDescent="0.2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x14ac:dyDescent="0.2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x14ac:dyDescent="0.2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2:19" x14ac:dyDescent="0.2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2:19" x14ac:dyDescent="0.2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2:19" x14ac:dyDescent="0.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2:19" x14ac:dyDescent="0.2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2:19" x14ac:dyDescent="0.2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2:19" x14ac:dyDescent="0.2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2:19" x14ac:dyDescent="0.2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2:19" x14ac:dyDescent="0.2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2:19" x14ac:dyDescent="0.2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2:19" x14ac:dyDescent="0.2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2:19" x14ac:dyDescent="0.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2:19" x14ac:dyDescent="0.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2:19" x14ac:dyDescent="0.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2:19" x14ac:dyDescent="0.2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2:19" x14ac:dyDescent="0.2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2:19" x14ac:dyDescent="0.2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</sheetData>
  <mergeCells count="3">
    <mergeCell ref="A4:A5"/>
    <mergeCell ref="B3:C3"/>
    <mergeCell ref="A1:L1"/>
  </mergeCells>
  <phoneticPr fontId="3" type="noConversion"/>
  <printOptions horizontalCentered="1" verticalCentered="1"/>
  <pageMargins left="0.39370078740157483" right="0.39370078740157483" top="0.27559055118110237" bottom="0.27559055118110237" header="0.23622047244094491" footer="0.23622047244094491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S64"/>
  <sheetViews>
    <sheetView workbookViewId="0">
      <selection activeCell="A28" sqref="A28:A29"/>
    </sheetView>
  </sheetViews>
  <sheetFormatPr defaultRowHeight="12" x14ac:dyDescent="0.2"/>
  <cols>
    <col min="1" max="1" width="24" customWidth="1"/>
    <col min="2" max="3" width="21.6640625" customWidth="1"/>
  </cols>
  <sheetData>
    <row r="1" spans="1:19" s="56" customFormat="1" ht="22.9" customHeight="1" x14ac:dyDescent="0.2">
      <c r="A1" s="228" t="s">
        <v>325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</row>
    <row r="2" spans="1:19" s="1" customFormat="1" ht="16.5" customHeight="1" x14ac:dyDescent="0.2">
      <c r="A2" s="27" t="s">
        <v>244</v>
      </c>
      <c r="B2" s="23"/>
      <c r="C2" s="23"/>
      <c r="D2" s="26"/>
      <c r="E2" s="26"/>
      <c r="F2" s="26"/>
    </row>
    <row r="3" spans="1:19" s="2" customFormat="1" ht="33" customHeight="1" x14ac:dyDescent="0.2">
      <c r="A3" s="19" t="s">
        <v>104</v>
      </c>
      <c r="B3" s="246" t="s">
        <v>68</v>
      </c>
      <c r="C3" s="248"/>
      <c r="D3" s="31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9" s="2" customFormat="1" ht="11.1" customHeight="1" x14ac:dyDescent="0.2">
      <c r="A4" s="274" t="s">
        <v>105</v>
      </c>
      <c r="B4" s="20" t="s">
        <v>65</v>
      </c>
      <c r="C4" s="20" t="s">
        <v>64</v>
      </c>
    </row>
    <row r="5" spans="1:19" s="2" customFormat="1" ht="24.75" customHeight="1" x14ac:dyDescent="0.2">
      <c r="A5" s="277"/>
      <c r="B5" s="21" t="s">
        <v>66</v>
      </c>
      <c r="C5" s="21" t="s">
        <v>67</v>
      </c>
    </row>
    <row r="6" spans="1:19" s="10" customFormat="1" ht="11.1" customHeight="1" x14ac:dyDescent="0.2">
      <c r="A6" s="11" t="s">
        <v>78</v>
      </c>
      <c r="B6" s="8">
        <v>44800</v>
      </c>
      <c r="C6" s="8">
        <v>593704990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11.1" customHeight="1" x14ac:dyDescent="0.2">
      <c r="A7" s="4" t="s">
        <v>79</v>
      </c>
      <c r="B7" s="15">
        <v>4298</v>
      </c>
      <c r="C7" s="15">
        <v>57612183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1.1" customHeight="1" x14ac:dyDescent="0.2">
      <c r="A8" s="4" t="s">
        <v>80</v>
      </c>
      <c r="B8" s="15">
        <v>504</v>
      </c>
      <c r="C8" s="15">
        <v>3964250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1.1" customHeight="1" x14ac:dyDescent="0.2">
      <c r="A9" s="4" t="s">
        <v>81</v>
      </c>
      <c r="B9" s="15">
        <v>3039</v>
      </c>
      <c r="C9" s="15">
        <v>25163448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1.1" customHeight="1" x14ac:dyDescent="0.2">
      <c r="A10" s="4" t="s">
        <v>82</v>
      </c>
      <c r="B10" s="15">
        <v>0</v>
      </c>
      <c r="C10" s="15">
        <v>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1.1" customHeight="1" x14ac:dyDescent="0.2">
      <c r="A11" s="4" t="s">
        <v>83</v>
      </c>
      <c r="B11" s="15">
        <v>0</v>
      </c>
      <c r="C11" s="15">
        <v>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1.1" customHeight="1" x14ac:dyDescent="0.2">
      <c r="A12" s="4" t="s">
        <v>84</v>
      </c>
      <c r="B12" s="15">
        <v>71</v>
      </c>
      <c r="C12" s="15">
        <v>873975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1.1" customHeight="1" x14ac:dyDescent="0.2">
      <c r="A13" s="4" t="s">
        <v>85</v>
      </c>
      <c r="B13" s="15">
        <v>0</v>
      </c>
      <c r="C13" s="15"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1.1" customHeight="1" x14ac:dyDescent="0.2">
      <c r="A14" s="4" t="s">
        <v>86</v>
      </c>
      <c r="B14" s="15">
        <v>771</v>
      </c>
      <c r="C14" s="15">
        <v>11565000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1.1" customHeight="1" x14ac:dyDescent="0.2">
      <c r="A15" s="4" t="s">
        <v>87</v>
      </c>
      <c r="B15" s="15">
        <v>0</v>
      </c>
      <c r="C15" s="15"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1.1" customHeight="1" x14ac:dyDescent="0.2">
      <c r="A16" s="4" t="s">
        <v>88</v>
      </c>
      <c r="B16" s="15">
        <v>59</v>
      </c>
      <c r="C16" s="15">
        <v>976180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1.1" customHeight="1" x14ac:dyDescent="0.2">
      <c r="A17" s="4" t="s">
        <v>89</v>
      </c>
      <c r="B17" s="15">
        <v>272</v>
      </c>
      <c r="C17" s="15">
        <v>4610292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1.1" customHeight="1" x14ac:dyDescent="0.2">
      <c r="A18" s="4" t="s">
        <v>90</v>
      </c>
      <c r="B18" s="15">
        <v>51</v>
      </c>
      <c r="C18" s="15">
        <v>675000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1.1" customHeight="1" x14ac:dyDescent="0.2">
      <c r="A19" s="4" t="s">
        <v>91</v>
      </c>
      <c r="B19" s="15">
        <v>112</v>
      </c>
      <c r="C19" s="15">
        <v>2520000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1.1" customHeight="1" x14ac:dyDescent="0.2">
      <c r="A20" s="4" t="s">
        <v>92</v>
      </c>
      <c r="B20" s="15">
        <v>48</v>
      </c>
      <c r="C20" s="15">
        <v>989034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1.1" customHeight="1" x14ac:dyDescent="0.2">
      <c r="A21" s="4" t="s">
        <v>93</v>
      </c>
      <c r="B21" s="15">
        <v>102</v>
      </c>
      <c r="C21" s="15">
        <v>1129080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1.1" customHeight="1" x14ac:dyDescent="0.2">
      <c r="A22" s="4" t="s">
        <v>94</v>
      </c>
      <c r="B22" s="15">
        <v>75</v>
      </c>
      <c r="C22" s="15">
        <v>600600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1.1" customHeight="1" x14ac:dyDescent="0.2">
      <c r="A23" s="4" t="s">
        <v>95</v>
      </c>
      <c r="B23" s="15">
        <v>30</v>
      </c>
      <c r="C23" s="15">
        <v>381000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1.1" customHeight="1" x14ac:dyDescent="0.2">
      <c r="A24" s="4" t="s">
        <v>96</v>
      </c>
      <c r="B24" s="15">
        <v>0</v>
      </c>
      <c r="C24" s="15"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1.1" customHeight="1" x14ac:dyDescent="0.2">
      <c r="A25" s="4" t="s">
        <v>97</v>
      </c>
      <c r="B25" s="15">
        <v>90</v>
      </c>
      <c r="C25" s="15">
        <v>1242166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1.1" customHeight="1" x14ac:dyDescent="0.2">
      <c r="A26" s="4" t="s">
        <v>98</v>
      </c>
      <c r="B26" s="15">
        <v>0</v>
      </c>
      <c r="C26" s="15"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1.1" customHeight="1" x14ac:dyDescent="0.2">
      <c r="A27" s="4" t="s">
        <v>99</v>
      </c>
      <c r="B27" s="15">
        <v>1053</v>
      </c>
      <c r="C27" s="15">
        <v>16906050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s="7" customFormat="1" ht="11.1" customHeight="1" x14ac:dyDescent="0.2">
      <c r="A28" s="33" t="s">
        <v>421</v>
      </c>
      <c r="B28" s="5">
        <v>31381</v>
      </c>
      <c r="C28" s="5">
        <v>445230507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1:19" s="7" customFormat="1" ht="11.1" customHeight="1" x14ac:dyDescent="0.2">
      <c r="A29" s="33" t="s">
        <v>424</v>
      </c>
      <c r="B29" s="5">
        <v>216</v>
      </c>
      <c r="C29" s="5">
        <v>7668125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19" ht="11.1" customHeight="1" x14ac:dyDescent="0.2">
      <c r="A30" s="4" t="s">
        <v>100</v>
      </c>
      <c r="B30" s="14">
        <v>514</v>
      </c>
      <c r="C30" s="14">
        <v>7253800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1.1" customHeight="1" x14ac:dyDescent="0.2">
      <c r="A31" s="4" t="s">
        <v>101</v>
      </c>
      <c r="B31" s="14">
        <v>2114</v>
      </c>
      <c r="C31" s="14">
        <v>4344300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1.1" customHeight="1" x14ac:dyDescent="0.2">
      <c r="A32" s="278" t="s">
        <v>53</v>
      </c>
      <c r="B32" s="278"/>
      <c r="C32" s="278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idden="1" x14ac:dyDescent="0.2">
      <c r="A33" s="12" t="s">
        <v>49</v>
      </c>
      <c r="B33" s="3" t="e">
        <f>B6-#REF!-B28-B29-#REF!</f>
        <v>#REF!</v>
      </c>
      <c r="C33" s="3" t="e">
        <f>C6-#REF!-C28-C29-#REF!</f>
        <v>#REF!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9" hidden="1" x14ac:dyDescent="0.2">
      <c r="A34" s="13" t="s">
        <v>51</v>
      </c>
      <c r="B34" s="3" t="e">
        <f>#REF!-SUM(B7:B27)</f>
        <v>#REF!</v>
      </c>
      <c r="C34" s="3" t="e">
        <f>#REF!-SUM(C7:C27)</f>
        <v>#REF!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9" hidden="1" x14ac:dyDescent="0.2">
      <c r="A35" s="13" t="s">
        <v>52</v>
      </c>
      <c r="B35" s="3" t="e">
        <f>#REF!-B30-B31</f>
        <v>#REF!</v>
      </c>
      <c r="C35" s="3" t="e">
        <f>#REF!-C30-C31</f>
        <v>#REF!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9" x14ac:dyDescent="0.2">
      <c r="A36" s="22" t="s">
        <v>102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x14ac:dyDescent="0.2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x14ac:dyDescent="0.2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x14ac:dyDescent="0.2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x14ac:dyDescent="0.2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x14ac:dyDescent="0.2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x14ac:dyDescent="0.2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x14ac:dyDescent="0.2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x14ac:dyDescent="0.2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x14ac:dyDescent="0.2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x14ac:dyDescent="0.2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x14ac:dyDescent="0.2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x14ac:dyDescent="0.2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2:19" x14ac:dyDescent="0.2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2:19" x14ac:dyDescent="0.2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2:19" x14ac:dyDescent="0.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2:19" x14ac:dyDescent="0.2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2:19" x14ac:dyDescent="0.2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2:19" x14ac:dyDescent="0.2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2:19" x14ac:dyDescent="0.2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2:19" x14ac:dyDescent="0.2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2:19" x14ac:dyDescent="0.2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2:19" x14ac:dyDescent="0.2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2:19" x14ac:dyDescent="0.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2:19" x14ac:dyDescent="0.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2:19" x14ac:dyDescent="0.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2:19" x14ac:dyDescent="0.2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2:19" x14ac:dyDescent="0.2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2:19" x14ac:dyDescent="0.2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</sheetData>
  <mergeCells count="4">
    <mergeCell ref="A32:C32"/>
    <mergeCell ref="A4:A5"/>
    <mergeCell ref="B3:C3"/>
    <mergeCell ref="A1:L1"/>
  </mergeCells>
  <phoneticPr fontId="3" type="noConversion"/>
  <pageMargins left="0.39370078740157483" right="0.39370078740157483" top="0.27559055118110237" bottom="0.27559055118110237" header="0.23622047244094491" footer="0.23622047244094491"/>
  <pageSetup paperSize="9" orientation="landscape" horizontalDpi="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R64"/>
  <sheetViews>
    <sheetView workbookViewId="0">
      <selection activeCell="A28" sqref="A28:A29"/>
    </sheetView>
  </sheetViews>
  <sheetFormatPr defaultRowHeight="12" x14ac:dyDescent="0.2"/>
  <cols>
    <col min="1" max="1" width="24.6640625" customWidth="1"/>
    <col min="2" max="3" width="31.5" customWidth="1"/>
  </cols>
  <sheetData>
    <row r="1" spans="1:18" s="56" customFormat="1" ht="22.9" customHeight="1" x14ac:dyDescent="0.2">
      <c r="A1" s="228" t="s">
        <v>325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</row>
    <row r="2" spans="1:18" s="1" customFormat="1" ht="16.5" customHeight="1" x14ac:dyDescent="0.2">
      <c r="A2" s="27" t="s">
        <v>245</v>
      </c>
      <c r="B2" s="23"/>
      <c r="C2" s="23"/>
      <c r="D2" s="26"/>
      <c r="E2" s="26"/>
      <c r="F2" s="26"/>
    </row>
    <row r="3" spans="1:18" s="2" customFormat="1" ht="33" customHeight="1" x14ac:dyDescent="0.2">
      <c r="A3" s="19" t="s">
        <v>104</v>
      </c>
      <c r="B3" s="246" t="s">
        <v>68</v>
      </c>
      <c r="C3" s="248"/>
      <c r="D3" s="31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s="2" customFormat="1" ht="11.1" customHeight="1" x14ac:dyDescent="0.2">
      <c r="A4" s="274" t="s">
        <v>105</v>
      </c>
      <c r="B4" s="20" t="s">
        <v>65</v>
      </c>
      <c r="C4" s="20" t="s">
        <v>64</v>
      </c>
    </row>
    <row r="5" spans="1:18" s="2" customFormat="1" ht="24.75" customHeight="1" x14ac:dyDescent="0.2">
      <c r="A5" s="277"/>
      <c r="B5" s="21" t="s">
        <v>66</v>
      </c>
      <c r="C5" s="21" t="s">
        <v>67</v>
      </c>
    </row>
    <row r="6" spans="1:18" s="10" customFormat="1" ht="11.1" customHeight="1" x14ac:dyDescent="0.2">
      <c r="A6" s="11" t="s">
        <v>78</v>
      </c>
      <c r="B6" s="8">
        <v>43226</v>
      </c>
      <c r="C6" s="8">
        <v>593066563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8" ht="11.1" customHeight="1" x14ac:dyDescent="0.2">
      <c r="A7" s="4" t="s">
        <v>79</v>
      </c>
      <c r="B7" s="16">
        <v>4454</v>
      </c>
      <c r="C7" s="16">
        <v>52263918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8" ht="11.1" customHeight="1" x14ac:dyDescent="0.2">
      <c r="A8" s="4" t="s">
        <v>80</v>
      </c>
      <c r="B8" s="16">
        <v>0</v>
      </c>
      <c r="C8" s="16">
        <v>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8" ht="11.1" customHeight="1" x14ac:dyDescent="0.2">
      <c r="A9" s="4" t="s">
        <v>81</v>
      </c>
      <c r="B9" s="16">
        <v>3111</v>
      </c>
      <c r="C9" s="16">
        <v>40189086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8" ht="11.1" customHeight="1" x14ac:dyDescent="0.2">
      <c r="A10" s="4" t="s">
        <v>82</v>
      </c>
      <c r="B10" s="16">
        <v>0</v>
      </c>
      <c r="C10" s="16">
        <v>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8" ht="11.1" customHeight="1" x14ac:dyDescent="0.2">
      <c r="A11" s="4" t="s">
        <v>83</v>
      </c>
      <c r="B11" s="16">
        <v>0</v>
      </c>
      <c r="C11" s="16">
        <v>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8" ht="11.1" customHeight="1" x14ac:dyDescent="0.2">
      <c r="A12" s="4" t="s">
        <v>84</v>
      </c>
      <c r="B12" s="16">
        <v>42</v>
      </c>
      <c r="C12" s="16">
        <v>505875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8" ht="11.1" customHeight="1" x14ac:dyDescent="0.2">
      <c r="A13" s="4" t="s">
        <v>85</v>
      </c>
      <c r="B13" s="16">
        <v>18</v>
      </c>
      <c r="C13" s="16">
        <v>267840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8" ht="11.1" customHeight="1" x14ac:dyDescent="0.2">
      <c r="A14" s="4" t="s">
        <v>86</v>
      </c>
      <c r="B14" s="16">
        <v>465</v>
      </c>
      <c r="C14" s="16">
        <v>6975000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8" ht="11.1" customHeight="1" x14ac:dyDescent="0.2">
      <c r="A15" s="4" t="s">
        <v>87</v>
      </c>
      <c r="B15" s="16">
        <v>0</v>
      </c>
      <c r="C15" s="16"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8" ht="11.1" customHeight="1" x14ac:dyDescent="0.2">
      <c r="A16" s="4" t="s">
        <v>88</v>
      </c>
      <c r="B16" s="16">
        <v>0</v>
      </c>
      <c r="C16" s="16"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1.1" customHeight="1" x14ac:dyDescent="0.2">
      <c r="A17" s="4" t="s">
        <v>89</v>
      </c>
      <c r="B17" s="16">
        <v>159</v>
      </c>
      <c r="C17" s="16">
        <v>2675793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1.1" customHeight="1" x14ac:dyDescent="0.2">
      <c r="A18" s="4" t="s">
        <v>90</v>
      </c>
      <c r="B18" s="16">
        <v>0</v>
      </c>
      <c r="C18" s="16"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1.1" customHeight="1" x14ac:dyDescent="0.2">
      <c r="A19" s="4" t="s">
        <v>91</v>
      </c>
      <c r="B19" s="16">
        <v>0</v>
      </c>
      <c r="C19" s="16"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1.1" customHeight="1" x14ac:dyDescent="0.2">
      <c r="A20" s="4" t="s">
        <v>92</v>
      </c>
      <c r="B20" s="16">
        <v>48</v>
      </c>
      <c r="C20" s="16">
        <v>850500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1.1" customHeight="1" x14ac:dyDescent="0.2">
      <c r="A21" s="4" t="s">
        <v>93</v>
      </c>
      <c r="B21" s="16">
        <v>11</v>
      </c>
      <c r="C21" s="16">
        <v>120900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1.1" customHeight="1" x14ac:dyDescent="0.2">
      <c r="A22" s="4" t="s">
        <v>94</v>
      </c>
      <c r="B22" s="16">
        <v>133</v>
      </c>
      <c r="C22" s="16">
        <v>540000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1.1" customHeight="1" x14ac:dyDescent="0.2">
      <c r="A23" s="4" t="s">
        <v>95</v>
      </c>
      <c r="B23" s="16">
        <v>0</v>
      </c>
      <c r="C23" s="16"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1.1" customHeight="1" x14ac:dyDescent="0.2">
      <c r="A24" s="4" t="s">
        <v>96</v>
      </c>
      <c r="B24" s="16">
        <v>0</v>
      </c>
      <c r="C24" s="16"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1.1" customHeight="1" x14ac:dyDescent="0.2">
      <c r="A25" s="4" t="s">
        <v>97</v>
      </c>
      <c r="B25" s="16">
        <v>142</v>
      </c>
      <c r="C25" s="16">
        <v>2003891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1.1" customHeight="1" x14ac:dyDescent="0.2">
      <c r="A26" s="4" t="s">
        <v>98</v>
      </c>
      <c r="B26" s="16">
        <v>0</v>
      </c>
      <c r="C26" s="16"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1.1" customHeight="1" x14ac:dyDescent="0.2">
      <c r="A27" s="4" t="s">
        <v>99</v>
      </c>
      <c r="B27" s="16">
        <v>1020</v>
      </c>
      <c r="C27" s="16">
        <v>16575000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s="7" customFormat="1" ht="11.1" customHeight="1" x14ac:dyDescent="0.2">
      <c r="A28" s="33" t="s">
        <v>421</v>
      </c>
      <c r="B28" s="5">
        <v>32621</v>
      </c>
      <c r="C28" s="5">
        <v>455009625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s="7" customFormat="1" ht="11.1" customHeight="1" x14ac:dyDescent="0.2">
      <c r="A29" s="33" t="s">
        <v>424</v>
      </c>
      <c r="B29" s="5">
        <v>228</v>
      </c>
      <c r="C29" s="5">
        <v>4754535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ht="11.1" customHeight="1" x14ac:dyDescent="0.2">
      <c r="A30" s="4" t="s">
        <v>100</v>
      </c>
      <c r="B30" s="16">
        <v>432</v>
      </c>
      <c r="C30" s="16">
        <v>6038000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1.1" customHeight="1" x14ac:dyDescent="0.2">
      <c r="A31" s="4" t="s">
        <v>101</v>
      </c>
      <c r="B31" s="16">
        <v>342</v>
      </c>
      <c r="C31" s="16">
        <v>4296600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1.1" customHeight="1" x14ac:dyDescent="0.2">
      <c r="A32" s="278" t="s">
        <v>50</v>
      </c>
      <c r="B32" s="278"/>
      <c r="C32" s="278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idden="1" x14ac:dyDescent="0.2">
      <c r="A33" s="12" t="s">
        <v>49</v>
      </c>
      <c r="B33" s="3" t="e">
        <f>B6-#REF!-B28-B29-#REF!</f>
        <v>#REF!</v>
      </c>
      <c r="C33" s="3" t="e">
        <f>C6-#REF!-C28-C29-#REF!</f>
        <v>#REF!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idden="1" x14ac:dyDescent="0.2">
      <c r="A34" s="13" t="s">
        <v>51</v>
      </c>
      <c r="B34" s="3" t="e">
        <f>#REF!-SUM(B7:B27)</f>
        <v>#REF!</v>
      </c>
      <c r="C34" s="3" t="e">
        <f>#REF!-SUM(C7:C27)</f>
        <v>#REF!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idden="1" x14ac:dyDescent="0.2">
      <c r="A35" s="13" t="s">
        <v>52</v>
      </c>
      <c r="B35" s="3" t="e">
        <f>#REF!-B30-B31</f>
        <v>#REF!</v>
      </c>
      <c r="C35" s="3" t="e">
        <f>#REF!-C30-C31</f>
        <v>#REF!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x14ac:dyDescent="0.2">
      <c r="A36" s="22" t="s">
        <v>102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x14ac:dyDescent="0.2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x14ac:dyDescent="0.2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x14ac:dyDescent="0.2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x14ac:dyDescent="0.2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x14ac:dyDescent="0.2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x14ac:dyDescent="0.2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x14ac:dyDescent="0.2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x14ac:dyDescent="0.2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x14ac:dyDescent="0.2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x14ac:dyDescent="0.2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x14ac:dyDescent="0.2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x14ac:dyDescent="0.2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2:17" x14ac:dyDescent="0.2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2:17" x14ac:dyDescent="0.2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2:17" x14ac:dyDescent="0.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2:17" x14ac:dyDescent="0.2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2:17" x14ac:dyDescent="0.2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2:17" x14ac:dyDescent="0.2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2:17" x14ac:dyDescent="0.2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2:17" x14ac:dyDescent="0.2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2:17" x14ac:dyDescent="0.2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2:17" x14ac:dyDescent="0.2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2:17" x14ac:dyDescent="0.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2:17" x14ac:dyDescent="0.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2:17" x14ac:dyDescent="0.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2:17" x14ac:dyDescent="0.2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2:17" x14ac:dyDescent="0.2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2:17" x14ac:dyDescent="0.2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</sheetData>
  <mergeCells count="4">
    <mergeCell ref="A32:C32"/>
    <mergeCell ref="A4:A5"/>
    <mergeCell ref="B3:C3"/>
    <mergeCell ref="A1:L1"/>
  </mergeCells>
  <phoneticPr fontId="3" type="noConversion"/>
  <pageMargins left="0.39370078740157483" right="0.39370078740157483" top="0.27559055118110237" bottom="0.27559055118110237" header="0.23622047244094491" footer="0.23622047244094491"/>
  <pageSetup paperSize="9" orientation="landscape" horizont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zoomScaleNormal="100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J6" sqref="J6:K6"/>
    </sheetView>
  </sheetViews>
  <sheetFormatPr defaultRowHeight="12" x14ac:dyDescent="0.2"/>
  <cols>
    <col min="1" max="1" width="11.5" style="125" customWidth="1"/>
    <col min="2" max="2" width="16.83203125" style="125" customWidth="1"/>
    <col min="3" max="3" width="14.1640625" style="125" customWidth="1"/>
    <col min="4" max="4" width="13.33203125" style="125" customWidth="1"/>
    <col min="5" max="5" width="13" style="125" customWidth="1"/>
    <col min="6" max="8" width="11.1640625" style="125" customWidth="1"/>
    <col min="9" max="9" width="16.6640625" style="125" customWidth="1"/>
    <col min="10" max="21" width="11.1640625" style="125" customWidth="1"/>
    <col min="22" max="16384" width="9.33203125" style="125"/>
  </cols>
  <sheetData>
    <row r="1" spans="1:21" s="186" customFormat="1" ht="22.9" customHeight="1" x14ac:dyDescent="0.2">
      <c r="A1" s="219" t="s">
        <v>362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21" s="148" customFormat="1" ht="16.899999999999999" customHeight="1" x14ac:dyDescent="0.2">
      <c r="A2" s="197" t="s">
        <v>483</v>
      </c>
      <c r="B2" s="26"/>
    </row>
    <row r="3" spans="1:21" s="130" customFormat="1" ht="39" customHeight="1" x14ac:dyDescent="0.2">
      <c r="A3" s="225" t="s">
        <v>395</v>
      </c>
      <c r="B3" s="216"/>
      <c r="C3" s="221" t="s">
        <v>354</v>
      </c>
      <c r="D3" s="221"/>
      <c r="E3" s="221"/>
      <c r="F3" s="221"/>
      <c r="G3" s="221"/>
      <c r="H3" s="221"/>
      <c r="I3" s="221"/>
      <c r="J3" s="215" t="s">
        <v>355</v>
      </c>
      <c r="K3" s="221"/>
      <c r="L3" s="221"/>
      <c r="M3" s="221"/>
      <c r="N3" s="221"/>
      <c r="O3" s="222"/>
      <c r="P3" s="215" t="s">
        <v>356</v>
      </c>
      <c r="Q3" s="221"/>
      <c r="R3" s="221"/>
      <c r="S3" s="221"/>
      <c r="T3" s="221"/>
      <c r="U3" s="221"/>
    </row>
    <row r="4" spans="1:21" s="130" customFormat="1" ht="21" customHeight="1" x14ac:dyDescent="0.2">
      <c r="A4" s="226"/>
      <c r="B4" s="217"/>
      <c r="C4" s="222" t="s">
        <v>357</v>
      </c>
      <c r="D4" s="214"/>
      <c r="E4" s="214" t="s">
        <v>358</v>
      </c>
      <c r="F4" s="214"/>
      <c r="G4" s="214" t="s">
        <v>359</v>
      </c>
      <c r="H4" s="214"/>
      <c r="I4" s="215" t="s">
        <v>425</v>
      </c>
      <c r="J4" s="214" t="s">
        <v>357</v>
      </c>
      <c r="K4" s="214"/>
      <c r="L4" s="214" t="s">
        <v>358</v>
      </c>
      <c r="M4" s="214"/>
      <c r="N4" s="214" t="s">
        <v>359</v>
      </c>
      <c r="O4" s="215"/>
      <c r="P4" s="214" t="s">
        <v>357</v>
      </c>
      <c r="Q4" s="214"/>
      <c r="R4" s="214" t="s">
        <v>358</v>
      </c>
      <c r="S4" s="214"/>
      <c r="T4" s="214" t="s">
        <v>359</v>
      </c>
      <c r="U4" s="215"/>
    </row>
    <row r="5" spans="1:21" s="130" customFormat="1" ht="42.6" customHeight="1" x14ac:dyDescent="0.2">
      <c r="A5" s="227"/>
      <c r="B5" s="218"/>
      <c r="C5" s="182" t="s">
        <v>426</v>
      </c>
      <c r="D5" s="181" t="s">
        <v>427</v>
      </c>
      <c r="E5" s="181" t="s">
        <v>426</v>
      </c>
      <c r="F5" s="181" t="s">
        <v>427</v>
      </c>
      <c r="G5" s="181" t="s">
        <v>426</v>
      </c>
      <c r="H5" s="181" t="s">
        <v>427</v>
      </c>
      <c r="I5" s="214"/>
      <c r="J5" s="181" t="s">
        <v>426</v>
      </c>
      <c r="K5" s="181" t="s">
        <v>427</v>
      </c>
      <c r="L5" s="181" t="s">
        <v>426</v>
      </c>
      <c r="M5" s="181" t="s">
        <v>427</v>
      </c>
      <c r="N5" s="181" t="s">
        <v>426</v>
      </c>
      <c r="O5" s="181" t="s">
        <v>427</v>
      </c>
      <c r="P5" s="181" t="s">
        <v>426</v>
      </c>
      <c r="Q5" s="181" t="s">
        <v>427</v>
      </c>
      <c r="R5" s="181" t="s">
        <v>426</v>
      </c>
      <c r="S5" s="181" t="s">
        <v>427</v>
      </c>
      <c r="T5" s="181" t="s">
        <v>426</v>
      </c>
      <c r="U5" s="147" t="s">
        <v>427</v>
      </c>
    </row>
    <row r="6" spans="1:21" s="81" customFormat="1" ht="13.9" customHeight="1" x14ac:dyDescent="0.2">
      <c r="A6" s="149" t="s">
        <v>364</v>
      </c>
      <c r="B6" s="152" t="s">
        <v>282</v>
      </c>
      <c r="C6" s="189">
        <v>20712</v>
      </c>
      <c r="D6" s="189">
        <v>901</v>
      </c>
      <c r="E6" s="189">
        <v>5826</v>
      </c>
      <c r="F6" s="189">
        <v>105</v>
      </c>
      <c r="G6" s="189">
        <v>14886</v>
      </c>
      <c r="H6" s="189">
        <v>796</v>
      </c>
      <c r="I6" s="189">
        <v>402202289</v>
      </c>
      <c r="J6" s="189">
        <v>659</v>
      </c>
      <c r="K6" s="189">
        <v>66</v>
      </c>
      <c r="L6" s="189">
        <v>224</v>
      </c>
      <c r="M6" s="189">
        <v>17</v>
      </c>
      <c r="N6" s="189">
        <v>435</v>
      </c>
      <c r="O6" s="189">
        <v>49</v>
      </c>
      <c r="P6" s="189">
        <v>1</v>
      </c>
      <c r="Q6" s="189">
        <v>0</v>
      </c>
      <c r="R6" s="189">
        <v>0</v>
      </c>
      <c r="S6" s="189">
        <v>0</v>
      </c>
      <c r="T6" s="189">
        <v>1</v>
      </c>
      <c r="U6" s="189">
        <v>0</v>
      </c>
    </row>
    <row r="7" spans="1:21" s="81" customFormat="1" ht="13.9" customHeight="1" x14ac:dyDescent="0.2">
      <c r="A7" s="179" t="s">
        <v>398</v>
      </c>
      <c r="B7" s="154" t="s">
        <v>399</v>
      </c>
      <c r="C7" s="190">
        <v>1121</v>
      </c>
      <c r="D7" s="190">
        <v>12</v>
      </c>
      <c r="E7" s="190">
        <v>257</v>
      </c>
      <c r="F7" s="190">
        <v>0</v>
      </c>
      <c r="G7" s="190">
        <v>864</v>
      </c>
      <c r="H7" s="190">
        <v>12</v>
      </c>
      <c r="I7" s="190">
        <v>27856923</v>
      </c>
      <c r="J7" s="190">
        <v>13</v>
      </c>
      <c r="K7" s="190">
        <v>6</v>
      </c>
      <c r="L7" s="190">
        <v>5</v>
      </c>
      <c r="M7" s="190">
        <v>2</v>
      </c>
      <c r="N7" s="190">
        <v>8</v>
      </c>
      <c r="O7" s="190">
        <v>4</v>
      </c>
      <c r="P7" s="190">
        <v>0</v>
      </c>
      <c r="Q7" s="190">
        <v>0</v>
      </c>
      <c r="R7" s="190">
        <v>0</v>
      </c>
      <c r="S7" s="190">
        <v>0</v>
      </c>
      <c r="T7" s="190">
        <v>0</v>
      </c>
      <c r="U7" s="190">
        <v>0</v>
      </c>
    </row>
    <row r="8" spans="1:21" s="81" customFormat="1" ht="13.9" customHeight="1" x14ac:dyDescent="0.2">
      <c r="A8" s="179" t="s">
        <v>400</v>
      </c>
      <c r="B8" s="154" t="s">
        <v>401</v>
      </c>
      <c r="C8" s="190">
        <v>14851</v>
      </c>
      <c r="D8" s="190">
        <v>332</v>
      </c>
      <c r="E8" s="190">
        <v>4756</v>
      </c>
      <c r="F8" s="190">
        <v>69</v>
      </c>
      <c r="G8" s="190">
        <v>10095</v>
      </c>
      <c r="H8" s="190">
        <v>263</v>
      </c>
      <c r="I8" s="190">
        <v>251734140</v>
      </c>
      <c r="J8" s="190">
        <v>155</v>
      </c>
      <c r="K8" s="190">
        <v>4</v>
      </c>
      <c r="L8" s="190">
        <v>40</v>
      </c>
      <c r="M8" s="190">
        <v>1</v>
      </c>
      <c r="N8" s="190">
        <v>115</v>
      </c>
      <c r="O8" s="190">
        <v>3</v>
      </c>
      <c r="P8" s="190">
        <v>0</v>
      </c>
      <c r="Q8" s="190">
        <v>0</v>
      </c>
      <c r="R8" s="190">
        <v>0</v>
      </c>
      <c r="S8" s="190">
        <v>0</v>
      </c>
      <c r="T8" s="190">
        <v>0</v>
      </c>
      <c r="U8" s="190">
        <v>0</v>
      </c>
    </row>
    <row r="9" spans="1:21" s="81" customFormat="1" ht="13.9" customHeight="1" x14ac:dyDescent="0.2">
      <c r="A9" s="179" t="s">
        <v>428</v>
      </c>
      <c r="B9" s="154" t="s">
        <v>402</v>
      </c>
      <c r="C9" s="190">
        <v>1236</v>
      </c>
      <c r="D9" s="190">
        <v>336</v>
      </c>
      <c r="E9" s="190">
        <v>206</v>
      </c>
      <c r="F9" s="190">
        <v>34</v>
      </c>
      <c r="G9" s="190">
        <v>1030</v>
      </c>
      <c r="H9" s="190">
        <v>302</v>
      </c>
      <c r="I9" s="190">
        <v>34457776</v>
      </c>
      <c r="J9" s="190">
        <v>93</v>
      </c>
      <c r="K9" s="190">
        <v>13</v>
      </c>
      <c r="L9" s="190">
        <v>31</v>
      </c>
      <c r="M9" s="190">
        <v>4</v>
      </c>
      <c r="N9" s="190">
        <v>62</v>
      </c>
      <c r="O9" s="190">
        <v>9</v>
      </c>
      <c r="P9" s="190">
        <v>0</v>
      </c>
      <c r="Q9" s="190">
        <v>0</v>
      </c>
      <c r="R9" s="190">
        <v>0</v>
      </c>
      <c r="S9" s="190">
        <v>0</v>
      </c>
      <c r="T9" s="190">
        <v>0</v>
      </c>
      <c r="U9" s="190">
        <v>0</v>
      </c>
    </row>
    <row r="10" spans="1:21" s="81" customFormat="1" ht="13.9" customHeight="1" x14ac:dyDescent="0.2">
      <c r="A10" s="179" t="s">
        <v>429</v>
      </c>
      <c r="B10" s="154" t="s">
        <v>403</v>
      </c>
      <c r="C10" s="190">
        <v>747</v>
      </c>
      <c r="D10" s="190">
        <v>0</v>
      </c>
      <c r="E10" s="190">
        <v>133</v>
      </c>
      <c r="F10" s="190">
        <v>0</v>
      </c>
      <c r="G10" s="190">
        <v>614</v>
      </c>
      <c r="H10" s="190">
        <v>0</v>
      </c>
      <c r="I10" s="190">
        <v>20472282</v>
      </c>
      <c r="J10" s="190">
        <v>108</v>
      </c>
      <c r="K10" s="190">
        <v>0</v>
      </c>
      <c r="L10" s="190">
        <v>34</v>
      </c>
      <c r="M10" s="190">
        <v>0</v>
      </c>
      <c r="N10" s="190">
        <v>74</v>
      </c>
      <c r="O10" s="190">
        <v>0</v>
      </c>
      <c r="P10" s="190">
        <v>0</v>
      </c>
      <c r="Q10" s="190">
        <v>0</v>
      </c>
      <c r="R10" s="190">
        <v>0</v>
      </c>
      <c r="S10" s="190">
        <v>0</v>
      </c>
      <c r="T10" s="190">
        <v>0</v>
      </c>
      <c r="U10" s="190">
        <v>0</v>
      </c>
    </row>
    <row r="11" spans="1:21" s="81" customFormat="1" ht="13.9" customHeight="1" x14ac:dyDescent="0.2">
      <c r="A11" s="179" t="s">
        <v>404</v>
      </c>
      <c r="B11" s="154" t="s">
        <v>405</v>
      </c>
      <c r="C11" s="190">
        <v>318</v>
      </c>
      <c r="D11" s="190">
        <v>0</v>
      </c>
      <c r="E11" s="190">
        <v>57</v>
      </c>
      <c r="F11" s="190">
        <v>0</v>
      </c>
      <c r="G11" s="190">
        <v>261</v>
      </c>
      <c r="H11" s="190">
        <v>0</v>
      </c>
      <c r="I11" s="190">
        <v>5037360</v>
      </c>
      <c r="J11" s="190">
        <v>25</v>
      </c>
      <c r="K11" s="190">
        <v>0</v>
      </c>
      <c r="L11" s="190">
        <v>6</v>
      </c>
      <c r="M11" s="190">
        <v>0</v>
      </c>
      <c r="N11" s="190">
        <v>19</v>
      </c>
      <c r="O11" s="190">
        <v>0</v>
      </c>
      <c r="P11" s="190">
        <v>0</v>
      </c>
      <c r="Q11" s="190">
        <v>0</v>
      </c>
      <c r="R11" s="190">
        <v>0</v>
      </c>
      <c r="S11" s="190">
        <v>0</v>
      </c>
      <c r="T11" s="190">
        <v>0</v>
      </c>
      <c r="U11" s="190">
        <v>0</v>
      </c>
    </row>
    <row r="12" spans="1:21" s="131" customFormat="1" ht="13.9" customHeight="1" x14ac:dyDescent="0.2">
      <c r="A12" s="179" t="s">
        <v>406</v>
      </c>
      <c r="B12" s="154" t="s">
        <v>407</v>
      </c>
      <c r="C12" s="190">
        <v>178</v>
      </c>
      <c r="D12" s="190">
        <v>0</v>
      </c>
      <c r="E12" s="190">
        <v>36</v>
      </c>
      <c r="F12" s="190">
        <v>0</v>
      </c>
      <c r="G12" s="190">
        <v>142</v>
      </c>
      <c r="H12" s="190">
        <v>0</v>
      </c>
      <c r="I12" s="190">
        <v>4429616</v>
      </c>
      <c r="J12" s="190">
        <v>49</v>
      </c>
      <c r="K12" s="190">
        <v>0</v>
      </c>
      <c r="L12" s="190">
        <v>21</v>
      </c>
      <c r="M12" s="190">
        <v>0</v>
      </c>
      <c r="N12" s="190">
        <v>28</v>
      </c>
      <c r="O12" s="190">
        <v>0</v>
      </c>
      <c r="P12" s="190">
        <v>0</v>
      </c>
      <c r="Q12" s="190">
        <v>0</v>
      </c>
      <c r="R12" s="190">
        <v>0</v>
      </c>
      <c r="S12" s="190">
        <v>0</v>
      </c>
      <c r="T12" s="190">
        <v>0</v>
      </c>
      <c r="U12" s="190">
        <v>0</v>
      </c>
    </row>
    <row r="13" spans="1:21" s="131" customFormat="1" ht="13.9" customHeight="1" x14ac:dyDescent="0.2">
      <c r="A13" s="103" t="s">
        <v>365</v>
      </c>
      <c r="B13" s="154" t="s">
        <v>283</v>
      </c>
      <c r="C13" s="190">
        <v>397</v>
      </c>
      <c r="D13" s="190">
        <v>61</v>
      </c>
      <c r="E13" s="190">
        <v>89</v>
      </c>
      <c r="F13" s="190">
        <v>0</v>
      </c>
      <c r="G13" s="190">
        <v>308</v>
      </c>
      <c r="H13" s="190">
        <v>61</v>
      </c>
      <c r="I13" s="190">
        <v>10838336</v>
      </c>
      <c r="J13" s="190">
        <v>17</v>
      </c>
      <c r="K13" s="190">
        <v>0</v>
      </c>
      <c r="L13" s="190">
        <v>9</v>
      </c>
      <c r="M13" s="190">
        <v>0</v>
      </c>
      <c r="N13" s="190">
        <v>8</v>
      </c>
      <c r="O13" s="190">
        <v>0</v>
      </c>
      <c r="P13" s="190">
        <v>0</v>
      </c>
      <c r="Q13" s="190">
        <v>0</v>
      </c>
      <c r="R13" s="190">
        <v>0</v>
      </c>
      <c r="S13" s="190">
        <v>0</v>
      </c>
      <c r="T13" s="190">
        <v>0</v>
      </c>
      <c r="U13" s="190">
        <v>0</v>
      </c>
    </row>
    <row r="14" spans="1:21" s="131" customFormat="1" ht="13.9" customHeight="1" x14ac:dyDescent="0.2">
      <c r="A14" s="103" t="s">
        <v>366</v>
      </c>
      <c r="B14" s="154" t="s">
        <v>284</v>
      </c>
      <c r="C14" s="190">
        <v>58</v>
      </c>
      <c r="D14" s="190">
        <v>0</v>
      </c>
      <c r="E14" s="190">
        <v>12</v>
      </c>
      <c r="F14" s="190">
        <v>0</v>
      </c>
      <c r="G14" s="190">
        <v>46</v>
      </c>
      <c r="H14" s="190">
        <v>0</v>
      </c>
      <c r="I14" s="190">
        <v>1681074</v>
      </c>
      <c r="J14" s="190">
        <v>2</v>
      </c>
      <c r="K14" s="190">
        <v>0</v>
      </c>
      <c r="L14" s="190">
        <v>1</v>
      </c>
      <c r="M14" s="190">
        <v>0</v>
      </c>
      <c r="N14" s="190">
        <v>1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</row>
    <row r="15" spans="1:21" s="131" customFormat="1" ht="13.9" customHeight="1" x14ac:dyDescent="0.2">
      <c r="A15" s="103" t="s">
        <v>367</v>
      </c>
      <c r="B15" s="154" t="s">
        <v>285</v>
      </c>
      <c r="C15" s="190">
        <v>254</v>
      </c>
      <c r="D15" s="190">
        <v>0</v>
      </c>
      <c r="E15" s="190">
        <v>24</v>
      </c>
      <c r="F15" s="190">
        <v>0</v>
      </c>
      <c r="G15" s="190">
        <v>230</v>
      </c>
      <c r="H15" s="190">
        <v>0</v>
      </c>
      <c r="I15" s="190">
        <v>6725311</v>
      </c>
      <c r="J15" s="190">
        <v>5</v>
      </c>
      <c r="K15" s="190">
        <v>0</v>
      </c>
      <c r="L15" s="190">
        <v>1</v>
      </c>
      <c r="M15" s="190">
        <v>0</v>
      </c>
      <c r="N15" s="190">
        <v>4</v>
      </c>
      <c r="O15" s="190">
        <v>0</v>
      </c>
      <c r="P15" s="190">
        <v>0</v>
      </c>
      <c r="Q15" s="190">
        <v>0</v>
      </c>
      <c r="R15" s="190">
        <v>0</v>
      </c>
      <c r="S15" s="190">
        <v>0</v>
      </c>
      <c r="T15" s="190">
        <v>0</v>
      </c>
      <c r="U15" s="190">
        <v>0</v>
      </c>
    </row>
    <row r="16" spans="1:21" s="131" customFormat="1" ht="13.9" customHeight="1" x14ac:dyDescent="0.2">
      <c r="A16" s="103" t="s">
        <v>368</v>
      </c>
      <c r="B16" s="154" t="s">
        <v>286</v>
      </c>
      <c r="C16" s="190">
        <v>53</v>
      </c>
      <c r="D16" s="190">
        <v>0</v>
      </c>
      <c r="E16" s="190">
        <v>28</v>
      </c>
      <c r="F16" s="190">
        <v>0</v>
      </c>
      <c r="G16" s="190">
        <v>25</v>
      </c>
      <c r="H16" s="190">
        <v>0</v>
      </c>
      <c r="I16" s="190">
        <v>1400295</v>
      </c>
      <c r="J16" s="190">
        <v>28</v>
      </c>
      <c r="K16" s="190">
        <v>0</v>
      </c>
      <c r="L16" s="190">
        <v>10</v>
      </c>
      <c r="M16" s="190">
        <v>0</v>
      </c>
      <c r="N16" s="190">
        <v>18</v>
      </c>
      <c r="O16" s="190">
        <v>0</v>
      </c>
      <c r="P16" s="190">
        <v>0</v>
      </c>
      <c r="Q16" s="190">
        <v>0</v>
      </c>
      <c r="R16" s="190">
        <v>0</v>
      </c>
      <c r="S16" s="190">
        <v>0</v>
      </c>
      <c r="T16" s="190">
        <v>0</v>
      </c>
      <c r="U16" s="190">
        <v>0</v>
      </c>
    </row>
    <row r="17" spans="1:21" s="131" customFormat="1" ht="13.9" customHeight="1" x14ac:dyDescent="0.2">
      <c r="A17" s="103" t="s">
        <v>369</v>
      </c>
      <c r="B17" s="154" t="s">
        <v>287</v>
      </c>
      <c r="C17" s="190">
        <v>275</v>
      </c>
      <c r="D17" s="190">
        <v>24</v>
      </c>
      <c r="E17" s="190">
        <v>35</v>
      </c>
      <c r="F17" s="190">
        <v>0</v>
      </c>
      <c r="G17" s="190">
        <v>240</v>
      </c>
      <c r="H17" s="190">
        <v>24</v>
      </c>
      <c r="I17" s="190">
        <v>6578000</v>
      </c>
      <c r="J17" s="190">
        <v>5</v>
      </c>
      <c r="K17" s="190">
        <v>0</v>
      </c>
      <c r="L17" s="190">
        <v>2</v>
      </c>
      <c r="M17" s="190">
        <v>0</v>
      </c>
      <c r="N17" s="190">
        <v>3</v>
      </c>
      <c r="O17" s="190">
        <v>0</v>
      </c>
      <c r="P17" s="190">
        <v>0</v>
      </c>
      <c r="Q17" s="190">
        <v>0</v>
      </c>
      <c r="R17" s="190">
        <v>0</v>
      </c>
      <c r="S17" s="190">
        <v>0</v>
      </c>
      <c r="T17" s="190">
        <v>0</v>
      </c>
      <c r="U17" s="190">
        <v>0</v>
      </c>
    </row>
    <row r="18" spans="1:21" s="131" customFormat="1" ht="13.9" customHeight="1" x14ac:dyDescent="0.2">
      <c r="A18" s="103" t="s">
        <v>370</v>
      </c>
      <c r="B18" s="154" t="s">
        <v>288</v>
      </c>
      <c r="C18" s="190">
        <v>129</v>
      </c>
      <c r="D18" s="190">
        <v>0</v>
      </c>
      <c r="E18" s="190">
        <v>29</v>
      </c>
      <c r="F18" s="190">
        <v>0</v>
      </c>
      <c r="G18" s="190">
        <v>100</v>
      </c>
      <c r="H18" s="190">
        <v>0</v>
      </c>
      <c r="I18" s="190">
        <v>2950960</v>
      </c>
      <c r="J18" s="190">
        <v>21</v>
      </c>
      <c r="K18" s="190">
        <v>0</v>
      </c>
      <c r="L18" s="190">
        <v>11</v>
      </c>
      <c r="M18" s="190">
        <v>0</v>
      </c>
      <c r="N18" s="190">
        <v>10</v>
      </c>
      <c r="O18" s="190">
        <v>0</v>
      </c>
      <c r="P18" s="190">
        <v>0</v>
      </c>
      <c r="Q18" s="190">
        <v>0</v>
      </c>
      <c r="R18" s="190">
        <v>0</v>
      </c>
      <c r="S18" s="190">
        <v>0</v>
      </c>
      <c r="T18" s="190">
        <v>0</v>
      </c>
      <c r="U18" s="190">
        <v>0</v>
      </c>
    </row>
    <row r="19" spans="1:21" s="131" customFormat="1" ht="13.9" customHeight="1" x14ac:dyDescent="0.2">
      <c r="A19" s="103" t="s">
        <v>371</v>
      </c>
      <c r="B19" s="154" t="s">
        <v>289</v>
      </c>
      <c r="C19" s="190">
        <v>51</v>
      </c>
      <c r="D19" s="190">
        <v>9</v>
      </c>
      <c r="E19" s="190">
        <v>6</v>
      </c>
      <c r="F19" s="190">
        <v>0</v>
      </c>
      <c r="G19" s="190">
        <v>45</v>
      </c>
      <c r="H19" s="190">
        <v>9</v>
      </c>
      <c r="I19" s="190">
        <v>1027403</v>
      </c>
      <c r="J19" s="190">
        <v>9</v>
      </c>
      <c r="K19" s="190">
        <v>0</v>
      </c>
      <c r="L19" s="190">
        <v>2</v>
      </c>
      <c r="M19" s="190">
        <v>0</v>
      </c>
      <c r="N19" s="190">
        <v>7</v>
      </c>
      <c r="O19" s="190">
        <v>0</v>
      </c>
      <c r="P19" s="190">
        <v>0</v>
      </c>
      <c r="Q19" s="190">
        <v>0</v>
      </c>
      <c r="R19" s="190">
        <v>0</v>
      </c>
      <c r="S19" s="190">
        <v>0</v>
      </c>
      <c r="T19" s="190">
        <v>0</v>
      </c>
      <c r="U19" s="190">
        <v>0</v>
      </c>
    </row>
    <row r="20" spans="1:21" s="131" customFormat="1" ht="13.9" customHeight="1" x14ac:dyDescent="0.2">
      <c r="A20" s="103" t="s">
        <v>372</v>
      </c>
      <c r="B20" s="154" t="s">
        <v>290</v>
      </c>
      <c r="C20" s="190">
        <v>87</v>
      </c>
      <c r="D20" s="190">
        <v>12</v>
      </c>
      <c r="E20" s="190">
        <v>0</v>
      </c>
      <c r="F20" s="190">
        <v>0</v>
      </c>
      <c r="G20" s="190">
        <v>87</v>
      </c>
      <c r="H20" s="190">
        <v>12</v>
      </c>
      <c r="I20" s="190">
        <v>2311596</v>
      </c>
      <c r="J20" s="190">
        <v>13</v>
      </c>
      <c r="K20" s="190">
        <v>1</v>
      </c>
      <c r="L20" s="190">
        <v>3</v>
      </c>
      <c r="M20" s="190">
        <v>0</v>
      </c>
      <c r="N20" s="190">
        <v>10</v>
      </c>
      <c r="O20" s="190">
        <v>1</v>
      </c>
      <c r="P20" s="190">
        <v>0</v>
      </c>
      <c r="Q20" s="190">
        <v>0</v>
      </c>
      <c r="R20" s="190">
        <v>0</v>
      </c>
      <c r="S20" s="190">
        <v>0</v>
      </c>
      <c r="T20" s="190">
        <v>0</v>
      </c>
      <c r="U20" s="190">
        <v>0</v>
      </c>
    </row>
    <row r="21" spans="1:21" s="131" customFormat="1" ht="13.9" customHeight="1" x14ac:dyDescent="0.2">
      <c r="A21" s="103" t="s">
        <v>373</v>
      </c>
      <c r="B21" s="154" t="s">
        <v>291</v>
      </c>
      <c r="C21" s="190">
        <v>125</v>
      </c>
      <c r="D21" s="190">
        <v>57</v>
      </c>
      <c r="E21" s="190">
        <v>59</v>
      </c>
      <c r="F21" s="190">
        <v>2</v>
      </c>
      <c r="G21" s="190">
        <v>66</v>
      </c>
      <c r="H21" s="190">
        <v>55</v>
      </c>
      <c r="I21" s="190">
        <v>5104564</v>
      </c>
      <c r="J21" s="190">
        <v>8</v>
      </c>
      <c r="K21" s="190">
        <v>36</v>
      </c>
      <c r="L21" s="190">
        <v>4</v>
      </c>
      <c r="M21" s="190">
        <v>8</v>
      </c>
      <c r="N21" s="190">
        <v>4</v>
      </c>
      <c r="O21" s="190">
        <v>28</v>
      </c>
      <c r="P21" s="190">
        <v>0</v>
      </c>
      <c r="Q21" s="190">
        <v>0</v>
      </c>
      <c r="R21" s="190">
        <v>0</v>
      </c>
      <c r="S21" s="190">
        <v>0</v>
      </c>
      <c r="T21" s="190">
        <v>0</v>
      </c>
      <c r="U21" s="190">
        <v>0</v>
      </c>
    </row>
    <row r="22" spans="1:21" s="131" customFormat="1" ht="13.9" customHeight="1" x14ac:dyDescent="0.2">
      <c r="A22" s="103" t="s">
        <v>374</v>
      </c>
      <c r="B22" s="155" t="s">
        <v>292</v>
      </c>
      <c r="C22" s="190">
        <v>26</v>
      </c>
      <c r="D22" s="190">
        <v>46</v>
      </c>
      <c r="E22" s="190">
        <v>1</v>
      </c>
      <c r="F22" s="190">
        <v>0</v>
      </c>
      <c r="G22" s="190">
        <v>25</v>
      </c>
      <c r="H22" s="190">
        <v>46</v>
      </c>
      <c r="I22" s="190">
        <v>1509728</v>
      </c>
      <c r="J22" s="190">
        <v>14</v>
      </c>
      <c r="K22" s="190">
        <v>4</v>
      </c>
      <c r="L22" s="190">
        <v>7</v>
      </c>
      <c r="M22" s="190">
        <v>2</v>
      </c>
      <c r="N22" s="190">
        <v>7</v>
      </c>
      <c r="O22" s="190">
        <v>2</v>
      </c>
      <c r="P22" s="190">
        <v>1</v>
      </c>
      <c r="Q22" s="190">
        <v>0</v>
      </c>
      <c r="R22" s="190">
        <v>0</v>
      </c>
      <c r="S22" s="190">
        <v>0</v>
      </c>
      <c r="T22" s="190">
        <v>1</v>
      </c>
      <c r="U22" s="190">
        <v>0</v>
      </c>
    </row>
    <row r="23" spans="1:21" s="131" customFormat="1" ht="13.9" customHeight="1" x14ac:dyDescent="0.2">
      <c r="A23" s="103" t="s">
        <v>375</v>
      </c>
      <c r="B23" s="154" t="s">
        <v>293</v>
      </c>
      <c r="C23" s="190">
        <v>67</v>
      </c>
      <c r="D23" s="190">
        <v>0</v>
      </c>
      <c r="E23" s="190">
        <v>22</v>
      </c>
      <c r="F23" s="190">
        <v>0</v>
      </c>
      <c r="G23" s="190">
        <v>45</v>
      </c>
      <c r="H23" s="190">
        <v>0</v>
      </c>
      <c r="I23" s="190">
        <v>620880</v>
      </c>
      <c r="J23" s="190">
        <v>23</v>
      </c>
      <c r="K23" s="190">
        <v>0</v>
      </c>
      <c r="L23" s="190">
        <v>11</v>
      </c>
      <c r="M23" s="190">
        <v>0</v>
      </c>
      <c r="N23" s="190">
        <v>12</v>
      </c>
      <c r="O23" s="190">
        <v>0</v>
      </c>
      <c r="P23" s="190">
        <v>0</v>
      </c>
      <c r="Q23" s="190">
        <v>0</v>
      </c>
      <c r="R23" s="190">
        <v>0</v>
      </c>
      <c r="S23" s="190">
        <v>0</v>
      </c>
      <c r="T23" s="190">
        <v>0</v>
      </c>
      <c r="U23" s="190">
        <v>0</v>
      </c>
    </row>
    <row r="24" spans="1:21" s="131" customFormat="1" ht="13.9" customHeight="1" x14ac:dyDescent="0.2">
      <c r="A24" s="103" t="s">
        <v>376</v>
      </c>
      <c r="B24" s="154" t="s">
        <v>294</v>
      </c>
      <c r="C24" s="190">
        <v>429</v>
      </c>
      <c r="D24" s="190">
        <v>0</v>
      </c>
      <c r="E24" s="190">
        <v>16</v>
      </c>
      <c r="F24" s="190">
        <v>0</v>
      </c>
      <c r="G24" s="190">
        <v>413</v>
      </c>
      <c r="H24" s="190">
        <v>0</v>
      </c>
      <c r="I24" s="190">
        <v>10725995</v>
      </c>
      <c r="J24" s="190">
        <v>28</v>
      </c>
      <c r="K24" s="190">
        <v>1</v>
      </c>
      <c r="L24" s="190">
        <v>8</v>
      </c>
      <c r="M24" s="190">
        <v>0</v>
      </c>
      <c r="N24" s="190">
        <v>20</v>
      </c>
      <c r="O24" s="190">
        <v>1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</row>
    <row r="25" spans="1:21" s="142" customFormat="1" ht="13.9" customHeight="1" x14ac:dyDescent="0.2">
      <c r="A25" s="187" t="s">
        <v>377</v>
      </c>
      <c r="B25" s="155" t="s">
        <v>295</v>
      </c>
      <c r="C25" s="191">
        <v>67</v>
      </c>
      <c r="D25" s="191">
        <v>0</v>
      </c>
      <c r="E25" s="191">
        <v>24</v>
      </c>
      <c r="F25" s="191">
        <v>0</v>
      </c>
      <c r="G25" s="191">
        <v>43</v>
      </c>
      <c r="H25" s="191">
        <v>0</v>
      </c>
      <c r="I25" s="191">
        <v>1691698</v>
      </c>
      <c r="J25" s="191">
        <v>3</v>
      </c>
      <c r="K25" s="191">
        <v>1</v>
      </c>
      <c r="L25" s="191">
        <v>1</v>
      </c>
      <c r="M25" s="191">
        <v>0</v>
      </c>
      <c r="N25" s="191">
        <v>2</v>
      </c>
      <c r="O25" s="191">
        <v>1</v>
      </c>
      <c r="P25" s="191">
        <v>0</v>
      </c>
      <c r="Q25" s="191">
        <v>0</v>
      </c>
      <c r="R25" s="191">
        <v>0</v>
      </c>
      <c r="S25" s="191">
        <v>0</v>
      </c>
      <c r="T25" s="191">
        <v>0</v>
      </c>
      <c r="U25" s="191">
        <v>0</v>
      </c>
    </row>
    <row r="26" spans="1:21" s="81" customFormat="1" ht="13.9" customHeight="1" x14ac:dyDescent="0.2">
      <c r="A26" s="103" t="s">
        <v>378</v>
      </c>
      <c r="B26" s="154" t="s">
        <v>296</v>
      </c>
      <c r="C26" s="190">
        <v>36</v>
      </c>
      <c r="D26" s="190">
        <v>0</v>
      </c>
      <c r="E26" s="190">
        <v>0</v>
      </c>
      <c r="F26" s="190">
        <v>0</v>
      </c>
      <c r="G26" s="190">
        <v>36</v>
      </c>
      <c r="H26" s="190">
        <v>0</v>
      </c>
      <c r="I26" s="190">
        <v>840856</v>
      </c>
      <c r="J26" s="190">
        <v>40</v>
      </c>
      <c r="K26" s="190">
        <v>0</v>
      </c>
      <c r="L26" s="190">
        <v>17</v>
      </c>
      <c r="M26" s="190">
        <v>0</v>
      </c>
      <c r="N26" s="190">
        <v>23</v>
      </c>
      <c r="O26" s="190">
        <v>0</v>
      </c>
      <c r="P26" s="190">
        <v>0</v>
      </c>
      <c r="Q26" s="190">
        <v>0</v>
      </c>
      <c r="R26" s="190">
        <v>0</v>
      </c>
      <c r="S26" s="190">
        <v>0</v>
      </c>
      <c r="T26" s="190">
        <v>0</v>
      </c>
      <c r="U26" s="190">
        <v>0</v>
      </c>
    </row>
    <row r="27" spans="1:21" s="131" customFormat="1" ht="13.9" customHeight="1" x14ac:dyDescent="0.2">
      <c r="A27" s="103" t="s">
        <v>379</v>
      </c>
      <c r="B27" s="154" t="s">
        <v>297</v>
      </c>
      <c r="C27" s="190">
        <v>173</v>
      </c>
      <c r="D27" s="190">
        <v>0</v>
      </c>
      <c r="E27" s="190">
        <v>24</v>
      </c>
      <c r="F27" s="190">
        <v>0</v>
      </c>
      <c r="G27" s="190">
        <v>149</v>
      </c>
      <c r="H27" s="190">
        <v>0</v>
      </c>
      <c r="I27" s="190">
        <v>3268960</v>
      </c>
      <c r="J27" s="190">
        <v>0</v>
      </c>
      <c r="K27" s="190">
        <v>0</v>
      </c>
      <c r="L27" s="190">
        <v>0</v>
      </c>
      <c r="M27" s="190">
        <v>0</v>
      </c>
      <c r="N27" s="190">
        <v>0</v>
      </c>
      <c r="O27" s="190">
        <v>0</v>
      </c>
      <c r="P27" s="190">
        <v>0</v>
      </c>
      <c r="Q27" s="190">
        <v>0</v>
      </c>
      <c r="R27" s="190">
        <v>0</v>
      </c>
      <c r="S27" s="190">
        <v>0</v>
      </c>
      <c r="T27" s="190">
        <v>0</v>
      </c>
      <c r="U27" s="190">
        <v>0</v>
      </c>
    </row>
    <row r="28" spans="1:21" ht="13.9" customHeight="1" x14ac:dyDescent="0.2">
      <c r="A28" s="108" t="s">
        <v>380</v>
      </c>
      <c r="B28" s="156" t="s">
        <v>298</v>
      </c>
      <c r="C28" s="192">
        <v>34</v>
      </c>
      <c r="D28" s="192">
        <v>12</v>
      </c>
      <c r="E28" s="192">
        <v>12</v>
      </c>
      <c r="F28" s="192">
        <v>0</v>
      </c>
      <c r="G28" s="192">
        <v>22</v>
      </c>
      <c r="H28" s="192">
        <v>12</v>
      </c>
      <c r="I28" s="192">
        <v>938536</v>
      </c>
      <c r="J28" s="192">
        <v>0</v>
      </c>
      <c r="K28" s="192">
        <v>0</v>
      </c>
      <c r="L28" s="192">
        <v>0</v>
      </c>
      <c r="M28" s="192">
        <v>0</v>
      </c>
      <c r="N28" s="192">
        <v>0</v>
      </c>
      <c r="O28" s="192">
        <v>0</v>
      </c>
      <c r="P28" s="192">
        <v>0</v>
      </c>
      <c r="Q28" s="192">
        <v>0</v>
      </c>
      <c r="R28" s="192">
        <v>0</v>
      </c>
      <c r="S28" s="192">
        <v>0</v>
      </c>
      <c r="T28" s="192">
        <v>0</v>
      </c>
      <c r="U28" s="192">
        <v>0</v>
      </c>
    </row>
    <row r="29" spans="1:21" x14ac:dyDescent="0.2">
      <c r="A29" s="157" t="s">
        <v>381</v>
      </c>
      <c r="B29" s="158"/>
    </row>
    <row r="30" spans="1:21" ht="12" customHeight="1" x14ac:dyDescent="0.2">
      <c r="A30" s="137" t="s">
        <v>19</v>
      </c>
      <c r="B30" s="136"/>
    </row>
    <row r="31" spans="1:21" x14ac:dyDescent="0.2">
      <c r="A31" s="159" t="s">
        <v>382</v>
      </c>
      <c r="B31" s="139"/>
    </row>
    <row r="32" spans="1:21" s="161" customFormat="1" ht="16.149999999999999" customHeight="1" x14ac:dyDescent="0.2">
      <c r="A32" s="83" t="s">
        <v>353</v>
      </c>
      <c r="B32" s="160"/>
    </row>
    <row r="33" spans="1:2" s="161" customFormat="1" ht="16.5" customHeight="1" x14ac:dyDescent="0.2">
      <c r="A33" s="125"/>
      <c r="B33" s="125"/>
    </row>
  </sheetData>
  <mergeCells count="15">
    <mergeCell ref="T4:U4"/>
    <mergeCell ref="A1:L1"/>
    <mergeCell ref="A3:B5"/>
    <mergeCell ref="C3:I3"/>
    <mergeCell ref="J3:O3"/>
    <mergeCell ref="P3:U3"/>
    <mergeCell ref="C4:D4"/>
    <mergeCell ref="E4:F4"/>
    <mergeCell ref="G4:H4"/>
    <mergeCell ref="I4:I5"/>
    <mergeCell ref="J4:K4"/>
    <mergeCell ref="L4:M4"/>
    <mergeCell ref="N4:O4"/>
    <mergeCell ref="P4:Q4"/>
    <mergeCell ref="R4:S4"/>
  </mergeCells>
  <phoneticPr fontId="11" type="noConversion"/>
  <pageMargins left="0.7" right="0.7" top="0.75" bottom="0.75" header="0.3" footer="0.3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zoomScaleNormal="100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27" sqref="E27"/>
    </sheetView>
  </sheetViews>
  <sheetFormatPr defaultRowHeight="12" x14ac:dyDescent="0.2"/>
  <cols>
    <col min="1" max="1" width="11.5" style="125" customWidth="1"/>
    <col min="2" max="2" width="16.83203125" style="125" customWidth="1"/>
    <col min="3" max="3" width="14.1640625" style="125" customWidth="1"/>
    <col min="4" max="4" width="13.33203125" style="125" customWidth="1"/>
    <col min="5" max="5" width="13" style="125" customWidth="1"/>
    <col min="6" max="8" width="11.1640625" style="125" customWidth="1"/>
    <col min="9" max="9" width="16.6640625" style="125" customWidth="1"/>
    <col min="10" max="21" width="11.1640625" style="125" customWidth="1"/>
    <col min="22" max="16384" width="9.33203125" style="125"/>
  </cols>
  <sheetData>
    <row r="1" spans="1:21" s="186" customFormat="1" ht="22.9" customHeight="1" x14ac:dyDescent="0.2">
      <c r="A1" s="219" t="s">
        <v>362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21" s="148" customFormat="1" ht="16.899999999999999" customHeight="1" x14ac:dyDescent="0.2">
      <c r="A2" s="196" t="s">
        <v>482</v>
      </c>
      <c r="B2" s="26"/>
    </row>
    <row r="3" spans="1:21" s="130" customFormat="1" ht="39" customHeight="1" x14ac:dyDescent="0.2">
      <c r="A3" s="225" t="s">
        <v>395</v>
      </c>
      <c r="B3" s="216"/>
      <c r="C3" s="221" t="s">
        <v>354</v>
      </c>
      <c r="D3" s="221"/>
      <c r="E3" s="221"/>
      <c r="F3" s="221"/>
      <c r="G3" s="221"/>
      <c r="H3" s="221"/>
      <c r="I3" s="221"/>
      <c r="J3" s="215" t="s">
        <v>355</v>
      </c>
      <c r="K3" s="221"/>
      <c r="L3" s="221"/>
      <c r="M3" s="221"/>
      <c r="N3" s="221"/>
      <c r="O3" s="222"/>
      <c r="P3" s="215" t="s">
        <v>356</v>
      </c>
      <c r="Q3" s="221"/>
      <c r="R3" s="221"/>
      <c r="S3" s="221"/>
      <c r="T3" s="221"/>
      <c r="U3" s="221"/>
    </row>
    <row r="4" spans="1:21" s="130" customFormat="1" ht="21" customHeight="1" x14ac:dyDescent="0.2">
      <c r="A4" s="226"/>
      <c r="B4" s="217"/>
      <c r="C4" s="222" t="s">
        <v>357</v>
      </c>
      <c r="D4" s="214"/>
      <c r="E4" s="214" t="s">
        <v>358</v>
      </c>
      <c r="F4" s="214"/>
      <c r="G4" s="214" t="s">
        <v>359</v>
      </c>
      <c r="H4" s="214"/>
      <c r="I4" s="215" t="s">
        <v>425</v>
      </c>
      <c r="J4" s="214" t="s">
        <v>357</v>
      </c>
      <c r="K4" s="214"/>
      <c r="L4" s="214" t="s">
        <v>358</v>
      </c>
      <c r="M4" s="214"/>
      <c r="N4" s="214" t="s">
        <v>359</v>
      </c>
      <c r="O4" s="215"/>
      <c r="P4" s="214" t="s">
        <v>357</v>
      </c>
      <c r="Q4" s="214"/>
      <c r="R4" s="214" t="s">
        <v>358</v>
      </c>
      <c r="S4" s="214"/>
      <c r="T4" s="214" t="s">
        <v>359</v>
      </c>
      <c r="U4" s="215"/>
    </row>
    <row r="5" spans="1:21" s="130" customFormat="1" ht="42.6" customHeight="1" x14ac:dyDescent="0.2">
      <c r="A5" s="227"/>
      <c r="B5" s="218"/>
      <c r="C5" s="182" t="s">
        <v>426</v>
      </c>
      <c r="D5" s="181" t="s">
        <v>427</v>
      </c>
      <c r="E5" s="181" t="s">
        <v>426</v>
      </c>
      <c r="F5" s="181" t="s">
        <v>427</v>
      </c>
      <c r="G5" s="181" t="s">
        <v>426</v>
      </c>
      <c r="H5" s="181" t="s">
        <v>427</v>
      </c>
      <c r="I5" s="214"/>
      <c r="J5" s="181" t="s">
        <v>426</v>
      </c>
      <c r="K5" s="181" t="s">
        <v>427</v>
      </c>
      <c r="L5" s="181" t="s">
        <v>426</v>
      </c>
      <c r="M5" s="181" t="s">
        <v>427</v>
      </c>
      <c r="N5" s="181" t="s">
        <v>426</v>
      </c>
      <c r="O5" s="181" t="s">
        <v>427</v>
      </c>
      <c r="P5" s="181" t="s">
        <v>426</v>
      </c>
      <c r="Q5" s="181" t="s">
        <v>427</v>
      </c>
      <c r="R5" s="181" t="s">
        <v>426</v>
      </c>
      <c r="S5" s="181" t="s">
        <v>427</v>
      </c>
      <c r="T5" s="181" t="s">
        <v>426</v>
      </c>
      <c r="U5" s="147" t="s">
        <v>427</v>
      </c>
    </row>
    <row r="6" spans="1:21" s="81" customFormat="1" ht="13.9" customHeight="1" x14ac:dyDescent="0.2">
      <c r="A6" s="149" t="s">
        <v>364</v>
      </c>
      <c r="B6" s="152" t="s">
        <v>282</v>
      </c>
      <c r="C6" s="189">
        <v>21199</v>
      </c>
      <c r="D6" s="189">
        <v>966</v>
      </c>
      <c r="E6" s="189">
        <v>6116</v>
      </c>
      <c r="F6" s="189">
        <v>143</v>
      </c>
      <c r="G6" s="189">
        <v>15083</v>
      </c>
      <c r="H6" s="189">
        <v>823</v>
      </c>
      <c r="I6" s="189">
        <v>416765711</v>
      </c>
      <c r="J6" s="189">
        <v>776</v>
      </c>
      <c r="K6" s="189">
        <v>48</v>
      </c>
      <c r="L6" s="189">
        <v>306</v>
      </c>
      <c r="M6" s="189">
        <v>10</v>
      </c>
      <c r="N6" s="189">
        <v>470</v>
      </c>
      <c r="O6" s="189">
        <v>38</v>
      </c>
      <c r="P6" s="189">
        <v>33</v>
      </c>
      <c r="Q6" s="189">
        <v>1</v>
      </c>
      <c r="R6" s="189">
        <v>10</v>
      </c>
      <c r="S6" s="189" t="s">
        <v>452</v>
      </c>
      <c r="T6" s="189">
        <v>23</v>
      </c>
      <c r="U6" s="189">
        <v>1</v>
      </c>
    </row>
    <row r="7" spans="1:21" s="81" customFormat="1" ht="13.9" customHeight="1" x14ac:dyDescent="0.2">
      <c r="A7" s="179" t="s">
        <v>398</v>
      </c>
      <c r="B7" s="154" t="s">
        <v>399</v>
      </c>
      <c r="C7" s="190">
        <v>912</v>
      </c>
      <c r="D7" s="190">
        <v>5</v>
      </c>
      <c r="E7" s="190">
        <v>160</v>
      </c>
      <c r="F7" s="190" t="s">
        <v>453</v>
      </c>
      <c r="G7" s="190">
        <v>752</v>
      </c>
      <c r="H7" s="190">
        <v>5</v>
      </c>
      <c r="I7" s="190">
        <v>23956818</v>
      </c>
      <c r="J7" s="190">
        <v>34</v>
      </c>
      <c r="K7" s="190">
        <v>1</v>
      </c>
      <c r="L7" s="190">
        <v>21</v>
      </c>
      <c r="M7" s="190" t="s">
        <v>453</v>
      </c>
      <c r="N7" s="190">
        <v>13</v>
      </c>
      <c r="O7" s="190">
        <v>1</v>
      </c>
      <c r="P7" s="190" t="s">
        <v>453</v>
      </c>
      <c r="Q7" s="190" t="s">
        <v>453</v>
      </c>
      <c r="R7" s="190" t="s">
        <v>453</v>
      </c>
      <c r="S7" s="190" t="s">
        <v>453</v>
      </c>
      <c r="T7" s="190" t="s">
        <v>453</v>
      </c>
      <c r="U7" s="190" t="s">
        <v>453</v>
      </c>
    </row>
    <row r="8" spans="1:21" s="81" customFormat="1" ht="13.9" customHeight="1" x14ac:dyDescent="0.2">
      <c r="A8" s="179" t="s">
        <v>400</v>
      </c>
      <c r="B8" s="154" t="s">
        <v>401</v>
      </c>
      <c r="C8" s="190">
        <v>15626</v>
      </c>
      <c r="D8" s="190">
        <v>362</v>
      </c>
      <c r="E8" s="190">
        <v>5056</v>
      </c>
      <c r="F8" s="190">
        <v>83</v>
      </c>
      <c r="G8" s="190">
        <v>10570</v>
      </c>
      <c r="H8" s="190">
        <v>279</v>
      </c>
      <c r="I8" s="190">
        <v>269481365</v>
      </c>
      <c r="J8" s="190">
        <v>42</v>
      </c>
      <c r="K8" s="190" t="s">
        <v>453</v>
      </c>
      <c r="L8" s="190">
        <v>19</v>
      </c>
      <c r="M8" s="190" t="s">
        <v>453</v>
      </c>
      <c r="N8" s="190">
        <v>23</v>
      </c>
      <c r="O8" s="190" t="s">
        <v>453</v>
      </c>
      <c r="P8" s="190" t="s">
        <v>453</v>
      </c>
      <c r="Q8" s="190" t="s">
        <v>453</v>
      </c>
      <c r="R8" s="190" t="s">
        <v>453</v>
      </c>
      <c r="S8" s="190" t="s">
        <v>453</v>
      </c>
      <c r="T8" s="190" t="s">
        <v>453</v>
      </c>
      <c r="U8" s="190" t="s">
        <v>453</v>
      </c>
    </row>
    <row r="9" spans="1:21" s="81" customFormat="1" ht="13.9" customHeight="1" x14ac:dyDescent="0.2">
      <c r="A9" s="179" t="s">
        <v>428</v>
      </c>
      <c r="B9" s="154" t="s">
        <v>402</v>
      </c>
      <c r="C9" s="190">
        <v>1160</v>
      </c>
      <c r="D9" s="190">
        <v>382</v>
      </c>
      <c r="E9" s="190">
        <v>201</v>
      </c>
      <c r="F9" s="190">
        <v>60</v>
      </c>
      <c r="G9" s="190">
        <v>959</v>
      </c>
      <c r="H9" s="190">
        <v>322</v>
      </c>
      <c r="I9" s="190">
        <v>34715938</v>
      </c>
      <c r="J9" s="190">
        <v>198</v>
      </c>
      <c r="K9" s="190">
        <v>13</v>
      </c>
      <c r="L9" s="190">
        <v>70</v>
      </c>
      <c r="M9" s="190">
        <v>2</v>
      </c>
      <c r="N9" s="190">
        <v>128</v>
      </c>
      <c r="O9" s="190">
        <v>11</v>
      </c>
      <c r="P9" s="190" t="s">
        <v>453</v>
      </c>
      <c r="Q9" s="190" t="s">
        <v>453</v>
      </c>
      <c r="R9" s="190" t="s">
        <v>453</v>
      </c>
      <c r="S9" s="190" t="s">
        <v>453</v>
      </c>
      <c r="T9" s="190" t="s">
        <v>453</v>
      </c>
      <c r="U9" s="190" t="s">
        <v>453</v>
      </c>
    </row>
    <row r="10" spans="1:21" s="81" customFormat="1" ht="13.9" customHeight="1" x14ac:dyDescent="0.2">
      <c r="A10" s="179" t="s">
        <v>429</v>
      </c>
      <c r="B10" s="154" t="s">
        <v>403</v>
      </c>
      <c r="C10" s="190">
        <v>845</v>
      </c>
      <c r="D10" s="190" t="s">
        <v>453</v>
      </c>
      <c r="E10" s="190">
        <v>129</v>
      </c>
      <c r="F10" s="190" t="s">
        <v>453</v>
      </c>
      <c r="G10" s="190">
        <v>716</v>
      </c>
      <c r="H10" s="190" t="s">
        <v>453</v>
      </c>
      <c r="I10" s="190">
        <v>22891895</v>
      </c>
      <c r="J10" s="190">
        <v>121</v>
      </c>
      <c r="K10" s="190" t="s">
        <v>453</v>
      </c>
      <c r="L10" s="190">
        <v>34</v>
      </c>
      <c r="M10" s="190" t="s">
        <v>453</v>
      </c>
      <c r="N10" s="190">
        <v>87</v>
      </c>
      <c r="O10" s="190" t="s">
        <v>453</v>
      </c>
      <c r="P10" s="190" t="s">
        <v>453</v>
      </c>
      <c r="Q10" s="190" t="s">
        <v>453</v>
      </c>
      <c r="R10" s="190" t="s">
        <v>453</v>
      </c>
      <c r="S10" s="190" t="s">
        <v>453</v>
      </c>
      <c r="T10" s="190" t="s">
        <v>453</v>
      </c>
      <c r="U10" s="190" t="s">
        <v>453</v>
      </c>
    </row>
    <row r="11" spans="1:21" s="81" customFormat="1" ht="13.9" customHeight="1" x14ac:dyDescent="0.2">
      <c r="A11" s="179" t="s">
        <v>404</v>
      </c>
      <c r="B11" s="154" t="s">
        <v>405</v>
      </c>
      <c r="C11" s="190">
        <v>188</v>
      </c>
      <c r="D11" s="190" t="s">
        <v>453</v>
      </c>
      <c r="E11" s="190">
        <v>57</v>
      </c>
      <c r="F11" s="190" t="s">
        <v>453</v>
      </c>
      <c r="G11" s="190">
        <v>131</v>
      </c>
      <c r="H11" s="190" t="s">
        <v>453</v>
      </c>
      <c r="I11" s="190">
        <v>2606208</v>
      </c>
      <c r="J11" s="190">
        <v>68</v>
      </c>
      <c r="K11" s="190" t="s">
        <v>453</v>
      </c>
      <c r="L11" s="190">
        <v>35</v>
      </c>
      <c r="M11" s="190" t="s">
        <v>453</v>
      </c>
      <c r="N11" s="190">
        <v>33</v>
      </c>
      <c r="O11" s="190" t="s">
        <v>453</v>
      </c>
      <c r="P11" s="190" t="s">
        <v>453</v>
      </c>
      <c r="Q11" s="190" t="s">
        <v>453</v>
      </c>
      <c r="R11" s="190" t="s">
        <v>453</v>
      </c>
      <c r="S11" s="190" t="s">
        <v>453</v>
      </c>
      <c r="T11" s="190" t="s">
        <v>453</v>
      </c>
      <c r="U11" s="190" t="s">
        <v>453</v>
      </c>
    </row>
    <row r="12" spans="1:21" s="131" customFormat="1" ht="13.9" customHeight="1" x14ac:dyDescent="0.2">
      <c r="A12" s="179" t="s">
        <v>406</v>
      </c>
      <c r="B12" s="154" t="s">
        <v>407</v>
      </c>
      <c r="C12" s="190">
        <v>177</v>
      </c>
      <c r="D12" s="190" t="s">
        <v>453</v>
      </c>
      <c r="E12" s="190">
        <v>49</v>
      </c>
      <c r="F12" s="190" t="s">
        <v>453</v>
      </c>
      <c r="G12" s="190">
        <v>128</v>
      </c>
      <c r="H12" s="190" t="s">
        <v>453</v>
      </c>
      <c r="I12" s="190">
        <v>4372780</v>
      </c>
      <c r="J12" s="190">
        <v>88</v>
      </c>
      <c r="K12" s="190">
        <v>1</v>
      </c>
      <c r="L12" s="190">
        <v>35</v>
      </c>
      <c r="M12" s="190">
        <v>1</v>
      </c>
      <c r="N12" s="190">
        <v>53</v>
      </c>
      <c r="O12" s="190" t="s">
        <v>453</v>
      </c>
      <c r="P12" s="190" t="s">
        <v>453</v>
      </c>
      <c r="Q12" s="190" t="s">
        <v>453</v>
      </c>
      <c r="R12" s="190" t="s">
        <v>453</v>
      </c>
      <c r="S12" s="190" t="s">
        <v>453</v>
      </c>
      <c r="T12" s="190" t="s">
        <v>453</v>
      </c>
      <c r="U12" s="190" t="s">
        <v>453</v>
      </c>
    </row>
    <row r="13" spans="1:21" s="131" customFormat="1" ht="13.9" customHeight="1" x14ac:dyDescent="0.2">
      <c r="A13" s="103" t="s">
        <v>365</v>
      </c>
      <c r="B13" s="154" t="s">
        <v>283</v>
      </c>
      <c r="C13" s="190">
        <v>346</v>
      </c>
      <c r="D13" s="190">
        <v>63</v>
      </c>
      <c r="E13" s="190">
        <v>95</v>
      </c>
      <c r="F13" s="190" t="s">
        <v>453</v>
      </c>
      <c r="G13" s="190">
        <v>251</v>
      </c>
      <c r="H13" s="190">
        <v>63</v>
      </c>
      <c r="I13" s="190">
        <v>9788089</v>
      </c>
      <c r="J13" s="190">
        <v>19</v>
      </c>
      <c r="K13" s="190">
        <v>2</v>
      </c>
      <c r="L13" s="190">
        <v>2</v>
      </c>
      <c r="M13" s="190" t="s">
        <v>453</v>
      </c>
      <c r="N13" s="190">
        <v>17</v>
      </c>
      <c r="O13" s="190">
        <v>2</v>
      </c>
      <c r="P13" s="190">
        <v>5</v>
      </c>
      <c r="Q13" s="190" t="s">
        <v>453</v>
      </c>
      <c r="R13" s="190">
        <v>2</v>
      </c>
      <c r="S13" s="190" t="s">
        <v>453</v>
      </c>
      <c r="T13" s="190">
        <v>3</v>
      </c>
      <c r="U13" s="190" t="s">
        <v>453</v>
      </c>
    </row>
    <row r="14" spans="1:21" s="131" customFormat="1" ht="13.9" customHeight="1" x14ac:dyDescent="0.2">
      <c r="A14" s="103" t="s">
        <v>366</v>
      </c>
      <c r="B14" s="154" t="s">
        <v>284</v>
      </c>
      <c r="C14" s="190">
        <v>70</v>
      </c>
      <c r="D14" s="190" t="s">
        <v>453</v>
      </c>
      <c r="E14" s="190">
        <v>22</v>
      </c>
      <c r="F14" s="190" t="s">
        <v>453</v>
      </c>
      <c r="G14" s="190">
        <v>48</v>
      </c>
      <c r="H14" s="190" t="s">
        <v>453</v>
      </c>
      <c r="I14" s="190">
        <v>1901353</v>
      </c>
      <c r="J14" s="190">
        <v>4</v>
      </c>
      <c r="K14" s="190">
        <v>2</v>
      </c>
      <c r="L14" s="190">
        <v>2</v>
      </c>
      <c r="M14" s="190" t="s">
        <v>453</v>
      </c>
      <c r="N14" s="190">
        <v>2</v>
      </c>
      <c r="O14" s="190">
        <v>2</v>
      </c>
      <c r="P14" s="190">
        <v>4</v>
      </c>
      <c r="Q14" s="190">
        <v>1</v>
      </c>
      <c r="R14" s="190">
        <v>2</v>
      </c>
      <c r="S14" s="190" t="s">
        <v>453</v>
      </c>
      <c r="T14" s="190">
        <v>2</v>
      </c>
      <c r="U14" s="190">
        <v>1</v>
      </c>
    </row>
    <row r="15" spans="1:21" s="131" customFormat="1" ht="13.9" customHeight="1" x14ac:dyDescent="0.2">
      <c r="A15" s="103" t="s">
        <v>367</v>
      </c>
      <c r="B15" s="154" t="s">
        <v>285</v>
      </c>
      <c r="C15" s="190">
        <v>282</v>
      </c>
      <c r="D15" s="190" t="s">
        <v>453</v>
      </c>
      <c r="E15" s="190">
        <v>36</v>
      </c>
      <c r="F15" s="190" t="s">
        <v>453</v>
      </c>
      <c r="G15" s="190">
        <v>246</v>
      </c>
      <c r="H15" s="190" t="s">
        <v>453</v>
      </c>
      <c r="I15" s="190">
        <v>7870586</v>
      </c>
      <c r="J15" s="190">
        <v>4</v>
      </c>
      <c r="K15" s="190">
        <v>1</v>
      </c>
      <c r="L15" s="190">
        <v>2</v>
      </c>
      <c r="M15" s="190" t="s">
        <v>453</v>
      </c>
      <c r="N15" s="190">
        <v>2</v>
      </c>
      <c r="O15" s="190">
        <v>1</v>
      </c>
      <c r="P15" s="190" t="s">
        <v>453</v>
      </c>
      <c r="Q15" s="190" t="s">
        <v>453</v>
      </c>
      <c r="R15" s="190" t="s">
        <v>453</v>
      </c>
      <c r="S15" s="190" t="s">
        <v>453</v>
      </c>
      <c r="T15" s="190" t="s">
        <v>453</v>
      </c>
      <c r="U15" s="190" t="s">
        <v>453</v>
      </c>
    </row>
    <row r="16" spans="1:21" s="131" customFormat="1" ht="13.9" customHeight="1" x14ac:dyDescent="0.2">
      <c r="A16" s="103" t="s">
        <v>368</v>
      </c>
      <c r="B16" s="154" t="s">
        <v>286</v>
      </c>
      <c r="C16" s="190">
        <v>94</v>
      </c>
      <c r="D16" s="190" t="s">
        <v>453</v>
      </c>
      <c r="E16" s="190">
        <v>35</v>
      </c>
      <c r="F16" s="190" t="s">
        <v>453</v>
      </c>
      <c r="G16" s="190">
        <v>59</v>
      </c>
      <c r="H16" s="190" t="s">
        <v>453</v>
      </c>
      <c r="I16" s="190">
        <v>2022887</v>
      </c>
      <c r="J16" s="190">
        <v>32</v>
      </c>
      <c r="K16" s="190" t="s">
        <v>453</v>
      </c>
      <c r="L16" s="190">
        <v>16</v>
      </c>
      <c r="M16" s="190" t="s">
        <v>453</v>
      </c>
      <c r="N16" s="190">
        <v>16</v>
      </c>
      <c r="O16" s="190" t="s">
        <v>453</v>
      </c>
      <c r="P16" s="190">
        <v>6</v>
      </c>
      <c r="Q16" s="190" t="s">
        <v>453</v>
      </c>
      <c r="R16" s="190">
        <v>1</v>
      </c>
      <c r="S16" s="190" t="s">
        <v>453</v>
      </c>
      <c r="T16" s="190">
        <v>5</v>
      </c>
      <c r="U16" s="190" t="s">
        <v>453</v>
      </c>
    </row>
    <row r="17" spans="1:21" s="131" customFormat="1" ht="13.9" customHeight="1" x14ac:dyDescent="0.2">
      <c r="A17" s="103" t="s">
        <v>369</v>
      </c>
      <c r="B17" s="154" t="s">
        <v>287</v>
      </c>
      <c r="C17" s="190">
        <v>338</v>
      </c>
      <c r="D17" s="190">
        <v>13</v>
      </c>
      <c r="E17" s="190">
        <v>52</v>
      </c>
      <c r="F17" s="190" t="s">
        <v>453</v>
      </c>
      <c r="G17" s="190">
        <v>286</v>
      </c>
      <c r="H17" s="190">
        <v>13</v>
      </c>
      <c r="I17" s="190">
        <v>7807800</v>
      </c>
      <c r="J17" s="190">
        <v>5</v>
      </c>
      <c r="K17" s="190" t="s">
        <v>453</v>
      </c>
      <c r="L17" s="190">
        <v>2</v>
      </c>
      <c r="M17" s="190" t="s">
        <v>453</v>
      </c>
      <c r="N17" s="190">
        <v>3</v>
      </c>
      <c r="O17" s="190" t="s">
        <v>453</v>
      </c>
      <c r="P17" s="190" t="s">
        <v>453</v>
      </c>
      <c r="Q17" s="190" t="s">
        <v>453</v>
      </c>
      <c r="R17" s="190" t="s">
        <v>453</v>
      </c>
      <c r="S17" s="190" t="s">
        <v>453</v>
      </c>
      <c r="T17" s="190" t="s">
        <v>453</v>
      </c>
      <c r="U17" s="190" t="s">
        <v>453</v>
      </c>
    </row>
    <row r="18" spans="1:21" s="131" customFormat="1" ht="13.9" customHeight="1" x14ac:dyDescent="0.2">
      <c r="A18" s="103" t="s">
        <v>370</v>
      </c>
      <c r="B18" s="154" t="s">
        <v>288</v>
      </c>
      <c r="C18" s="190">
        <v>129</v>
      </c>
      <c r="D18" s="190" t="s">
        <v>453</v>
      </c>
      <c r="E18" s="190">
        <v>36</v>
      </c>
      <c r="F18" s="190" t="s">
        <v>453</v>
      </c>
      <c r="G18" s="190">
        <v>93</v>
      </c>
      <c r="H18" s="190" t="s">
        <v>453</v>
      </c>
      <c r="I18" s="190">
        <v>2866216</v>
      </c>
      <c r="J18" s="190">
        <v>11</v>
      </c>
      <c r="K18" s="190" t="s">
        <v>453</v>
      </c>
      <c r="L18" s="190">
        <v>10</v>
      </c>
      <c r="M18" s="190" t="s">
        <v>453</v>
      </c>
      <c r="N18" s="190">
        <v>1</v>
      </c>
      <c r="O18" s="190" t="s">
        <v>453</v>
      </c>
      <c r="P18" s="190">
        <v>1</v>
      </c>
      <c r="Q18" s="190" t="s">
        <v>453</v>
      </c>
      <c r="R18" s="190" t="s">
        <v>453</v>
      </c>
      <c r="S18" s="190" t="s">
        <v>453</v>
      </c>
      <c r="T18" s="190">
        <v>1</v>
      </c>
      <c r="U18" s="190" t="s">
        <v>453</v>
      </c>
    </row>
    <row r="19" spans="1:21" s="131" customFormat="1" ht="13.9" customHeight="1" x14ac:dyDescent="0.2">
      <c r="A19" s="103" t="s">
        <v>371</v>
      </c>
      <c r="B19" s="154" t="s">
        <v>289</v>
      </c>
      <c r="C19" s="190">
        <v>33</v>
      </c>
      <c r="D19" s="190" t="s">
        <v>453</v>
      </c>
      <c r="E19" s="190" t="s">
        <v>453</v>
      </c>
      <c r="F19" s="190" t="s">
        <v>453</v>
      </c>
      <c r="G19" s="190">
        <v>33</v>
      </c>
      <c r="H19" s="190" t="s">
        <v>453</v>
      </c>
      <c r="I19" s="190">
        <v>549701</v>
      </c>
      <c r="J19" s="190">
        <v>5</v>
      </c>
      <c r="K19" s="190" t="s">
        <v>453</v>
      </c>
      <c r="L19" s="190">
        <v>1</v>
      </c>
      <c r="M19" s="190" t="s">
        <v>453</v>
      </c>
      <c r="N19" s="190">
        <v>4</v>
      </c>
      <c r="O19" s="190" t="s">
        <v>453</v>
      </c>
      <c r="P19" s="190">
        <v>4</v>
      </c>
      <c r="Q19" s="190" t="s">
        <v>453</v>
      </c>
      <c r="R19" s="190">
        <v>2</v>
      </c>
      <c r="S19" s="190" t="s">
        <v>453</v>
      </c>
      <c r="T19" s="190">
        <v>2</v>
      </c>
      <c r="U19" s="190" t="s">
        <v>453</v>
      </c>
    </row>
    <row r="20" spans="1:21" s="131" customFormat="1" ht="13.9" customHeight="1" x14ac:dyDescent="0.2">
      <c r="A20" s="103" t="s">
        <v>372</v>
      </c>
      <c r="B20" s="154" t="s">
        <v>290</v>
      </c>
      <c r="C20" s="190">
        <v>49</v>
      </c>
      <c r="D20" s="190">
        <v>9</v>
      </c>
      <c r="E20" s="190" t="s">
        <v>453</v>
      </c>
      <c r="F20" s="190" t="s">
        <v>453</v>
      </c>
      <c r="G20" s="190">
        <v>49</v>
      </c>
      <c r="H20" s="190">
        <v>9</v>
      </c>
      <c r="I20" s="190">
        <v>1194047</v>
      </c>
      <c r="J20" s="190">
        <v>33</v>
      </c>
      <c r="K20" s="190">
        <v>1</v>
      </c>
      <c r="L20" s="190">
        <v>9</v>
      </c>
      <c r="M20" s="190" t="s">
        <v>453</v>
      </c>
      <c r="N20" s="190">
        <v>24</v>
      </c>
      <c r="O20" s="190">
        <v>1</v>
      </c>
      <c r="P20" s="190">
        <v>4</v>
      </c>
      <c r="Q20" s="190" t="s">
        <v>453</v>
      </c>
      <c r="R20" s="190">
        <v>1</v>
      </c>
      <c r="S20" s="190" t="s">
        <v>453</v>
      </c>
      <c r="T20" s="190">
        <v>3</v>
      </c>
      <c r="U20" s="190" t="s">
        <v>453</v>
      </c>
    </row>
    <row r="21" spans="1:21" s="131" customFormat="1" ht="13.9" customHeight="1" x14ac:dyDescent="0.2">
      <c r="A21" s="103" t="s">
        <v>373</v>
      </c>
      <c r="B21" s="154" t="s">
        <v>291</v>
      </c>
      <c r="C21" s="190">
        <v>76</v>
      </c>
      <c r="D21" s="190">
        <v>69</v>
      </c>
      <c r="E21" s="190">
        <v>34</v>
      </c>
      <c r="F21" s="190" t="s">
        <v>453</v>
      </c>
      <c r="G21" s="190">
        <v>42</v>
      </c>
      <c r="H21" s="190">
        <v>69</v>
      </c>
      <c r="I21" s="190">
        <v>3781480</v>
      </c>
      <c r="J21" s="190">
        <v>13</v>
      </c>
      <c r="K21" s="190">
        <v>18</v>
      </c>
      <c r="L21" s="190">
        <v>5</v>
      </c>
      <c r="M21" s="190">
        <v>5</v>
      </c>
      <c r="N21" s="190">
        <v>8</v>
      </c>
      <c r="O21" s="190">
        <v>13</v>
      </c>
      <c r="P21" s="190" t="s">
        <v>453</v>
      </c>
      <c r="Q21" s="190" t="s">
        <v>453</v>
      </c>
      <c r="R21" s="190" t="s">
        <v>453</v>
      </c>
      <c r="S21" s="190" t="s">
        <v>453</v>
      </c>
      <c r="T21" s="190" t="s">
        <v>453</v>
      </c>
      <c r="U21" s="190" t="s">
        <v>453</v>
      </c>
    </row>
    <row r="22" spans="1:21" s="131" customFormat="1" ht="13.9" customHeight="1" x14ac:dyDescent="0.2">
      <c r="A22" s="103" t="s">
        <v>374</v>
      </c>
      <c r="B22" s="155" t="s">
        <v>292</v>
      </c>
      <c r="C22" s="190">
        <v>28</v>
      </c>
      <c r="D22" s="190">
        <v>51</v>
      </c>
      <c r="E22" s="190">
        <v>11</v>
      </c>
      <c r="F22" s="190" t="s">
        <v>453</v>
      </c>
      <c r="G22" s="190">
        <v>17</v>
      </c>
      <c r="H22" s="190">
        <v>51</v>
      </c>
      <c r="I22" s="190">
        <v>1621674</v>
      </c>
      <c r="J22" s="190">
        <v>5</v>
      </c>
      <c r="K22" s="190">
        <v>1</v>
      </c>
      <c r="L22" s="190">
        <v>4</v>
      </c>
      <c r="M22" s="190">
        <v>1</v>
      </c>
      <c r="N22" s="190">
        <v>1</v>
      </c>
      <c r="O22" s="190" t="s">
        <v>453</v>
      </c>
      <c r="P22" s="190">
        <v>1</v>
      </c>
      <c r="Q22" s="190" t="s">
        <v>453</v>
      </c>
      <c r="R22" s="190" t="s">
        <v>453</v>
      </c>
      <c r="S22" s="190" t="s">
        <v>453</v>
      </c>
      <c r="T22" s="190">
        <v>1</v>
      </c>
      <c r="U22" s="190" t="s">
        <v>453</v>
      </c>
    </row>
    <row r="23" spans="1:21" s="131" customFormat="1" ht="13.9" customHeight="1" x14ac:dyDescent="0.2">
      <c r="A23" s="103" t="s">
        <v>375</v>
      </c>
      <c r="B23" s="154" t="s">
        <v>293</v>
      </c>
      <c r="C23" s="190">
        <v>66</v>
      </c>
      <c r="D23" s="190" t="s">
        <v>453</v>
      </c>
      <c r="E23" s="190">
        <v>25</v>
      </c>
      <c r="F23" s="190" t="s">
        <v>453</v>
      </c>
      <c r="G23" s="190">
        <v>41</v>
      </c>
      <c r="H23" s="190" t="s">
        <v>453</v>
      </c>
      <c r="I23" s="190">
        <v>422650</v>
      </c>
      <c r="J23" s="190">
        <v>26</v>
      </c>
      <c r="K23" s="190" t="s">
        <v>453</v>
      </c>
      <c r="L23" s="190">
        <v>12</v>
      </c>
      <c r="M23" s="190" t="s">
        <v>453</v>
      </c>
      <c r="N23" s="190">
        <v>14</v>
      </c>
      <c r="O23" s="190" t="s">
        <v>453</v>
      </c>
      <c r="P23" s="190" t="s">
        <v>453</v>
      </c>
      <c r="Q23" s="190" t="s">
        <v>453</v>
      </c>
      <c r="R23" s="190" t="s">
        <v>453</v>
      </c>
      <c r="S23" s="190" t="s">
        <v>453</v>
      </c>
      <c r="T23" s="190" t="s">
        <v>453</v>
      </c>
      <c r="U23" s="190" t="s">
        <v>453</v>
      </c>
    </row>
    <row r="24" spans="1:21" s="131" customFormat="1" ht="13.9" customHeight="1" x14ac:dyDescent="0.2">
      <c r="A24" s="103" t="s">
        <v>376</v>
      </c>
      <c r="B24" s="154" t="s">
        <v>294</v>
      </c>
      <c r="C24" s="190">
        <v>435</v>
      </c>
      <c r="D24" s="190" t="s">
        <v>453</v>
      </c>
      <c r="E24" s="190">
        <v>25</v>
      </c>
      <c r="F24" s="190" t="s">
        <v>453</v>
      </c>
      <c r="G24" s="190">
        <v>410</v>
      </c>
      <c r="H24" s="190" t="s">
        <v>453</v>
      </c>
      <c r="I24" s="190">
        <v>11765430</v>
      </c>
      <c r="J24" s="190">
        <v>23</v>
      </c>
      <c r="K24" s="190">
        <v>5</v>
      </c>
      <c r="L24" s="190">
        <v>9</v>
      </c>
      <c r="M24" s="190" t="s">
        <v>453</v>
      </c>
      <c r="N24" s="190">
        <v>14</v>
      </c>
      <c r="O24" s="190">
        <v>5</v>
      </c>
      <c r="P24" s="190">
        <v>2</v>
      </c>
      <c r="Q24" s="190" t="s">
        <v>453</v>
      </c>
      <c r="R24" s="190" t="s">
        <v>453</v>
      </c>
      <c r="S24" s="190" t="s">
        <v>453</v>
      </c>
      <c r="T24" s="190">
        <v>2</v>
      </c>
      <c r="U24" s="190" t="s">
        <v>453</v>
      </c>
    </row>
    <row r="25" spans="1:21" s="142" customFormat="1" ht="13.9" customHeight="1" x14ac:dyDescent="0.2">
      <c r="A25" s="187" t="s">
        <v>377</v>
      </c>
      <c r="B25" s="155" t="s">
        <v>295</v>
      </c>
      <c r="C25" s="191">
        <v>72</v>
      </c>
      <c r="D25" s="191" t="s">
        <v>453</v>
      </c>
      <c r="E25" s="191">
        <v>24</v>
      </c>
      <c r="F25" s="191" t="s">
        <v>453</v>
      </c>
      <c r="G25" s="191">
        <v>48</v>
      </c>
      <c r="H25" s="191" t="s">
        <v>453</v>
      </c>
      <c r="I25" s="191">
        <v>1785334</v>
      </c>
      <c r="J25" s="191">
        <v>17</v>
      </c>
      <c r="K25" s="191">
        <v>3</v>
      </c>
      <c r="L25" s="191">
        <v>7</v>
      </c>
      <c r="M25" s="191">
        <v>1</v>
      </c>
      <c r="N25" s="191">
        <v>10</v>
      </c>
      <c r="O25" s="191">
        <v>2</v>
      </c>
      <c r="P25" s="191">
        <v>6</v>
      </c>
      <c r="Q25" s="191" t="s">
        <v>453</v>
      </c>
      <c r="R25" s="191">
        <v>2</v>
      </c>
      <c r="S25" s="191" t="s">
        <v>453</v>
      </c>
      <c r="T25" s="191">
        <v>4</v>
      </c>
      <c r="U25" s="191" t="s">
        <v>453</v>
      </c>
    </row>
    <row r="26" spans="1:21" s="81" customFormat="1" ht="13.9" customHeight="1" x14ac:dyDescent="0.2">
      <c r="A26" s="103" t="s">
        <v>378</v>
      </c>
      <c r="B26" s="154" t="s">
        <v>296</v>
      </c>
      <c r="C26" s="190">
        <v>24</v>
      </c>
      <c r="D26" s="190" t="s">
        <v>453</v>
      </c>
      <c r="E26" s="190">
        <v>12</v>
      </c>
      <c r="F26" s="190" t="s">
        <v>453</v>
      </c>
      <c r="G26" s="190">
        <v>12</v>
      </c>
      <c r="H26" s="190" t="s">
        <v>453</v>
      </c>
      <c r="I26" s="190">
        <v>347961</v>
      </c>
      <c r="J26" s="190">
        <v>28</v>
      </c>
      <c r="K26" s="190" t="s">
        <v>453</v>
      </c>
      <c r="L26" s="190">
        <v>11</v>
      </c>
      <c r="M26" s="190" t="s">
        <v>453</v>
      </c>
      <c r="N26" s="190">
        <v>17</v>
      </c>
      <c r="O26" s="190" t="s">
        <v>453</v>
      </c>
      <c r="P26" s="190" t="s">
        <v>453</v>
      </c>
      <c r="Q26" s="190" t="s">
        <v>453</v>
      </c>
      <c r="R26" s="190" t="s">
        <v>453</v>
      </c>
      <c r="S26" s="190" t="s">
        <v>453</v>
      </c>
      <c r="T26" s="190" t="s">
        <v>453</v>
      </c>
      <c r="U26" s="190" t="s">
        <v>453</v>
      </c>
    </row>
    <row r="27" spans="1:21" s="131" customFormat="1" ht="13.9" customHeight="1" x14ac:dyDescent="0.2">
      <c r="A27" s="103" t="s">
        <v>379</v>
      </c>
      <c r="B27" s="154" t="s">
        <v>297</v>
      </c>
      <c r="C27" s="190">
        <v>192</v>
      </c>
      <c r="D27" s="190" t="s">
        <v>453</v>
      </c>
      <c r="E27" s="190">
        <v>36</v>
      </c>
      <c r="F27" s="190" t="s">
        <v>453</v>
      </c>
      <c r="G27" s="190">
        <v>156</v>
      </c>
      <c r="H27" s="190" t="s">
        <v>453</v>
      </c>
      <c r="I27" s="190">
        <v>3716875</v>
      </c>
      <c r="J27" s="190" t="s">
        <v>453</v>
      </c>
      <c r="K27" s="190" t="s">
        <v>453</v>
      </c>
      <c r="L27" s="190" t="s">
        <v>453</v>
      </c>
      <c r="M27" s="190" t="s">
        <v>453</v>
      </c>
      <c r="N27" s="190" t="s">
        <v>453</v>
      </c>
      <c r="O27" s="190" t="s">
        <v>453</v>
      </c>
      <c r="P27" s="190" t="s">
        <v>453</v>
      </c>
      <c r="Q27" s="190" t="s">
        <v>453</v>
      </c>
      <c r="R27" s="190" t="s">
        <v>453</v>
      </c>
      <c r="S27" s="190" t="s">
        <v>453</v>
      </c>
      <c r="T27" s="190" t="s">
        <v>453</v>
      </c>
      <c r="U27" s="190" t="s">
        <v>453</v>
      </c>
    </row>
    <row r="28" spans="1:21" ht="13.9" customHeight="1" x14ac:dyDescent="0.2">
      <c r="A28" s="108" t="s">
        <v>380</v>
      </c>
      <c r="B28" s="156" t="s">
        <v>298</v>
      </c>
      <c r="C28" s="192">
        <v>57</v>
      </c>
      <c r="D28" s="192">
        <v>12</v>
      </c>
      <c r="E28" s="192">
        <v>21</v>
      </c>
      <c r="F28" s="192" t="s">
        <v>453</v>
      </c>
      <c r="G28" s="192">
        <v>36</v>
      </c>
      <c r="H28" s="192">
        <v>12</v>
      </c>
      <c r="I28" s="192">
        <v>1298624</v>
      </c>
      <c r="J28" s="192" t="s">
        <v>453</v>
      </c>
      <c r="K28" s="192" t="s">
        <v>453</v>
      </c>
      <c r="L28" s="192" t="s">
        <v>453</v>
      </c>
      <c r="M28" s="192" t="s">
        <v>453</v>
      </c>
      <c r="N28" s="192" t="s">
        <v>453</v>
      </c>
      <c r="O28" s="192" t="s">
        <v>453</v>
      </c>
      <c r="P28" s="192" t="s">
        <v>453</v>
      </c>
      <c r="Q28" s="192" t="s">
        <v>453</v>
      </c>
      <c r="R28" s="192" t="s">
        <v>453</v>
      </c>
      <c r="S28" s="192" t="s">
        <v>453</v>
      </c>
      <c r="T28" s="192" t="s">
        <v>453</v>
      </c>
      <c r="U28" s="192" t="s">
        <v>453</v>
      </c>
    </row>
    <row r="29" spans="1:21" x14ac:dyDescent="0.2">
      <c r="A29" s="157" t="s">
        <v>381</v>
      </c>
      <c r="B29" s="158"/>
    </row>
    <row r="30" spans="1:21" ht="12" customHeight="1" x14ac:dyDescent="0.2">
      <c r="A30" s="137" t="s">
        <v>19</v>
      </c>
      <c r="B30" s="136"/>
    </row>
    <row r="31" spans="1:21" x14ac:dyDescent="0.2">
      <c r="A31" s="159" t="s">
        <v>382</v>
      </c>
      <c r="B31" s="139"/>
    </row>
    <row r="32" spans="1:21" s="161" customFormat="1" ht="16.149999999999999" customHeight="1" x14ac:dyDescent="0.2">
      <c r="A32" s="83" t="s">
        <v>353</v>
      </c>
      <c r="B32" s="160"/>
    </row>
    <row r="33" spans="1:2" s="161" customFormat="1" ht="16.5" customHeight="1" x14ac:dyDescent="0.2">
      <c r="A33" s="125"/>
      <c r="B33" s="125"/>
    </row>
  </sheetData>
  <mergeCells count="15">
    <mergeCell ref="A1:L1"/>
    <mergeCell ref="A3:B5"/>
    <mergeCell ref="C3:I3"/>
    <mergeCell ref="J3:O3"/>
    <mergeCell ref="P3:U3"/>
    <mergeCell ref="C4:D4"/>
    <mergeCell ref="E4:F4"/>
    <mergeCell ref="G4:H4"/>
    <mergeCell ref="I4:I5"/>
    <mergeCell ref="J4:K4"/>
    <mergeCell ref="L4:M4"/>
    <mergeCell ref="N4:O4"/>
    <mergeCell ref="P4:Q4"/>
    <mergeCell ref="R4:S4"/>
    <mergeCell ref="T4:U4"/>
  </mergeCells>
  <phoneticPr fontId="11" type="noConversion"/>
  <pageMargins left="0.7" right="0.7" top="0.75" bottom="0.75" header="0.3" footer="0.3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zoomScaleNormal="100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G22" sqref="G22"/>
    </sheetView>
  </sheetViews>
  <sheetFormatPr defaultRowHeight="12" x14ac:dyDescent="0.2"/>
  <cols>
    <col min="1" max="1" width="11.5" style="125" customWidth="1"/>
    <col min="2" max="2" width="16.83203125" style="125" customWidth="1"/>
    <col min="3" max="3" width="14.1640625" style="125" customWidth="1"/>
    <col min="4" max="4" width="13.33203125" style="125" customWidth="1"/>
    <col min="5" max="5" width="13" style="125" customWidth="1"/>
    <col min="6" max="8" width="11.1640625" style="125" customWidth="1"/>
    <col min="9" max="9" width="16.6640625" style="125" customWidth="1"/>
    <col min="10" max="21" width="11.1640625" style="125" customWidth="1"/>
    <col min="22" max="16384" width="9.33203125" style="125"/>
  </cols>
  <sheetData>
    <row r="1" spans="1:21" s="186" customFormat="1" ht="22.9" customHeight="1" x14ac:dyDescent="0.2">
      <c r="A1" s="219" t="s">
        <v>459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21" s="148" customFormat="1" ht="16.899999999999999" customHeight="1" x14ac:dyDescent="0.2">
      <c r="A2" s="151" t="s">
        <v>460</v>
      </c>
      <c r="B2" s="26"/>
    </row>
    <row r="3" spans="1:21" s="130" customFormat="1" ht="39" customHeight="1" x14ac:dyDescent="0.2">
      <c r="A3" s="225" t="s">
        <v>461</v>
      </c>
      <c r="B3" s="216"/>
      <c r="C3" s="221" t="s">
        <v>462</v>
      </c>
      <c r="D3" s="221"/>
      <c r="E3" s="221"/>
      <c r="F3" s="221"/>
      <c r="G3" s="221"/>
      <c r="H3" s="221"/>
      <c r="I3" s="221"/>
      <c r="J3" s="215" t="s">
        <v>463</v>
      </c>
      <c r="K3" s="221"/>
      <c r="L3" s="221"/>
      <c r="M3" s="221"/>
      <c r="N3" s="221"/>
      <c r="O3" s="222"/>
      <c r="P3" s="215" t="s">
        <v>464</v>
      </c>
      <c r="Q3" s="221"/>
      <c r="R3" s="221"/>
      <c r="S3" s="221"/>
      <c r="T3" s="221"/>
      <c r="U3" s="221"/>
    </row>
    <row r="4" spans="1:21" s="130" customFormat="1" ht="21" customHeight="1" x14ac:dyDescent="0.2">
      <c r="A4" s="226"/>
      <c r="B4" s="217"/>
      <c r="C4" s="222" t="s">
        <v>465</v>
      </c>
      <c r="D4" s="214"/>
      <c r="E4" s="214" t="s">
        <v>456</v>
      </c>
      <c r="F4" s="214"/>
      <c r="G4" s="214" t="s">
        <v>466</v>
      </c>
      <c r="H4" s="214"/>
      <c r="I4" s="215" t="s">
        <v>425</v>
      </c>
      <c r="J4" s="214" t="s">
        <v>454</v>
      </c>
      <c r="K4" s="214"/>
      <c r="L4" s="214" t="s">
        <v>456</v>
      </c>
      <c r="M4" s="214"/>
      <c r="N4" s="214" t="s">
        <v>455</v>
      </c>
      <c r="O4" s="215"/>
      <c r="P4" s="214" t="s">
        <v>357</v>
      </c>
      <c r="Q4" s="214"/>
      <c r="R4" s="214" t="s">
        <v>467</v>
      </c>
      <c r="S4" s="214"/>
      <c r="T4" s="214" t="s">
        <v>466</v>
      </c>
      <c r="U4" s="215"/>
    </row>
    <row r="5" spans="1:21" s="130" customFormat="1" ht="42.6" customHeight="1" x14ac:dyDescent="0.2">
      <c r="A5" s="227"/>
      <c r="B5" s="218"/>
      <c r="C5" s="182" t="s">
        <v>426</v>
      </c>
      <c r="D5" s="181" t="s">
        <v>427</v>
      </c>
      <c r="E5" s="181" t="s">
        <v>426</v>
      </c>
      <c r="F5" s="181" t="s">
        <v>427</v>
      </c>
      <c r="G5" s="181" t="s">
        <v>426</v>
      </c>
      <c r="H5" s="181" t="s">
        <v>427</v>
      </c>
      <c r="I5" s="214"/>
      <c r="J5" s="181" t="s">
        <v>426</v>
      </c>
      <c r="K5" s="181" t="s">
        <v>427</v>
      </c>
      <c r="L5" s="181" t="s">
        <v>426</v>
      </c>
      <c r="M5" s="181" t="s">
        <v>427</v>
      </c>
      <c r="N5" s="181" t="s">
        <v>426</v>
      </c>
      <c r="O5" s="181" t="s">
        <v>427</v>
      </c>
      <c r="P5" s="181" t="s">
        <v>426</v>
      </c>
      <c r="Q5" s="181" t="s">
        <v>427</v>
      </c>
      <c r="R5" s="181" t="s">
        <v>426</v>
      </c>
      <c r="S5" s="181" t="s">
        <v>427</v>
      </c>
      <c r="T5" s="181" t="s">
        <v>426</v>
      </c>
      <c r="U5" s="147" t="s">
        <v>427</v>
      </c>
    </row>
    <row r="6" spans="1:21" s="81" customFormat="1" ht="13.9" customHeight="1" x14ac:dyDescent="0.2">
      <c r="A6" s="149" t="s">
        <v>468</v>
      </c>
      <c r="B6" s="152" t="s">
        <v>282</v>
      </c>
      <c r="C6" s="153">
        <v>20240</v>
      </c>
      <c r="D6" s="153">
        <v>1053</v>
      </c>
      <c r="E6" s="153">
        <v>5718</v>
      </c>
      <c r="F6" s="153">
        <v>171</v>
      </c>
      <c r="G6" s="153">
        <v>14522</v>
      </c>
      <c r="H6" s="153">
        <v>882</v>
      </c>
      <c r="I6" s="153">
        <v>366781764</v>
      </c>
      <c r="J6" s="153">
        <v>1247</v>
      </c>
      <c r="K6" s="153">
        <v>177</v>
      </c>
      <c r="L6" s="153">
        <v>589</v>
      </c>
      <c r="M6" s="153">
        <v>93</v>
      </c>
      <c r="N6" s="153">
        <v>658</v>
      </c>
      <c r="O6" s="153">
        <v>84</v>
      </c>
      <c r="P6" s="153">
        <v>24</v>
      </c>
      <c r="Q6" s="153">
        <v>3</v>
      </c>
      <c r="R6" s="153">
        <v>11</v>
      </c>
      <c r="S6" s="153">
        <v>0</v>
      </c>
      <c r="T6" s="153">
        <v>13</v>
      </c>
      <c r="U6" s="153">
        <v>3</v>
      </c>
    </row>
    <row r="7" spans="1:21" s="131" customFormat="1" ht="13.9" customHeight="1" x14ac:dyDescent="0.2">
      <c r="A7" s="179" t="s">
        <v>398</v>
      </c>
      <c r="B7" s="154" t="s">
        <v>399</v>
      </c>
      <c r="C7" s="193">
        <v>763</v>
      </c>
      <c r="D7" s="193">
        <v>7</v>
      </c>
      <c r="E7" s="193">
        <v>108</v>
      </c>
      <c r="F7" s="193">
        <v>0</v>
      </c>
      <c r="G7" s="193">
        <v>655</v>
      </c>
      <c r="H7" s="193">
        <v>7</v>
      </c>
      <c r="I7" s="193">
        <v>13815506</v>
      </c>
      <c r="J7" s="193">
        <v>375</v>
      </c>
      <c r="K7" s="193">
        <v>15</v>
      </c>
      <c r="L7" s="193">
        <v>177</v>
      </c>
      <c r="M7" s="193">
        <v>4</v>
      </c>
      <c r="N7" s="193">
        <v>198</v>
      </c>
      <c r="O7" s="193">
        <v>11</v>
      </c>
      <c r="P7" s="193">
        <v>0</v>
      </c>
      <c r="Q7" s="193">
        <v>0</v>
      </c>
      <c r="R7" s="193">
        <v>0</v>
      </c>
      <c r="S7" s="193">
        <v>0</v>
      </c>
      <c r="T7" s="193">
        <v>0</v>
      </c>
      <c r="U7" s="193">
        <v>0</v>
      </c>
    </row>
    <row r="8" spans="1:21" s="131" customFormat="1" ht="13.9" customHeight="1" x14ac:dyDescent="0.2">
      <c r="A8" s="179" t="s">
        <v>470</v>
      </c>
      <c r="B8" s="154" t="s">
        <v>401</v>
      </c>
      <c r="C8" s="193">
        <v>14716</v>
      </c>
      <c r="D8" s="193">
        <v>395</v>
      </c>
      <c r="E8" s="193">
        <v>4630</v>
      </c>
      <c r="F8" s="193">
        <v>87</v>
      </c>
      <c r="G8" s="193">
        <v>10086</v>
      </c>
      <c r="H8" s="193">
        <v>308</v>
      </c>
      <c r="I8" s="193">
        <v>227226800</v>
      </c>
      <c r="J8" s="193">
        <v>85</v>
      </c>
      <c r="K8" s="193">
        <v>4</v>
      </c>
      <c r="L8" s="193">
        <v>33</v>
      </c>
      <c r="M8" s="193">
        <v>0</v>
      </c>
      <c r="N8" s="193">
        <v>52</v>
      </c>
      <c r="O8" s="193">
        <v>4</v>
      </c>
      <c r="P8" s="193">
        <v>0</v>
      </c>
      <c r="Q8" s="193">
        <v>0</v>
      </c>
      <c r="R8" s="193">
        <v>0</v>
      </c>
      <c r="S8" s="193">
        <v>0</v>
      </c>
      <c r="T8" s="193">
        <v>0</v>
      </c>
      <c r="U8" s="193">
        <v>0</v>
      </c>
    </row>
    <row r="9" spans="1:21" s="131" customFormat="1" ht="13.9" customHeight="1" x14ac:dyDescent="0.2">
      <c r="A9" s="179" t="s">
        <v>471</v>
      </c>
      <c r="B9" s="154" t="s">
        <v>402</v>
      </c>
      <c r="C9" s="193">
        <v>1163</v>
      </c>
      <c r="D9" s="193">
        <v>442</v>
      </c>
      <c r="E9" s="193">
        <v>245</v>
      </c>
      <c r="F9" s="193">
        <v>72</v>
      </c>
      <c r="G9" s="193">
        <v>918</v>
      </c>
      <c r="H9" s="193">
        <v>370</v>
      </c>
      <c r="I9" s="193">
        <v>39062388</v>
      </c>
      <c r="J9" s="193">
        <v>163</v>
      </c>
      <c r="K9" s="193">
        <v>22</v>
      </c>
      <c r="L9" s="193">
        <v>69</v>
      </c>
      <c r="M9" s="193">
        <v>8</v>
      </c>
      <c r="N9" s="193">
        <v>94</v>
      </c>
      <c r="O9" s="193">
        <v>14</v>
      </c>
      <c r="P9" s="193">
        <v>0</v>
      </c>
      <c r="Q9" s="193">
        <v>1</v>
      </c>
      <c r="R9" s="193">
        <v>0</v>
      </c>
      <c r="S9" s="193">
        <v>0</v>
      </c>
      <c r="T9" s="193">
        <v>0</v>
      </c>
      <c r="U9" s="193">
        <v>1</v>
      </c>
    </row>
    <row r="10" spans="1:21" s="131" customFormat="1" ht="13.9" customHeight="1" x14ac:dyDescent="0.2">
      <c r="A10" s="179" t="s">
        <v>472</v>
      </c>
      <c r="B10" s="154" t="s">
        <v>403</v>
      </c>
      <c r="C10" s="193">
        <v>687</v>
      </c>
      <c r="D10" s="193">
        <v>0</v>
      </c>
      <c r="E10" s="193">
        <v>127</v>
      </c>
      <c r="F10" s="193">
        <v>0</v>
      </c>
      <c r="G10" s="193">
        <v>560</v>
      </c>
      <c r="H10" s="193">
        <v>0</v>
      </c>
      <c r="I10" s="193">
        <v>18064665</v>
      </c>
      <c r="J10" s="193">
        <v>133</v>
      </c>
      <c r="K10" s="193">
        <v>0</v>
      </c>
      <c r="L10" s="193">
        <v>65</v>
      </c>
      <c r="M10" s="193">
        <v>0</v>
      </c>
      <c r="N10" s="193">
        <v>68</v>
      </c>
      <c r="O10" s="193">
        <v>0</v>
      </c>
      <c r="P10" s="193">
        <v>3</v>
      </c>
      <c r="Q10" s="193">
        <v>0</v>
      </c>
      <c r="R10" s="193">
        <v>0</v>
      </c>
      <c r="S10" s="193">
        <v>0</v>
      </c>
      <c r="T10" s="193">
        <v>3</v>
      </c>
      <c r="U10" s="193">
        <v>0</v>
      </c>
    </row>
    <row r="11" spans="1:21" s="131" customFormat="1" ht="13.9" customHeight="1" x14ac:dyDescent="0.2">
      <c r="A11" s="179" t="s">
        <v>473</v>
      </c>
      <c r="B11" s="154" t="s">
        <v>405</v>
      </c>
      <c r="C11" s="193">
        <v>233</v>
      </c>
      <c r="D11" s="193">
        <v>0</v>
      </c>
      <c r="E11" s="193">
        <v>66</v>
      </c>
      <c r="F11" s="193">
        <v>0</v>
      </c>
      <c r="G11" s="193">
        <v>167</v>
      </c>
      <c r="H11" s="193">
        <v>0</v>
      </c>
      <c r="I11" s="193">
        <v>4137215</v>
      </c>
      <c r="J11" s="193">
        <v>103</v>
      </c>
      <c r="K11" s="193">
        <v>0</v>
      </c>
      <c r="L11" s="193">
        <v>49</v>
      </c>
      <c r="M11" s="193">
        <v>0</v>
      </c>
      <c r="N11" s="193">
        <v>54</v>
      </c>
      <c r="O11" s="193">
        <v>0</v>
      </c>
      <c r="P11" s="193">
        <v>0</v>
      </c>
      <c r="Q11" s="193">
        <v>0</v>
      </c>
      <c r="R11" s="193">
        <v>0</v>
      </c>
      <c r="S11" s="193">
        <v>0</v>
      </c>
      <c r="T11" s="193">
        <v>0</v>
      </c>
      <c r="U11" s="193">
        <v>0</v>
      </c>
    </row>
    <row r="12" spans="1:21" s="131" customFormat="1" ht="13.9" customHeight="1" x14ac:dyDescent="0.2">
      <c r="A12" s="179" t="s">
        <v>406</v>
      </c>
      <c r="B12" s="154" t="s">
        <v>407</v>
      </c>
      <c r="C12" s="193">
        <v>150</v>
      </c>
      <c r="D12" s="193">
        <v>0</v>
      </c>
      <c r="E12" s="193">
        <v>61</v>
      </c>
      <c r="F12" s="193">
        <v>0</v>
      </c>
      <c r="G12" s="193">
        <v>89</v>
      </c>
      <c r="H12" s="193">
        <v>0</v>
      </c>
      <c r="I12" s="193">
        <v>3691200</v>
      </c>
      <c r="J12" s="193">
        <v>105</v>
      </c>
      <c r="K12" s="193">
        <v>2</v>
      </c>
      <c r="L12" s="193">
        <v>46</v>
      </c>
      <c r="M12" s="193">
        <v>1</v>
      </c>
      <c r="N12" s="193">
        <v>59</v>
      </c>
      <c r="O12" s="193">
        <v>1</v>
      </c>
      <c r="P12" s="193">
        <v>2</v>
      </c>
      <c r="Q12" s="193">
        <v>0</v>
      </c>
      <c r="R12" s="193">
        <v>0</v>
      </c>
      <c r="S12" s="193">
        <v>0</v>
      </c>
      <c r="T12" s="193">
        <v>2</v>
      </c>
      <c r="U12" s="193">
        <v>0</v>
      </c>
    </row>
    <row r="13" spans="1:21" s="131" customFormat="1" ht="13.9" customHeight="1" x14ac:dyDescent="0.2">
      <c r="A13" s="103" t="s">
        <v>365</v>
      </c>
      <c r="B13" s="154" t="s">
        <v>283</v>
      </c>
      <c r="C13" s="193">
        <v>329</v>
      </c>
      <c r="D13" s="193">
        <v>62</v>
      </c>
      <c r="E13" s="193">
        <v>86</v>
      </c>
      <c r="F13" s="193">
        <v>12</v>
      </c>
      <c r="G13" s="193">
        <v>243</v>
      </c>
      <c r="H13" s="193">
        <v>50</v>
      </c>
      <c r="I13" s="193">
        <v>8972029</v>
      </c>
      <c r="J13" s="193">
        <v>17</v>
      </c>
      <c r="K13" s="193">
        <v>3</v>
      </c>
      <c r="L13" s="193">
        <v>9</v>
      </c>
      <c r="M13" s="193">
        <v>1</v>
      </c>
      <c r="N13" s="193">
        <v>8</v>
      </c>
      <c r="O13" s="193">
        <v>2</v>
      </c>
      <c r="P13" s="193">
        <v>0</v>
      </c>
      <c r="Q13" s="193">
        <v>0</v>
      </c>
      <c r="R13" s="193">
        <v>0</v>
      </c>
      <c r="S13" s="193">
        <v>0</v>
      </c>
      <c r="T13" s="193">
        <v>0</v>
      </c>
      <c r="U13" s="193">
        <v>0</v>
      </c>
    </row>
    <row r="14" spans="1:21" s="131" customFormat="1" ht="13.9" customHeight="1" x14ac:dyDescent="0.2">
      <c r="A14" s="103" t="s">
        <v>366</v>
      </c>
      <c r="B14" s="154" t="s">
        <v>284</v>
      </c>
      <c r="C14" s="193">
        <v>55</v>
      </c>
      <c r="D14" s="193">
        <v>0</v>
      </c>
      <c r="E14" s="193">
        <v>9</v>
      </c>
      <c r="F14" s="193">
        <v>0</v>
      </c>
      <c r="G14" s="193">
        <v>46</v>
      </c>
      <c r="H14" s="193">
        <v>0</v>
      </c>
      <c r="I14" s="193">
        <v>1368490</v>
      </c>
      <c r="J14" s="193">
        <v>4</v>
      </c>
      <c r="K14" s="193">
        <v>3</v>
      </c>
      <c r="L14" s="193">
        <v>3</v>
      </c>
      <c r="M14" s="193">
        <v>0</v>
      </c>
      <c r="N14" s="193">
        <v>1</v>
      </c>
      <c r="O14" s="193">
        <v>3</v>
      </c>
      <c r="P14" s="193">
        <v>2</v>
      </c>
      <c r="Q14" s="193">
        <v>2</v>
      </c>
      <c r="R14" s="193">
        <v>1</v>
      </c>
      <c r="S14" s="193">
        <v>0</v>
      </c>
      <c r="T14" s="193">
        <v>1</v>
      </c>
      <c r="U14" s="193">
        <v>2</v>
      </c>
    </row>
    <row r="15" spans="1:21" s="131" customFormat="1" ht="13.9" customHeight="1" x14ac:dyDescent="0.2">
      <c r="A15" s="103" t="s">
        <v>367</v>
      </c>
      <c r="B15" s="154" t="s">
        <v>285</v>
      </c>
      <c r="C15" s="193">
        <v>324</v>
      </c>
      <c r="D15" s="193">
        <v>0</v>
      </c>
      <c r="E15" s="193">
        <v>0</v>
      </c>
      <c r="F15" s="193">
        <v>0</v>
      </c>
      <c r="G15" s="193">
        <v>324</v>
      </c>
      <c r="H15" s="193">
        <v>0</v>
      </c>
      <c r="I15" s="193">
        <v>8196133</v>
      </c>
      <c r="J15" s="193">
        <v>36</v>
      </c>
      <c r="K15" s="193">
        <v>0</v>
      </c>
      <c r="L15" s="193">
        <v>24</v>
      </c>
      <c r="M15" s="193">
        <v>0</v>
      </c>
      <c r="N15" s="193">
        <v>12</v>
      </c>
      <c r="O15" s="193">
        <v>0</v>
      </c>
      <c r="P15" s="193">
        <v>0</v>
      </c>
      <c r="Q15" s="193">
        <v>0</v>
      </c>
      <c r="R15" s="193">
        <v>0</v>
      </c>
      <c r="S15" s="193">
        <v>0</v>
      </c>
      <c r="T15" s="193">
        <v>0</v>
      </c>
      <c r="U15" s="193">
        <v>0</v>
      </c>
    </row>
    <row r="16" spans="1:21" s="131" customFormat="1" ht="13.9" customHeight="1" x14ac:dyDescent="0.2">
      <c r="A16" s="103" t="s">
        <v>368</v>
      </c>
      <c r="B16" s="154" t="s">
        <v>286</v>
      </c>
      <c r="C16" s="193">
        <v>66</v>
      </c>
      <c r="D16" s="193">
        <v>0</v>
      </c>
      <c r="E16" s="193">
        <v>36</v>
      </c>
      <c r="F16" s="193">
        <v>0</v>
      </c>
      <c r="G16" s="193">
        <v>30</v>
      </c>
      <c r="H16" s="193">
        <v>0</v>
      </c>
      <c r="I16" s="193">
        <v>1514029</v>
      </c>
      <c r="J16" s="193">
        <v>24</v>
      </c>
      <c r="K16" s="193">
        <v>0</v>
      </c>
      <c r="L16" s="193">
        <v>13</v>
      </c>
      <c r="M16" s="193">
        <v>0</v>
      </c>
      <c r="N16" s="193">
        <v>11</v>
      </c>
      <c r="O16" s="193">
        <v>0</v>
      </c>
      <c r="P16" s="193">
        <v>0</v>
      </c>
      <c r="Q16" s="193">
        <v>0</v>
      </c>
      <c r="R16" s="193">
        <v>0</v>
      </c>
      <c r="S16" s="193">
        <v>0</v>
      </c>
      <c r="T16" s="193">
        <v>0</v>
      </c>
      <c r="U16" s="193">
        <v>0</v>
      </c>
    </row>
    <row r="17" spans="1:21" s="131" customFormat="1" ht="13.9" customHeight="1" x14ac:dyDescent="0.2">
      <c r="A17" s="103" t="s">
        <v>369</v>
      </c>
      <c r="B17" s="154" t="s">
        <v>287</v>
      </c>
      <c r="C17" s="193">
        <v>421</v>
      </c>
      <c r="D17" s="193">
        <v>12</v>
      </c>
      <c r="E17" s="193">
        <v>56</v>
      </c>
      <c r="F17" s="193">
        <v>0</v>
      </c>
      <c r="G17" s="193">
        <v>365</v>
      </c>
      <c r="H17" s="193">
        <v>12</v>
      </c>
      <c r="I17" s="193">
        <v>9482000</v>
      </c>
      <c r="J17" s="193">
        <v>7</v>
      </c>
      <c r="K17" s="193">
        <v>0</v>
      </c>
      <c r="L17" s="193">
        <v>2</v>
      </c>
      <c r="M17" s="193">
        <v>0</v>
      </c>
      <c r="N17" s="193">
        <v>5</v>
      </c>
      <c r="O17" s="193">
        <v>0</v>
      </c>
      <c r="P17" s="193">
        <v>0</v>
      </c>
      <c r="Q17" s="193">
        <v>0</v>
      </c>
      <c r="R17" s="193">
        <v>0</v>
      </c>
      <c r="S17" s="193">
        <v>0</v>
      </c>
      <c r="T17" s="193">
        <v>0</v>
      </c>
      <c r="U17" s="193">
        <v>0</v>
      </c>
    </row>
    <row r="18" spans="1:21" s="131" customFormat="1" ht="13.9" customHeight="1" x14ac:dyDescent="0.2">
      <c r="A18" s="103" t="s">
        <v>370</v>
      </c>
      <c r="B18" s="154" t="s">
        <v>288</v>
      </c>
      <c r="C18" s="193">
        <v>198</v>
      </c>
      <c r="D18" s="193">
        <v>0</v>
      </c>
      <c r="E18" s="193">
        <v>70</v>
      </c>
      <c r="F18" s="193">
        <v>0</v>
      </c>
      <c r="G18" s="193">
        <v>128</v>
      </c>
      <c r="H18" s="193">
        <v>0</v>
      </c>
      <c r="I18" s="193">
        <v>5636879</v>
      </c>
      <c r="J18" s="193">
        <v>2</v>
      </c>
      <c r="K18" s="193">
        <v>0</v>
      </c>
      <c r="L18" s="193">
        <v>1</v>
      </c>
      <c r="M18" s="193">
        <v>0</v>
      </c>
      <c r="N18" s="193">
        <v>1</v>
      </c>
      <c r="O18" s="193">
        <v>0</v>
      </c>
      <c r="P18" s="193">
        <v>15</v>
      </c>
      <c r="Q18" s="193">
        <v>0</v>
      </c>
      <c r="R18" s="193">
        <v>9</v>
      </c>
      <c r="S18" s="193">
        <v>0</v>
      </c>
      <c r="T18" s="193">
        <v>6</v>
      </c>
      <c r="U18" s="193">
        <v>0</v>
      </c>
    </row>
    <row r="19" spans="1:21" s="131" customFormat="1" ht="13.9" customHeight="1" x14ac:dyDescent="0.2">
      <c r="A19" s="103" t="s">
        <v>371</v>
      </c>
      <c r="B19" s="154" t="s">
        <v>289</v>
      </c>
      <c r="C19" s="193">
        <v>46</v>
      </c>
      <c r="D19" s="193">
        <v>0</v>
      </c>
      <c r="E19" s="193">
        <v>0</v>
      </c>
      <c r="F19" s="193">
        <v>0</v>
      </c>
      <c r="G19" s="193">
        <v>46</v>
      </c>
      <c r="H19" s="193">
        <v>0</v>
      </c>
      <c r="I19" s="193">
        <v>777351</v>
      </c>
      <c r="J19" s="193">
        <v>16</v>
      </c>
      <c r="K19" s="193">
        <v>0</v>
      </c>
      <c r="L19" s="193">
        <v>9</v>
      </c>
      <c r="M19" s="193">
        <v>0</v>
      </c>
      <c r="N19" s="193">
        <v>7</v>
      </c>
      <c r="O19" s="193">
        <v>0</v>
      </c>
      <c r="P19" s="193">
        <v>0</v>
      </c>
      <c r="Q19" s="193">
        <v>0</v>
      </c>
      <c r="R19" s="193">
        <v>0</v>
      </c>
      <c r="S19" s="193">
        <v>0</v>
      </c>
      <c r="T19" s="193">
        <v>0</v>
      </c>
      <c r="U19" s="193">
        <v>0</v>
      </c>
    </row>
    <row r="20" spans="1:21" s="131" customFormat="1" ht="13.9" customHeight="1" x14ac:dyDescent="0.2">
      <c r="A20" s="103" t="s">
        <v>372</v>
      </c>
      <c r="B20" s="154" t="s">
        <v>290</v>
      </c>
      <c r="C20" s="193">
        <v>49</v>
      </c>
      <c r="D20" s="193">
        <v>0</v>
      </c>
      <c r="E20" s="193">
        <v>0</v>
      </c>
      <c r="F20" s="193">
        <v>0</v>
      </c>
      <c r="G20" s="193">
        <v>49</v>
      </c>
      <c r="H20" s="193">
        <v>0</v>
      </c>
      <c r="I20" s="193">
        <v>975960</v>
      </c>
      <c r="J20" s="193">
        <v>18</v>
      </c>
      <c r="K20" s="193">
        <v>1</v>
      </c>
      <c r="L20" s="193">
        <v>11</v>
      </c>
      <c r="M20" s="193">
        <v>0</v>
      </c>
      <c r="N20" s="193">
        <v>7</v>
      </c>
      <c r="O20" s="193">
        <v>1</v>
      </c>
      <c r="P20" s="193">
        <v>0</v>
      </c>
      <c r="Q20" s="193">
        <v>0</v>
      </c>
      <c r="R20" s="193">
        <v>0</v>
      </c>
      <c r="S20" s="193">
        <v>0</v>
      </c>
      <c r="T20" s="193">
        <v>0</v>
      </c>
      <c r="U20" s="193">
        <v>0</v>
      </c>
    </row>
    <row r="21" spans="1:21" s="131" customFormat="1" ht="13.9" customHeight="1" x14ac:dyDescent="0.2">
      <c r="A21" s="103" t="s">
        <v>373</v>
      </c>
      <c r="B21" s="154" t="s">
        <v>291</v>
      </c>
      <c r="C21" s="193">
        <v>75</v>
      </c>
      <c r="D21" s="193">
        <v>66</v>
      </c>
      <c r="E21" s="193">
        <v>63</v>
      </c>
      <c r="F21" s="193">
        <v>0</v>
      </c>
      <c r="G21" s="193">
        <v>12</v>
      </c>
      <c r="H21" s="193">
        <v>66</v>
      </c>
      <c r="I21" s="193">
        <v>1028400</v>
      </c>
      <c r="J21" s="193">
        <v>72</v>
      </c>
      <c r="K21" s="193">
        <v>93</v>
      </c>
      <c r="L21" s="193">
        <v>45</v>
      </c>
      <c r="M21" s="193">
        <v>66</v>
      </c>
      <c r="N21" s="193">
        <v>27</v>
      </c>
      <c r="O21" s="193">
        <v>27</v>
      </c>
      <c r="P21" s="193">
        <v>0</v>
      </c>
      <c r="Q21" s="193">
        <v>0</v>
      </c>
      <c r="R21" s="193">
        <v>0</v>
      </c>
      <c r="S21" s="193">
        <v>0</v>
      </c>
      <c r="T21" s="193">
        <v>0</v>
      </c>
      <c r="U21" s="193">
        <v>0</v>
      </c>
    </row>
    <row r="22" spans="1:21" s="131" customFormat="1" ht="13.9" customHeight="1" x14ac:dyDescent="0.2">
      <c r="A22" s="103" t="s">
        <v>374</v>
      </c>
      <c r="B22" s="155" t="s">
        <v>292</v>
      </c>
      <c r="C22" s="193">
        <v>37</v>
      </c>
      <c r="D22" s="193">
        <v>57</v>
      </c>
      <c r="E22" s="193">
        <v>10</v>
      </c>
      <c r="F22" s="193">
        <v>0</v>
      </c>
      <c r="G22" s="193">
        <v>27</v>
      </c>
      <c r="H22" s="193">
        <v>57</v>
      </c>
      <c r="I22" s="193">
        <v>1828566</v>
      </c>
      <c r="J22" s="193">
        <v>20</v>
      </c>
      <c r="K22" s="193">
        <v>32</v>
      </c>
      <c r="L22" s="193">
        <v>8</v>
      </c>
      <c r="M22" s="193">
        <v>12</v>
      </c>
      <c r="N22" s="193">
        <v>12</v>
      </c>
      <c r="O22" s="193">
        <v>20</v>
      </c>
      <c r="P22" s="193">
        <v>0</v>
      </c>
      <c r="Q22" s="193">
        <v>0</v>
      </c>
      <c r="R22" s="193">
        <v>0</v>
      </c>
      <c r="S22" s="193">
        <v>0</v>
      </c>
      <c r="T22" s="193">
        <v>0</v>
      </c>
      <c r="U22" s="193">
        <v>0</v>
      </c>
    </row>
    <row r="23" spans="1:21" s="131" customFormat="1" ht="13.9" customHeight="1" x14ac:dyDescent="0.2">
      <c r="A23" s="103" t="s">
        <v>375</v>
      </c>
      <c r="B23" s="154" t="s">
        <v>293</v>
      </c>
      <c r="C23" s="193">
        <v>128</v>
      </c>
      <c r="D23" s="193">
        <v>0</v>
      </c>
      <c r="E23" s="193">
        <v>52</v>
      </c>
      <c r="F23" s="193">
        <v>0</v>
      </c>
      <c r="G23" s="193">
        <v>76</v>
      </c>
      <c r="H23" s="193">
        <v>0</v>
      </c>
      <c r="I23" s="193">
        <v>1778550</v>
      </c>
      <c r="J23" s="193">
        <v>12</v>
      </c>
      <c r="K23" s="193">
        <v>0</v>
      </c>
      <c r="L23" s="193">
        <v>4</v>
      </c>
      <c r="M23" s="193">
        <v>0</v>
      </c>
      <c r="N23" s="193">
        <v>8</v>
      </c>
      <c r="O23" s="193">
        <v>0</v>
      </c>
      <c r="P23" s="193">
        <v>0</v>
      </c>
      <c r="Q23" s="193">
        <v>0</v>
      </c>
      <c r="R23" s="193">
        <v>0</v>
      </c>
      <c r="S23" s="193">
        <v>0</v>
      </c>
      <c r="T23" s="193">
        <v>0</v>
      </c>
      <c r="U23" s="193">
        <v>0</v>
      </c>
    </row>
    <row r="24" spans="1:21" s="131" customFormat="1" ht="13.9" customHeight="1" x14ac:dyDescent="0.2">
      <c r="A24" s="103" t="s">
        <v>376</v>
      </c>
      <c r="B24" s="154" t="s">
        <v>294</v>
      </c>
      <c r="C24" s="193">
        <v>458</v>
      </c>
      <c r="D24" s="193">
        <v>0</v>
      </c>
      <c r="E24" s="193">
        <v>21</v>
      </c>
      <c r="F24" s="193">
        <v>0</v>
      </c>
      <c r="G24" s="193">
        <v>437</v>
      </c>
      <c r="H24" s="193">
        <v>0</v>
      </c>
      <c r="I24" s="193">
        <v>12329185</v>
      </c>
      <c r="J24" s="193">
        <v>23</v>
      </c>
      <c r="K24" s="193">
        <v>2</v>
      </c>
      <c r="L24" s="193">
        <v>8</v>
      </c>
      <c r="M24" s="193">
        <v>1</v>
      </c>
      <c r="N24" s="193">
        <v>15</v>
      </c>
      <c r="O24" s="193">
        <v>1</v>
      </c>
      <c r="P24" s="193">
        <v>0</v>
      </c>
      <c r="Q24" s="193">
        <v>0</v>
      </c>
      <c r="R24" s="193">
        <v>0</v>
      </c>
      <c r="S24" s="193">
        <v>0</v>
      </c>
      <c r="T24" s="193">
        <v>0</v>
      </c>
      <c r="U24" s="193">
        <v>0</v>
      </c>
    </row>
    <row r="25" spans="1:21" s="142" customFormat="1" ht="13.9" customHeight="1" x14ac:dyDescent="0.2">
      <c r="A25" s="187" t="s">
        <v>377</v>
      </c>
      <c r="B25" s="155" t="s">
        <v>295</v>
      </c>
      <c r="C25" s="194">
        <v>72</v>
      </c>
      <c r="D25" s="194">
        <v>0</v>
      </c>
      <c r="E25" s="194">
        <v>24</v>
      </c>
      <c r="F25" s="194">
        <v>0</v>
      </c>
      <c r="G25" s="194">
        <v>48</v>
      </c>
      <c r="H25" s="194">
        <v>0</v>
      </c>
      <c r="I25" s="194">
        <v>1743530</v>
      </c>
      <c r="J25" s="194">
        <v>6</v>
      </c>
      <c r="K25" s="194">
        <v>0</v>
      </c>
      <c r="L25" s="194">
        <v>3</v>
      </c>
      <c r="M25" s="194">
        <v>0</v>
      </c>
      <c r="N25" s="194">
        <v>3</v>
      </c>
      <c r="O25" s="194">
        <v>0</v>
      </c>
      <c r="P25" s="194">
        <v>2</v>
      </c>
      <c r="Q25" s="194">
        <v>0</v>
      </c>
      <c r="R25" s="194">
        <v>1</v>
      </c>
      <c r="S25" s="194">
        <v>0</v>
      </c>
      <c r="T25" s="194">
        <v>1</v>
      </c>
      <c r="U25" s="194">
        <v>0</v>
      </c>
    </row>
    <row r="26" spans="1:21" s="81" customFormat="1" ht="13.9" customHeight="1" x14ac:dyDescent="0.2">
      <c r="A26" s="103" t="s">
        <v>378</v>
      </c>
      <c r="B26" s="154" t="s">
        <v>296</v>
      </c>
      <c r="C26" s="193">
        <v>6</v>
      </c>
      <c r="D26" s="193">
        <v>0</v>
      </c>
      <c r="E26" s="193">
        <v>6</v>
      </c>
      <c r="F26" s="193">
        <v>0</v>
      </c>
      <c r="G26" s="193">
        <v>0</v>
      </c>
      <c r="H26" s="193">
        <v>0</v>
      </c>
      <c r="I26" s="193">
        <v>77388</v>
      </c>
      <c r="J26" s="193">
        <v>24</v>
      </c>
      <c r="K26" s="193">
        <v>0</v>
      </c>
      <c r="L26" s="193">
        <v>10</v>
      </c>
      <c r="M26" s="193">
        <v>0</v>
      </c>
      <c r="N26" s="193">
        <v>14</v>
      </c>
      <c r="O26" s="193">
        <v>0</v>
      </c>
      <c r="P26" s="193">
        <v>0</v>
      </c>
      <c r="Q26" s="193">
        <v>0</v>
      </c>
      <c r="R26" s="193">
        <v>0</v>
      </c>
      <c r="S26" s="193">
        <v>0</v>
      </c>
      <c r="T26" s="193">
        <v>0</v>
      </c>
      <c r="U26" s="193">
        <v>0</v>
      </c>
    </row>
    <row r="27" spans="1:21" s="131" customFormat="1" ht="13.9" customHeight="1" x14ac:dyDescent="0.2">
      <c r="A27" s="103" t="s">
        <v>379</v>
      </c>
      <c r="B27" s="154" t="s">
        <v>297</v>
      </c>
      <c r="C27" s="193">
        <v>221</v>
      </c>
      <c r="D27" s="193">
        <v>0</v>
      </c>
      <c r="E27" s="193">
        <v>36</v>
      </c>
      <c r="F27" s="193">
        <v>0</v>
      </c>
      <c r="G27" s="193">
        <v>185</v>
      </c>
      <c r="H27" s="193">
        <v>0</v>
      </c>
      <c r="I27" s="193">
        <v>3942500</v>
      </c>
      <c r="J27" s="193">
        <v>0</v>
      </c>
      <c r="K27" s="193">
        <v>0</v>
      </c>
      <c r="L27" s="193">
        <v>0</v>
      </c>
      <c r="M27" s="193">
        <v>0</v>
      </c>
      <c r="N27" s="193">
        <v>0</v>
      </c>
      <c r="O27" s="193">
        <v>0</v>
      </c>
      <c r="P27" s="193">
        <v>0</v>
      </c>
      <c r="Q27" s="193">
        <v>0</v>
      </c>
      <c r="R27" s="193">
        <v>0</v>
      </c>
      <c r="S27" s="193">
        <v>0</v>
      </c>
      <c r="T27" s="193">
        <v>0</v>
      </c>
      <c r="U27" s="193">
        <v>0</v>
      </c>
    </row>
    <row r="28" spans="1:21" ht="13.9" customHeight="1" x14ac:dyDescent="0.2">
      <c r="A28" s="108" t="s">
        <v>380</v>
      </c>
      <c r="B28" s="156" t="s">
        <v>298</v>
      </c>
      <c r="C28" s="195">
        <v>43</v>
      </c>
      <c r="D28" s="195">
        <v>12</v>
      </c>
      <c r="E28" s="195">
        <v>12</v>
      </c>
      <c r="F28" s="195">
        <v>0</v>
      </c>
      <c r="G28" s="195">
        <v>31</v>
      </c>
      <c r="H28" s="195">
        <v>12</v>
      </c>
      <c r="I28" s="195">
        <v>1133000</v>
      </c>
      <c r="J28" s="195">
        <v>2</v>
      </c>
      <c r="K28" s="195">
        <v>0</v>
      </c>
      <c r="L28" s="195">
        <v>0</v>
      </c>
      <c r="M28" s="195">
        <v>0</v>
      </c>
      <c r="N28" s="195">
        <v>2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</row>
    <row r="29" spans="1:21" x14ac:dyDescent="0.2">
      <c r="A29" s="157" t="s">
        <v>381</v>
      </c>
      <c r="B29" s="158"/>
    </row>
    <row r="30" spans="1:21" ht="12" customHeight="1" x14ac:dyDescent="0.2">
      <c r="A30" s="137" t="s">
        <v>19</v>
      </c>
      <c r="B30" s="136"/>
    </row>
    <row r="31" spans="1:21" x14ac:dyDescent="0.2">
      <c r="A31" s="159" t="s">
        <v>469</v>
      </c>
      <c r="B31" s="139"/>
    </row>
    <row r="32" spans="1:21" s="161" customFormat="1" ht="16.149999999999999" customHeight="1" x14ac:dyDescent="0.2">
      <c r="A32" s="83" t="s">
        <v>353</v>
      </c>
      <c r="B32" s="160"/>
    </row>
    <row r="33" spans="1:2" s="161" customFormat="1" ht="16.5" customHeight="1" x14ac:dyDescent="0.2">
      <c r="A33" s="125"/>
      <c r="B33" s="125"/>
    </row>
  </sheetData>
  <mergeCells count="15">
    <mergeCell ref="T4:U4"/>
    <mergeCell ref="A1:L1"/>
    <mergeCell ref="A3:B5"/>
    <mergeCell ref="C3:I3"/>
    <mergeCell ref="J3:O3"/>
    <mergeCell ref="P3:U3"/>
    <mergeCell ref="C4:D4"/>
    <mergeCell ref="E4:F4"/>
    <mergeCell ref="G4:H4"/>
    <mergeCell ref="I4:I5"/>
    <mergeCell ref="J4:K4"/>
    <mergeCell ref="L4:M4"/>
    <mergeCell ref="N4:O4"/>
    <mergeCell ref="P4:Q4"/>
    <mergeCell ref="R4:S4"/>
  </mergeCells>
  <phoneticPr fontId="11" type="noConversion"/>
  <pageMargins left="0.7" right="0.7" top="0.75" bottom="0.75" header="0.3" footer="0.3"/>
  <pageSetup paperSize="9"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zoomScaleNormal="100" zoomScaleSheetLayoutView="10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F16" sqref="F16"/>
    </sheetView>
  </sheetViews>
  <sheetFormatPr defaultRowHeight="12" x14ac:dyDescent="0.2"/>
  <cols>
    <col min="1" max="1" width="11.5" style="125" customWidth="1"/>
    <col min="2" max="2" width="16.83203125" style="125" customWidth="1"/>
    <col min="3" max="8" width="11.1640625" style="125" customWidth="1"/>
    <col min="9" max="9" width="12.6640625" style="125" customWidth="1"/>
    <col min="10" max="21" width="11.1640625" style="125" customWidth="1"/>
    <col min="22" max="16384" width="9.33203125" style="125"/>
  </cols>
  <sheetData>
    <row r="1" spans="1:21" s="124" customFormat="1" ht="22.9" customHeight="1" x14ac:dyDescent="0.2">
      <c r="A1" s="228" t="s">
        <v>474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</row>
    <row r="2" spans="1:21" s="148" customFormat="1" ht="16.899999999999999" customHeight="1" x14ac:dyDescent="0.2">
      <c r="A2" s="151" t="s">
        <v>475</v>
      </c>
      <c r="B2" s="26"/>
    </row>
    <row r="3" spans="1:21" s="130" customFormat="1" ht="39" customHeight="1" x14ac:dyDescent="0.2">
      <c r="A3" s="225" t="s">
        <v>395</v>
      </c>
      <c r="B3" s="216"/>
      <c r="C3" s="221" t="s">
        <v>476</v>
      </c>
      <c r="D3" s="221"/>
      <c r="E3" s="221"/>
      <c r="F3" s="221"/>
      <c r="G3" s="221"/>
      <c r="H3" s="221"/>
      <c r="I3" s="221"/>
      <c r="J3" s="215" t="s">
        <v>355</v>
      </c>
      <c r="K3" s="221"/>
      <c r="L3" s="221"/>
      <c r="M3" s="221"/>
      <c r="N3" s="221"/>
      <c r="O3" s="222"/>
      <c r="P3" s="215" t="s">
        <v>477</v>
      </c>
      <c r="Q3" s="221"/>
      <c r="R3" s="221"/>
      <c r="S3" s="221"/>
      <c r="T3" s="221"/>
      <c r="U3" s="221"/>
    </row>
    <row r="4" spans="1:21" s="130" customFormat="1" ht="21" customHeight="1" x14ac:dyDescent="0.2">
      <c r="A4" s="226"/>
      <c r="B4" s="217"/>
      <c r="C4" s="222" t="s">
        <v>357</v>
      </c>
      <c r="D4" s="214"/>
      <c r="E4" s="214" t="s">
        <v>358</v>
      </c>
      <c r="F4" s="214"/>
      <c r="G4" s="214" t="s">
        <v>359</v>
      </c>
      <c r="H4" s="214"/>
      <c r="I4" s="215" t="s">
        <v>425</v>
      </c>
      <c r="J4" s="214" t="s">
        <v>454</v>
      </c>
      <c r="K4" s="214"/>
      <c r="L4" s="214" t="s">
        <v>358</v>
      </c>
      <c r="M4" s="214"/>
      <c r="N4" s="214" t="s">
        <v>455</v>
      </c>
      <c r="O4" s="215"/>
      <c r="P4" s="214" t="s">
        <v>454</v>
      </c>
      <c r="Q4" s="214"/>
      <c r="R4" s="214" t="s">
        <v>456</v>
      </c>
      <c r="S4" s="214"/>
      <c r="T4" s="214" t="s">
        <v>359</v>
      </c>
      <c r="U4" s="215"/>
    </row>
    <row r="5" spans="1:21" s="130" customFormat="1" ht="42.6" customHeight="1" x14ac:dyDescent="0.2">
      <c r="A5" s="227"/>
      <c r="B5" s="218"/>
      <c r="C5" s="182" t="s">
        <v>426</v>
      </c>
      <c r="D5" s="183" t="s">
        <v>478</v>
      </c>
      <c r="E5" s="181" t="s">
        <v>426</v>
      </c>
      <c r="F5" s="181" t="s">
        <v>427</v>
      </c>
      <c r="G5" s="181" t="s">
        <v>426</v>
      </c>
      <c r="H5" s="181" t="s">
        <v>427</v>
      </c>
      <c r="I5" s="214"/>
      <c r="J5" s="181" t="s">
        <v>426</v>
      </c>
      <c r="K5" s="181" t="s">
        <v>427</v>
      </c>
      <c r="L5" s="181" t="s">
        <v>426</v>
      </c>
      <c r="M5" s="181" t="s">
        <v>427</v>
      </c>
      <c r="N5" s="181" t="s">
        <v>426</v>
      </c>
      <c r="O5" s="181" t="s">
        <v>427</v>
      </c>
      <c r="P5" s="181" t="s">
        <v>426</v>
      </c>
      <c r="Q5" s="181" t="s">
        <v>427</v>
      </c>
      <c r="R5" s="181" t="s">
        <v>426</v>
      </c>
      <c r="S5" s="181" t="s">
        <v>427</v>
      </c>
      <c r="T5" s="181" t="s">
        <v>426</v>
      </c>
      <c r="U5" s="147" t="s">
        <v>427</v>
      </c>
    </row>
    <row r="6" spans="1:21" s="81" customFormat="1" ht="13.9" customHeight="1" x14ac:dyDescent="0.2">
      <c r="A6" s="149" t="s">
        <v>457</v>
      </c>
      <c r="B6" s="152" t="s">
        <v>282</v>
      </c>
      <c r="C6" s="153">
        <v>19736</v>
      </c>
      <c r="D6" s="153">
        <v>1140</v>
      </c>
      <c r="E6" s="153">
        <v>5425</v>
      </c>
      <c r="F6" s="153">
        <v>190</v>
      </c>
      <c r="G6" s="153">
        <v>14311</v>
      </c>
      <c r="H6" s="153">
        <v>950</v>
      </c>
      <c r="I6" s="153">
        <v>345480541</v>
      </c>
      <c r="J6" s="153">
        <v>1773</v>
      </c>
      <c r="K6" s="153">
        <v>216</v>
      </c>
      <c r="L6" s="153">
        <v>773</v>
      </c>
      <c r="M6" s="153">
        <v>85</v>
      </c>
      <c r="N6" s="153">
        <v>1000</v>
      </c>
      <c r="O6" s="153">
        <v>131</v>
      </c>
      <c r="P6" s="153">
        <v>119</v>
      </c>
      <c r="Q6" s="153">
        <v>1</v>
      </c>
      <c r="R6" s="153">
        <v>39</v>
      </c>
      <c r="S6" s="153">
        <v>1</v>
      </c>
      <c r="T6" s="153">
        <v>80</v>
      </c>
      <c r="U6" s="153">
        <v>0</v>
      </c>
    </row>
    <row r="7" spans="1:21" s="131" customFormat="1" ht="13.9" customHeight="1" x14ac:dyDescent="0.2">
      <c r="A7" s="179" t="s">
        <v>479</v>
      </c>
      <c r="B7" s="154" t="s">
        <v>399</v>
      </c>
      <c r="C7" s="193">
        <v>666</v>
      </c>
      <c r="D7" s="193">
        <v>5</v>
      </c>
      <c r="E7" s="193">
        <v>91</v>
      </c>
      <c r="F7" s="193">
        <v>0</v>
      </c>
      <c r="G7" s="193">
        <v>575</v>
      </c>
      <c r="H7" s="193">
        <v>5</v>
      </c>
      <c r="I7" s="193">
        <v>14549900</v>
      </c>
      <c r="J7" s="193">
        <v>443</v>
      </c>
      <c r="K7" s="193">
        <v>5</v>
      </c>
      <c r="L7" s="193">
        <v>204</v>
      </c>
      <c r="M7" s="193">
        <v>1</v>
      </c>
      <c r="N7" s="193">
        <v>239</v>
      </c>
      <c r="O7" s="193">
        <v>4</v>
      </c>
      <c r="P7" s="193">
        <v>0</v>
      </c>
      <c r="Q7" s="193">
        <v>0</v>
      </c>
      <c r="R7" s="193">
        <v>0</v>
      </c>
      <c r="S7" s="193">
        <v>0</v>
      </c>
      <c r="T7" s="193">
        <v>0</v>
      </c>
      <c r="U7" s="193">
        <v>0</v>
      </c>
    </row>
    <row r="8" spans="1:21" s="131" customFormat="1" ht="13.9" customHeight="1" x14ac:dyDescent="0.2">
      <c r="A8" s="179" t="s">
        <v>400</v>
      </c>
      <c r="B8" s="154" t="s">
        <v>401</v>
      </c>
      <c r="C8" s="193">
        <v>13992</v>
      </c>
      <c r="D8" s="193">
        <v>399</v>
      </c>
      <c r="E8" s="193">
        <v>4321</v>
      </c>
      <c r="F8" s="193">
        <v>93</v>
      </c>
      <c r="G8" s="193">
        <v>9671</v>
      </c>
      <c r="H8" s="193">
        <v>306</v>
      </c>
      <c r="I8" s="193">
        <v>205759120</v>
      </c>
      <c r="J8" s="193">
        <v>267</v>
      </c>
      <c r="K8" s="193">
        <v>10</v>
      </c>
      <c r="L8" s="193">
        <v>118</v>
      </c>
      <c r="M8" s="193">
        <v>5</v>
      </c>
      <c r="N8" s="193">
        <v>149</v>
      </c>
      <c r="O8" s="193">
        <v>5</v>
      </c>
      <c r="P8" s="193">
        <v>0</v>
      </c>
      <c r="Q8" s="193">
        <v>0</v>
      </c>
      <c r="R8" s="193">
        <v>0</v>
      </c>
      <c r="S8" s="193">
        <v>0</v>
      </c>
      <c r="T8" s="193">
        <v>0</v>
      </c>
      <c r="U8" s="193">
        <v>0</v>
      </c>
    </row>
    <row r="9" spans="1:21" s="131" customFormat="1" ht="13.9" customHeight="1" x14ac:dyDescent="0.2">
      <c r="A9" s="179" t="s">
        <v>471</v>
      </c>
      <c r="B9" s="154" t="s">
        <v>402</v>
      </c>
      <c r="C9" s="193">
        <v>1161</v>
      </c>
      <c r="D9" s="193">
        <v>458</v>
      </c>
      <c r="E9" s="193">
        <v>221</v>
      </c>
      <c r="F9" s="193">
        <v>86</v>
      </c>
      <c r="G9" s="193">
        <v>940</v>
      </c>
      <c r="H9" s="193">
        <v>372</v>
      </c>
      <c r="I9" s="193">
        <v>34866870</v>
      </c>
      <c r="J9" s="193">
        <v>212</v>
      </c>
      <c r="K9" s="193">
        <v>32</v>
      </c>
      <c r="L9" s="193">
        <v>79</v>
      </c>
      <c r="M9" s="193">
        <v>3</v>
      </c>
      <c r="N9" s="193">
        <v>133</v>
      </c>
      <c r="O9" s="193">
        <v>29</v>
      </c>
      <c r="P9" s="193">
        <v>1</v>
      </c>
      <c r="Q9" s="193">
        <v>0</v>
      </c>
      <c r="R9" s="193">
        <v>1</v>
      </c>
      <c r="S9" s="193">
        <v>0</v>
      </c>
      <c r="T9" s="193">
        <v>0</v>
      </c>
      <c r="U9" s="193">
        <v>0</v>
      </c>
    </row>
    <row r="10" spans="1:21" s="131" customFormat="1" ht="13.9" customHeight="1" x14ac:dyDescent="0.2">
      <c r="A10" s="179" t="s">
        <v>472</v>
      </c>
      <c r="B10" s="154" t="s">
        <v>403</v>
      </c>
      <c r="C10" s="193">
        <v>661</v>
      </c>
      <c r="D10" s="193">
        <v>0</v>
      </c>
      <c r="E10" s="193">
        <v>121</v>
      </c>
      <c r="F10" s="193">
        <v>0</v>
      </c>
      <c r="G10" s="193">
        <v>540</v>
      </c>
      <c r="H10" s="193">
        <v>0</v>
      </c>
      <c r="I10" s="193">
        <v>15762206</v>
      </c>
      <c r="J10" s="193">
        <v>143</v>
      </c>
      <c r="K10" s="193">
        <v>0</v>
      </c>
      <c r="L10" s="193">
        <v>72</v>
      </c>
      <c r="M10" s="193">
        <v>0</v>
      </c>
      <c r="N10" s="193">
        <v>71</v>
      </c>
      <c r="O10" s="193">
        <v>0</v>
      </c>
      <c r="P10" s="193">
        <v>1</v>
      </c>
      <c r="Q10" s="193">
        <v>0</v>
      </c>
      <c r="R10" s="193">
        <v>0</v>
      </c>
      <c r="S10" s="193">
        <v>0</v>
      </c>
      <c r="T10" s="193">
        <v>1</v>
      </c>
      <c r="U10" s="193">
        <v>0</v>
      </c>
    </row>
    <row r="11" spans="1:21" s="131" customFormat="1" ht="13.9" customHeight="1" x14ac:dyDescent="0.2">
      <c r="A11" s="179" t="s">
        <v>404</v>
      </c>
      <c r="B11" s="154" t="s">
        <v>405</v>
      </c>
      <c r="C11" s="193">
        <v>270</v>
      </c>
      <c r="D11" s="193">
        <v>0</v>
      </c>
      <c r="E11" s="193">
        <v>72</v>
      </c>
      <c r="F11" s="193">
        <v>0</v>
      </c>
      <c r="G11" s="193">
        <v>198</v>
      </c>
      <c r="H11" s="193">
        <v>0</v>
      </c>
      <c r="I11" s="193">
        <v>5083439</v>
      </c>
      <c r="J11" s="193">
        <v>62</v>
      </c>
      <c r="K11" s="193">
        <v>0</v>
      </c>
      <c r="L11" s="193">
        <v>22</v>
      </c>
      <c r="M11" s="193">
        <v>0</v>
      </c>
      <c r="N11" s="193">
        <v>40</v>
      </c>
      <c r="O11" s="193">
        <v>0</v>
      </c>
      <c r="P11" s="193">
        <v>0</v>
      </c>
      <c r="Q11" s="193">
        <v>0</v>
      </c>
      <c r="R11" s="193">
        <v>0</v>
      </c>
      <c r="S11" s="193">
        <v>0</v>
      </c>
      <c r="T11" s="193">
        <v>0</v>
      </c>
      <c r="U11" s="193">
        <v>0</v>
      </c>
    </row>
    <row r="12" spans="1:21" s="131" customFormat="1" ht="13.9" customHeight="1" x14ac:dyDescent="0.2">
      <c r="A12" s="179" t="s">
        <v>406</v>
      </c>
      <c r="B12" s="154" t="s">
        <v>407</v>
      </c>
      <c r="C12" s="193">
        <v>173</v>
      </c>
      <c r="D12" s="193">
        <v>0</v>
      </c>
      <c r="E12" s="193">
        <v>31</v>
      </c>
      <c r="F12" s="193">
        <v>0</v>
      </c>
      <c r="G12" s="193">
        <v>142</v>
      </c>
      <c r="H12" s="193">
        <v>0</v>
      </c>
      <c r="I12" s="193">
        <v>3455556</v>
      </c>
      <c r="J12" s="193">
        <v>109</v>
      </c>
      <c r="K12" s="193">
        <v>5</v>
      </c>
      <c r="L12" s="193">
        <v>42</v>
      </c>
      <c r="M12" s="193">
        <v>2</v>
      </c>
      <c r="N12" s="193">
        <v>67</v>
      </c>
      <c r="O12" s="193">
        <v>3</v>
      </c>
      <c r="P12" s="193">
        <v>1</v>
      </c>
      <c r="Q12" s="193">
        <v>0</v>
      </c>
      <c r="R12" s="193">
        <v>0</v>
      </c>
      <c r="S12" s="193">
        <v>0</v>
      </c>
      <c r="T12" s="193">
        <v>1</v>
      </c>
      <c r="U12" s="193">
        <v>0</v>
      </c>
    </row>
    <row r="13" spans="1:21" s="131" customFormat="1" ht="13.9" customHeight="1" x14ac:dyDescent="0.2">
      <c r="A13" s="103" t="s">
        <v>365</v>
      </c>
      <c r="B13" s="154" t="s">
        <v>283</v>
      </c>
      <c r="C13" s="193">
        <v>361</v>
      </c>
      <c r="D13" s="193">
        <v>53</v>
      </c>
      <c r="E13" s="193">
        <v>80</v>
      </c>
      <c r="F13" s="193">
        <v>11</v>
      </c>
      <c r="G13" s="193">
        <v>281</v>
      </c>
      <c r="H13" s="193">
        <v>42</v>
      </c>
      <c r="I13" s="193">
        <v>8984536</v>
      </c>
      <c r="J13" s="193">
        <v>73</v>
      </c>
      <c r="K13" s="193">
        <v>9</v>
      </c>
      <c r="L13" s="193">
        <v>34</v>
      </c>
      <c r="M13" s="193">
        <v>2</v>
      </c>
      <c r="N13" s="193">
        <v>39</v>
      </c>
      <c r="O13" s="193">
        <v>7</v>
      </c>
      <c r="P13" s="193">
        <v>0</v>
      </c>
      <c r="Q13" s="193">
        <v>0</v>
      </c>
      <c r="R13" s="193">
        <v>0</v>
      </c>
      <c r="S13" s="193">
        <v>0</v>
      </c>
      <c r="T13" s="193">
        <v>0</v>
      </c>
      <c r="U13" s="193">
        <v>0</v>
      </c>
    </row>
    <row r="14" spans="1:21" s="131" customFormat="1" ht="13.9" customHeight="1" x14ac:dyDescent="0.2">
      <c r="A14" s="103" t="s">
        <v>366</v>
      </c>
      <c r="B14" s="154" t="s">
        <v>284</v>
      </c>
      <c r="C14" s="193">
        <v>35</v>
      </c>
      <c r="D14" s="193">
        <v>0</v>
      </c>
      <c r="E14" s="193">
        <v>4</v>
      </c>
      <c r="F14" s="193">
        <v>0</v>
      </c>
      <c r="G14" s="193">
        <v>31</v>
      </c>
      <c r="H14" s="193">
        <v>0</v>
      </c>
      <c r="I14" s="193">
        <v>824410</v>
      </c>
      <c r="J14" s="193">
        <v>2</v>
      </c>
      <c r="K14" s="193">
        <v>2</v>
      </c>
      <c r="L14" s="193">
        <v>1</v>
      </c>
      <c r="M14" s="193">
        <v>2</v>
      </c>
      <c r="N14" s="193">
        <v>1</v>
      </c>
      <c r="O14" s="193">
        <v>0</v>
      </c>
      <c r="P14" s="193">
        <v>2</v>
      </c>
      <c r="Q14" s="193">
        <v>1</v>
      </c>
      <c r="R14" s="193">
        <v>1</v>
      </c>
      <c r="S14" s="193">
        <v>1</v>
      </c>
      <c r="T14" s="193">
        <v>1</v>
      </c>
      <c r="U14" s="193">
        <v>0</v>
      </c>
    </row>
    <row r="15" spans="1:21" s="131" customFormat="1" ht="13.9" customHeight="1" x14ac:dyDescent="0.2">
      <c r="A15" s="103" t="s">
        <v>367</v>
      </c>
      <c r="B15" s="154" t="s">
        <v>285</v>
      </c>
      <c r="C15" s="193">
        <v>326</v>
      </c>
      <c r="D15" s="193">
        <v>0</v>
      </c>
      <c r="E15" s="193">
        <v>36</v>
      </c>
      <c r="F15" s="193">
        <v>0</v>
      </c>
      <c r="G15" s="193">
        <v>290</v>
      </c>
      <c r="H15" s="193">
        <v>0</v>
      </c>
      <c r="I15" s="193">
        <v>8032258</v>
      </c>
      <c r="J15" s="193">
        <v>18</v>
      </c>
      <c r="K15" s="193">
        <v>5</v>
      </c>
      <c r="L15" s="193">
        <v>12</v>
      </c>
      <c r="M15" s="193">
        <v>5</v>
      </c>
      <c r="N15" s="193">
        <v>6</v>
      </c>
      <c r="O15" s="193">
        <v>0</v>
      </c>
      <c r="P15" s="193">
        <v>0</v>
      </c>
      <c r="Q15" s="193">
        <v>0</v>
      </c>
      <c r="R15" s="193">
        <v>0</v>
      </c>
      <c r="S15" s="193">
        <v>0</v>
      </c>
      <c r="T15" s="193">
        <v>0</v>
      </c>
      <c r="U15" s="193">
        <v>0</v>
      </c>
    </row>
    <row r="16" spans="1:21" s="131" customFormat="1" ht="13.9" customHeight="1" x14ac:dyDescent="0.2">
      <c r="A16" s="103" t="s">
        <v>368</v>
      </c>
      <c r="B16" s="154" t="s">
        <v>286</v>
      </c>
      <c r="C16" s="193">
        <v>71</v>
      </c>
      <c r="D16" s="193">
        <v>0</v>
      </c>
      <c r="E16" s="193">
        <v>40</v>
      </c>
      <c r="F16" s="193">
        <v>0</v>
      </c>
      <c r="G16" s="193">
        <v>31</v>
      </c>
      <c r="H16" s="193">
        <v>0</v>
      </c>
      <c r="I16" s="193">
        <v>1696164</v>
      </c>
      <c r="J16" s="193">
        <v>16</v>
      </c>
      <c r="K16" s="193">
        <v>0</v>
      </c>
      <c r="L16" s="193">
        <v>8</v>
      </c>
      <c r="M16" s="193">
        <v>0</v>
      </c>
      <c r="N16" s="193">
        <v>8</v>
      </c>
      <c r="O16" s="193">
        <v>0</v>
      </c>
      <c r="P16" s="193">
        <v>1</v>
      </c>
      <c r="Q16" s="193">
        <v>0</v>
      </c>
      <c r="R16" s="193">
        <v>1</v>
      </c>
      <c r="S16" s="193">
        <v>0</v>
      </c>
      <c r="T16" s="193">
        <v>0</v>
      </c>
      <c r="U16" s="193">
        <v>0</v>
      </c>
    </row>
    <row r="17" spans="1:21" s="131" customFormat="1" ht="13.9" customHeight="1" x14ac:dyDescent="0.2">
      <c r="A17" s="103" t="s">
        <v>369</v>
      </c>
      <c r="B17" s="154" t="s">
        <v>287</v>
      </c>
      <c r="C17" s="193">
        <v>505</v>
      </c>
      <c r="D17" s="193">
        <v>38</v>
      </c>
      <c r="E17" s="193">
        <v>83</v>
      </c>
      <c r="F17" s="193">
        <v>0</v>
      </c>
      <c r="G17" s="193">
        <v>422</v>
      </c>
      <c r="H17" s="193">
        <v>38</v>
      </c>
      <c r="I17" s="193">
        <v>10465239</v>
      </c>
      <c r="J17" s="193">
        <v>2</v>
      </c>
      <c r="K17" s="193">
        <v>0</v>
      </c>
      <c r="L17" s="193">
        <v>2</v>
      </c>
      <c r="M17" s="193">
        <v>0</v>
      </c>
      <c r="N17" s="193">
        <v>0</v>
      </c>
      <c r="O17" s="193">
        <v>0</v>
      </c>
      <c r="P17" s="193">
        <v>0</v>
      </c>
      <c r="Q17" s="193">
        <v>0</v>
      </c>
      <c r="R17" s="193">
        <v>0</v>
      </c>
      <c r="S17" s="193">
        <v>0</v>
      </c>
      <c r="T17" s="193">
        <v>0</v>
      </c>
      <c r="U17" s="193">
        <v>0</v>
      </c>
    </row>
    <row r="18" spans="1:21" s="131" customFormat="1" ht="13.9" customHeight="1" x14ac:dyDescent="0.2">
      <c r="A18" s="103" t="s">
        <v>370</v>
      </c>
      <c r="B18" s="154" t="s">
        <v>288</v>
      </c>
      <c r="C18" s="193">
        <v>177</v>
      </c>
      <c r="D18" s="193">
        <v>0</v>
      </c>
      <c r="E18" s="193">
        <v>72</v>
      </c>
      <c r="F18" s="193">
        <v>0</v>
      </c>
      <c r="G18" s="193">
        <v>105</v>
      </c>
      <c r="H18" s="193">
        <v>0</v>
      </c>
      <c r="I18" s="193">
        <v>4582226</v>
      </c>
      <c r="J18" s="193">
        <v>34</v>
      </c>
      <c r="K18" s="193">
        <v>0</v>
      </c>
      <c r="L18" s="193">
        <v>17</v>
      </c>
      <c r="M18" s="193">
        <v>0</v>
      </c>
      <c r="N18" s="193">
        <v>17</v>
      </c>
      <c r="O18" s="193">
        <v>0</v>
      </c>
      <c r="P18" s="193">
        <v>25</v>
      </c>
      <c r="Q18" s="193">
        <v>0</v>
      </c>
      <c r="R18" s="193">
        <v>12</v>
      </c>
      <c r="S18" s="193">
        <v>0</v>
      </c>
      <c r="T18" s="193">
        <v>13</v>
      </c>
      <c r="U18" s="193">
        <v>0</v>
      </c>
    </row>
    <row r="19" spans="1:21" s="131" customFormat="1" ht="13.9" customHeight="1" x14ac:dyDescent="0.2">
      <c r="A19" s="103" t="s">
        <v>371</v>
      </c>
      <c r="B19" s="154" t="s">
        <v>289</v>
      </c>
      <c r="C19" s="193">
        <v>57</v>
      </c>
      <c r="D19" s="193">
        <v>0</v>
      </c>
      <c r="E19" s="193">
        <v>0</v>
      </c>
      <c r="F19" s="193">
        <v>0</v>
      </c>
      <c r="G19" s="193">
        <v>57</v>
      </c>
      <c r="H19" s="193">
        <v>0</v>
      </c>
      <c r="I19" s="193">
        <v>1188333</v>
      </c>
      <c r="J19" s="193">
        <v>3</v>
      </c>
      <c r="K19" s="193">
        <v>0</v>
      </c>
      <c r="L19" s="193">
        <v>2</v>
      </c>
      <c r="M19" s="193">
        <v>0</v>
      </c>
      <c r="N19" s="193">
        <v>1</v>
      </c>
      <c r="O19" s="193">
        <v>0</v>
      </c>
      <c r="P19" s="193">
        <v>0</v>
      </c>
      <c r="Q19" s="193">
        <v>0</v>
      </c>
      <c r="R19" s="193">
        <v>0</v>
      </c>
      <c r="S19" s="193">
        <v>0</v>
      </c>
      <c r="T19" s="193">
        <v>0</v>
      </c>
      <c r="U19" s="193">
        <v>0</v>
      </c>
    </row>
    <row r="20" spans="1:21" s="131" customFormat="1" ht="13.9" customHeight="1" x14ac:dyDescent="0.2">
      <c r="A20" s="103" t="s">
        <v>372</v>
      </c>
      <c r="B20" s="154" t="s">
        <v>290</v>
      </c>
      <c r="C20" s="193">
        <v>60</v>
      </c>
      <c r="D20" s="193">
        <v>0</v>
      </c>
      <c r="E20" s="193">
        <v>0</v>
      </c>
      <c r="F20" s="193">
        <v>0</v>
      </c>
      <c r="G20" s="193">
        <v>60</v>
      </c>
      <c r="H20" s="193">
        <v>0</v>
      </c>
      <c r="I20" s="193">
        <v>1380679</v>
      </c>
      <c r="J20" s="193">
        <v>27</v>
      </c>
      <c r="K20" s="193">
        <v>4</v>
      </c>
      <c r="L20" s="193">
        <v>16</v>
      </c>
      <c r="M20" s="193">
        <v>1</v>
      </c>
      <c r="N20" s="193">
        <v>11</v>
      </c>
      <c r="O20" s="193">
        <v>3</v>
      </c>
      <c r="P20" s="193">
        <v>2</v>
      </c>
      <c r="Q20" s="193">
        <v>0</v>
      </c>
      <c r="R20" s="193">
        <v>1</v>
      </c>
      <c r="S20" s="193">
        <v>0</v>
      </c>
      <c r="T20" s="193">
        <v>1</v>
      </c>
      <c r="U20" s="193">
        <v>0</v>
      </c>
    </row>
    <row r="21" spans="1:21" s="131" customFormat="1" ht="13.9" customHeight="1" x14ac:dyDescent="0.2">
      <c r="A21" s="103" t="s">
        <v>373</v>
      </c>
      <c r="B21" s="154" t="s">
        <v>291</v>
      </c>
      <c r="C21" s="193">
        <v>42</v>
      </c>
      <c r="D21" s="193">
        <v>125</v>
      </c>
      <c r="E21" s="193">
        <v>18</v>
      </c>
      <c r="F21" s="193">
        <v>0</v>
      </c>
      <c r="G21" s="193">
        <v>24</v>
      </c>
      <c r="H21" s="193">
        <v>125</v>
      </c>
      <c r="I21" s="193">
        <v>2937602</v>
      </c>
      <c r="J21" s="193">
        <v>116</v>
      </c>
      <c r="K21" s="193">
        <v>123</v>
      </c>
      <c r="L21" s="193">
        <v>54</v>
      </c>
      <c r="M21" s="193">
        <v>57</v>
      </c>
      <c r="N21" s="193">
        <v>62</v>
      </c>
      <c r="O21" s="193">
        <v>66</v>
      </c>
      <c r="P21" s="193">
        <v>0</v>
      </c>
      <c r="Q21" s="193">
        <v>0</v>
      </c>
      <c r="R21" s="193">
        <v>0</v>
      </c>
      <c r="S21" s="193">
        <v>0</v>
      </c>
      <c r="T21" s="193">
        <v>0</v>
      </c>
      <c r="U21" s="193">
        <v>0</v>
      </c>
    </row>
    <row r="22" spans="1:21" s="131" customFormat="1" ht="13.9" customHeight="1" x14ac:dyDescent="0.2">
      <c r="A22" s="103" t="s">
        <v>374</v>
      </c>
      <c r="B22" s="155" t="s">
        <v>292</v>
      </c>
      <c r="C22" s="193">
        <v>36</v>
      </c>
      <c r="D22" s="193">
        <v>51</v>
      </c>
      <c r="E22" s="193">
        <v>0</v>
      </c>
      <c r="F22" s="193">
        <v>0</v>
      </c>
      <c r="G22" s="193">
        <v>36</v>
      </c>
      <c r="H22" s="193">
        <v>51</v>
      </c>
      <c r="I22" s="193">
        <v>1640537</v>
      </c>
      <c r="J22" s="193">
        <v>11</v>
      </c>
      <c r="K22" s="193">
        <v>21</v>
      </c>
      <c r="L22" s="193">
        <v>8</v>
      </c>
      <c r="M22" s="193">
        <v>7</v>
      </c>
      <c r="N22" s="193">
        <v>3</v>
      </c>
      <c r="O22" s="193">
        <v>14</v>
      </c>
      <c r="P22" s="193">
        <v>0</v>
      </c>
      <c r="Q22" s="193">
        <v>0</v>
      </c>
      <c r="R22" s="193">
        <v>0</v>
      </c>
      <c r="S22" s="193">
        <v>0</v>
      </c>
      <c r="T22" s="193">
        <v>0</v>
      </c>
      <c r="U22" s="193">
        <v>0</v>
      </c>
    </row>
    <row r="23" spans="1:21" s="131" customFormat="1" ht="13.9" customHeight="1" x14ac:dyDescent="0.2">
      <c r="A23" s="103" t="s">
        <v>375</v>
      </c>
      <c r="B23" s="154" t="s">
        <v>293</v>
      </c>
      <c r="C23" s="193">
        <v>139</v>
      </c>
      <c r="D23" s="193">
        <v>0</v>
      </c>
      <c r="E23" s="193">
        <v>61</v>
      </c>
      <c r="F23" s="193">
        <v>0</v>
      </c>
      <c r="G23" s="193">
        <v>78</v>
      </c>
      <c r="H23" s="193">
        <v>0</v>
      </c>
      <c r="I23" s="193">
        <v>607960</v>
      </c>
      <c r="J23" s="193">
        <v>0</v>
      </c>
      <c r="K23" s="193">
        <v>0</v>
      </c>
      <c r="L23" s="193">
        <v>0</v>
      </c>
      <c r="M23" s="193">
        <v>0</v>
      </c>
      <c r="N23" s="193">
        <v>0</v>
      </c>
      <c r="O23" s="193">
        <v>0</v>
      </c>
      <c r="P23" s="193">
        <v>0</v>
      </c>
      <c r="Q23" s="193">
        <v>0</v>
      </c>
      <c r="R23" s="193">
        <v>0</v>
      </c>
      <c r="S23" s="193">
        <v>0</v>
      </c>
      <c r="T23" s="193">
        <v>0</v>
      </c>
      <c r="U23" s="193">
        <v>0</v>
      </c>
    </row>
    <row r="24" spans="1:21" s="131" customFormat="1" ht="13.9" customHeight="1" x14ac:dyDescent="0.2">
      <c r="A24" s="103" t="s">
        <v>376</v>
      </c>
      <c r="B24" s="154" t="s">
        <v>294</v>
      </c>
      <c r="C24" s="193">
        <v>533</v>
      </c>
      <c r="D24" s="193">
        <v>0</v>
      </c>
      <c r="E24" s="193">
        <v>33</v>
      </c>
      <c r="F24" s="193">
        <v>0</v>
      </c>
      <c r="G24" s="193">
        <v>500</v>
      </c>
      <c r="H24" s="193">
        <v>0</v>
      </c>
      <c r="I24" s="193">
        <v>15099562</v>
      </c>
      <c r="J24" s="193">
        <v>35</v>
      </c>
      <c r="K24" s="193">
        <v>0</v>
      </c>
      <c r="L24" s="193">
        <v>11</v>
      </c>
      <c r="M24" s="193">
        <v>0</v>
      </c>
      <c r="N24" s="193">
        <v>24</v>
      </c>
      <c r="O24" s="193">
        <v>0</v>
      </c>
      <c r="P24" s="193">
        <v>2</v>
      </c>
      <c r="Q24" s="193">
        <v>0</v>
      </c>
      <c r="R24" s="193">
        <v>1</v>
      </c>
      <c r="S24" s="193">
        <v>0</v>
      </c>
      <c r="T24" s="193">
        <v>1</v>
      </c>
      <c r="U24" s="193">
        <v>0</v>
      </c>
    </row>
    <row r="25" spans="1:21" s="142" customFormat="1" ht="13.9" customHeight="1" x14ac:dyDescent="0.2">
      <c r="A25" s="187" t="s">
        <v>377</v>
      </c>
      <c r="B25" s="155" t="s">
        <v>295</v>
      </c>
      <c r="C25" s="194">
        <v>114</v>
      </c>
      <c r="D25" s="194">
        <v>0</v>
      </c>
      <c r="E25" s="194">
        <v>42</v>
      </c>
      <c r="F25" s="194">
        <v>0</v>
      </c>
      <c r="G25" s="194">
        <v>72</v>
      </c>
      <c r="H25" s="194">
        <v>0</v>
      </c>
      <c r="I25" s="194">
        <v>1998272</v>
      </c>
      <c r="J25" s="194">
        <v>168</v>
      </c>
      <c r="K25" s="194">
        <v>0</v>
      </c>
      <c r="L25" s="194">
        <v>57</v>
      </c>
      <c r="M25" s="194">
        <v>0</v>
      </c>
      <c r="N25" s="194">
        <v>111</v>
      </c>
      <c r="O25" s="194">
        <v>0</v>
      </c>
      <c r="P25" s="194">
        <v>84</v>
      </c>
      <c r="Q25" s="194">
        <v>0</v>
      </c>
      <c r="R25" s="194">
        <v>22</v>
      </c>
      <c r="S25" s="194">
        <v>0</v>
      </c>
      <c r="T25" s="194">
        <v>62</v>
      </c>
      <c r="U25" s="194">
        <v>0</v>
      </c>
    </row>
    <row r="26" spans="1:21" s="81" customFormat="1" ht="13.9" customHeight="1" x14ac:dyDescent="0.2">
      <c r="A26" s="103" t="s">
        <v>378</v>
      </c>
      <c r="B26" s="154" t="s">
        <v>296</v>
      </c>
      <c r="C26" s="193">
        <v>0</v>
      </c>
      <c r="D26" s="193">
        <v>0</v>
      </c>
      <c r="E26" s="193">
        <v>0</v>
      </c>
      <c r="F26" s="193">
        <v>0</v>
      </c>
      <c r="G26" s="193">
        <v>0</v>
      </c>
      <c r="H26" s="193">
        <v>0</v>
      </c>
      <c r="I26" s="193">
        <v>0</v>
      </c>
      <c r="J26" s="193">
        <v>32</v>
      </c>
      <c r="K26" s="193">
        <v>0</v>
      </c>
      <c r="L26" s="193">
        <v>14</v>
      </c>
      <c r="M26" s="193">
        <v>0</v>
      </c>
      <c r="N26" s="193">
        <v>18</v>
      </c>
      <c r="O26" s="193">
        <v>0</v>
      </c>
      <c r="P26" s="193">
        <v>0</v>
      </c>
      <c r="Q26" s="193">
        <v>0</v>
      </c>
      <c r="R26" s="193">
        <v>0</v>
      </c>
      <c r="S26" s="193">
        <v>0</v>
      </c>
      <c r="T26" s="193">
        <v>0</v>
      </c>
      <c r="U26" s="193">
        <v>0</v>
      </c>
    </row>
    <row r="27" spans="1:21" s="131" customFormat="1" ht="13.9" customHeight="1" x14ac:dyDescent="0.2">
      <c r="A27" s="103" t="s">
        <v>379</v>
      </c>
      <c r="B27" s="154" t="s">
        <v>297</v>
      </c>
      <c r="C27" s="193">
        <v>312</v>
      </c>
      <c r="D27" s="193">
        <v>0</v>
      </c>
      <c r="E27" s="193">
        <v>84</v>
      </c>
      <c r="F27" s="193">
        <v>0</v>
      </c>
      <c r="G27" s="193">
        <v>228</v>
      </c>
      <c r="H27" s="193">
        <v>0</v>
      </c>
      <c r="I27" s="193">
        <v>5430200</v>
      </c>
      <c r="J27" s="193">
        <v>0</v>
      </c>
      <c r="K27" s="193">
        <v>0</v>
      </c>
      <c r="L27" s="193">
        <v>0</v>
      </c>
      <c r="M27" s="193">
        <v>0</v>
      </c>
      <c r="N27" s="193">
        <v>0</v>
      </c>
      <c r="O27" s="193">
        <v>0</v>
      </c>
      <c r="P27" s="193">
        <v>0</v>
      </c>
      <c r="Q27" s="193">
        <v>0</v>
      </c>
      <c r="R27" s="193">
        <v>0</v>
      </c>
      <c r="S27" s="193">
        <v>0</v>
      </c>
      <c r="T27" s="193">
        <v>0</v>
      </c>
      <c r="U27" s="193">
        <v>0</v>
      </c>
    </row>
    <row r="28" spans="1:21" ht="13.9" customHeight="1" x14ac:dyDescent="0.2">
      <c r="A28" s="108" t="s">
        <v>380</v>
      </c>
      <c r="B28" s="156" t="s">
        <v>298</v>
      </c>
      <c r="C28" s="195">
        <v>45</v>
      </c>
      <c r="D28" s="195">
        <v>11</v>
      </c>
      <c r="E28" s="195">
        <v>15</v>
      </c>
      <c r="F28" s="195">
        <v>0</v>
      </c>
      <c r="G28" s="195">
        <v>30</v>
      </c>
      <c r="H28" s="195">
        <v>11</v>
      </c>
      <c r="I28" s="195">
        <v>1135472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</row>
    <row r="29" spans="1:21" x14ac:dyDescent="0.2">
      <c r="A29" s="157" t="s">
        <v>381</v>
      </c>
      <c r="B29" s="158"/>
    </row>
    <row r="30" spans="1:21" ht="12" customHeight="1" x14ac:dyDescent="0.2">
      <c r="A30" s="137" t="s">
        <v>19</v>
      </c>
      <c r="B30" s="136"/>
    </row>
    <row r="31" spans="1:21" x14ac:dyDescent="0.2">
      <c r="A31" s="159" t="s">
        <v>458</v>
      </c>
      <c r="B31" s="139"/>
    </row>
    <row r="32" spans="1:21" s="161" customFormat="1" ht="16.149999999999999" customHeight="1" x14ac:dyDescent="0.2">
      <c r="A32" s="83" t="s">
        <v>353</v>
      </c>
      <c r="B32" s="160"/>
    </row>
    <row r="33" spans="1:2" s="161" customFormat="1" ht="16.5" customHeight="1" x14ac:dyDescent="0.2">
      <c r="A33" s="125"/>
      <c r="B33" s="125"/>
    </row>
  </sheetData>
  <mergeCells count="15">
    <mergeCell ref="A1:L1"/>
    <mergeCell ref="A3:B5"/>
    <mergeCell ref="C3:I3"/>
    <mergeCell ref="J3:O3"/>
    <mergeCell ref="P3:U3"/>
    <mergeCell ref="L4:M4"/>
    <mergeCell ref="N4:O4"/>
    <mergeCell ref="P4:Q4"/>
    <mergeCell ref="R4:S4"/>
    <mergeCell ref="T4:U4"/>
    <mergeCell ref="C4:D4"/>
    <mergeCell ref="E4:F4"/>
    <mergeCell ref="G4:H4"/>
    <mergeCell ref="I4:I5"/>
    <mergeCell ref="J4:K4"/>
  </mergeCells>
  <phoneticPr fontId="11" type="noConversion"/>
  <pageMargins left="0.7" right="0.7" top="0.75" bottom="0.75" header="0.3" footer="0.3"/>
  <pageSetup paperSize="9" scale="6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zoomScaleNormal="100" zoomScaleSheetLayoutView="100" workbookViewId="0">
      <selection activeCell="E13" sqref="E13"/>
    </sheetView>
  </sheetViews>
  <sheetFormatPr defaultRowHeight="12" x14ac:dyDescent="0.2"/>
  <cols>
    <col min="1" max="1" width="11.5" style="177" customWidth="1"/>
    <col min="2" max="2" width="16.83203125" style="125" customWidth="1"/>
    <col min="3" max="8" width="11.1640625" style="145" customWidth="1"/>
    <col min="9" max="9" width="12.6640625" style="145" customWidth="1"/>
    <col min="10" max="21" width="11.1640625" style="145" customWidth="1"/>
  </cols>
  <sheetData>
    <row r="1" spans="1:21" s="168" customFormat="1" ht="22.9" customHeight="1" x14ac:dyDescent="0.2">
      <c r="A1" s="231" t="s">
        <v>393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</row>
    <row r="2" spans="1:21" s="165" customFormat="1" ht="16.899999999999999" customHeight="1" x14ac:dyDescent="0.2">
      <c r="A2" s="169" t="s">
        <v>397</v>
      </c>
      <c r="B2" s="26"/>
    </row>
    <row r="3" spans="1:21" s="164" customFormat="1" ht="39" customHeight="1" x14ac:dyDescent="0.2">
      <c r="A3" s="225" t="s">
        <v>395</v>
      </c>
      <c r="B3" s="216"/>
      <c r="C3" s="232" t="s">
        <v>328</v>
      </c>
      <c r="D3" s="232"/>
      <c r="E3" s="232"/>
      <c r="F3" s="232"/>
      <c r="G3" s="232"/>
      <c r="H3" s="232"/>
      <c r="I3" s="232"/>
      <c r="J3" s="230" t="s">
        <v>329</v>
      </c>
      <c r="K3" s="232"/>
      <c r="L3" s="232"/>
      <c r="M3" s="232"/>
      <c r="N3" s="232"/>
      <c r="O3" s="233"/>
      <c r="P3" s="230" t="s">
        <v>330</v>
      </c>
      <c r="Q3" s="232"/>
      <c r="R3" s="232"/>
      <c r="S3" s="232"/>
      <c r="T3" s="232"/>
      <c r="U3" s="232"/>
    </row>
    <row r="4" spans="1:21" s="164" customFormat="1" ht="21" customHeight="1" x14ac:dyDescent="0.2">
      <c r="A4" s="226"/>
      <c r="B4" s="217"/>
      <c r="C4" s="233" t="s">
        <v>331</v>
      </c>
      <c r="D4" s="229"/>
      <c r="E4" s="229" t="s">
        <v>332</v>
      </c>
      <c r="F4" s="229"/>
      <c r="G4" s="229" t="s">
        <v>333</v>
      </c>
      <c r="H4" s="229"/>
      <c r="I4" s="230" t="s">
        <v>352</v>
      </c>
      <c r="J4" s="229" t="s">
        <v>331</v>
      </c>
      <c r="K4" s="229"/>
      <c r="L4" s="229" t="s">
        <v>332</v>
      </c>
      <c r="M4" s="229"/>
      <c r="N4" s="229" t="s">
        <v>333</v>
      </c>
      <c r="O4" s="230"/>
      <c r="P4" s="229" t="s">
        <v>331</v>
      </c>
      <c r="Q4" s="229"/>
      <c r="R4" s="229" t="s">
        <v>332</v>
      </c>
      <c r="S4" s="229"/>
      <c r="T4" s="229" t="s">
        <v>333</v>
      </c>
      <c r="U4" s="230"/>
    </row>
    <row r="5" spans="1:21" s="164" customFormat="1" ht="42.6" customHeight="1" x14ac:dyDescent="0.2">
      <c r="A5" s="227"/>
      <c r="B5" s="218"/>
      <c r="C5" s="163" t="s">
        <v>326</v>
      </c>
      <c r="D5" s="167" t="s">
        <v>334</v>
      </c>
      <c r="E5" s="166" t="s">
        <v>326</v>
      </c>
      <c r="F5" s="166" t="s">
        <v>327</v>
      </c>
      <c r="G5" s="166" t="s">
        <v>326</v>
      </c>
      <c r="H5" s="166" t="s">
        <v>327</v>
      </c>
      <c r="I5" s="229"/>
      <c r="J5" s="166" t="s">
        <v>326</v>
      </c>
      <c r="K5" s="166" t="s">
        <v>327</v>
      </c>
      <c r="L5" s="166" t="s">
        <v>326</v>
      </c>
      <c r="M5" s="166" t="s">
        <v>327</v>
      </c>
      <c r="N5" s="166" t="s">
        <v>326</v>
      </c>
      <c r="O5" s="166" t="s">
        <v>327</v>
      </c>
      <c r="P5" s="166" t="s">
        <v>326</v>
      </c>
      <c r="Q5" s="166" t="s">
        <v>327</v>
      </c>
      <c r="R5" s="166" t="s">
        <v>326</v>
      </c>
      <c r="S5" s="166" t="s">
        <v>327</v>
      </c>
      <c r="T5" s="166" t="s">
        <v>326</v>
      </c>
      <c r="U5" s="162" t="s">
        <v>327</v>
      </c>
    </row>
    <row r="6" spans="1:21" s="81" customFormat="1" ht="13.9" customHeight="1" x14ac:dyDescent="0.2">
      <c r="A6" s="170" t="s">
        <v>281</v>
      </c>
      <c r="B6" s="152" t="s">
        <v>335</v>
      </c>
      <c r="C6" s="153">
        <v>19960</v>
      </c>
      <c r="D6" s="153">
        <v>1078</v>
      </c>
      <c r="E6" s="153">
        <v>5383</v>
      </c>
      <c r="F6" s="153">
        <v>192</v>
      </c>
      <c r="G6" s="153">
        <v>14577</v>
      </c>
      <c r="H6" s="153">
        <v>886</v>
      </c>
      <c r="I6" s="153">
        <v>347142242</v>
      </c>
      <c r="J6" s="153">
        <v>2503</v>
      </c>
      <c r="K6" s="153">
        <v>199</v>
      </c>
      <c r="L6" s="153">
        <v>1143</v>
      </c>
      <c r="M6" s="153">
        <v>55</v>
      </c>
      <c r="N6" s="153">
        <v>1360</v>
      </c>
      <c r="O6" s="153">
        <v>144</v>
      </c>
      <c r="P6" s="153">
        <v>62</v>
      </c>
      <c r="Q6" s="153">
        <v>0</v>
      </c>
      <c r="R6" s="153">
        <v>28</v>
      </c>
      <c r="S6" s="153">
        <v>0</v>
      </c>
      <c r="T6" s="153">
        <v>34</v>
      </c>
      <c r="U6" s="153">
        <v>0</v>
      </c>
    </row>
    <row r="7" spans="1:21" s="131" customFormat="1" ht="13.9" customHeight="1" x14ac:dyDescent="0.2">
      <c r="A7" s="179" t="s">
        <v>481</v>
      </c>
      <c r="B7" s="154" t="s">
        <v>399</v>
      </c>
      <c r="C7" s="193">
        <v>1246</v>
      </c>
      <c r="D7" s="193">
        <v>30</v>
      </c>
      <c r="E7" s="193">
        <v>260</v>
      </c>
      <c r="F7" s="193">
        <v>0</v>
      </c>
      <c r="G7" s="193">
        <v>986</v>
      </c>
      <c r="H7" s="193">
        <v>30</v>
      </c>
      <c r="I7" s="193">
        <v>26808527</v>
      </c>
      <c r="J7" s="193">
        <v>425</v>
      </c>
      <c r="K7" s="193">
        <v>0</v>
      </c>
      <c r="L7" s="193">
        <v>186</v>
      </c>
      <c r="M7" s="193">
        <v>0</v>
      </c>
      <c r="N7" s="193">
        <v>239</v>
      </c>
      <c r="O7" s="193">
        <v>0</v>
      </c>
      <c r="P7" s="193">
        <v>0</v>
      </c>
      <c r="Q7" s="193">
        <v>0</v>
      </c>
      <c r="R7" s="193">
        <v>0</v>
      </c>
      <c r="S7" s="193">
        <v>0</v>
      </c>
      <c r="T7" s="193">
        <v>0</v>
      </c>
      <c r="U7" s="193">
        <v>0</v>
      </c>
    </row>
    <row r="8" spans="1:21" s="131" customFormat="1" ht="13.9" customHeight="1" x14ac:dyDescent="0.2">
      <c r="A8" s="179" t="s">
        <v>400</v>
      </c>
      <c r="B8" s="154" t="s">
        <v>401</v>
      </c>
      <c r="C8" s="193">
        <v>13380</v>
      </c>
      <c r="D8" s="193">
        <v>306</v>
      </c>
      <c r="E8" s="193">
        <v>4079</v>
      </c>
      <c r="F8" s="193">
        <v>85</v>
      </c>
      <c r="G8" s="193">
        <v>9301</v>
      </c>
      <c r="H8" s="193">
        <v>221</v>
      </c>
      <c r="I8" s="193">
        <v>193606499</v>
      </c>
      <c r="J8" s="193">
        <v>712</v>
      </c>
      <c r="K8" s="193">
        <v>32</v>
      </c>
      <c r="L8" s="193">
        <v>305</v>
      </c>
      <c r="M8" s="193">
        <v>5</v>
      </c>
      <c r="N8" s="193">
        <v>407</v>
      </c>
      <c r="O8" s="193">
        <v>27</v>
      </c>
      <c r="P8" s="193">
        <v>0</v>
      </c>
      <c r="Q8" s="193">
        <v>0</v>
      </c>
      <c r="R8" s="193">
        <v>0</v>
      </c>
      <c r="S8" s="193">
        <v>0</v>
      </c>
      <c r="T8" s="193">
        <v>0</v>
      </c>
      <c r="U8" s="193">
        <v>0</v>
      </c>
    </row>
    <row r="9" spans="1:21" s="131" customFormat="1" ht="13.9" customHeight="1" x14ac:dyDescent="0.2">
      <c r="A9" s="180" t="s">
        <v>428</v>
      </c>
      <c r="B9" s="154" t="s">
        <v>402</v>
      </c>
      <c r="C9" s="193">
        <v>1142</v>
      </c>
      <c r="D9" s="193">
        <v>525</v>
      </c>
      <c r="E9" s="193">
        <v>223</v>
      </c>
      <c r="F9" s="193">
        <v>104</v>
      </c>
      <c r="G9" s="193">
        <v>919</v>
      </c>
      <c r="H9" s="193">
        <v>421</v>
      </c>
      <c r="I9" s="193">
        <v>37773703</v>
      </c>
      <c r="J9" s="193">
        <v>358</v>
      </c>
      <c r="K9" s="193">
        <v>41</v>
      </c>
      <c r="L9" s="193">
        <v>149</v>
      </c>
      <c r="M9" s="193">
        <v>9</v>
      </c>
      <c r="N9" s="193">
        <v>209</v>
      </c>
      <c r="O9" s="193">
        <v>32</v>
      </c>
      <c r="P9" s="193">
        <v>4</v>
      </c>
      <c r="Q9" s="193">
        <v>0</v>
      </c>
      <c r="R9" s="193">
        <v>1</v>
      </c>
      <c r="S9" s="193">
        <v>0</v>
      </c>
      <c r="T9" s="193">
        <v>3</v>
      </c>
      <c r="U9" s="193">
        <v>0</v>
      </c>
    </row>
    <row r="10" spans="1:21" s="131" customFormat="1" ht="13.9" customHeight="1" x14ac:dyDescent="0.2">
      <c r="A10" s="180" t="s">
        <v>429</v>
      </c>
      <c r="B10" s="154" t="s">
        <v>403</v>
      </c>
      <c r="C10" s="193">
        <v>744</v>
      </c>
      <c r="D10" s="193">
        <v>0</v>
      </c>
      <c r="E10" s="193">
        <v>104</v>
      </c>
      <c r="F10" s="193">
        <v>0</v>
      </c>
      <c r="G10" s="193">
        <v>640</v>
      </c>
      <c r="H10" s="193">
        <v>0</v>
      </c>
      <c r="I10" s="193">
        <v>16996620</v>
      </c>
      <c r="J10" s="193">
        <v>80</v>
      </c>
      <c r="K10" s="193">
        <v>0</v>
      </c>
      <c r="L10" s="193">
        <v>39</v>
      </c>
      <c r="M10" s="193">
        <v>0</v>
      </c>
      <c r="N10" s="193">
        <v>41</v>
      </c>
      <c r="O10" s="193">
        <v>0</v>
      </c>
      <c r="P10" s="193">
        <v>0</v>
      </c>
      <c r="Q10" s="193">
        <v>0</v>
      </c>
      <c r="R10" s="193">
        <v>0</v>
      </c>
      <c r="S10" s="193">
        <v>0</v>
      </c>
      <c r="T10" s="193">
        <v>0</v>
      </c>
      <c r="U10" s="193">
        <v>0</v>
      </c>
    </row>
    <row r="11" spans="1:21" s="131" customFormat="1" ht="13.9" customHeight="1" x14ac:dyDescent="0.2">
      <c r="A11" s="179" t="s">
        <v>480</v>
      </c>
      <c r="B11" s="154" t="s">
        <v>405</v>
      </c>
      <c r="C11" s="193">
        <v>369</v>
      </c>
      <c r="D11" s="193">
        <v>0</v>
      </c>
      <c r="E11" s="193">
        <v>90</v>
      </c>
      <c r="F11" s="193">
        <v>0</v>
      </c>
      <c r="G11" s="193">
        <v>279</v>
      </c>
      <c r="H11" s="193">
        <v>0</v>
      </c>
      <c r="I11" s="193">
        <v>6422312</v>
      </c>
      <c r="J11" s="193">
        <v>43</v>
      </c>
      <c r="K11" s="193">
        <v>0</v>
      </c>
      <c r="L11" s="193">
        <v>21</v>
      </c>
      <c r="M11" s="193">
        <v>0</v>
      </c>
      <c r="N11" s="193">
        <v>22</v>
      </c>
      <c r="O11" s="193">
        <v>0</v>
      </c>
      <c r="P11" s="193">
        <v>0</v>
      </c>
      <c r="Q11" s="193">
        <v>0</v>
      </c>
      <c r="R11" s="193">
        <v>0</v>
      </c>
      <c r="S11" s="193">
        <v>0</v>
      </c>
      <c r="T11" s="193">
        <v>0</v>
      </c>
      <c r="U11" s="193">
        <v>0</v>
      </c>
    </row>
    <row r="12" spans="1:21" s="131" customFormat="1" ht="13.9" customHeight="1" x14ac:dyDescent="0.2">
      <c r="A12" s="179" t="s">
        <v>406</v>
      </c>
      <c r="B12" s="154" t="s">
        <v>407</v>
      </c>
      <c r="C12" s="193">
        <v>183</v>
      </c>
      <c r="D12" s="193">
        <v>0</v>
      </c>
      <c r="E12" s="193">
        <v>36</v>
      </c>
      <c r="F12" s="193">
        <v>0</v>
      </c>
      <c r="G12" s="193">
        <v>147</v>
      </c>
      <c r="H12" s="193">
        <v>0</v>
      </c>
      <c r="I12" s="193">
        <v>3834750</v>
      </c>
      <c r="J12" s="193">
        <v>398</v>
      </c>
      <c r="K12" s="193">
        <v>26</v>
      </c>
      <c r="L12" s="193">
        <v>189</v>
      </c>
      <c r="M12" s="193">
        <v>10</v>
      </c>
      <c r="N12" s="193">
        <v>209</v>
      </c>
      <c r="O12" s="193">
        <v>16</v>
      </c>
      <c r="P12" s="193">
        <v>0</v>
      </c>
      <c r="Q12" s="193">
        <v>0</v>
      </c>
      <c r="R12" s="193">
        <v>0</v>
      </c>
      <c r="S12" s="193">
        <v>0</v>
      </c>
      <c r="T12" s="193">
        <v>0</v>
      </c>
      <c r="U12" s="193">
        <v>0</v>
      </c>
    </row>
    <row r="13" spans="1:21" s="131" customFormat="1" ht="13.9" customHeight="1" x14ac:dyDescent="0.2">
      <c r="A13" s="171" t="s">
        <v>247</v>
      </c>
      <c r="B13" s="154" t="s">
        <v>336</v>
      </c>
      <c r="C13" s="193">
        <v>355</v>
      </c>
      <c r="D13" s="193">
        <v>58</v>
      </c>
      <c r="E13" s="193">
        <v>80</v>
      </c>
      <c r="F13" s="193">
        <v>0</v>
      </c>
      <c r="G13" s="193">
        <v>275</v>
      </c>
      <c r="H13" s="193">
        <v>58</v>
      </c>
      <c r="I13" s="193">
        <v>8363085</v>
      </c>
      <c r="J13" s="193">
        <v>31</v>
      </c>
      <c r="K13" s="193">
        <v>1</v>
      </c>
      <c r="L13" s="193">
        <v>14</v>
      </c>
      <c r="M13" s="193">
        <v>0</v>
      </c>
      <c r="N13" s="193">
        <v>17</v>
      </c>
      <c r="O13" s="193">
        <v>1</v>
      </c>
      <c r="P13" s="193">
        <v>0</v>
      </c>
      <c r="Q13" s="193">
        <v>0</v>
      </c>
      <c r="R13" s="193">
        <v>0</v>
      </c>
      <c r="S13" s="193">
        <v>0</v>
      </c>
      <c r="T13" s="193">
        <v>0</v>
      </c>
      <c r="U13" s="193">
        <v>0</v>
      </c>
    </row>
    <row r="14" spans="1:21" s="131" customFormat="1" ht="13.9" customHeight="1" x14ac:dyDescent="0.2">
      <c r="A14" s="171" t="s">
        <v>248</v>
      </c>
      <c r="B14" s="154" t="s">
        <v>337</v>
      </c>
      <c r="C14" s="193">
        <v>25</v>
      </c>
      <c r="D14" s="193">
        <v>0</v>
      </c>
      <c r="E14" s="193">
        <v>12</v>
      </c>
      <c r="F14" s="193">
        <v>0</v>
      </c>
      <c r="G14" s="193">
        <v>13</v>
      </c>
      <c r="H14" s="193">
        <v>0</v>
      </c>
      <c r="I14" s="193">
        <v>562903</v>
      </c>
      <c r="J14" s="193">
        <v>0</v>
      </c>
      <c r="K14" s="193">
        <v>0</v>
      </c>
      <c r="L14" s="193">
        <v>0</v>
      </c>
      <c r="M14" s="193">
        <v>0</v>
      </c>
      <c r="N14" s="193">
        <v>0</v>
      </c>
      <c r="O14" s="193">
        <v>0</v>
      </c>
      <c r="P14" s="193">
        <v>0</v>
      </c>
      <c r="Q14" s="193">
        <v>0</v>
      </c>
      <c r="R14" s="193">
        <v>0</v>
      </c>
      <c r="S14" s="193">
        <v>0</v>
      </c>
      <c r="T14" s="193">
        <v>0</v>
      </c>
      <c r="U14" s="193">
        <v>0</v>
      </c>
    </row>
    <row r="15" spans="1:21" s="131" customFormat="1" ht="13.9" customHeight="1" x14ac:dyDescent="0.2">
      <c r="A15" s="171" t="s">
        <v>249</v>
      </c>
      <c r="B15" s="154" t="s">
        <v>338</v>
      </c>
      <c r="C15" s="193">
        <v>324</v>
      </c>
      <c r="D15" s="193">
        <v>0</v>
      </c>
      <c r="E15" s="193">
        <v>48</v>
      </c>
      <c r="F15" s="193">
        <v>0</v>
      </c>
      <c r="G15" s="193">
        <v>276</v>
      </c>
      <c r="H15" s="193">
        <v>0</v>
      </c>
      <c r="I15" s="193">
        <v>7020577</v>
      </c>
      <c r="J15" s="193">
        <v>16</v>
      </c>
      <c r="K15" s="193">
        <v>0</v>
      </c>
      <c r="L15" s="193">
        <v>4</v>
      </c>
      <c r="M15" s="193">
        <v>0</v>
      </c>
      <c r="N15" s="193">
        <v>12</v>
      </c>
      <c r="O15" s="193">
        <v>0</v>
      </c>
      <c r="P15" s="193">
        <v>0</v>
      </c>
      <c r="Q15" s="193">
        <v>0</v>
      </c>
      <c r="R15" s="193">
        <v>0</v>
      </c>
      <c r="S15" s="193">
        <v>0</v>
      </c>
      <c r="T15" s="193">
        <v>0</v>
      </c>
      <c r="U15" s="193">
        <v>0</v>
      </c>
    </row>
    <row r="16" spans="1:21" s="131" customFormat="1" ht="13.9" customHeight="1" x14ac:dyDescent="0.2">
      <c r="A16" s="171" t="s">
        <v>250</v>
      </c>
      <c r="B16" s="154" t="s">
        <v>339</v>
      </c>
      <c r="C16" s="193">
        <v>95</v>
      </c>
      <c r="D16" s="193">
        <v>0</v>
      </c>
      <c r="E16" s="193">
        <v>36</v>
      </c>
      <c r="F16" s="193">
        <v>0</v>
      </c>
      <c r="G16" s="193">
        <v>59</v>
      </c>
      <c r="H16" s="193">
        <v>0</v>
      </c>
      <c r="I16" s="193">
        <v>2287045</v>
      </c>
      <c r="J16" s="193">
        <v>16</v>
      </c>
      <c r="K16" s="193">
        <v>0</v>
      </c>
      <c r="L16" s="193">
        <v>9</v>
      </c>
      <c r="M16" s="193">
        <v>0</v>
      </c>
      <c r="N16" s="193">
        <v>7</v>
      </c>
      <c r="O16" s="193">
        <v>0</v>
      </c>
      <c r="P16" s="193">
        <v>0</v>
      </c>
      <c r="Q16" s="193">
        <v>0</v>
      </c>
      <c r="R16" s="193">
        <v>0</v>
      </c>
      <c r="S16" s="193">
        <v>0</v>
      </c>
      <c r="T16" s="193">
        <v>0</v>
      </c>
      <c r="U16" s="193">
        <v>0</v>
      </c>
    </row>
    <row r="17" spans="1:21" s="131" customFormat="1" ht="13.9" customHeight="1" x14ac:dyDescent="0.2">
      <c r="A17" s="171" t="s">
        <v>251</v>
      </c>
      <c r="B17" s="154" t="s">
        <v>340</v>
      </c>
      <c r="C17" s="193">
        <v>501</v>
      </c>
      <c r="D17" s="193">
        <v>42</v>
      </c>
      <c r="E17" s="193">
        <v>108</v>
      </c>
      <c r="F17" s="193">
        <v>0</v>
      </c>
      <c r="G17" s="193">
        <v>393</v>
      </c>
      <c r="H17" s="193">
        <v>42</v>
      </c>
      <c r="I17" s="193">
        <v>10465239</v>
      </c>
      <c r="J17" s="193">
        <v>11</v>
      </c>
      <c r="K17" s="193">
        <v>0</v>
      </c>
      <c r="L17" s="193">
        <v>3</v>
      </c>
      <c r="M17" s="193">
        <v>0</v>
      </c>
      <c r="N17" s="193">
        <v>8</v>
      </c>
      <c r="O17" s="193">
        <v>0</v>
      </c>
      <c r="P17" s="193">
        <v>0</v>
      </c>
      <c r="Q17" s="193">
        <v>0</v>
      </c>
      <c r="R17" s="193">
        <v>0</v>
      </c>
      <c r="S17" s="193">
        <v>0</v>
      </c>
      <c r="T17" s="193">
        <v>0</v>
      </c>
      <c r="U17" s="193">
        <v>0</v>
      </c>
    </row>
    <row r="18" spans="1:21" s="131" customFormat="1" ht="13.9" customHeight="1" x14ac:dyDescent="0.2">
      <c r="A18" s="171" t="s">
        <v>252</v>
      </c>
      <c r="B18" s="154" t="s">
        <v>341</v>
      </c>
      <c r="C18" s="193">
        <v>173</v>
      </c>
      <c r="D18" s="193">
        <v>0</v>
      </c>
      <c r="E18" s="193">
        <v>75</v>
      </c>
      <c r="F18" s="193">
        <v>0</v>
      </c>
      <c r="G18" s="193">
        <v>98</v>
      </c>
      <c r="H18" s="193">
        <v>0</v>
      </c>
      <c r="I18" s="193">
        <v>4154758</v>
      </c>
      <c r="J18" s="193">
        <v>123</v>
      </c>
      <c r="K18" s="193">
        <v>0</v>
      </c>
      <c r="L18" s="193">
        <v>70</v>
      </c>
      <c r="M18" s="193">
        <v>0</v>
      </c>
      <c r="N18" s="193">
        <v>53</v>
      </c>
      <c r="O18" s="193">
        <v>0</v>
      </c>
      <c r="P18" s="193">
        <v>27</v>
      </c>
      <c r="Q18" s="193">
        <v>0</v>
      </c>
      <c r="R18" s="193">
        <v>18</v>
      </c>
      <c r="S18" s="193">
        <v>0</v>
      </c>
      <c r="T18" s="193">
        <v>9</v>
      </c>
      <c r="U18" s="193">
        <v>0</v>
      </c>
    </row>
    <row r="19" spans="1:21" s="131" customFormat="1" ht="13.9" customHeight="1" x14ac:dyDescent="0.2">
      <c r="A19" s="171" t="s">
        <v>253</v>
      </c>
      <c r="B19" s="154" t="s">
        <v>342</v>
      </c>
      <c r="C19" s="193">
        <v>49</v>
      </c>
      <c r="D19" s="193">
        <v>0</v>
      </c>
      <c r="E19" s="193">
        <v>0</v>
      </c>
      <c r="F19" s="193">
        <v>0</v>
      </c>
      <c r="G19" s="193">
        <v>49</v>
      </c>
      <c r="H19" s="193">
        <v>0</v>
      </c>
      <c r="I19" s="193">
        <v>755734</v>
      </c>
      <c r="J19" s="193">
        <v>11</v>
      </c>
      <c r="K19" s="193">
        <v>0</v>
      </c>
      <c r="L19" s="193">
        <v>10</v>
      </c>
      <c r="M19" s="193">
        <v>0</v>
      </c>
      <c r="N19" s="193">
        <v>1</v>
      </c>
      <c r="O19" s="193">
        <v>0</v>
      </c>
      <c r="P19" s="193">
        <v>0</v>
      </c>
      <c r="Q19" s="193">
        <v>0</v>
      </c>
      <c r="R19" s="193">
        <v>0</v>
      </c>
      <c r="S19" s="193">
        <v>0</v>
      </c>
      <c r="T19" s="193">
        <v>0</v>
      </c>
      <c r="U19" s="193">
        <v>0</v>
      </c>
    </row>
    <row r="20" spans="1:21" s="131" customFormat="1" ht="13.9" customHeight="1" x14ac:dyDescent="0.2">
      <c r="A20" s="171" t="s">
        <v>254</v>
      </c>
      <c r="B20" s="154" t="s">
        <v>343</v>
      </c>
      <c r="C20" s="193">
        <v>40</v>
      </c>
      <c r="D20" s="193">
        <v>9</v>
      </c>
      <c r="E20" s="193">
        <v>0</v>
      </c>
      <c r="F20" s="193">
        <v>0</v>
      </c>
      <c r="G20" s="193">
        <v>40</v>
      </c>
      <c r="H20" s="193">
        <v>9</v>
      </c>
      <c r="I20" s="193">
        <v>954567</v>
      </c>
      <c r="J20" s="193">
        <v>31</v>
      </c>
      <c r="K20" s="193">
        <v>6</v>
      </c>
      <c r="L20" s="193">
        <v>12</v>
      </c>
      <c r="M20" s="193">
        <v>4</v>
      </c>
      <c r="N20" s="193">
        <v>19</v>
      </c>
      <c r="O20" s="193">
        <v>2</v>
      </c>
      <c r="P20" s="193">
        <v>0</v>
      </c>
      <c r="Q20" s="193">
        <v>0</v>
      </c>
      <c r="R20" s="193">
        <v>0</v>
      </c>
      <c r="S20" s="193">
        <v>0</v>
      </c>
      <c r="T20" s="193">
        <v>0</v>
      </c>
      <c r="U20" s="193">
        <v>0</v>
      </c>
    </row>
    <row r="21" spans="1:21" s="131" customFormat="1" ht="13.9" customHeight="1" x14ac:dyDescent="0.2">
      <c r="A21" s="171" t="s">
        <v>255</v>
      </c>
      <c r="B21" s="154" t="s">
        <v>344</v>
      </c>
      <c r="C21" s="193">
        <v>14</v>
      </c>
      <c r="D21" s="193">
        <v>53</v>
      </c>
      <c r="E21" s="193">
        <v>0</v>
      </c>
      <c r="F21" s="193">
        <v>0</v>
      </c>
      <c r="G21" s="193">
        <v>14</v>
      </c>
      <c r="H21" s="193">
        <v>53</v>
      </c>
      <c r="I21" s="193">
        <v>1210731</v>
      </c>
      <c r="J21" s="193">
        <v>48</v>
      </c>
      <c r="K21" s="193">
        <v>55</v>
      </c>
      <c r="L21" s="193">
        <v>35</v>
      </c>
      <c r="M21" s="193">
        <v>15</v>
      </c>
      <c r="N21" s="193">
        <v>13</v>
      </c>
      <c r="O21" s="193">
        <v>40</v>
      </c>
      <c r="P21" s="193">
        <v>0</v>
      </c>
      <c r="Q21" s="193">
        <v>0</v>
      </c>
      <c r="R21" s="193">
        <v>0</v>
      </c>
      <c r="S21" s="193">
        <v>0</v>
      </c>
      <c r="T21" s="193">
        <v>0</v>
      </c>
      <c r="U21" s="193">
        <v>0</v>
      </c>
    </row>
    <row r="22" spans="1:21" s="131" customFormat="1" ht="13.9" customHeight="1" x14ac:dyDescent="0.2">
      <c r="A22" s="171" t="s">
        <v>256</v>
      </c>
      <c r="B22" s="155" t="s">
        <v>345</v>
      </c>
      <c r="C22" s="193">
        <v>39</v>
      </c>
      <c r="D22" s="193">
        <v>55</v>
      </c>
      <c r="E22" s="193">
        <v>0</v>
      </c>
      <c r="F22" s="193">
        <v>3</v>
      </c>
      <c r="G22" s="193">
        <v>39</v>
      </c>
      <c r="H22" s="193">
        <v>52</v>
      </c>
      <c r="I22" s="193">
        <v>1577255</v>
      </c>
      <c r="J22" s="193">
        <v>25</v>
      </c>
      <c r="K22" s="193">
        <v>38</v>
      </c>
      <c r="L22" s="193">
        <v>14</v>
      </c>
      <c r="M22" s="193">
        <v>12</v>
      </c>
      <c r="N22" s="193">
        <v>11</v>
      </c>
      <c r="O22" s="193">
        <v>26</v>
      </c>
      <c r="P22" s="193">
        <v>0</v>
      </c>
      <c r="Q22" s="193">
        <v>0</v>
      </c>
      <c r="R22" s="193">
        <v>0</v>
      </c>
      <c r="S22" s="193">
        <v>0</v>
      </c>
      <c r="T22" s="193">
        <v>0</v>
      </c>
      <c r="U22" s="193">
        <v>0</v>
      </c>
    </row>
    <row r="23" spans="1:21" s="131" customFormat="1" ht="13.9" customHeight="1" x14ac:dyDescent="0.2">
      <c r="A23" s="171" t="s">
        <v>257</v>
      </c>
      <c r="B23" s="154" t="s">
        <v>346</v>
      </c>
      <c r="C23" s="193">
        <v>129</v>
      </c>
      <c r="D23" s="193">
        <v>0</v>
      </c>
      <c r="E23" s="193">
        <v>68</v>
      </c>
      <c r="F23" s="193">
        <v>0</v>
      </c>
      <c r="G23" s="193">
        <v>61</v>
      </c>
      <c r="H23" s="193">
        <v>0</v>
      </c>
      <c r="I23" s="193">
        <v>574161</v>
      </c>
      <c r="J23" s="193">
        <v>42</v>
      </c>
      <c r="K23" s="193">
        <v>0</v>
      </c>
      <c r="L23" s="193">
        <v>19</v>
      </c>
      <c r="M23" s="193">
        <v>0</v>
      </c>
      <c r="N23" s="193">
        <v>23</v>
      </c>
      <c r="O23" s="193">
        <v>0</v>
      </c>
      <c r="P23" s="193">
        <v>0</v>
      </c>
      <c r="Q23" s="193">
        <v>0</v>
      </c>
      <c r="R23" s="193">
        <v>0</v>
      </c>
      <c r="S23" s="193">
        <v>0</v>
      </c>
      <c r="T23" s="193">
        <v>0</v>
      </c>
      <c r="U23" s="193">
        <v>0</v>
      </c>
    </row>
    <row r="24" spans="1:21" s="131" customFormat="1" ht="13.9" customHeight="1" x14ac:dyDescent="0.2">
      <c r="A24" s="171" t="s">
        <v>258</v>
      </c>
      <c r="B24" s="154" t="s">
        <v>347</v>
      </c>
      <c r="C24" s="193">
        <v>623</v>
      </c>
      <c r="D24" s="193">
        <v>0</v>
      </c>
      <c r="E24" s="193">
        <v>39</v>
      </c>
      <c r="F24" s="193">
        <v>0</v>
      </c>
      <c r="G24" s="193">
        <v>584</v>
      </c>
      <c r="H24" s="193">
        <v>0</v>
      </c>
      <c r="I24" s="193">
        <v>14411899</v>
      </c>
      <c r="J24" s="193">
        <v>43</v>
      </c>
      <c r="K24" s="193">
        <v>0</v>
      </c>
      <c r="L24" s="193">
        <v>13</v>
      </c>
      <c r="M24" s="193">
        <v>0</v>
      </c>
      <c r="N24" s="193">
        <v>30</v>
      </c>
      <c r="O24" s="193">
        <v>0</v>
      </c>
      <c r="P24" s="193">
        <v>0</v>
      </c>
      <c r="Q24" s="193">
        <v>0</v>
      </c>
      <c r="R24" s="193">
        <v>0</v>
      </c>
      <c r="S24" s="193">
        <v>0</v>
      </c>
      <c r="T24" s="193">
        <v>0</v>
      </c>
      <c r="U24" s="193">
        <v>0</v>
      </c>
    </row>
    <row r="25" spans="1:21" s="142" customFormat="1" ht="13.9" customHeight="1" x14ac:dyDescent="0.2">
      <c r="A25" s="188" t="s">
        <v>259</v>
      </c>
      <c r="B25" s="155" t="s">
        <v>348</v>
      </c>
      <c r="C25" s="194">
        <v>64</v>
      </c>
      <c r="D25" s="194">
        <v>0</v>
      </c>
      <c r="E25" s="194">
        <v>9</v>
      </c>
      <c r="F25" s="194">
        <v>0</v>
      </c>
      <c r="G25" s="194">
        <v>55</v>
      </c>
      <c r="H25" s="194">
        <v>0</v>
      </c>
      <c r="I25" s="194">
        <v>1294561</v>
      </c>
      <c r="J25" s="194">
        <v>60</v>
      </c>
      <c r="K25" s="194">
        <v>0</v>
      </c>
      <c r="L25" s="194">
        <v>39</v>
      </c>
      <c r="M25" s="194">
        <v>0</v>
      </c>
      <c r="N25" s="194">
        <v>21</v>
      </c>
      <c r="O25" s="194">
        <v>0</v>
      </c>
      <c r="P25" s="194">
        <v>31</v>
      </c>
      <c r="Q25" s="194">
        <v>0</v>
      </c>
      <c r="R25" s="194">
        <v>9</v>
      </c>
      <c r="S25" s="194">
        <v>0</v>
      </c>
      <c r="T25" s="194">
        <v>22</v>
      </c>
      <c r="U25" s="194">
        <v>0</v>
      </c>
    </row>
    <row r="26" spans="1:21" s="131" customFormat="1" ht="13.9" customHeight="1" x14ac:dyDescent="0.2">
      <c r="A26" s="171" t="s">
        <v>260</v>
      </c>
      <c r="B26" s="154" t="s">
        <v>349</v>
      </c>
      <c r="C26" s="193">
        <v>0</v>
      </c>
      <c r="D26" s="193">
        <v>0</v>
      </c>
      <c r="E26" s="193">
        <v>0</v>
      </c>
      <c r="F26" s="193">
        <v>0</v>
      </c>
      <c r="G26" s="193">
        <v>0</v>
      </c>
      <c r="H26" s="193">
        <v>0</v>
      </c>
      <c r="I26" s="193">
        <v>0</v>
      </c>
      <c r="J26" s="193">
        <v>30</v>
      </c>
      <c r="K26" s="193">
        <v>0</v>
      </c>
      <c r="L26" s="193">
        <v>12</v>
      </c>
      <c r="M26" s="193">
        <v>0</v>
      </c>
      <c r="N26" s="193">
        <v>18</v>
      </c>
      <c r="O26" s="193">
        <v>0</v>
      </c>
      <c r="P26" s="193">
        <v>0</v>
      </c>
      <c r="Q26" s="193">
        <v>0</v>
      </c>
      <c r="R26" s="193">
        <v>0</v>
      </c>
      <c r="S26" s="193">
        <v>0</v>
      </c>
      <c r="T26" s="193">
        <v>0</v>
      </c>
      <c r="U26" s="193">
        <v>0</v>
      </c>
    </row>
    <row r="27" spans="1:21" s="131" customFormat="1" ht="13.9" customHeight="1" x14ac:dyDescent="0.2">
      <c r="A27" s="171" t="s">
        <v>261</v>
      </c>
      <c r="B27" s="154" t="s">
        <v>350</v>
      </c>
      <c r="C27" s="193">
        <v>404</v>
      </c>
      <c r="D27" s="193">
        <v>0</v>
      </c>
      <c r="E27" s="193">
        <v>93</v>
      </c>
      <c r="F27" s="193">
        <v>0</v>
      </c>
      <c r="G27" s="193">
        <v>311</v>
      </c>
      <c r="H27" s="193">
        <v>0</v>
      </c>
      <c r="I27" s="193">
        <v>6845324</v>
      </c>
      <c r="J27" s="193">
        <v>0</v>
      </c>
      <c r="K27" s="193">
        <v>0</v>
      </c>
      <c r="L27" s="193">
        <v>0</v>
      </c>
      <c r="M27" s="193">
        <v>0</v>
      </c>
      <c r="N27" s="193">
        <v>0</v>
      </c>
      <c r="O27" s="193">
        <v>0</v>
      </c>
      <c r="P27" s="193">
        <v>0</v>
      </c>
      <c r="Q27" s="193">
        <v>0</v>
      </c>
      <c r="R27" s="193">
        <v>0</v>
      </c>
      <c r="S27" s="193">
        <v>0</v>
      </c>
      <c r="T27" s="193">
        <v>0</v>
      </c>
      <c r="U27" s="193">
        <v>0</v>
      </c>
    </row>
    <row r="28" spans="1:21" s="125" customFormat="1" ht="13.9" customHeight="1" x14ac:dyDescent="0.2">
      <c r="A28" s="172" t="s">
        <v>262</v>
      </c>
      <c r="B28" s="156" t="s">
        <v>351</v>
      </c>
      <c r="C28" s="195">
        <v>61</v>
      </c>
      <c r="D28" s="195">
        <v>0</v>
      </c>
      <c r="E28" s="195">
        <v>23</v>
      </c>
      <c r="F28" s="195">
        <v>0</v>
      </c>
      <c r="G28" s="195">
        <v>38</v>
      </c>
      <c r="H28" s="195">
        <v>0</v>
      </c>
      <c r="I28" s="195">
        <v>1221992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</row>
    <row r="29" spans="1:21" x14ac:dyDescent="0.2">
      <c r="A29" s="173" t="s">
        <v>394</v>
      </c>
      <c r="B29" s="158"/>
    </row>
    <row r="30" spans="1:21" ht="12" customHeight="1" x14ac:dyDescent="0.2">
      <c r="A30" s="174" t="s">
        <v>19</v>
      </c>
      <c r="B30" s="136"/>
    </row>
    <row r="31" spans="1:21" x14ac:dyDescent="0.2">
      <c r="A31" s="175" t="s">
        <v>396</v>
      </c>
      <c r="B31" s="139"/>
    </row>
    <row r="32" spans="1:21" s="28" customFormat="1" ht="16.149999999999999" customHeight="1" x14ac:dyDescent="0.2">
      <c r="A32" s="176" t="s">
        <v>353</v>
      </c>
      <c r="B32" s="160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</row>
    <row r="33" spans="1:21" s="28" customFormat="1" ht="16.5" customHeight="1" x14ac:dyDescent="0.2">
      <c r="A33" s="177"/>
      <c r="B33" s="125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</row>
  </sheetData>
  <mergeCells count="15">
    <mergeCell ref="N4:O4"/>
    <mergeCell ref="P4:Q4"/>
    <mergeCell ref="R4:S4"/>
    <mergeCell ref="T4:U4"/>
    <mergeCell ref="A1:L1"/>
    <mergeCell ref="A3:B5"/>
    <mergeCell ref="C3:I3"/>
    <mergeCell ref="J3:O3"/>
    <mergeCell ref="P3:U3"/>
    <mergeCell ref="C4:D4"/>
    <mergeCell ref="E4:F4"/>
    <mergeCell ref="G4:H4"/>
    <mergeCell ref="I4:I5"/>
    <mergeCell ref="J4:K4"/>
    <mergeCell ref="L4:M4"/>
  </mergeCells>
  <phoneticPr fontId="11" type="noConversion"/>
  <pageMargins left="0.7" right="0.7" top="0.75" bottom="0.75" header="0.3" footer="0.3"/>
  <pageSetup paperSize="9" scale="6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zoomScaleNormal="100" zoomScaleSheetLayoutView="100" workbookViewId="0">
      <pane xSplit="2" ySplit="5" topLeftCell="C6" activePane="bottomRight" state="frozen"/>
      <selection sqref="A1:IV1"/>
      <selection pane="topRight" sqref="A1:IV1"/>
      <selection pane="bottomLeft" sqref="A1:IV1"/>
      <selection pane="bottomRight" activeCell="F21" sqref="F21"/>
    </sheetView>
  </sheetViews>
  <sheetFormatPr defaultRowHeight="12" x14ac:dyDescent="0.2"/>
  <cols>
    <col min="1" max="1" width="9.83203125" style="125" customWidth="1"/>
    <col min="2" max="2" width="20.5" style="125" customWidth="1"/>
    <col min="3" max="8" width="11.1640625" style="125" customWidth="1"/>
    <col min="9" max="9" width="13.1640625" style="125" customWidth="1"/>
    <col min="10" max="21" width="11.1640625" style="125" customWidth="1"/>
    <col min="22" max="16384" width="9.33203125" style="125"/>
  </cols>
  <sheetData>
    <row r="1" spans="1:21" s="124" customFormat="1" ht="22.9" customHeight="1" x14ac:dyDescent="0.2">
      <c r="A1" s="219" t="s">
        <v>362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21" s="148" customFormat="1" ht="16.899999999999999" customHeight="1" x14ac:dyDescent="0.2">
      <c r="A2" s="151" t="s">
        <v>363</v>
      </c>
      <c r="B2" s="26"/>
    </row>
    <row r="3" spans="1:21" s="164" customFormat="1" ht="39" customHeight="1" x14ac:dyDescent="0.2">
      <c r="A3" s="234" t="s">
        <v>385</v>
      </c>
      <c r="B3" s="235"/>
      <c r="C3" s="232" t="s">
        <v>386</v>
      </c>
      <c r="D3" s="232"/>
      <c r="E3" s="232"/>
      <c r="F3" s="232"/>
      <c r="G3" s="232"/>
      <c r="H3" s="232"/>
      <c r="I3" s="232"/>
      <c r="J3" s="230" t="s">
        <v>387</v>
      </c>
      <c r="K3" s="232"/>
      <c r="L3" s="232"/>
      <c r="M3" s="232"/>
      <c r="N3" s="232"/>
      <c r="O3" s="233"/>
      <c r="P3" s="230" t="s">
        <v>388</v>
      </c>
      <c r="Q3" s="232"/>
      <c r="R3" s="232"/>
      <c r="S3" s="232"/>
      <c r="T3" s="232"/>
      <c r="U3" s="232"/>
    </row>
    <row r="4" spans="1:21" s="164" customFormat="1" ht="21" customHeight="1" x14ac:dyDescent="0.2">
      <c r="A4" s="236"/>
      <c r="B4" s="237"/>
      <c r="C4" s="233" t="s">
        <v>389</v>
      </c>
      <c r="D4" s="229"/>
      <c r="E4" s="229" t="s">
        <v>390</v>
      </c>
      <c r="F4" s="229"/>
      <c r="G4" s="229" t="s">
        <v>391</v>
      </c>
      <c r="H4" s="229"/>
      <c r="I4" s="230" t="s">
        <v>352</v>
      </c>
      <c r="J4" s="229" t="s">
        <v>389</v>
      </c>
      <c r="K4" s="229"/>
      <c r="L4" s="229" t="s">
        <v>390</v>
      </c>
      <c r="M4" s="229"/>
      <c r="N4" s="229" t="s">
        <v>391</v>
      </c>
      <c r="O4" s="230"/>
      <c r="P4" s="229" t="s">
        <v>389</v>
      </c>
      <c r="Q4" s="229"/>
      <c r="R4" s="229" t="s">
        <v>390</v>
      </c>
      <c r="S4" s="229"/>
      <c r="T4" s="229" t="s">
        <v>391</v>
      </c>
      <c r="U4" s="230"/>
    </row>
    <row r="5" spans="1:21" s="164" customFormat="1" ht="42.6" customHeight="1" x14ac:dyDescent="0.2">
      <c r="A5" s="238"/>
      <c r="B5" s="239"/>
      <c r="C5" s="163" t="s">
        <v>326</v>
      </c>
      <c r="D5" s="167" t="s">
        <v>392</v>
      </c>
      <c r="E5" s="166" t="s">
        <v>326</v>
      </c>
      <c r="F5" s="166" t="s">
        <v>327</v>
      </c>
      <c r="G5" s="166" t="s">
        <v>326</v>
      </c>
      <c r="H5" s="166" t="s">
        <v>327</v>
      </c>
      <c r="I5" s="229"/>
      <c r="J5" s="166" t="s">
        <v>326</v>
      </c>
      <c r="K5" s="166" t="s">
        <v>327</v>
      </c>
      <c r="L5" s="166" t="s">
        <v>326</v>
      </c>
      <c r="M5" s="166" t="s">
        <v>327</v>
      </c>
      <c r="N5" s="166" t="s">
        <v>326</v>
      </c>
      <c r="O5" s="166" t="s">
        <v>327</v>
      </c>
      <c r="P5" s="166" t="s">
        <v>326</v>
      </c>
      <c r="Q5" s="166" t="s">
        <v>327</v>
      </c>
      <c r="R5" s="166" t="s">
        <v>326</v>
      </c>
      <c r="S5" s="166" t="s">
        <v>327</v>
      </c>
      <c r="T5" s="166" t="s">
        <v>326</v>
      </c>
      <c r="U5" s="162" t="s">
        <v>327</v>
      </c>
    </row>
    <row r="6" spans="1:21" s="81" customFormat="1" ht="13.9" customHeight="1" x14ac:dyDescent="0.2">
      <c r="A6" s="149" t="s">
        <v>364</v>
      </c>
      <c r="B6" s="152" t="s">
        <v>335</v>
      </c>
      <c r="C6" s="153">
        <v>20855</v>
      </c>
      <c r="D6" s="153">
        <v>924</v>
      </c>
      <c r="E6" s="153">
        <v>5366</v>
      </c>
      <c r="F6" s="153">
        <v>152</v>
      </c>
      <c r="G6" s="153">
        <v>15489</v>
      </c>
      <c r="H6" s="153">
        <v>772</v>
      </c>
      <c r="I6" s="153">
        <v>347977911</v>
      </c>
      <c r="J6" s="153">
        <v>2392</v>
      </c>
      <c r="K6" s="153">
        <v>196</v>
      </c>
      <c r="L6" s="153">
        <v>1065</v>
      </c>
      <c r="M6" s="153">
        <v>86</v>
      </c>
      <c r="N6" s="153">
        <v>1327</v>
      </c>
      <c r="O6" s="153">
        <v>110</v>
      </c>
      <c r="P6" s="153">
        <v>38</v>
      </c>
      <c r="Q6" s="153">
        <v>3</v>
      </c>
      <c r="R6" s="153">
        <v>27</v>
      </c>
      <c r="S6" s="153">
        <v>1</v>
      </c>
      <c r="T6" s="153">
        <v>11</v>
      </c>
      <c r="U6" s="153">
        <v>2</v>
      </c>
    </row>
    <row r="7" spans="1:21" s="131" customFormat="1" ht="13.9" customHeight="1" x14ac:dyDescent="0.2">
      <c r="A7" s="179" t="s">
        <v>398</v>
      </c>
      <c r="B7" s="154" t="s">
        <v>399</v>
      </c>
      <c r="C7" s="193">
        <v>618</v>
      </c>
      <c r="D7" s="193">
        <v>46</v>
      </c>
      <c r="E7" s="193">
        <v>69</v>
      </c>
      <c r="F7" s="193">
        <v>6</v>
      </c>
      <c r="G7" s="193">
        <v>549</v>
      </c>
      <c r="H7" s="193">
        <v>40</v>
      </c>
      <c r="I7" s="193">
        <v>11809588</v>
      </c>
      <c r="J7" s="193">
        <v>467</v>
      </c>
      <c r="K7" s="193">
        <v>0</v>
      </c>
      <c r="L7" s="193">
        <v>205</v>
      </c>
      <c r="M7" s="193">
        <v>0</v>
      </c>
      <c r="N7" s="193">
        <v>262</v>
      </c>
      <c r="O7" s="193">
        <v>0</v>
      </c>
      <c r="P7" s="193">
        <v>0</v>
      </c>
      <c r="Q7" s="193">
        <v>0</v>
      </c>
      <c r="R7" s="193">
        <v>0</v>
      </c>
      <c r="S7" s="193">
        <v>0</v>
      </c>
      <c r="T7" s="193">
        <v>0</v>
      </c>
      <c r="U7" s="193">
        <v>0</v>
      </c>
    </row>
    <row r="8" spans="1:21" s="131" customFormat="1" ht="13.9" customHeight="1" x14ac:dyDescent="0.2">
      <c r="A8" s="179" t="s">
        <v>400</v>
      </c>
      <c r="B8" s="154" t="s">
        <v>401</v>
      </c>
      <c r="C8" s="193">
        <v>14323</v>
      </c>
      <c r="D8" s="193">
        <v>351</v>
      </c>
      <c r="E8" s="193">
        <v>4117</v>
      </c>
      <c r="F8" s="193">
        <v>69</v>
      </c>
      <c r="G8" s="193">
        <v>10206</v>
      </c>
      <c r="H8" s="193">
        <v>282</v>
      </c>
      <c r="I8" s="193">
        <v>204442812</v>
      </c>
      <c r="J8" s="193">
        <v>105</v>
      </c>
      <c r="K8" s="193">
        <v>4</v>
      </c>
      <c r="L8" s="193">
        <v>54</v>
      </c>
      <c r="M8" s="193">
        <v>3</v>
      </c>
      <c r="N8" s="193">
        <v>51</v>
      </c>
      <c r="O8" s="193">
        <v>1</v>
      </c>
      <c r="P8" s="193">
        <v>0</v>
      </c>
      <c r="Q8" s="193">
        <v>0</v>
      </c>
      <c r="R8" s="193">
        <v>0</v>
      </c>
      <c r="S8" s="193">
        <v>0</v>
      </c>
      <c r="T8" s="193">
        <v>0</v>
      </c>
      <c r="U8" s="193">
        <v>0</v>
      </c>
    </row>
    <row r="9" spans="1:21" s="131" customFormat="1" ht="13.9" customHeight="1" x14ac:dyDescent="0.2">
      <c r="A9" s="180" t="s">
        <v>428</v>
      </c>
      <c r="B9" s="154" t="s">
        <v>402</v>
      </c>
      <c r="C9" s="193">
        <v>1591</v>
      </c>
      <c r="D9" s="193">
        <v>240</v>
      </c>
      <c r="E9" s="193">
        <v>361</v>
      </c>
      <c r="F9" s="193">
        <v>48</v>
      </c>
      <c r="G9" s="193">
        <v>1230</v>
      </c>
      <c r="H9" s="193">
        <v>192</v>
      </c>
      <c r="I9" s="193">
        <v>41651634</v>
      </c>
      <c r="J9" s="193">
        <v>621</v>
      </c>
      <c r="K9" s="193">
        <v>89</v>
      </c>
      <c r="L9" s="193">
        <v>221</v>
      </c>
      <c r="M9" s="193">
        <v>37</v>
      </c>
      <c r="N9" s="193">
        <v>400</v>
      </c>
      <c r="O9" s="193">
        <v>52</v>
      </c>
      <c r="P9" s="193">
        <v>13</v>
      </c>
      <c r="Q9" s="193">
        <v>1</v>
      </c>
      <c r="R9" s="193">
        <v>8</v>
      </c>
      <c r="S9" s="193">
        <v>1</v>
      </c>
      <c r="T9" s="193">
        <v>5</v>
      </c>
      <c r="U9" s="193">
        <v>0</v>
      </c>
    </row>
    <row r="10" spans="1:21" s="131" customFormat="1" ht="13.9" customHeight="1" x14ac:dyDescent="0.2">
      <c r="A10" s="180" t="s">
        <v>429</v>
      </c>
      <c r="B10" s="154" t="s">
        <v>403</v>
      </c>
      <c r="C10" s="193">
        <v>642</v>
      </c>
      <c r="D10" s="193">
        <v>0</v>
      </c>
      <c r="E10" s="193">
        <v>75</v>
      </c>
      <c r="F10" s="193">
        <v>0</v>
      </c>
      <c r="G10" s="193">
        <v>567</v>
      </c>
      <c r="H10" s="193">
        <v>0</v>
      </c>
      <c r="I10" s="193">
        <v>14534238</v>
      </c>
      <c r="J10" s="193">
        <v>109</v>
      </c>
      <c r="K10" s="193">
        <v>0</v>
      </c>
      <c r="L10" s="193">
        <v>47</v>
      </c>
      <c r="M10" s="193">
        <v>0</v>
      </c>
      <c r="N10" s="193">
        <v>62</v>
      </c>
      <c r="O10" s="193">
        <v>0</v>
      </c>
      <c r="P10" s="193">
        <v>0</v>
      </c>
      <c r="Q10" s="193">
        <v>0</v>
      </c>
      <c r="R10" s="193">
        <v>0</v>
      </c>
      <c r="S10" s="193">
        <v>0</v>
      </c>
      <c r="T10" s="193">
        <v>0</v>
      </c>
      <c r="U10" s="193">
        <v>0</v>
      </c>
    </row>
    <row r="11" spans="1:21" s="131" customFormat="1" ht="13.9" customHeight="1" x14ac:dyDescent="0.2">
      <c r="A11" s="179" t="s">
        <v>404</v>
      </c>
      <c r="B11" s="154" t="s">
        <v>405</v>
      </c>
      <c r="C11" s="193">
        <v>440</v>
      </c>
      <c r="D11" s="193">
        <v>12</v>
      </c>
      <c r="E11" s="193">
        <v>110</v>
      </c>
      <c r="F11" s="193">
        <v>0</v>
      </c>
      <c r="G11" s="193">
        <v>330</v>
      </c>
      <c r="H11" s="193">
        <v>12</v>
      </c>
      <c r="I11" s="193">
        <v>7955104</v>
      </c>
      <c r="J11" s="193">
        <v>169</v>
      </c>
      <c r="K11" s="193">
        <v>0</v>
      </c>
      <c r="L11" s="193">
        <v>62</v>
      </c>
      <c r="M11" s="193">
        <v>0</v>
      </c>
      <c r="N11" s="193">
        <v>107</v>
      </c>
      <c r="O11" s="193">
        <v>0</v>
      </c>
      <c r="P11" s="193">
        <v>5</v>
      </c>
      <c r="Q11" s="193">
        <v>0</v>
      </c>
      <c r="R11" s="193">
        <v>5</v>
      </c>
      <c r="S11" s="193">
        <v>0</v>
      </c>
      <c r="T11" s="193">
        <v>0</v>
      </c>
      <c r="U11" s="193">
        <v>0</v>
      </c>
    </row>
    <row r="12" spans="1:21" s="131" customFormat="1" ht="13.9" customHeight="1" x14ac:dyDescent="0.2">
      <c r="A12" s="179" t="s">
        <v>406</v>
      </c>
      <c r="B12" s="154" t="s">
        <v>407</v>
      </c>
      <c r="C12" s="193">
        <v>188</v>
      </c>
      <c r="D12" s="193">
        <v>0</v>
      </c>
      <c r="E12" s="193">
        <v>26</v>
      </c>
      <c r="F12" s="193">
        <v>0</v>
      </c>
      <c r="G12" s="193">
        <v>162</v>
      </c>
      <c r="H12" s="193">
        <v>0</v>
      </c>
      <c r="I12" s="193">
        <v>3481122</v>
      </c>
      <c r="J12" s="193">
        <v>558</v>
      </c>
      <c r="K12" s="193">
        <v>35</v>
      </c>
      <c r="L12" s="193">
        <v>295</v>
      </c>
      <c r="M12" s="193">
        <v>18</v>
      </c>
      <c r="N12" s="193">
        <v>263</v>
      </c>
      <c r="O12" s="193">
        <v>17</v>
      </c>
      <c r="P12" s="193">
        <v>0</v>
      </c>
      <c r="Q12" s="193">
        <v>0</v>
      </c>
      <c r="R12" s="193">
        <v>0</v>
      </c>
      <c r="S12" s="193">
        <v>0</v>
      </c>
      <c r="T12" s="193">
        <v>0</v>
      </c>
      <c r="U12" s="193">
        <v>0</v>
      </c>
    </row>
    <row r="13" spans="1:21" s="131" customFormat="1" ht="13.9" customHeight="1" x14ac:dyDescent="0.2">
      <c r="A13" s="103" t="s">
        <v>365</v>
      </c>
      <c r="B13" s="154" t="s">
        <v>336</v>
      </c>
      <c r="C13" s="193">
        <v>426</v>
      </c>
      <c r="D13" s="193">
        <v>74</v>
      </c>
      <c r="E13" s="193">
        <v>87</v>
      </c>
      <c r="F13" s="193">
        <v>7</v>
      </c>
      <c r="G13" s="193">
        <v>339</v>
      </c>
      <c r="H13" s="193">
        <v>67</v>
      </c>
      <c r="I13" s="193">
        <v>9613360</v>
      </c>
      <c r="J13" s="193">
        <v>27</v>
      </c>
      <c r="K13" s="193">
        <v>2</v>
      </c>
      <c r="L13" s="193">
        <v>13</v>
      </c>
      <c r="M13" s="193">
        <v>0</v>
      </c>
      <c r="N13" s="193">
        <v>14</v>
      </c>
      <c r="O13" s="193">
        <v>2</v>
      </c>
      <c r="P13" s="193">
        <v>0</v>
      </c>
      <c r="Q13" s="193">
        <v>0</v>
      </c>
      <c r="R13" s="193">
        <v>0</v>
      </c>
      <c r="S13" s="193">
        <v>0</v>
      </c>
      <c r="T13" s="193">
        <v>0</v>
      </c>
      <c r="U13" s="193">
        <v>0</v>
      </c>
    </row>
    <row r="14" spans="1:21" s="131" customFormat="1" ht="13.9" customHeight="1" x14ac:dyDescent="0.2">
      <c r="A14" s="103" t="s">
        <v>366</v>
      </c>
      <c r="B14" s="154" t="s">
        <v>337</v>
      </c>
      <c r="C14" s="193">
        <v>8</v>
      </c>
      <c r="D14" s="193">
        <v>0</v>
      </c>
      <c r="E14" s="193">
        <v>8</v>
      </c>
      <c r="F14" s="193">
        <v>0</v>
      </c>
      <c r="G14" s="193">
        <v>0</v>
      </c>
      <c r="H14" s="193">
        <v>0</v>
      </c>
      <c r="I14" s="193">
        <v>163067</v>
      </c>
      <c r="J14" s="193">
        <v>3</v>
      </c>
      <c r="K14" s="193">
        <v>0</v>
      </c>
      <c r="L14" s="193">
        <v>1</v>
      </c>
      <c r="M14" s="193">
        <v>0</v>
      </c>
      <c r="N14" s="193">
        <v>2</v>
      </c>
      <c r="O14" s="193">
        <v>0</v>
      </c>
      <c r="P14" s="193">
        <v>0</v>
      </c>
      <c r="Q14" s="193">
        <v>0</v>
      </c>
      <c r="R14" s="193">
        <v>0</v>
      </c>
      <c r="S14" s="193">
        <v>0</v>
      </c>
      <c r="T14" s="193">
        <v>0</v>
      </c>
      <c r="U14" s="193">
        <v>0</v>
      </c>
    </row>
    <row r="15" spans="1:21" s="131" customFormat="1" ht="13.9" customHeight="1" x14ac:dyDescent="0.2">
      <c r="A15" s="103" t="s">
        <v>367</v>
      </c>
      <c r="B15" s="154" t="s">
        <v>338</v>
      </c>
      <c r="C15" s="193">
        <v>394</v>
      </c>
      <c r="D15" s="193">
        <v>12</v>
      </c>
      <c r="E15" s="193">
        <v>64</v>
      </c>
      <c r="F15" s="193">
        <v>12</v>
      </c>
      <c r="G15" s="193">
        <v>330</v>
      </c>
      <c r="H15" s="193">
        <v>0</v>
      </c>
      <c r="I15" s="193">
        <v>9280890</v>
      </c>
      <c r="J15" s="193">
        <v>41</v>
      </c>
      <c r="K15" s="193">
        <v>0</v>
      </c>
      <c r="L15" s="193">
        <v>20</v>
      </c>
      <c r="M15" s="193">
        <v>0</v>
      </c>
      <c r="N15" s="193">
        <v>21</v>
      </c>
      <c r="O15" s="193">
        <v>0</v>
      </c>
      <c r="P15" s="193">
        <v>0</v>
      </c>
      <c r="Q15" s="193">
        <v>0</v>
      </c>
      <c r="R15" s="193">
        <v>0</v>
      </c>
      <c r="S15" s="193">
        <v>0</v>
      </c>
      <c r="T15" s="193">
        <v>0</v>
      </c>
      <c r="U15" s="193">
        <v>0</v>
      </c>
    </row>
    <row r="16" spans="1:21" s="131" customFormat="1" ht="13.9" customHeight="1" x14ac:dyDescent="0.2">
      <c r="A16" s="103" t="s">
        <v>368</v>
      </c>
      <c r="B16" s="154" t="s">
        <v>339</v>
      </c>
      <c r="C16" s="193">
        <v>105</v>
      </c>
      <c r="D16" s="193">
        <v>0</v>
      </c>
      <c r="E16" s="193">
        <v>36</v>
      </c>
      <c r="F16" s="193">
        <v>0</v>
      </c>
      <c r="G16" s="193">
        <v>69</v>
      </c>
      <c r="H16" s="193">
        <v>0</v>
      </c>
      <c r="I16" s="193">
        <v>2108525</v>
      </c>
      <c r="J16" s="193">
        <v>5</v>
      </c>
      <c r="K16" s="193">
        <v>0</v>
      </c>
      <c r="L16" s="193">
        <v>3</v>
      </c>
      <c r="M16" s="193">
        <v>0</v>
      </c>
      <c r="N16" s="193">
        <v>2</v>
      </c>
      <c r="O16" s="193">
        <v>0</v>
      </c>
      <c r="P16" s="193">
        <v>0</v>
      </c>
      <c r="Q16" s="193">
        <v>0</v>
      </c>
      <c r="R16" s="193">
        <v>0</v>
      </c>
      <c r="S16" s="193">
        <v>0</v>
      </c>
      <c r="T16" s="193">
        <v>0</v>
      </c>
      <c r="U16" s="193">
        <v>0</v>
      </c>
    </row>
    <row r="17" spans="1:21" s="131" customFormat="1" ht="13.9" customHeight="1" x14ac:dyDescent="0.2">
      <c r="A17" s="103" t="s">
        <v>369</v>
      </c>
      <c r="B17" s="154" t="s">
        <v>340</v>
      </c>
      <c r="C17" s="193">
        <v>522</v>
      </c>
      <c r="D17" s="193">
        <v>52</v>
      </c>
      <c r="E17" s="193">
        <v>105</v>
      </c>
      <c r="F17" s="193">
        <v>7</v>
      </c>
      <c r="G17" s="193">
        <v>417</v>
      </c>
      <c r="H17" s="193">
        <v>45</v>
      </c>
      <c r="I17" s="193">
        <v>11062702</v>
      </c>
      <c r="J17" s="193">
        <v>15</v>
      </c>
      <c r="K17" s="193">
        <v>1</v>
      </c>
      <c r="L17" s="193">
        <v>9</v>
      </c>
      <c r="M17" s="193">
        <v>0</v>
      </c>
      <c r="N17" s="193">
        <v>6</v>
      </c>
      <c r="O17" s="193">
        <v>1</v>
      </c>
      <c r="P17" s="193">
        <v>1</v>
      </c>
      <c r="Q17" s="193">
        <v>2</v>
      </c>
      <c r="R17" s="193">
        <v>0</v>
      </c>
      <c r="S17" s="193">
        <v>0</v>
      </c>
      <c r="T17" s="193">
        <v>1</v>
      </c>
      <c r="U17" s="193">
        <v>2</v>
      </c>
    </row>
    <row r="18" spans="1:21" s="131" customFormat="1" ht="13.9" customHeight="1" x14ac:dyDescent="0.2">
      <c r="A18" s="103" t="s">
        <v>370</v>
      </c>
      <c r="B18" s="154" t="s">
        <v>341</v>
      </c>
      <c r="C18" s="193">
        <v>180</v>
      </c>
      <c r="D18" s="193">
        <v>0</v>
      </c>
      <c r="E18" s="193">
        <v>84</v>
      </c>
      <c r="F18" s="193">
        <v>0</v>
      </c>
      <c r="G18" s="193">
        <v>96</v>
      </c>
      <c r="H18" s="193">
        <v>0</v>
      </c>
      <c r="I18" s="193">
        <v>3977211</v>
      </c>
      <c r="J18" s="193">
        <v>16</v>
      </c>
      <c r="K18" s="193">
        <v>0</v>
      </c>
      <c r="L18" s="193">
        <v>12</v>
      </c>
      <c r="M18" s="193">
        <v>0</v>
      </c>
      <c r="N18" s="193">
        <v>4</v>
      </c>
      <c r="O18" s="193">
        <v>0</v>
      </c>
      <c r="P18" s="193">
        <v>16</v>
      </c>
      <c r="Q18" s="193">
        <v>0</v>
      </c>
      <c r="R18" s="193">
        <v>12</v>
      </c>
      <c r="S18" s="193">
        <v>0</v>
      </c>
      <c r="T18" s="193">
        <v>4</v>
      </c>
      <c r="U18" s="193">
        <v>0</v>
      </c>
    </row>
    <row r="19" spans="1:21" s="131" customFormat="1" ht="13.9" customHeight="1" x14ac:dyDescent="0.2">
      <c r="A19" s="103" t="s">
        <v>371</v>
      </c>
      <c r="B19" s="154" t="s">
        <v>342</v>
      </c>
      <c r="C19" s="193">
        <v>36</v>
      </c>
      <c r="D19" s="193">
        <v>12</v>
      </c>
      <c r="E19" s="193">
        <v>10</v>
      </c>
      <c r="F19" s="193">
        <v>0</v>
      </c>
      <c r="G19" s="193">
        <v>26</v>
      </c>
      <c r="H19" s="193">
        <v>12</v>
      </c>
      <c r="I19" s="193">
        <v>836607</v>
      </c>
      <c r="J19" s="193">
        <v>38</v>
      </c>
      <c r="K19" s="193">
        <v>4</v>
      </c>
      <c r="L19" s="193">
        <v>21</v>
      </c>
      <c r="M19" s="193">
        <v>4</v>
      </c>
      <c r="N19" s="193">
        <v>17</v>
      </c>
      <c r="O19" s="193">
        <v>0</v>
      </c>
      <c r="P19" s="193">
        <v>0</v>
      </c>
      <c r="Q19" s="193">
        <v>0</v>
      </c>
      <c r="R19" s="193">
        <v>0</v>
      </c>
      <c r="S19" s="193">
        <v>0</v>
      </c>
      <c r="T19" s="193">
        <v>0</v>
      </c>
      <c r="U19" s="193">
        <v>0</v>
      </c>
    </row>
    <row r="20" spans="1:21" s="131" customFormat="1" ht="13.9" customHeight="1" x14ac:dyDescent="0.2">
      <c r="A20" s="103" t="s">
        <v>372</v>
      </c>
      <c r="B20" s="154" t="s">
        <v>343</v>
      </c>
      <c r="C20" s="193">
        <v>91</v>
      </c>
      <c r="D20" s="193">
        <v>15</v>
      </c>
      <c r="E20" s="193">
        <v>19</v>
      </c>
      <c r="F20" s="193">
        <v>3</v>
      </c>
      <c r="G20" s="193">
        <v>72</v>
      </c>
      <c r="H20" s="193">
        <v>12</v>
      </c>
      <c r="I20" s="193">
        <v>1581147</v>
      </c>
      <c r="J20" s="193">
        <v>28</v>
      </c>
      <c r="K20" s="193">
        <v>6</v>
      </c>
      <c r="L20" s="193">
        <v>14</v>
      </c>
      <c r="M20" s="193">
        <v>3</v>
      </c>
      <c r="N20" s="193">
        <v>14</v>
      </c>
      <c r="O20" s="193">
        <v>3</v>
      </c>
      <c r="P20" s="193">
        <v>0</v>
      </c>
      <c r="Q20" s="193">
        <v>0</v>
      </c>
      <c r="R20" s="193">
        <v>0</v>
      </c>
      <c r="S20" s="193">
        <v>0</v>
      </c>
      <c r="T20" s="193">
        <v>0</v>
      </c>
      <c r="U20" s="193">
        <v>0</v>
      </c>
    </row>
    <row r="21" spans="1:21" s="131" customFormat="1" ht="13.9" customHeight="1" x14ac:dyDescent="0.2">
      <c r="A21" s="103" t="s">
        <v>373</v>
      </c>
      <c r="B21" s="154" t="s">
        <v>344</v>
      </c>
      <c r="C21" s="193">
        <v>23</v>
      </c>
      <c r="D21" s="193">
        <v>24</v>
      </c>
      <c r="E21" s="193">
        <v>0</v>
      </c>
      <c r="F21" s="193">
        <v>0</v>
      </c>
      <c r="G21" s="193">
        <v>23</v>
      </c>
      <c r="H21" s="193">
        <v>24</v>
      </c>
      <c r="I21" s="193">
        <v>830221</v>
      </c>
      <c r="J21" s="193">
        <v>12</v>
      </c>
      <c r="K21" s="193">
        <v>21</v>
      </c>
      <c r="L21" s="193">
        <v>7</v>
      </c>
      <c r="M21" s="193">
        <v>8</v>
      </c>
      <c r="N21" s="193">
        <v>5</v>
      </c>
      <c r="O21" s="193">
        <v>13</v>
      </c>
      <c r="P21" s="193">
        <v>0</v>
      </c>
      <c r="Q21" s="193">
        <v>0</v>
      </c>
      <c r="R21" s="193">
        <v>0</v>
      </c>
      <c r="S21" s="193">
        <v>0</v>
      </c>
      <c r="T21" s="193">
        <v>0</v>
      </c>
      <c r="U21" s="193">
        <v>0</v>
      </c>
    </row>
    <row r="22" spans="1:21" s="131" customFormat="1" ht="13.9" customHeight="1" x14ac:dyDescent="0.2">
      <c r="A22" s="103" t="s">
        <v>374</v>
      </c>
      <c r="B22" s="155" t="s">
        <v>345</v>
      </c>
      <c r="C22" s="193">
        <v>34</v>
      </c>
      <c r="D22" s="193">
        <v>74</v>
      </c>
      <c r="E22" s="193">
        <v>0</v>
      </c>
      <c r="F22" s="193">
        <v>0</v>
      </c>
      <c r="G22" s="193">
        <v>34</v>
      </c>
      <c r="H22" s="193">
        <v>74</v>
      </c>
      <c r="I22" s="193">
        <v>1764361</v>
      </c>
      <c r="J22" s="193">
        <v>41</v>
      </c>
      <c r="K22" s="193">
        <v>33</v>
      </c>
      <c r="L22" s="193">
        <v>21</v>
      </c>
      <c r="M22" s="193">
        <v>13</v>
      </c>
      <c r="N22" s="193">
        <v>20</v>
      </c>
      <c r="O22" s="193">
        <v>20</v>
      </c>
      <c r="P22" s="193">
        <v>0</v>
      </c>
      <c r="Q22" s="193">
        <v>0</v>
      </c>
      <c r="R22" s="193">
        <v>0</v>
      </c>
      <c r="S22" s="193">
        <v>0</v>
      </c>
      <c r="T22" s="193">
        <v>0</v>
      </c>
      <c r="U22" s="193">
        <v>0</v>
      </c>
    </row>
    <row r="23" spans="1:21" s="131" customFormat="1" ht="13.9" customHeight="1" x14ac:dyDescent="0.2">
      <c r="A23" s="103" t="s">
        <v>375</v>
      </c>
      <c r="B23" s="154" t="s">
        <v>346</v>
      </c>
      <c r="C23" s="193">
        <v>143</v>
      </c>
      <c r="D23" s="193">
        <v>0</v>
      </c>
      <c r="E23" s="193">
        <v>75</v>
      </c>
      <c r="F23" s="193">
        <v>0</v>
      </c>
      <c r="G23" s="193">
        <v>68</v>
      </c>
      <c r="H23" s="193">
        <v>0</v>
      </c>
      <c r="I23" s="193">
        <v>773064</v>
      </c>
      <c r="J23" s="193">
        <v>49</v>
      </c>
      <c r="K23" s="193">
        <v>0</v>
      </c>
      <c r="L23" s="193">
        <v>23</v>
      </c>
      <c r="M23" s="193">
        <v>0</v>
      </c>
      <c r="N23" s="193">
        <v>26</v>
      </c>
      <c r="O23" s="193">
        <v>0</v>
      </c>
      <c r="P23" s="193">
        <v>1</v>
      </c>
      <c r="Q23" s="193">
        <v>0</v>
      </c>
      <c r="R23" s="193">
        <v>0</v>
      </c>
      <c r="S23" s="193">
        <v>0</v>
      </c>
      <c r="T23" s="193">
        <v>1</v>
      </c>
      <c r="U23" s="193">
        <v>0</v>
      </c>
    </row>
    <row r="24" spans="1:21" s="131" customFormat="1" ht="13.9" customHeight="1" x14ac:dyDescent="0.2">
      <c r="A24" s="103" t="s">
        <v>376</v>
      </c>
      <c r="B24" s="154" t="s">
        <v>347</v>
      </c>
      <c r="C24" s="193">
        <v>555</v>
      </c>
      <c r="D24" s="193">
        <v>0</v>
      </c>
      <c r="E24" s="193">
        <v>27</v>
      </c>
      <c r="F24" s="193">
        <v>0</v>
      </c>
      <c r="G24" s="193">
        <v>528</v>
      </c>
      <c r="H24" s="193">
        <v>0</v>
      </c>
      <c r="I24" s="193">
        <v>12193985</v>
      </c>
      <c r="J24" s="193">
        <v>46</v>
      </c>
      <c r="K24" s="193">
        <v>0</v>
      </c>
      <c r="L24" s="193">
        <v>17</v>
      </c>
      <c r="M24" s="193">
        <v>0</v>
      </c>
      <c r="N24" s="193">
        <v>29</v>
      </c>
      <c r="O24" s="193">
        <v>0</v>
      </c>
      <c r="P24" s="193">
        <v>2</v>
      </c>
      <c r="Q24" s="193">
        <v>0</v>
      </c>
      <c r="R24" s="193">
        <v>2</v>
      </c>
      <c r="S24" s="193">
        <v>0</v>
      </c>
      <c r="T24" s="193">
        <v>0</v>
      </c>
      <c r="U24" s="193">
        <v>0</v>
      </c>
    </row>
    <row r="25" spans="1:21" s="131" customFormat="1" ht="13.9" customHeight="1" x14ac:dyDescent="0.2">
      <c r="A25" s="103" t="s">
        <v>377</v>
      </c>
      <c r="B25" s="154" t="s">
        <v>348</v>
      </c>
      <c r="C25" s="193">
        <v>60</v>
      </c>
      <c r="D25" s="193">
        <v>0</v>
      </c>
      <c r="E25" s="193">
        <v>3</v>
      </c>
      <c r="F25" s="193">
        <v>0</v>
      </c>
      <c r="G25" s="193">
        <v>57</v>
      </c>
      <c r="H25" s="193">
        <v>0</v>
      </c>
      <c r="I25" s="193">
        <v>1367899</v>
      </c>
      <c r="J25" s="193">
        <v>18</v>
      </c>
      <c r="K25" s="193">
        <v>1</v>
      </c>
      <c r="L25" s="193">
        <v>10</v>
      </c>
      <c r="M25" s="193">
        <v>0</v>
      </c>
      <c r="N25" s="193">
        <v>8</v>
      </c>
      <c r="O25" s="193">
        <v>1</v>
      </c>
      <c r="P25" s="193">
        <v>0</v>
      </c>
      <c r="Q25" s="193">
        <v>0</v>
      </c>
      <c r="R25" s="193">
        <v>0</v>
      </c>
      <c r="S25" s="193">
        <v>0</v>
      </c>
      <c r="T25" s="193">
        <v>0</v>
      </c>
      <c r="U25" s="193">
        <v>0</v>
      </c>
    </row>
    <row r="26" spans="1:21" s="81" customFormat="1" ht="13.9" customHeight="1" x14ac:dyDescent="0.2">
      <c r="A26" s="103" t="s">
        <v>378</v>
      </c>
      <c r="B26" s="154" t="s">
        <v>349</v>
      </c>
      <c r="C26" s="193">
        <v>0</v>
      </c>
      <c r="D26" s="193">
        <v>0</v>
      </c>
      <c r="E26" s="193">
        <v>0</v>
      </c>
      <c r="F26" s="193">
        <v>0</v>
      </c>
      <c r="G26" s="193">
        <v>0</v>
      </c>
      <c r="H26" s="193">
        <v>0</v>
      </c>
      <c r="I26" s="193">
        <v>0</v>
      </c>
      <c r="J26" s="193">
        <v>24</v>
      </c>
      <c r="K26" s="193">
        <v>0</v>
      </c>
      <c r="L26" s="193">
        <v>10</v>
      </c>
      <c r="M26" s="193">
        <v>0</v>
      </c>
      <c r="N26" s="193">
        <v>14</v>
      </c>
      <c r="O26" s="193">
        <v>0</v>
      </c>
      <c r="P26" s="193">
        <v>0</v>
      </c>
      <c r="Q26" s="193">
        <v>0</v>
      </c>
      <c r="R26" s="193">
        <v>0</v>
      </c>
      <c r="S26" s="193">
        <v>0</v>
      </c>
      <c r="T26" s="193">
        <v>0</v>
      </c>
      <c r="U26" s="193">
        <v>0</v>
      </c>
    </row>
    <row r="27" spans="1:21" s="131" customFormat="1" ht="13.9" customHeight="1" x14ac:dyDescent="0.2">
      <c r="A27" s="103" t="s">
        <v>379</v>
      </c>
      <c r="B27" s="154" t="s">
        <v>350</v>
      </c>
      <c r="C27" s="193">
        <v>422</v>
      </c>
      <c r="D27" s="193">
        <v>0</v>
      </c>
      <c r="E27" s="193">
        <v>78</v>
      </c>
      <c r="F27" s="193">
        <v>0</v>
      </c>
      <c r="G27" s="193">
        <v>344</v>
      </c>
      <c r="H27" s="193">
        <v>0</v>
      </c>
      <c r="I27" s="193">
        <v>7199838</v>
      </c>
      <c r="J27" s="193">
        <v>0</v>
      </c>
      <c r="K27" s="193">
        <v>0</v>
      </c>
      <c r="L27" s="193">
        <v>0</v>
      </c>
      <c r="M27" s="193">
        <v>0</v>
      </c>
      <c r="N27" s="193">
        <v>0</v>
      </c>
      <c r="O27" s="193">
        <v>0</v>
      </c>
      <c r="P27" s="193">
        <v>0</v>
      </c>
      <c r="Q27" s="193">
        <v>0</v>
      </c>
      <c r="R27" s="193">
        <v>0</v>
      </c>
      <c r="S27" s="193">
        <v>0</v>
      </c>
      <c r="T27" s="193">
        <v>0</v>
      </c>
      <c r="U27" s="193">
        <v>0</v>
      </c>
    </row>
    <row r="28" spans="1:21" ht="13.9" customHeight="1" x14ac:dyDescent="0.2">
      <c r="A28" s="108" t="s">
        <v>380</v>
      </c>
      <c r="B28" s="156" t="s">
        <v>351</v>
      </c>
      <c r="C28" s="195">
        <v>54</v>
      </c>
      <c r="D28" s="195">
        <v>12</v>
      </c>
      <c r="E28" s="195">
        <v>12</v>
      </c>
      <c r="F28" s="195">
        <v>0</v>
      </c>
      <c r="G28" s="195">
        <v>42</v>
      </c>
      <c r="H28" s="195">
        <v>12</v>
      </c>
      <c r="I28" s="195">
        <v>1350536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</row>
    <row r="29" spans="1:21" x14ac:dyDescent="0.2">
      <c r="A29" s="157" t="s">
        <v>381</v>
      </c>
      <c r="B29" s="158"/>
    </row>
    <row r="30" spans="1:21" ht="12" customHeight="1" x14ac:dyDescent="0.2">
      <c r="A30" s="137" t="s">
        <v>19</v>
      </c>
      <c r="B30" s="136"/>
    </row>
    <row r="31" spans="1:21" x14ac:dyDescent="0.2">
      <c r="A31" s="159" t="s">
        <v>382</v>
      </c>
      <c r="B31" s="139"/>
    </row>
    <row r="32" spans="1:21" s="161" customFormat="1" ht="16.149999999999999" customHeight="1" x14ac:dyDescent="0.2">
      <c r="A32" s="83" t="s">
        <v>353</v>
      </c>
      <c r="B32" s="160"/>
    </row>
    <row r="33" spans="1:2" s="161" customFormat="1" ht="16.5" customHeight="1" x14ac:dyDescent="0.2">
      <c r="A33" s="125"/>
      <c r="B33" s="125"/>
    </row>
  </sheetData>
  <mergeCells count="15">
    <mergeCell ref="A1:L1"/>
    <mergeCell ref="N4:O4"/>
    <mergeCell ref="P4:Q4"/>
    <mergeCell ref="R4:S4"/>
    <mergeCell ref="T4:U4"/>
    <mergeCell ref="A3:B5"/>
    <mergeCell ref="C3:I3"/>
    <mergeCell ref="J3:O3"/>
    <mergeCell ref="P3:U3"/>
    <mergeCell ref="C4:D4"/>
    <mergeCell ref="E4:F4"/>
    <mergeCell ref="G4:H4"/>
    <mergeCell ref="I4:I5"/>
    <mergeCell ref="J4:K4"/>
    <mergeCell ref="L4:M4"/>
  </mergeCells>
  <phoneticPr fontId="11" type="noConversion"/>
  <pageMargins left="0.7" right="0.7" top="0.75" bottom="0.75" header="0.3" footer="0.3"/>
  <pageSetup paperSize="9" scale="6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86"/>
  <sheetViews>
    <sheetView topLeftCell="A7" workbookViewId="0">
      <selection activeCell="C24" sqref="C24"/>
    </sheetView>
  </sheetViews>
  <sheetFormatPr defaultRowHeight="12" x14ac:dyDescent="0.2"/>
  <cols>
    <col min="1" max="1" width="9.83203125" customWidth="1"/>
    <col min="2" max="2" width="20.5" customWidth="1"/>
    <col min="3" max="4" width="15" customWidth="1"/>
    <col min="5" max="7" width="10.5" customWidth="1"/>
    <col min="8" max="8" width="14.6640625" customWidth="1"/>
    <col min="9" max="11" width="9.83203125" style="96" customWidth="1"/>
  </cols>
  <sheetData>
    <row r="1" spans="1:12" s="56" customFormat="1" ht="22.9" customHeight="1" x14ac:dyDescent="0.2">
      <c r="A1" s="228" t="s">
        <v>325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</row>
    <row r="2" spans="1:12" s="1" customFormat="1" ht="16.5" customHeight="1" x14ac:dyDescent="0.2">
      <c r="A2" s="75" t="s">
        <v>266</v>
      </c>
      <c r="B2" s="23"/>
      <c r="C2" s="23"/>
      <c r="D2" s="23"/>
      <c r="E2" s="23"/>
      <c r="F2" s="26"/>
      <c r="G2" s="26"/>
      <c r="H2" s="26"/>
      <c r="I2" s="97"/>
      <c r="J2" s="97"/>
      <c r="K2" s="2"/>
    </row>
    <row r="3" spans="1:12" s="2" customFormat="1" ht="23.25" customHeight="1" x14ac:dyDescent="0.2">
      <c r="A3" s="240" t="s">
        <v>267</v>
      </c>
      <c r="B3" s="241"/>
      <c r="C3" s="246" t="s">
        <v>268</v>
      </c>
      <c r="D3" s="247"/>
      <c r="E3" s="247"/>
      <c r="F3" s="247"/>
      <c r="G3" s="247"/>
      <c r="H3" s="247"/>
      <c r="I3" s="247"/>
      <c r="J3" s="247"/>
      <c r="K3" s="248"/>
    </row>
    <row r="4" spans="1:12" s="2" customFormat="1" ht="33.75" customHeight="1" x14ac:dyDescent="0.2">
      <c r="A4" s="242"/>
      <c r="B4" s="243"/>
      <c r="C4" s="44" t="s">
        <v>310</v>
      </c>
      <c r="D4" s="44" t="s">
        <v>311</v>
      </c>
      <c r="E4" s="249" t="s">
        <v>22</v>
      </c>
      <c r="F4" s="250"/>
      <c r="G4" s="250"/>
      <c r="H4" s="250"/>
      <c r="I4" s="250"/>
      <c r="J4" s="250"/>
      <c r="K4" s="251"/>
    </row>
    <row r="5" spans="1:12" s="2" customFormat="1" ht="37.5" customHeight="1" x14ac:dyDescent="0.2">
      <c r="A5" s="242"/>
      <c r="B5" s="243"/>
      <c r="C5" s="45" t="s">
        <v>157</v>
      </c>
      <c r="D5" s="45" t="s">
        <v>157</v>
      </c>
      <c r="E5" s="252" t="s">
        <v>218</v>
      </c>
      <c r="F5" s="253"/>
      <c r="G5" s="254"/>
      <c r="H5" s="51" t="s">
        <v>156</v>
      </c>
      <c r="I5" s="255" t="s">
        <v>220</v>
      </c>
      <c r="J5" s="256"/>
      <c r="K5" s="257"/>
    </row>
    <row r="6" spans="1:12" s="2" customFormat="1" ht="23.25" customHeight="1" x14ac:dyDescent="0.2">
      <c r="A6" s="244"/>
      <c r="B6" s="245"/>
      <c r="C6" s="21" t="s">
        <v>25</v>
      </c>
      <c r="D6" s="21" t="s">
        <v>25</v>
      </c>
      <c r="E6" s="44" t="s">
        <v>208</v>
      </c>
      <c r="F6" s="44" t="s">
        <v>206</v>
      </c>
      <c r="G6" s="44" t="s">
        <v>207</v>
      </c>
      <c r="H6" s="21" t="s">
        <v>26</v>
      </c>
      <c r="I6" s="79" t="s">
        <v>208</v>
      </c>
      <c r="J6" s="73" t="s">
        <v>206</v>
      </c>
      <c r="K6" s="73" t="s">
        <v>207</v>
      </c>
    </row>
    <row r="7" spans="1:12" s="81" customFormat="1" ht="14.25" x14ac:dyDescent="0.2">
      <c r="A7" s="102" t="s">
        <v>281</v>
      </c>
      <c r="B7" s="110" t="s">
        <v>282</v>
      </c>
      <c r="C7" s="92">
        <f t="shared" ref="C7:K7" si="0">C44+C82+C120+C158</f>
        <v>2955</v>
      </c>
      <c r="D7" s="92">
        <f t="shared" si="0"/>
        <v>33</v>
      </c>
      <c r="E7" s="92">
        <f t="shared" si="0"/>
        <v>23685</v>
      </c>
      <c r="F7" s="92">
        <f t="shared" si="0"/>
        <v>5794</v>
      </c>
      <c r="G7" s="92">
        <f t="shared" si="0"/>
        <v>17891</v>
      </c>
      <c r="H7" s="91">
        <f t="shared" si="0"/>
        <v>371586177</v>
      </c>
      <c r="I7" s="91">
        <f t="shared" si="0"/>
        <v>1092</v>
      </c>
      <c r="J7" s="91">
        <f t="shared" si="0"/>
        <v>230</v>
      </c>
      <c r="K7" s="91">
        <f t="shared" si="0"/>
        <v>862</v>
      </c>
    </row>
    <row r="8" spans="1:12" s="81" customFormat="1" x14ac:dyDescent="0.2">
      <c r="A8" s="178" t="s">
        <v>408</v>
      </c>
      <c r="B8" s="154" t="s">
        <v>409</v>
      </c>
      <c r="C8" s="94">
        <f t="shared" ref="C8:K8" si="1">C45+C83+C121+C159</f>
        <v>349</v>
      </c>
      <c r="D8" s="94">
        <f t="shared" si="1"/>
        <v>0</v>
      </c>
      <c r="E8" s="94">
        <f t="shared" si="1"/>
        <v>690</v>
      </c>
      <c r="F8" s="94">
        <f t="shared" si="1"/>
        <v>84</v>
      </c>
      <c r="G8" s="94">
        <f t="shared" si="1"/>
        <v>606</v>
      </c>
      <c r="H8" s="94">
        <f t="shared" si="1"/>
        <v>12667349</v>
      </c>
      <c r="I8" s="93">
        <f t="shared" si="1"/>
        <v>27</v>
      </c>
      <c r="J8" s="93">
        <f t="shared" si="1"/>
        <v>3</v>
      </c>
      <c r="K8" s="93">
        <f t="shared" si="1"/>
        <v>24</v>
      </c>
    </row>
    <row r="9" spans="1:12" s="81" customFormat="1" x14ac:dyDescent="0.2">
      <c r="A9" s="178" t="s">
        <v>410</v>
      </c>
      <c r="B9" s="154" t="s">
        <v>411</v>
      </c>
      <c r="C9" s="94">
        <f t="shared" ref="C9:K9" si="2">C46+C84+C122+C160</f>
        <v>166</v>
      </c>
      <c r="D9" s="94">
        <f t="shared" si="2"/>
        <v>0</v>
      </c>
      <c r="E9" s="94">
        <f t="shared" si="2"/>
        <v>15232</v>
      </c>
      <c r="F9" s="94">
        <f t="shared" si="2"/>
        <v>4314</v>
      </c>
      <c r="G9" s="94">
        <f t="shared" si="2"/>
        <v>10918</v>
      </c>
      <c r="H9" s="94">
        <f t="shared" si="2"/>
        <v>213143672</v>
      </c>
      <c r="I9" s="93">
        <f t="shared" si="2"/>
        <v>396</v>
      </c>
      <c r="J9" s="93">
        <f t="shared" si="2"/>
        <v>81</v>
      </c>
      <c r="K9" s="93">
        <f t="shared" si="2"/>
        <v>315</v>
      </c>
    </row>
    <row r="10" spans="1:12" s="81" customFormat="1" x14ac:dyDescent="0.2">
      <c r="A10" s="178" t="s">
        <v>412</v>
      </c>
      <c r="B10" s="154" t="s">
        <v>413</v>
      </c>
      <c r="C10" s="94">
        <f t="shared" ref="C10:K10" si="3">C47+C85+C123+C161</f>
        <v>240</v>
      </c>
      <c r="D10" s="94">
        <f t="shared" si="3"/>
        <v>4</v>
      </c>
      <c r="E10" s="94">
        <f t="shared" si="3"/>
        <v>1848</v>
      </c>
      <c r="F10" s="94">
        <f t="shared" si="3"/>
        <v>380</v>
      </c>
      <c r="G10" s="94">
        <f t="shared" si="3"/>
        <v>1468</v>
      </c>
      <c r="H10" s="94">
        <f t="shared" si="3"/>
        <v>38920305</v>
      </c>
      <c r="I10" s="93">
        <f t="shared" si="3"/>
        <v>362</v>
      </c>
      <c r="J10" s="93">
        <f t="shared" si="3"/>
        <v>128</v>
      </c>
      <c r="K10" s="93">
        <f t="shared" si="3"/>
        <v>234</v>
      </c>
    </row>
    <row r="11" spans="1:12" s="81" customFormat="1" x14ac:dyDescent="0.2">
      <c r="A11" s="178" t="s">
        <v>414</v>
      </c>
      <c r="B11" s="154" t="s">
        <v>415</v>
      </c>
      <c r="C11" s="94">
        <f t="shared" ref="C11:K11" si="4">C48+C86+C124+C162</f>
        <v>290</v>
      </c>
      <c r="D11" s="94">
        <f t="shared" si="4"/>
        <v>0</v>
      </c>
      <c r="E11" s="94">
        <f t="shared" si="4"/>
        <v>737</v>
      </c>
      <c r="F11" s="94">
        <f t="shared" si="4"/>
        <v>111</v>
      </c>
      <c r="G11" s="94">
        <f t="shared" si="4"/>
        <v>626</v>
      </c>
      <c r="H11" s="94">
        <f t="shared" si="4"/>
        <v>15419816</v>
      </c>
      <c r="I11" s="93">
        <f t="shared" si="4"/>
        <v>0</v>
      </c>
      <c r="J11" s="93">
        <f t="shared" si="4"/>
        <v>0</v>
      </c>
      <c r="K11" s="93">
        <f t="shared" si="4"/>
        <v>0</v>
      </c>
    </row>
    <row r="12" spans="1:12" s="81" customFormat="1" x14ac:dyDescent="0.2">
      <c r="A12" s="178" t="s">
        <v>416</v>
      </c>
      <c r="B12" s="154" t="s">
        <v>417</v>
      </c>
      <c r="C12" s="94">
        <f t="shared" ref="C12:K12" si="5">C49+C87+C125+C163</f>
        <v>93</v>
      </c>
      <c r="D12" s="94">
        <f t="shared" si="5"/>
        <v>2</v>
      </c>
      <c r="E12" s="94">
        <f t="shared" si="5"/>
        <v>547</v>
      </c>
      <c r="F12" s="94">
        <f t="shared" si="5"/>
        <v>120</v>
      </c>
      <c r="G12" s="94">
        <f t="shared" si="5"/>
        <v>427</v>
      </c>
      <c r="H12" s="94">
        <f t="shared" si="5"/>
        <v>8924376</v>
      </c>
      <c r="I12" s="93">
        <f t="shared" si="5"/>
        <v>13</v>
      </c>
      <c r="J12" s="93">
        <f t="shared" si="5"/>
        <v>0</v>
      </c>
      <c r="K12" s="93">
        <f t="shared" si="5"/>
        <v>13</v>
      </c>
    </row>
    <row r="13" spans="1:12" s="81" customFormat="1" x14ac:dyDescent="0.2">
      <c r="A13" s="178" t="s">
        <v>418</v>
      </c>
      <c r="B13" s="154" t="s">
        <v>419</v>
      </c>
      <c r="C13" s="94">
        <f t="shared" ref="C13:K13" si="6">C50+C88+C126+C164</f>
        <v>980</v>
      </c>
      <c r="D13" s="94">
        <f t="shared" si="6"/>
        <v>1</v>
      </c>
      <c r="E13" s="94">
        <f t="shared" si="6"/>
        <v>270</v>
      </c>
      <c r="F13" s="94">
        <f t="shared" si="6"/>
        <v>47</v>
      </c>
      <c r="G13" s="94">
        <f t="shared" si="6"/>
        <v>223</v>
      </c>
      <c r="H13" s="94">
        <f t="shared" si="6"/>
        <v>4659020</v>
      </c>
      <c r="I13" s="93">
        <f t="shared" si="6"/>
        <v>2</v>
      </c>
      <c r="J13" s="93">
        <f t="shared" si="6"/>
        <v>0</v>
      </c>
      <c r="K13" s="93">
        <f t="shared" si="6"/>
        <v>2</v>
      </c>
    </row>
    <row r="14" spans="1:12" s="82" customFormat="1" x14ac:dyDescent="0.2">
      <c r="A14" s="103" t="s">
        <v>247</v>
      </c>
      <c r="B14" s="104" t="s">
        <v>283</v>
      </c>
      <c r="C14" s="111">
        <f t="shared" ref="C14:K14" si="7">C51+C89+C127+C165</f>
        <v>52</v>
      </c>
      <c r="D14" s="111">
        <f t="shared" si="7"/>
        <v>2</v>
      </c>
      <c r="E14" s="111">
        <f t="shared" si="7"/>
        <v>461</v>
      </c>
      <c r="F14" s="111">
        <f t="shared" si="7"/>
        <v>99</v>
      </c>
      <c r="G14" s="111">
        <f t="shared" si="7"/>
        <v>362</v>
      </c>
      <c r="H14" s="111">
        <f t="shared" si="7"/>
        <v>8696919</v>
      </c>
      <c r="I14" s="112">
        <f t="shared" si="7"/>
        <v>58</v>
      </c>
      <c r="J14" s="112">
        <f t="shared" si="7"/>
        <v>0</v>
      </c>
      <c r="K14" s="112">
        <f t="shared" si="7"/>
        <v>58</v>
      </c>
    </row>
    <row r="15" spans="1:12" s="82" customFormat="1" x14ac:dyDescent="0.2">
      <c r="A15" s="103" t="s">
        <v>248</v>
      </c>
      <c r="B15" s="104" t="s">
        <v>284</v>
      </c>
      <c r="C15" s="111">
        <f t="shared" ref="C15:K15" si="8">C52+C90+C128+C166</f>
        <v>7</v>
      </c>
      <c r="D15" s="111">
        <f t="shared" si="8"/>
        <v>0</v>
      </c>
      <c r="E15" s="111">
        <f t="shared" si="8"/>
        <v>35</v>
      </c>
      <c r="F15" s="111">
        <f t="shared" si="8"/>
        <v>0</v>
      </c>
      <c r="G15" s="111">
        <f t="shared" si="8"/>
        <v>35</v>
      </c>
      <c r="H15" s="111">
        <f t="shared" si="8"/>
        <v>687050</v>
      </c>
      <c r="I15" s="112">
        <f t="shared" si="8"/>
        <v>0</v>
      </c>
      <c r="J15" s="112">
        <f t="shared" si="8"/>
        <v>0</v>
      </c>
      <c r="K15" s="112">
        <f t="shared" si="8"/>
        <v>0</v>
      </c>
    </row>
    <row r="16" spans="1:12" s="82" customFormat="1" x14ac:dyDescent="0.2">
      <c r="A16" s="103" t="s">
        <v>249</v>
      </c>
      <c r="B16" s="104" t="s">
        <v>285</v>
      </c>
      <c r="C16" s="111">
        <f t="shared" ref="C16:K16" si="9">C53+C91+C129+C167</f>
        <v>87</v>
      </c>
      <c r="D16" s="111">
        <f t="shared" si="9"/>
        <v>0</v>
      </c>
      <c r="E16" s="111">
        <f t="shared" si="9"/>
        <v>444</v>
      </c>
      <c r="F16" s="111">
        <f t="shared" si="9"/>
        <v>89</v>
      </c>
      <c r="G16" s="111">
        <f t="shared" si="9"/>
        <v>355</v>
      </c>
      <c r="H16" s="111">
        <f t="shared" si="9"/>
        <v>10055023</v>
      </c>
      <c r="I16" s="112">
        <f t="shared" si="9"/>
        <v>18</v>
      </c>
      <c r="J16" s="112">
        <f t="shared" si="9"/>
        <v>9</v>
      </c>
      <c r="K16" s="112">
        <f t="shared" si="9"/>
        <v>9</v>
      </c>
    </row>
    <row r="17" spans="1:11" s="82" customFormat="1" x14ac:dyDescent="0.2">
      <c r="A17" s="103" t="s">
        <v>250</v>
      </c>
      <c r="B17" s="104" t="s">
        <v>286</v>
      </c>
      <c r="C17" s="111">
        <f t="shared" ref="C17:K17" si="10">C54+C92+C130+C168</f>
        <v>128</v>
      </c>
      <c r="D17" s="111">
        <f t="shared" si="10"/>
        <v>0</v>
      </c>
      <c r="E17" s="111">
        <f t="shared" si="10"/>
        <v>594</v>
      </c>
      <c r="F17" s="111">
        <f t="shared" si="10"/>
        <v>172</v>
      </c>
      <c r="G17" s="111">
        <f t="shared" si="10"/>
        <v>422</v>
      </c>
      <c r="H17" s="111">
        <f t="shared" si="10"/>
        <v>12147844</v>
      </c>
      <c r="I17" s="112">
        <f t="shared" si="10"/>
        <v>0</v>
      </c>
      <c r="J17" s="112">
        <f t="shared" si="10"/>
        <v>0</v>
      </c>
      <c r="K17" s="112">
        <f t="shared" si="10"/>
        <v>0</v>
      </c>
    </row>
    <row r="18" spans="1:11" s="82" customFormat="1" x14ac:dyDescent="0.2">
      <c r="A18" s="103" t="s">
        <v>251</v>
      </c>
      <c r="B18" s="104" t="s">
        <v>287</v>
      </c>
      <c r="C18" s="111">
        <f t="shared" ref="C18:K18" si="11">C55+C93+C131+C169</f>
        <v>39</v>
      </c>
      <c r="D18" s="111">
        <f t="shared" si="11"/>
        <v>6</v>
      </c>
      <c r="E18" s="111">
        <f t="shared" si="11"/>
        <v>906</v>
      </c>
      <c r="F18" s="111">
        <f t="shared" si="11"/>
        <v>86</v>
      </c>
      <c r="G18" s="111">
        <f t="shared" si="11"/>
        <v>820</v>
      </c>
      <c r="H18" s="111">
        <f t="shared" si="11"/>
        <v>17623038</v>
      </c>
      <c r="I18" s="112">
        <f t="shared" si="11"/>
        <v>76</v>
      </c>
      <c r="J18" s="112">
        <f t="shared" si="11"/>
        <v>9</v>
      </c>
      <c r="K18" s="112">
        <f t="shared" si="11"/>
        <v>67</v>
      </c>
    </row>
    <row r="19" spans="1:11" s="82" customFormat="1" x14ac:dyDescent="0.2">
      <c r="A19" s="103" t="s">
        <v>252</v>
      </c>
      <c r="B19" s="104" t="s">
        <v>288</v>
      </c>
      <c r="C19" s="111">
        <f t="shared" ref="C19:K19" si="12">C56+C94+C132+C170</f>
        <v>42</v>
      </c>
      <c r="D19" s="111">
        <f t="shared" si="12"/>
        <v>2</v>
      </c>
      <c r="E19" s="111">
        <f t="shared" si="12"/>
        <v>180</v>
      </c>
      <c r="F19" s="111">
        <f t="shared" si="12"/>
        <v>84</v>
      </c>
      <c r="G19" s="111">
        <f t="shared" si="12"/>
        <v>96</v>
      </c>
      <c r="H19" s="111">
        <f t="shared" si="12"/>
        <v>3481420</v>
      </c>
      <c r="I19" s="112">
        <f t="shared" si="12"/>
        <v>0</v>
      </c>
      <c r="J19" s="112">
        <f t="shared" si="12"/>
        <v>0</v>
      </c>
      <c r="K19" s="112">
        <f t="shared" si="12"/>
        <v>0</v>
      </c>
    </row>
    <row r="20" spans="1:11" s="82" customFormat="1" x14ac:dyDescent="0.2">
      <c r="A20" s="103" t="s">
        <v>253</v>
      </c>
      <c r="B20" s="104" t="s">
        <v>289</v>
      </c>
      <c r="C20" s="111">
        <f t="shared" ref="C20:K20" si="13">C57+C95+C133+C171</f>
        <v>21</v>
      </c>
      <c r="D20" s="111">
        <f t="shared" si="13"/>
        <v>0</v>
      </c>
      <c r="E20" s="111">
        <f t="shared" si="13"/>
        <v>53</v>
      </c>
      <c r="F20" s="111">
        <f t="shared" si="13"/>
        <v>0</v>
      </c>
      <c r="G20" s="111">
        <f t="shared" si="13"/>
        <v>53</v>
      </c>
      <c r="H20" s="111">
        <f t="shared" si="13"/>
        <v>998717</v>
      </c>
      <c r="I20" s="112">
        <f t="shared" si="13"/>
        <v>8</v>
      </c>
      <c r="J20" s="112">
        <f t="shared" si="13"/>
        <v>0</v>
      </c>
      <c r="K20" s="112">
        <f t="shared" si="13"/>
        <v>8</v>
      </c>
    </row>
    <row r="21" spans="1:11" s="82" customFormat="1" x14ac:dyDescent="0.2">
      <c r="A21" s="103" t="s">
        <v>254</v>
      </c>
      <c r="B21" s="104" t="s">
        <v>290</v>
      </c>
      <c r="C21" s="111">
        <f t="shared" ref="C21:K21" si="14">C58+C96+C134+C172</f>
        <v>50</v>
      </c>
      <c r="D21" s="111">
        <f t="shared" si="14"/>
        <v>0</v>
      </c>
      <c r="E21" s="111">
        <f t="shared" si="14"/>
        <v>65</v>
      </c>
      <c r="F21" s="111">
        <f t="shared" si="14"/>
        <v>9</v>
      </c>
      <c r="G21" s="111">
        <f t="shared" si="14"/>
        <v>56</v>
      </c>
      <c r="H21" s="111">
        <f t="shared" si="14"/>
        <v>1126579</v>
      </c>
      <c r="I21" s="112">
        <f t="shared" si="14"/>
        <v>0</v>
      </c>
      <c r="J21" s="112">
        <f t="shared" si="14"/>
        <v>0</v>
      </c>
      <c r="K21" s="112">
        <f t="shared" si="14"/>
        <v>0</v>
      </c>
    </row>
    <row r="22" spans="1:11" s="82" customFormat="1" x14ac:dyDescent="0.2">
      <c r="A22" s="103" t="s">
        <v>255</v>
      </c>
      <c r="B22" s="104" t="s">
        <v>291</v>
      </c>
      <c r="C22" s="111">
        <f t="shared" ref="C22:K22" si="15">C59+C97+C135+C173</f>
        <v>106</v>
      </c>
      <c r="D22" s="111">
        <f t="shared" si="15"/>
        <v>0</v>
      </c>
      <c r="E22" s="111">
        <f t="shared" si="15"/>
        <v>120</v>
      </c>
      <c r="F22" s="111">
        <f t="shared" si="15"/>
        <v>30</v>
      </c>
      <c r="G22" s="111">
        <f t="shared" si="15"/>
        <v>90</v>
      </c>
      <c r="H22" s="111">
        <f t="shared" si="15"/>
        <v>2164466</v>
      </c>
      <c r="I22" s="112">
        <f t="shared" si="15"/>
        <v>63</v>
      </c>
      <c r="J22" s="112">
        <f t="shared" si="15"/>
        <v>0</v>
      </c>
      <c r="K22" s="112">
        <f t="shared" si="15"/>
        <v>63</v>
      </c>
    </row>
    <row r="23" spans="1:11" s="82" customFormat="1" x14ac:dyDescent="0.2">
      <c r="A23" s="103" t="s">
        <v>256</v>
      </c>
      <c r="B23" s="105" t="s">
        <v>292</v>
      </c>
      <c r="C23" s="111">
        <f t="shared" ref="C23:K23" si="16">C60+C98+C136+C174</f>
        <v>90</v>
      </c>
      <c r="D23" s="111">
        <f t="shared" si="16"/>
        <v>2</v>
      </c>
      <c r="E23" s="111">
        <f t="shared" si="16"/>
        <v>80</v>
      </c>
      <c r="F23" s="111">
        <f t="shared" si="16"/>
        <v>0</v>
      </c>
      <c r="G23" s="111">
        <f t="shared" si="16"/>
        <v>80</v>
      </c>
      <c r="H23" s="111">
        <f t="shared" si="16"/>
        <v>1221461</v>
      </c>
      <c r="I23" s="112">
        <f t="shared" si="16"/>
        <v>57</v>
      </c>
      <c r="J23" s="112">
        <f t="shared" si="16"/>
        <v>0</v>
      </c>
      <c r="K23" s="112">
        <f t="shared" si="16"/>
        <v>57</v>
      </c>
    </row>
    <row r="24" spans="1:11" s="82" customFormat="1" x14ac:dyDescent="0.2">
      <c r="A24" s="103" t="s">
        <v>257</v>
      </c>
      <c r="B24" s="104" t="s">
        <v>293</v>
      </c>
      <c r="C24" s="111">
        <f t="shared" ref="C24:K24" si="17">C61+C99+C137+C175</f>
        <v>86</v>
      </c>
      <c r="D24" s="111">
        <f t="shared" si="17"/>
        <v>0</v>
      </c>
      <c r="E24" s="111">
        <f t="shared" si="17"/>
        <v>130</v>
      </c>
      <c r="F24" s="111">
        <f t="shared" si="17"/>
        <v>70</v>
      </c>
      <c r="G24" s="111">
        <f t="shared" si="17"/>
        <v>60</v>
      </c>
      <c r="H24" s="111">
        <f t="shared" si="17"/>
        <v>925675</v>
      </c>
      <c r="I24" s="112">
        <f t="shared" si="17"/>
        <v>0</v>
      </c>
      <c r="J24" s="112">
        <f t="shared" si="17"/>
        <v>0</v>
      </c>
      <c r="K24" s="112">
        <f t="shared" si="17"/>
        <v>0</v>
      </c>
    </row>
    <row r="25" spans="1:11" s="82" customFormat="1" x14ac:dyDescent="0.2">
      <c r="A25" s="103" t="s">
        <v>258</v>
      </c>
      <c r="B25" s="104" t="s">
        <v>294</v>
      </c>
      <c r="C25" s="111">
        <f t="shared" ref="C25:K25" si="18">C62+C100+C138+C176</f>
        <v>23</v>
      </c>
      <c r="D25" s="111">
        <f t="shared" si="18"/>
        <v>14</v>
      </c>
      <c r="E25" s="111">
        <f t="shared" si="18"/>
        <v>674</v>
      </c>
      <c r="F25" s="111">
        <f t="shared" si="18"/>
        <v>18</v>
      </c>
      <c r="G25" s="111">
        <f t="shared" si="18"/>
        <v>656</v>
      </c>
      <c r="H25" s="111">
        <f t="shared" si="18"/>
        <v>7666979</v>
      </c>
      <c r="I25" s="112">
        <f t="shared" si="18"/>
        <v>0</v>
      </c>
      <c r="J25" s="112">
        <f t="shared" si="18"/>
        <v>0</v>
      </c>
      <c r="K25" s="112">
        <f t="shared" si="18"/>
        <v>0</v>
      </c>
    </row>
    <row r="26" spans="1:11" s="82" customFormat="1" x14ac:dyDescent="0.2">
      <c r="A26" s="103" t="s">
        <v>259</v>
      </c>
      <c r="B26" s="104" t="s">
        <v>295</v>
      </c>
      <c r="C26" s="111">
        <f t="shared" ref="C26:K26" si="19">C63+C101+C139+C177</f>
        <v>54</v>
      </c>
      <c r="D26" s="111">
        <f t="shared" si="19"/>
        <v>0</v>
      </c>
      <c r="E26" s="111">
        <f t="shared" si="19"/>
        <v>72</v>
      </c>
      <c r="F26" s="111">
        <f t="shared" si="19"/>
        <v>12</v>
      </c>
      <c r="G26" s="111">
        <f t="shared" si="19"/>
        <v>60</v>
      </c>
      <c r="H26" s="111">
        <f t="shared" si="19"/>
        <v>1629963</v>
      </c>
      <c r="I26" s="112">
        <f t="shared" si="19"/>
        <v>0</v>
      </c>
      <c r="J26" s="112">
        <f t="shared" si="19"/>
        <v>0</v>
      </c>
      <c r="K26" s="112">
        <f t="shared" si="19"/>
        <v>0</v>
      </c>
    </row>
    <row r="27" spans="1:11" s="82" customFormat="1" x14ac:dyDescent="0.2">
      <c r="A27" s="103" t="s">
        <v>260</v>
      </c>
      <c r="B27" s="104" t="s">
        <v>296</v>
      </c>
      <c r="C27" s="111">
        <f t="shared" ref="C27:K27" si="20">C64+C102+C140+C178</f>
        <v>52</v>
      </c>
      <c r="D27" s="111">
        <f t="shared" si="20"/>
        <v>0</v>
      </c>
      <c r="E27" s="111">
        <f t="shared" si="20"/>
        <v>0</v>
      </c>
      <c r="F27" s="111">
        <f t="shared" si="20"/>
        <v>0</v>
      </c>
      <c r="G27" s="111">
        <f t="shared" si="20"/>
        <v>0</v>
      </c>
      <c r="H27" s="111">
        <f t="shared" si="20"/>
        <v>0</v>
      </c>
      <c r="I27" s="112">
        <f t="shared" si="20"/>
        <v>0</v>
      </c>
      <c r="J27" s="112">
        <f t="shared" si="20"/>
        <v>0</v>
      </c>
      <c r="K27" s="112">
        <f t="shared" si="20"/>
        <v>0</v>
      </c>
    </row>
    <row r="28" spans="1:11" s="140" customFormat="1" ht="14.25" x14ac:dyDescent="0.2">
      <c r="A28" s="106" t="s">
        <v>261</v>
      </c>
      <c r="B28" s="107" t="s">
        <v>297</v>
      </c>
      <c r="C28" s="111">
        <f t="shared" ref="C28:K28" si="21">C65+C103+C141+C179</f>
        <v>0</v>
      </c>
      <c r="D28" s="111">
        <f t="shared" si="21"/>
        <v>0</v>
      </c>
      <c r="E28" s="111">
        <f t="shared" si="21"/>
        <v>475</v>
      </c>
      <c r="F28" s="111">
        <f t="shared" si="21"/>
        <v>57</v>
      </c>
      <c r="G28" s="111">
        <f t="shared" si="21"/>
        <v>418</v>
      </c>
      <c r="H28" s="111">
        <f t="shared" si="21"/>
        <v>7943305</v>
      </c>
      <c r="I28" s="111">
        <f t="shared" si="21"/>
        <v>0</v>
      </c>
      <c r="J28" s="111">
        <f t="shared" si="21"/>
        <v>0</v>
      </c>
      <c r="K28" s="111">
        <f t="shared" si="21"/>
        <v>0</v>
      </c>
    </row>
    <row r="29" spans="1:11" s="140" customFormat="1" x14ac:dyDescent="0.2">
      <c r="A29" s="108" t="s">
        <v>262</v>
      </c>
      <c r="B29" s="109" t="s">
        <v>298</v>
      </c>
      <c r="C29" s="114">
        <f t="shared" ref="C29:K29" si="22">C66+C104+C142+C180</f>
        <v>0</v>
      </c>
      <c r="D29" s="114">
        <f t="shared" si="22"/>
        <v>0</v>
      </c>
      <c r="E29" s="114">
        <f t="shared" si="22"/>
        <v>72</v>
      </c>
      <c r="F29" s="114">
        <f t="shared" si="22"/>
        <v>12</v>
      </c>
      <c r="G29" s="114">
        <f t="shared" si="22"/>
        <v>60</v>
      </c>
      <c r="H29" s="114">
        <f t="shared" si="22"/>
        <v>1483200</v>
      </c>
      <c r="I29" s="114">
        <f t="shared" si="22"/>
        <v>12</v>
      </c>
      <c r="J29" s="114">
        <f t="shared" si="22"/>
        <v>0</v>
      </c>
      <c r="K29" s="114">
        <f t="shared" si="22"/>
        <v>12</v>
      </c>
    </row>
    <row r="30" spans="1:11" ht="11.25" customHeight="1" x14ac:dyDescent="0.2">
      <c r="A30" s="52" t="s">
        <v>54</v>
      </c>
      <c r="B30" s="52"/>
      <c r="C30" s="18"/>
      <c r="D30" s="18"/>
      <c r="E30" s="18"/>
      <c r="F30" s="18"/>
      <c r="G30" s="18"/>
      <c r="H30" s="113"/>
      <c r="I30" s="113"/>
      <c r="J30" s="113"/>
    </row>
    <row r="31" spans="1:11" x14ac:dyDescent="0.2">
      <c r="A31" s="22" t="s">
        <v>299</v>
      </c>
      <c r="B31" s="3"/>
      <c r="C31" s="3"/>
      <c r="D31" s="3"/>
      <c r="E31" s="3"/>
      <c r="F31" s="3"/>
      <c r="G31" s="3"/>
      <c r="H31" s="99"/>
      <c r="I31" s="99"/>
      <c r="J31" s="99"/>
    </row>
    <row r="32" spans="1:11" ht="12" hidden="1" customHeight="1" x14ac:dyDescent="0.2">
      <c r="A32" s="39" t="s">
        <v>200</v>
      </c>
      <c r="B32" s="3" t="e">
        <f>#REF!-SUM(#REF!)-#REF!</f>
        <v>#REF!</v>
      </c>
      <c r="C32" s="3" t="e">
        <f>D7-SUM(D8:D13)-#REF!</f>
        <v>#REF!</v>
      </c>
      <c r="D32" s="3" t="e">
        <f>E7-SUM(E8:E13)-#REF!</f>
        <v>#REF!</v>
      </c>
      <c r="E32" s="3" t="e">
        <f>F7-SUM(F8:F13)-#REF!</f>
        <v>#REF!</v>
      </c>
      <c r="F32" s="3" t="e">
        <f>G7-SUM(G8:G13)-#REF!</f>
        <v>#REF!</v>
      </c>
      <c r="G32" s="3"/>
      <c r="H32" s="99"/>
      <c r="I32" s="99"/>
      <c r="J32" s="99" t="e">
        <f>K7-SUM(K8:K13)-#REF!</f>
        <v>#REF!</v>
      </c>
    </row>
    <row r="33" spans="1:12" ht="12" hidden="1" customHeight="1" x14ac:dyDescent="0.2">
      <c r="A33" s="39" t="s">
        <v>201</v>
      </c>
      <c r="B33" s="3" t="e">
        <f>#REF!-SUM(#REF!)</f>
        <v>#REF!</v>
      </c>
      <c r="C33" s="3">
        <f>D13-SUM(D14:D27)</f>
        <v>-25</v>
      </c>
      <c r="D33" s="3">
        <f>E13-SUM(E14:E27)</f>
        <v>-3544</v>
      </c>
      <c r="E33" s="3">
        <f>F13-SUM(F14:F27)</f>
        <v>-622</v>
      </c>
      <c r="F33" s="3">
        <f>G13-SUM(G14:G27)</f>
        <v>-2922</v>
      </c>
      <c r="G33" s="3"/>
      <c r="H33" s="99"/>
      <c r="I33" s="99"/>
      <c r="J33" s="99">
        <f>K13-SUM(K14:K27)</f>
        <v>-260</v>
      </c>
    </row>
    <row r="34" spans="1:12" ht="12" hidden="1" customHeight="1" x14ac:dyDescent="0.2">
      <c r="A34" s="39" t="s">
        <v>202</v>
      </c>
      <c r="B34" s="3" t="e">
        <f>#REF!-#REF!-#REF!</f>
        <v>#REF!</v>
      </c>
      <c r="C34" s="3" t="e">
        <f>#REF!-D28-D29</f>
        <v>#REF!</v>
      </c>
      <c r="D34" s="3" t="e">
        <f>#REF!-E28-E29</f>
        <v>#REF!</v>
      </c>
      <c r="E34" s="3" t="e">
        <f>#REF!-F28-F29</f>
        <v>#REF!</v>
      </c>
      <c r="F34" s="3" t="e">
        <f>#REF!-G28-G29</f>
        <v>#REF!</v>
      </c>
      <c r="G34" s="3"/>
      <c r="H34" s="99"/>
      <c r="I34" s="99"/>
      <c r="J34" s="99" t="e">
        <f>#REF!-K28-K29</f>
        <v>#REF!</v>
      </c>
    </row>
    <row r="35" spans="1:12" ht="12" hidden="1" customHeight="1" x14ac:dyDescent="0.2">
      <c r="A35" s="39" t="s">
        <v>47</v>
      </c>
      <c r="B35" s="3" t="e">
        <v>#REF!</v>
      </c>
      <c r="C35" s="3">
        <v>-64</v>
      </c>
      <c r="D35" s="3">
        <v>-3244</v>
      </c>
      <c r="E35" s="3"/>
      <c r="F35" s="3"/>
      <c r="G35" s="3"/>
      <c r="H35" s="99"/>
      <c r="I35" s="99"/>
      <c r="J35" s="99">
        <v>-398711098</v>
      </c>
    </row>
    <row r="36" spans="1:12" s="54" customFormat="1" x14ac:dyDescent="0.2">
      <c r="A36" s="67" t="s">
        <v>300</v>
      </c>
      <c r="B36" s="66"/>
      <c r="C36" s="66"/>
      <c r="D36" s="66"/>
      <c r="E36" s="66"/>
      <c r="F36" s="66"/>
      <c r="G36" s="66"/>
      <c r="H36" s="100"/>
      <c r="I36" s="100"/>
      <c r="J36" s="100"/>
    </row>
    <row r="38" spans="1:12" s="56" customFormat="1" ht="22.9" customHeight="1" x14ac:dyDescent="0.2">
      <c r="A38" s="258" t="s">
        <v>324</v>
      </c>
      <c r="B38" s="258"/>
      <c r="C38" s="258"/>
      <c r="D38" s="258"/>
      <c r="E38" s="258"/>
      <c r="F38" s="258"/>
      <c r="G38" s="258"/>
      <c r="H38" s="258"/>
      <c r="I38" s="258"/>
      <c r="J38" s="258"/>
      <c r="K38" s="258"/>
      <c r="L38" s="258"/>
    </row>
    <row r="39" spans="1:12" s="1" customFormat="1" ht="16.5" customHeight="1" x14ac:dyDescent="0.2">
      <c r="A39" s="27" t="s">
        <v>301</v>
      </c>
      <c r="B39" s="23"/>
      <c r="C39" s="23"/>
      <c r="D39" s="23"/>
      <c r="E39" s="23"/>
      <c r="F39" s="26"/>
      <c r="G39" s="26"/>
      <c r="H39" s="26"/>
      <c r="I39" s="97"/>
      <c r="J39" s="97"/>
      <c r="K39" s="2"/>
    </row>
    <row r="40" spans="1:12" s="2" customFormat="1" ht="23.25" customHeight="1" x14ac:dyDescent="0.2">
      <c r="A40" s="240" t="s">
        <v>267</v>
      </c>
      <c r="B40" s="241"/>
      <c r="C40" s="246" t="s">
        <v>268</v>
      </c>
      <c r="D40" s="247"/>
      <c r="E40" s="247"/>
      <c r="F40" s="247"/>
      <c r="G40" s="247"/>
      <c r="H40" s="247"/>
      <c r="I40" s="247"/>
      <c r="J40" s="247"/>
      <c r="K40" s="248"/>
    </row>
    <row r="41" spans="1:12" s="2" customFormat="1" ht="33.75" customHeight="1" x14ac:dyDescent="0.2">
      <c r="A41" s="242"/>
      <c r="B41" s="243"/>
      <c r="C41" s="44" t="s">
        <v>269</v>
      </c>
      <c r="D41" s="44" t="s">
        <v>270</v>
      </c>
      <c r="E41" s="249" t="s">
        <v>271</v>
      </c>
      <c r="F41" s="250"/>
      <c r="G41" s="250"/>
      <c r="H41" s="250"/>
      <c r="I41" s="250"/>
      <c r="J41" s="250"/>
      <c r="K41" s="251"/>
    </row>
    <row r="42" spans="1:12" s="2" customFormat="1" ht="37.5" customHeight="1" x14ac:dyDescent="0.2">
      <c r="A42" s="242"/>
      <c r="B42" s="243"/>
      <c r="C42" s="45" t="s">
        <v>274</v>
      </c>
      <c r="D42" s="45" t="s">
        <v>274</v>
      </c>
      <c r="E42" s="252" t="s">
        <v>275</v>
      </c>
      <c r="F42" s="253"/>
      <c r="G42" s="254"/>
      <c r="H42" s="51" t="s">
        <v>276</v>
      </c>
      <c r="I42" s="255" t="s">
        <v>277</v>
      </c>
      <c r="J42" s="256"/>
      <c r="K42" s="257"/>
    </row>
    <row r="43" spans="1:12" s="2" customFormat="1" ht="23.25" customHeight="1" x14ac:dyDescent="0.2">
      <c r="A43" s="244"/>
      <c r="B43" s="245"/>
      <c r="C43" s="21" t="s">
        <v>272</v>
      </c>
      <c r="D43" s="21" t="s">
        <v>272</v>
      </c>
      <c r="E43" s="44" t="s">
        <v>278</v>
      </c>
      <c r="F43" s="44" t="s">
        <v>279</v>
      </c>
      <c r="G43" s="44" t="s">
        <v>280</v>
      </c>
      <c r="H43" s="21" t="s">
        <v>273</v>
      </c>
      <c r="I43" s="79" t="s">
        <v>278</v>
      </c>
      <c r="J43" s="73" t="s">
        <v>279</v>
      </c>
      <c r="K43" s="73" t="s">
        <v>280</v>
      </c>
    </row>
    <row r="44" spans="1:12" s="81" customFormat="1" ht="14.25" x14ac:dyDescent="0.2">
      <c r="A44" s="102" t="s">
        <v>281</v>
      </c>
      <c r="B44" s="110" t="s">
        <v>282</v>
      </c>
      <c r="C44" s="116">
        <v>1032</v>
      </c>
      <c r="D44" s="116">
        <v>18</v>
      </c>
      <c r="E44" s="116">
        <v>5719</v>
      </c>
      <c r="F44" s="116">
        <v>1341</v>
      </c>
      <c r="G44" s="116">
        <v>4378</v>
      </c>
      <c r="H44" s="116">
        <v>85321616</v>
      </c>
      <c r="I44" s="116">
        <v>246</v>
      </c>
      <c r="J44" s="116">
        <v>53</v>
      </c>
      <c r="K44" s="116">
        <v>193</v>
      </c>
    </row>
    <row r="45" spans="1:12" s="81" customFormat="1" x14ac:dyDescent="0.2">
      <c r="A45" s="178" t="s">
        <v>408</v>
      </c>
      <c r="B45" s="154" t="s">
        <v>409</v>
      </c>
      <c r="C45" s="117">
        <v>119</v>
      </c>
      <c r="D45" s="117">
        <v>0</v>
      </c>
      <c r="E45" s="117">
        <v>126</v>
      </c>
      <c r="F45" s="117">
        <v>15</v>
      </c>
      <c r="G45" s="117">
        <v>111</v>
      </c>
      <c r="H45" s="117">
        <v>2445431</v>
      </c>
      <c r="I45" s="117">
        <v>3</v>
      </c>
      <c r="J45" s="117">
        <v>0</v>
      </c>
      <c r="K45" s="117">
        <v>3</v>
      </c>
    </row>
    <row r="46" spans="1:12" s="81" customFormat="1" x14ac:dyDescent="0.2">
      <c r="A46" s="178" t="s">
        <v>410</v>
      </c>
      <c r="B46" s="154" t="s">
        <v>411</v>
      </c>
      <c r="C46" s="117">
        <v>22</v>
      </c>
      <c r="D46" s="117">
        <v>0</v>
      </c>
      <c r="E46" s="117">
        <v>3694</v>
      </c>
      <c r="F46" s="117">
        <v>1018</v>
      </c>
      <c r="G46" s="117">
        <v>2676</v>
      </c>
      <c r="H46" s="117">
        <v>47108260</v>
      </c>
      <c r="I46" s="117">
        <v>98</v>
      </c>
      <c r="J46" s="117">
        <v>20</v>
      </c>
      <c r="K46" s="117">
        <v>78</v>
      </c>
    </row>
    <row r="47" spans="1:12" s="81" customFormat="1" x14ac:dyDescent="0.2">
      <c r="A47" s="178" t="s">
        <v>412</v>
      </c>
      <c r="B47" s="154" t="s">
        <v>413</v>
      </c>
      <c r="C47" s="117">
        <v>63</v>
      </c>
      <c r="D47" s="117">
        <v>0</v>
      </c>
      <c r="E47" s="117">
        <v>432</v>
      </c>
      <c r="F47" s="117">
        <v>80</v>
      </c>
      <c r="G47" s="117">
        <v>352</v>
      </c>
      <c r="H47" s="117">
        <v>8825346</v>
      </c>
      <c r="I47" s="117">
        <v>86</v>
      </c>
      <c r="J47" s="117">
        <v>30</v>
      </c>
      <c r="K47" s="117">
        <v>56</v>
      </c>
    </row>
    <row r="48" spans="1:12" s="81" customFormat="1" x14ac:dyDescent="0.2">
      <c r="A48" s="178" t="s">
        <v>414</v>
      </c>
      <c r="B48" s="154" t="s">
        <v>415</v>
      </c>
      <c r="C48" s="117">
        <v>141</v>
      </c>
      <c r="D48" s="117">
        <v>0</v>
      </c>
      <c r="E48" s="117">
        <v>195</v>
      </c>
      <c r="F48" s="117">
        <v>27</v>
      </c>
      <c r="G48" s="117">
        <v>168</v>
      </c>
      <c r="H48" s="117">
        <v>4126200</v>
      </c>
      <c r="I48" s="117">
        <v>0</v>
      </c>
      <c r="J48" s="117">
        <v>0</v>
      </c>
      <c r="K48" s="117">
        <v>0</v>
      </c>
    </row>
    <row r="49" spans="1:11" s="81" customFormat="1" x14ac:dyDescent="0.2">
      <c r="A49" s="178" t="s">
        <v>416</v>
      </c>
      <c r="B49" s="154" t="s">
        <v>417</v>
      </c>
      <c r="C49" s="117">
        <v>24</v>
      </c>
      <c r="D49" s="117">
        <v>1</v>
      </c>
      <c r="E49" s="117">
        <v>148</v>
      </c>
      <c r="F49" s="117">
        <v>30</v>
      </c>
      <c r="G49" s="117">
        <v>118</v>
      </c>
      <c r="H49" s="117">
        <v>2213469</v>
      </c>
      <c r="I49" s="117">
        <v>4</v>
      </c>
      <c r="J49" s="117">
        <v>0</v>
      </c>
      <c r="K49" s="117">
        <v>4</v>
      </c>
    </row>
    <row r="50" spans="1:11" s="81" customFormat="1" x14ac:dyDescent="0.2">
      <c r="A50" s="178" t="s">
        <v>418</v>
      </c>
      <c r="B50" s="154" t="s">
        <v>419</v>
      </c>
      <c r="C50" s="117">
        <v>421</v>
      </c>
      <c r="D50" s="117">
        <v>0</v>
      </c>
      <c r="E50" s="117">
        <v>70</v>
      </c>
      <c r="F50" s="117">
        <v>10</v>
      </c>
      <c r="G50" s="117">
        <v>60</v>
      </c>
      <c r="H50" s="117">
        <v>1061220</v>
      </c>
      <c r="I50" s="117">
        <v>1</v>
      </c>
      <c r="J50" s="117">
        <v>0</v>
      </c>
      <c r="K50" s="117">
        <v>1</v>
      </c>
    </row>
    <row r="51" spans="1:11" s="82" customFormat="1" x14ac:dyDescent="0.2">
      <c r="A51" s="103" t="s">
        <v>247</v>
      </c>
      <c r="B51" s="104" t="s">
        <v>283</v>
      </c>
      <c r="C51" s="118">
        <v>3</v>
      </c>
      <c r="D51" s="118">
        <v>1</v>
      </c>
      <c r="E51" s="118">
        <v>112</v>
      </c>
      <c r="F51" s="118">
        <v>19</v>
      </c>
      <c r="G51" s="118">
        <v>93</v>
      </c>
      <c r="H51" s="118">
        <v>2165585</v>
      </c>
      <c r="I51" s="118">
        <v>13</v>
      </c>
      <c r="J51" s="118">
        <v>0</v>
      </c>
      <c r="K51" s="118">
        <v>13</v>
      </c>
    </row>
    <row r="52" spans="1:11" s="82" customFormat="1" x14ac:dyDescent="0.2">
      <c r="A52" s="103" t="s">
        <v>248</v>
      </c>
      <c r="B52" s="104" t="s">
        <v>284</v>
      </c>
      <c r="C52" s="118">
        <v>4</v>
      </c>
      <c r="D52" s="118">
        <v>0</v>
      </c>
      <c r="E52" s="118">
        <v>9</v>
      </c>
      <c r="F52" s="118">
        <v>0</v>
      </c>
      <c r="G52" s="118">
        <v>9</v>
      </c>
      <c r="H52" s="118">
        <v>173457</v>
      </c>
      <c r="I52" s="118">
        <v>0</v>
      </c>
      <c r="J52" s="118">
        <v>0</v>
      </c>
      <c r="K52" s="118">
        <v>0</v>
      </c>
    </row>
    <row r="53" spans="1:11" s="82" customFormat="1" x14ac:dyDescent="0.2">
      <c r="A53" s="103" t="s">
        <v>249</v>
      </c>
      <c r="B53" s="104" t="s">
        <v>285</v>
      </c>
      <c r="C53" s="118">
        <v>28</v>
      </c>
      <c r="D53" s="118">
        <v>0</v>
      </c>
      <c r="E53" s="118">
        <v>110</v>
      </c>
      <c r="F53" s="118">
        <v>20</v>
      </c>
      <c r="G53" s="118">
        <v>90</v>
      </c>
      <c r="H53" s="118">
        <v>3258583</v>
      </c>
      <c r="I53" s="118">
        <v>3</v>
      </c>
      <c r="J53" s="118">
        <v>3</v>
      </c>
      <c r="K53" s="118">
        <v>0</v>
      </c>
    </row>
    <row r="54" spans="1:11" s="82" customFormat="1" x14ac:dyDescent="0.2">
      <c r="A54" s="103" t="s">
        <v>250</v>
      </c>
      <c r="B54" s="104" t="s">
        <v>286</v>
      </c>
      <c r="C54" s="118">
        <v>2</v>
      </c>
      <c r="D54" s="118">
        <v>0</v>
      </c>
      <c r="E54" s="118">
        <v>148</v>
      </c>
      <c r="F54" s="118">
        <v>41</v>
      </c>
      <c r="G54" s="118">
        <v>107</v>
      </c>
      <c r="H54" s="118">
        <v>2844420</v>
      </c>
      <c r="I54" s="118">
        <v>0</v>
      </c>
      <c r="J54" s="118">
        <v>0</v>
      </c>
      <c r="K54" s="118">
        <v>0</v>
      </c>
    </row>
    <row r="55" spans="1:11" s="82" customFormat="1" x14ac:dyDescent="0.2">
      <c r="A55" s="103" t="s">
        <v>251</v>
      </c>
      <c r="B55" s="104" t="s">
        <v>287</v>
      </c>
      <c r="C55" s="118">
        <v>7</v>
      </c>
      <c r="D55" s="118">
        <v>0</v>
      </c>
      <c r="E55" s="118">
        <v>221</v>
      </c>
      <c r="F55" s="118">
        <v>17</v>
      </c>
      <c r="G55" s="118">
        <v>204</v>
      </c>
      <c r="H55" s="118">
        <v>4259333</v>
      </c>
      <c r="I55" s="118">
        <v>16</v>
      </c>
      <c r="J55" s="118">
        <v>0</v>
      </c>
      <c r="K55" s="118">
        <v>16</v>
      </c>
    </row>
    <row r="56" spans="1:11" s="82" customFormat="1" x14ac:dyDescent="0.2">
      <c r="A56" s="103" t="s">
        <v>252</v>
      </c>
      <c r="B56" s="104" t="s">
        <v>288</v>
      </c>
      <c r="C56" s="118">
        <v>42</v>
      </c>
      <c r="D56" s="118">
        <v>2</v>
      </c>
      <c r="E56" s="118">
        <v>45</v>
      </c>
      <c r="F56" s="118">
        <v>21</v>
      </c>
      <c r="G56" s="118">
        <v>24</v>
      </c>
      <c r="H56" s="118">
        <v>551802</v>
      </c>
      <c r="I56" s="118">
        <v>0</v>
      </c>
      <c r="J56" s="118">
        <v>0</v>
      </c>
      <c r="K56" s="118">
        <v>0</v>
      </c>
    </row>
    <row r="57" spans="1:11" s="82" customFormat="1" x14ac:dyDescent="0.2">
      <c r="A57" s="103" t="s">
        <v>253</v>
      </c>
      <c r="B57" s="104" t="s">
        <v>289</v>
      </c>
      <c r="C57" s="118">
        <v>2</v>
      </c>
      <c r="D57" s="118">
        <v>0</v>
      </c>
      <c r="E57" s="118">
        <v>15</v>
      </c>
      <c r="F57" s="118">
        <v>0</v>
      </c>
      <c r="G57" s="118">
        <v>15</v>
      </c>
      <c r="H57" s="118">
        <v>294990</v>
      </c>
      <c r="I57" s="118">
        <v>0</v>
      </c>
      <c r="J57" s="118">
        <v>0</v>
      </c>
      <c r="K57" s="118">
        <v>0</v>
      </c>
    </row>
    <row r="58" spans="1:11" s="82" customFormat="1" x14ac:dyDescent="0.2">
      <c r="A58" s="103" t="s">
        <v>254</v>
      </c>
      <c r="B58" s="104" t="s">
        <v>290</v>
      </c>
      <c r="C58" s="118">
        <v>26</v>
      </c>
      <c r="D58" s="118">
        <v>0</v>
      </c>
      <c r="E58" s="118">
        <v>12</v>
      </c>
      <c r="F58" s="118">
        <v>0</v>
      </c>
      <c r="G58" s="118">
        <v>12</v>
      </c>
      <c r="H58" s="118">
        <v>174933</v>
      </c>
      <c r="I58" s="118">
        <v>0</v>
      </c>
      <c r="J58" s="118">
        <v>0</v>
      </c>
      <c r="K58" s="118">
        <v>0</v>
      </c>
    </row>
    <row r="59" spans="1:11" s="82" customFormat="1" x14ac:dyDescent="0.2">
      <c r="A59" s="103" t="s">
        <v>255</v>
      </c>
      <c r="B59" s="104" t="s">
        <v>291</v>
      </c>
      <c r="C59" s="118">
        <v>22</v>
      </c>
      <c r="D59" s="118">
        <v>0</v>
      </c>
      <c r="E59" s="118">
        <v>21</v>
      </c>
      <c r="F59" s="118">
        <v>3</v>
      </c>
      <c r="G59" s="118">
        <v>18</v>
      </c>
      <c r="H59" s="118">
        <v>589082</v>
      </c>
      <c r="I59" s="118">
        <v>9</v>
      </c>
      <c r="J59" s="118">
        <v>0</v>
      </c>
      <c r="K59" s="118">
        <v>9</v>
      </c>
    </row>
    <row r="60" spans="1:11" s="82" customFormat="1" x14ac:dyDescent="0.2">
      <c r="A60" s="103" t="s">
        <v>256</v>
      </c>
      <c r="B60" s="105" t="s">
        <v>292</v>
      </c>
      <c r="C60" s="118">
        <v>27</v>
      </c>
      <c r="D60" s="118">
        <v>0</v>
      </c>
      <c r="E60" s="118">
        <v>14</v>
      </c>
      <c r="F60" s="118">
        <v>0</v>
      </c>
      <c r="G60" s="118">
        <v>14</v>
      </c>
      <c r="H60" s="118">
        <v>199907</v>
      </c>
      <c r="I60" s="118">
        <v>10</v>
      </c>
      <c r="J60" s="118">
        <v>0</v>
      </c>
      <c r="K60" s="118">
        <v>10</v>
      </c>
    </row>
    <row r="61" spans="1:11" s="82" customFormat="1" x14ac:dyDescent="0.2">
      <c r="A61" s="103" t="s">
        <v>257</v>
      </c>
      <c r="B61" s="104" t="s">
        <v>293</v>
      </c>
      <c r="C61" s="118">
        <v>27</v>
      </c>
      <c r="D61" s="118">
        <v>0</v>
      </c>
      <c r="E61" s="118">
        <v>23</v>
      </c>
      <c r="F61" s="118">
        <v>13</v>
      </c>
      <c r="G61" s="118">
        <v>10</v>
      </c>
      <c r="H61" s="118">
        <v>152145</v>
      </c>
      <c r="I61" s="118">
        <v>0</v>
      </c>
      <c r="J61" s="118">
        <v>0</v>
      </c>
      <c r="K61" s="118">
        <v>0</v>
      </c>
    </row>
    <row r="62" spans="1:11" s="82" customFormat="1" x14ac:dyDescent="0.2">
      <c r="A62" s="103" t="s">
        <v>258</v>
      </c>
      <c r="B62" s="104" t="s">
        <v>294</v>
      </c>
      <c r="C62" s="118">
        <v>14</v>
      </c>
      <c r="D62" s="118">
        <v>14</v>
      </c>
      <c r="E62" s="118">
        <v>168</v>
      </c>
      <c r="F62" s="118">
        <v>6</v>
      </c>
      <c r="G62" s="118">
        <v>162</v>
      </c>
      <c r="H62" s="118">
        <v>1994806</v>
      </c>
      <c r="I62" s="118">
        <v>0</v>
      </c>
      <c r="J62" s="118">
        <v>0</v>
      </c>
      <c r="K62" s="118">
        <v>0</v>
      </c>
    </row>
    <row r="63" spans="1:11" s="82" customFormat="1" x14ac:dyDescent="0.2">
      <c r="A63" s="103" t="s">
        <v>259</v>
      </c>
      <c r="B63" s="104" t="s">
        <v>295</v>
      </c>
      <c r="C63" s="118">
        <v>32</v>
      </c>
      <c r="D63" s="118">
        <v>0</v>
      </c>
      <c r="E63" s="118">
        <v>18</v>
      </c>
      <c r="F63" s="118">
        <v>3</v>
      </c>
      <c r="G63" s="118">
        <v>15</v>
      </c>
      <c r="H63" s="118">
        <v>537343</v>
      </c>
      <c r="I63" s="118">
        <v>0</v>
      </c>
      <c r="J63" s="118">
        <v>0</v>
      </c>
      <c r="K63" s="118">
        <v>0</v>
      </c>
    </row>
    <row r="64" spans="1:11" s="82" customFormat="1" x14ac:dyDescent="0.2">
      <c r="A64" s="103" t="s">
        <v>260</v>
      </c>
      <c r="B64" s="104" t="s">
        <v>296</v>
      </c>
      <c r="C64" s="118">
        <v>6</v>
      </c>
      <c r="D64" s="118">
        <v>0</v>
      </c>
      <c r="E64" s="118">
        <v>0</v>
      </c>
      <c r="F64" s="118">
        <v>0</v>
      </c>
      <c r="G64" s="118">
        <v>0</v>
      </c>
      <c r="H64" s="118">
        <v>0</v>
      </c>
      <c r="I64" s="118">
        <v>0</v>
      </c>
      <c r="J64" s="118">
        <v>0</v>
      </c>
      <c r="K64" s="118">
        <v>0</v>
      </c>
    </row>
    <row r="65" spans="1:12" s="140" customFormat="1" ht="14.25" x14ac:dyDescent="0.2">
      <c r="A65" s="106" t="s">
        <v>261</v>
      </c>
      <c r="B65" s="107" t="s">
        <v>297</v>
      </c>
      <c r="C65" s="118">
        <v>0</v>
      </c>
      <c r="D65" s="118">
        <v>0</v>
      </c>
      <c r="E65" s="118">
        <v>120</v>
      </c>
      <c r="F65" s="118">
        <v>15</v>
      </c>
      <c r="G65" s="118">
        <v>105</v>
      </c>
      <c r="H65" s="118">
        <v>1974504</v>
      </c>
      <c r="I65" s="118">
        <v>0</v>
      </c>
      <c r="J65" s="118">
        <v>0</v>
      </c>
      <c r="K65" s="118">
        <v>0</v>
      </c>
    </row>
    <row r="66" spans="1:12" s="140" customFormat="1" x14ac:dyDescent="0.2">
      <c r="A66" s="108" t="s">
        <v>262</v>
      </c>
      <c r="B66" s="109" t="s">
        <v>298</v>
      </c>
      <c r="C66" s="119">
        <v>0</v>
      </c>
      <c r="D66" s="119">
        <v>0</v>
      </c>
      <c r="E66" s="119">
        <v>18</v>
      </c>
      <c r="F66" s="119">
        <v>3</v>
      </c>
      <c r="G66" s="119">
        <v>15</v>
      </c>
      <c r="H66" s="119">
        <v>370800</v>
      </c>
      <c r="I66" s="119">
        <v>3</v>
      </c>
      <c r="J66" s="119">
        <v>0</v>
      </c>
      <c r="K66" s="119">
        <v>3</v>
      </c>
    </row>
    <row r="67" spans="1:12" x14ac:dyDescent="0.2">
      <c r="A67" s="52" t="s">
        <v>54</v>
      </c>
      <c r="B67" s="52"/>
      <c r="C67" s="52"/>
      <c r="D67" s="52"/>
      <c r="E67" s="52"/>
      <c r="F67" s="52"/>
      <c r="G67" s="52"/>
      <c r="H67" s="52"/>
      <c r="I67" s="98"/>
      <c r="J67" s="98"/>
      <c r="K67" s="98"/>
    </row>
    <row r="68" spans="1:12" x14ac:dyDescent="0.2">
      <c r="A68" s="22" t="s">
        <v>299</v>
      </c>
      <c r="B68" s="3"/>
      <c r="C68" s="3"/>
      <c r="D68" s="3"/>
      <c r="E68" s="3"/>
      <c r="F68" s="3"/>
      <c r="G68" s="3"/>
      <c r="H68" s="3"/>
      <c r="I68" s="99"/>
      <c r="J68" s="99"/>
      <c r="K68" s="99"/>
    </row>
    <row r="69" spans="1:12" ht="12" hidden="1" customHeight="1" x14ac:dyDescent="0.2">
      <c r="A69" s="39" t="s">
        <v>302</v>
      </c>
      <c r="B69" s="3" t="e">
        <f>#REF!-SUM(#REF!)-#REF!</f>
        <v>#REF!</v>
      </c>
      <c r="C69" s="3" t="e">
        <f>C44-SUM(C45:C50)-#REF!</f>
        <v>#REF!</v>
      </c>
      <c r="D69" s="3" t="e">
        <f>D44-SUM(D45:D50)-#REF!</f>
        <v>#REF!</v>
      </c>
      <c r="E69" s="3" t="e">
        <f>E44-SUM(E45:E50)-#REF!</f>
        <v>#REF!</v>
      </c>
      <c r="F69" s="3" t="e">
        <f>F44-SUM(F45:F50)-#REF!</f>
        <v>#REF!</v>
      </c>
      <c r="G69" s="3" t="e">
        <f>G44-SUM(G45:G50)-#REF!</f>
        <v>#REF!</v>
      </c>
      <c r="H69" s="3"/>
      <c r="I69" s="99"/>
      <c r="J69" s="99"/>
      <c r="K69" s="99" t="e">
        <f>K44-SUM(K45:K50)-#REF!</f>
        <v>#REF!</v>
      </c>
    </row>
    <row r="70" spans="1:12" ht="12" hidden="1" customHeight="1" x14ac:dyDescent="0.2">
      <c r="A70" s="39" t="s">
        <v>303</v>
      </c>
      <c r="B70" s="3" t="e">
        <f>#REF!-SUM(#REF!)</f>
        <v>#REF!</v>
      </c>
      <c r="C70" s="3">
        <f>C50-SUM(C51:C64)</f>
        <v>179</v>
      </c>
      <c r="D70" s="3">
        <f>D50-SUM(D51:D64)</f>
        <v>-17</v>
      </c>
      <c r="E70" s="3">
        <f>E50-SUM(E51:E64)</f>
        <v>-846</v>
      </c>
      <c r="F70" s="3">
        <f>F50-SUM(F51:F64)</f>
        <v>-133</v>
      </c>
      <c r="G70" s="3">
        <f>G50-SUM(G51:G64)</f>
        <v>-713</v>
      </c>
      <c r="H70" s="3"/>
      <c r="I70" s="99"/>
      <c r="J70" s="99"/>
      <c r="K70" s="99">
        <f>K50-SUM(K51:K64)</f>
        <v>-47</v>
      </c>
    </row>
    <row r="71" spans="1:12" ht="12" hidden="1" customHeight="1" x14ac:dyDescent="0.2">
      <c r="A71" s="39" t="s">
        <v>304</v>
      </c>
      <c r="B71" s="3" t="e">
        <f>#REF!-#REF!-#REF!</f>
        <v>#REF!</v>
      </c>
      <c r="C71" s="3" t="e">
        <f>#REF!-C65-C66</f>
        <v>#REF!</v>
      </c>
      <c r="D71" s="3" t="e">
        <f>#REF!-D65-D66</f>
        <v>#REF!</v>
      </c>
      <c r="E71" s="3" t="e">
        <f>#REF!-E65-E66</f>
        <v>#REF!</v>
      </c>
      <c r="F71" s="3" t="e">
        <f>#REF!-F65-F66</f>
        <v>#REF!</v>
      </c>
      <c r="G71" s="3" t="e">
        <f>#REF!-G65-G66</f>
        <v>#REF!</v>
      </c>
      <c r="H71" s="3"/>
      <c r="I71" s="99"/>
      <c r="J71" s="99"/>
      <c r="K71" s="99" t="e">
        <f>#REF!-K65-K66</f>
        <v>#REF!</v>
      </c>
    </row>
    <row r="72" spans="1:12" ht="12" hidden="1" customHeight="1" x14ac:dyDescent="0.2">
      <c r="A72" s="39" t="s">
        <v>305</v>
      </c>
      <c r="B72" s="3" t="e">
        <v>#REF!</v>
      </c>
      <c r="C72" s="3">
        <v>-1394</v>
      </c>
      <c r="D72" s="3">
        <v>15</v>
      </c>
      <c r="E72" s="3">
        <v>-904</v>
      </c>
      <c r="F72" s="3"/>
      <c r="G72" s="3"/>
      <c r="H72" s="3"/>
      <c r="I72" s="99"/>
      <c r="J72" s="99"/>
      <c r="K72" s="99">
        <v>-99572166</v>
      </c>
    </row>
    <row r="73" spans="1:12" s="54" customFormat="1" x14ac:dyDescent="0.2">
      <c r="A73" s="67" t="s">
        <v>300</v>
      </c>
      <c r="B73" s="66"/>
      <c r="C73" s="66"/>
      <c r="D73" s="66"/>
      <c r="E73" s="66"/>
      <c r="F73" s="66"/>
      <c r="G73" s="66"/>
      <c r="H73" s="66"/>
      <c r="I73" s="100"/>
      <c r="J73" s="100"/>
      <c r="K73" s="100"/>
    </row>
    <row r="76" spans="1:12" s="56" customFormat="1" ht="22.9" customHeight="1" x14ac:dyDescent="0.2">
      <c r="A76" s="258" t="s">
        <v>324</v>
      </c>
      <c r="B76" s="258"/>
      <c r="C76" s="258"/>
      <c r="D76" s="258"/>
      <c r="E76" s="258"/>
      <c r="F76" s="258"/>
      <c r="G76" s="258"/>
      <c r="H76" s="258"/>
      <c r="I76" s="258"/>
      <c r="J76" s="258"/>
      <c r="K76" s="258"/>
      <c r="L76" s="258"/>
    </row>
    <row r="77" spans="1:12" s="1" customFormat="1" ht="16.5" customHeight="1" x14ac:dyDescent="0.2">
      <c r="A77" s="27" t="s">
        <v>306</v>
      </c>
      <c r="B77" s="23"/>
      <c r="C77" s="23"/>
      <c r="D77" s="23"/>
      <c r="E77" s="23"/>
      <c r="F77" s="26"/>
      <c r="G77" s="26"/>
      <c r="H77" s="26"/>
      <c r="I77" s="97"/>
      <c r="J77" s="97"/>
      <c r="K77" s="2"/>
    </row>
    <row r="78" spans="1:12" s="2" customFormat="1" ht="23.25" customHeight="1" x14ac:dyDescent="0.2">
      <c r="A78" s="240" t="s">
        <v>267</v>
      </c>
      <c r="B78" s="241"/>
      <c r="C78" s="246" t="s">
        <v>268</v>
      </c>
      <c r="D78" s="247"/>
      <c r="E78" s="247"/>
      <c r="F78" s="247"/>
      <c r="G78" s="247"/>
      <c r="H78" s="247"/>
      <c r="I78" s="247"/>
      <c r="J78" s="247"/>
      <c r="K78" s="248"/>
    </row>
    <row r="79" spans="1:12" s="2" customFormat="1" ht="33.75" customHeight="1" x14ac:dyDescent="0.2">
      <c r="A79" s="242"/>
      <c r="B79" s="243"/>
      <c r="C79" s="44" t="s">
        <v>269</v>
      </c>
      <c r="D79" s="44" t="s">
        <v>270</v>
      </c>
      <c r="E79" s="249" t="s">
        <v>271</v>
      </c>
      <c r="F79" s="250"/>
      <c r="G79" s="250"/>
      <c r="H79" s="250"/>
      <c r="I79" s="250"/>
      <c r="J79" s="250"/>
      <c r="K79" s="251"/>
    </row>
    <row r="80" spans="1:12" s="2" customFormat="1" ht="37.5" customHeight="1" x14ac:dyDescent="0.2">
      <c r="A80" s="242"/>
      <c r="B80" s="243"/>
      <c r="C80" s="45" t="s">
        <v>274</v>
      </c>
      <c r="D80" s="45" t="s">
        <v>274</v>
      </c>
      <c r="E80" s="252" t="s">
        <v>275</v>
      </c>
      <c r="F80" s="253"/>
      <c r="G80" s="254"/>
      <c r="H80" s="51" t="s">
        <v>276</v>
      </c>
      <c r="I80" s="255" t="s">
        <v>277</v>
      </c>
      <c r="J80" s="256"/>
      <c r="K80" s="257"/>
    </row>
    <row r="81" spans="1:11" s="2" customFormat="1" ht="23.25" customHeight="1" x14ac:dyDescent="0.2">
      <c r="A81" s="244"/>
      <c r="B81" s="245"/>
      <c r="C81" s="21" t="s">
        <v>272</v>
      </c>
      <c r="D81" s="21" t="s">
        <v>272</v>
      </c>
      <c r="E81" s="44" t="s">
        <v>278</v>
      </c>
      <c r="F81" s="44" t="s">
        <v>279</v>
      </c>
      <c r="G81" s="44" t="s">
        <v>280</v>
      </c>
      <c r="H81" s="21" t="s">
        <v>273</v>
      </c>
      <c r="I81" s="79" t="s">
        <v>278</v>
      </c>
      <c r="J81" s="73" t="s">
        <v>279</v>
      </c>
      <c r="K81" s="73" t="s">
        <v>280</v>
      </c>
    </row>
    <row r="82" spans="1:11" s="81" customFormat="1" ht="14.25" x14ac:dyDescent="0.2">
      <c r="A82" s="102" t="s">
        <v>281</v>
      </c>
      <c r="B82" s="110" t="s">
        <v>282</v>
      </c>
      <c r="C82" s="116">
        <v>837</v>
      </c>
      <c r="D82" s="116">
        <v>7</v>
      </c>
      <c r="E82" s="116">
        <v>5878</v>
      </c>
      <c r="F82" s="116">
        <v>1455</v>
      </c>
      <c r="G82" s="116">
        <v>4423</v>
      </c>
      <c r="H82" s="116">
        <v>93855918</v>
      </c>
      <c r="I82" s="116">
        <v>280</v>
      </c>
      <c r="J82" s="116">
        <v>58</v>
      </c>
      <c r="K82" s="116">
        <v>222</v>
      </c>
    </row>
    <row r="83" spans="1:11" s="81" customFormat="1" x14ac:dyDescent="0.2">
      <c r="A83" s="178" t="s">
        <v>408</v>
      </c>
      <c r="B83" s="154" t="s">
        <v>409</v>
      </c>
      <c r="C83" s="117">
        <v>87</v>
      </c>
      <c r="D83" s="117">
        <v>0</v>
      </c>
      <c r="E83" s="117">
        <v>111</v>
      </c>
      <c r="F83" s="117">
        <v>9</v>
      </c>
      <c r="G83" s="117">
        <v>102</v>
      </c>
      <c r="H83" s="117">
        <v>2298489</v>
      </c>
      <c r="I83" s="117">
        <v>3</v>
      </c>
      <c r="J83" s="117">
        <v>0</v>
      </c>
      <c r="K83" s="117">
        <v>3</v>
      </c>
    </row>
    <row r="84" spans="1:11" s="81" customFormat="1" x14ac:dyDescent="0.2">
      <c r="A84" s="178" t="s">
        <v>410</v>
      </c>
      <c r="B84" s="154" t="s">
        <v>411</v>
      </c>
      <c r="C84" s="117">
        <v>48</v>
      </c>
      <c r="D84" s="117">
        <v>0</v>
      </c>
      <c r="E84" s="117">
        <v>3788</v>
      </c>
      <c r="F84" s="117">
        <v>1087</v>
      </c>
      <c r="G84" s="117">
        <v>2701</v>
      </c>
      <c r="H84" s="117">
        <v>54927212</v>
      </c>
      <c r="I84" s="117">
        <v>106</v>
      </c>
      <c r="J84" s="117">
        <v>22</v>
      </c>
      <c r="K84" s="117">
        <v>84</v>
      </c>
    </row>
    <row r="85" spans="1:11" s="81" customFormat="1" x14ac:dyDescent="0.2">
      <c r="A85" s="178" t="s">
        <v>412</v>
      </c>
      <c r="B85" s="154" t="s">
        <v>413</v>
      </c>
      <c r="C85" s="117">
        <v>109</v>
      </c>
      <c r="D85" s="117">
        <v>1</v>
      </c>
      <c r="E85" s="117">
        <v>462</v>
      </c>
      <c r="F85" s="117">
        <v>94</v>
      </c>
      <c r="G85" s="117">
        <v>368</v>
      </c>
      <c r="H85" s="117">
        <v>10000111</v>
      </c>
      <c r="I85" s="117">
        <v>88</v>
      </c>
      <c r="J85" s="117">
        <v>30</v>
      </c>
      <c r="K85" s="117">
        <v>58</v>
      </c>
    </row>
    <row r="86" spans="1:11" s="81" customFormat="1" x14ac:dyDescent="0.2">
      <c r="A86" s="178" t="s">
        <v>414</v>
      </c>
      <c r="B86" s="154" t="s">
        <v>415</v>
      </c>
      <c r="C86" s="117">
        <v>25</v>
      </c>
      <c r="D86" s="117">
        <v>0</v>
      </c>
      <c r="E86" s="117">
        <v>195</v>
      </c>
      <c r="F86" s="117">
        <v>27</v>
      </c>
      <c r="G86" s="117">
        <v>168</v>
      </c>
      <c r="H86" s="117">
        <v>4126200</v>
      </c>
      <c r="I86" s="117">
        <v>0</v>
      </c>
      <c r="J86" s="117">
        <v>0</v>
      </c>
      <c r="K86" s="117">
        <v>0</v>
      </c>
    </row>
    <row r="87" spans="1:11" s="81" customFormat="1" x14ac:dyDescent="0.2">
      <c r="A87" s="178" t="s">
        <v>416</v>
      </c>
      <c r="B87" s="154" t="s">
        <v>417</v>
      </c>
      <c r="C87" s="117">
        <v>51</v>
      </c>
      <c r="D87" s="117">
        <v>1</v>
      </c>
      <c r="E87" s="117">
        <v>147</v>
      </c>
      <c r="F87" s="117">
        <v>30</v>
      </c>
      <c r="G87" s="117">
        <v>117</v>
      </c>
      <c r="H87" s="117">
        <v>2444813</v>
      </c>
      <c r="I87" s="117">
        <v>3</v>
      </c>
      <c r="J87" s="117">
        <v>0</v>
      </c>
      <c r="K87" s="117">
        <v>3</v>
      </c>
    </row>
    <row r="88" spans="1:11" s="81" customFormat="1" x14ac:dyDescent="0.2">
      <c r="A88" s="178" t="s">
        <v>418</v>
      </c>
      <c r="B88" s="154" t="s">
        <v>419</v>
      </c>
      <c r="C88" s="117">
        <v>251</v>
      </c>
      <c r="D88" s="117">
        <v>1</v>
      </c>
      <c r="E88" s="117">
        <v>70</v>
      </c>
      <c r="F88" s="117">
        <v>15</v>
      </c>
      <c r="G88" s="117">
        <v>55</v>
      </c>
      <c r="H88" s="117">
        <v>1175760</v>
      </c>
      <c r="I88" s="117">
        <v>1</v>
      </c>
      <c r="J88" s="117">
        <v>0</v>
      </c>
      <c r="K88" s="117">
        <v>1</v>
      </c>
    </row>
    <row r="89" spans="1:11" s="82" customFormat="1" x14ac:dyDescent="0.2">
      <c r="A89" s="103" t="s">
        <v>247</v>
      </c>
      <c r="B89" s="104" t="s">
        <v>283</v>
      </c>
      <c r="C89" s="118">
        <v>16</v>
      </c>
      <c r="D89" s="118">
        <v>1</v>
      </c>
      <c r="E89" s="118">
        <v>111</v>
      </c>
      <c r="F89" s="118">
        <v>23</v>
      </c>
      <c r="G89" s="118">
        <v>88</v>
      </c>
      <c r="H89" s="118">
        <v>1968697</v>
      </c>
      <c r="I89" s="118">
        <v>15</v>
      </c>
      <c r="J89" s="118">
        <v>0</v>
      </c>
      <c r="K89" s="118">
        <v>15</v>
      </c>
    </row>
    <row r="90" spans="1:11" s="82" customFormat="1" x14ac:dyDescent="0.2">
      <c r="A90" s="103" t="s">
        <v>248</v>
      </c>
      <c r="B90" s="104" t="s">
        <v>284</v>
      </c>
      <c r="C90" s="118">
        <v>0</v>
      </c>
      <c r="D90" s="118">
        <v>0</v>
      </c>
      <c r="E90" s="118">
        <v>9</v>
      </c>
      <c r="F90" s="118">
        <v>0</v>
      </c>
      <c r="G90" s="118">
        <v>9</v>
      </c>
      <c r="H90" s="118">
        <v>173457</v>
      </c>
      <c r="I90" s="118">
        <v>0</v>
      </c>
      <c r="J90" s="118">
        <v>0</v>
      </c>
      <c r="K90" s="118">
        <v>0</v>
      </c>
    </row>
    <row r="91" spans="1:11" s="82" customFormat="1" x14ac:dyDescent="0.2">
      <c r="A91" s="103" t="s">
        <v>249</v>
      </c>
      <c r="B91" s="104" t="s">
        <v>285</v>
      </c>
      <c r="C91" s="118">
        <v>1</v>
      </c>
      <c r="D91" s="118">
        <v>0</v>
      </c>
      <c r="E91" s="118">
        <v>123</v>
      </c>
      <c r="F91" s="118">
        <v>30</v>
      </c>
      <c r="G91" s="118">
        <v>93</v>
      </c>
      <c r="H91" s="118">
        <v>2436288</v>
      </c>
      <c r="I91" s="118">
        <v>6</v>
      </c>
      <c r="J91" s="118">
        <v>3</v>
      </c>
      <c r="K91" s="118">
        <v>3</v>
      </c>
    </row>
    <row r="92" spans="1:11" s="82" customFormat="1" x14ac:dyDescent="0.2">
      <c r="A92" s="103" t="s">
        <v>250</v>
      </c>
      <c r="B92" s="104" t="s">
        <v>286</v>
      </c>
      <c r="C92" s="118">
        <v>123</v>
      </c>
      <c r="D92" s="118">
        <v>0</v>
      </c>
      <c r="E92" s="118">
        <v>149</v>
      </c>
      <c r="F92" s="118">
        <v>44</v>
      </c>
      <c r="G92" s="118">
        <v>105</v>
      </c>
      <c r="H92" s="118">
        <v>3069348</v>
      </c>
      <c r="I92" s="118">
        <v>0</v>
      </c>
      <c r="J92" s="118">
        <v>0</v>
      </c>
      <c r="K92" s="118">
        <v>0</v>
      </c>
    </row>
    <row r="93" spans="1:11" s="82" customFormat="1" x14ac:dyDescent="0.2">
      <c r="A93" s="103" t="s">
        <v>251</v>
      </c>
      <c r="B93" s="104" t="s">
        <v>287</v>
      </c>
      <c r="C93" s="118">
        <v>1</v>
      </c>
      <c r="D93" s="118">
        <v>1</v>
      </c>
      <c r="E93" s="118">
        <v>228</v>
      </c>
      <c r="F93" s="118">
        <v>21</v>
      </c>
      <c r="G93" s="118">
        <v>207</v>
      </c>
      <c r="H93" s="118">
        <v>4394244</v>
      </c>
      <c r="I93" s="118">
        <v>21</v>
      </c>
      <c r="J93" s="118">
        <v>3</v>
      </c>
      <c r="K93" s="118">
        <v>18</v>
      </c>
    </row>
    <row r="94" spans="1:11" s="82" customFormat="1" x14ac:dyDescent="0.2">
      <c r="A94" s="103" t="s">
        <v>252</v>
      </c>
      <c r="B94" s="104" t="s">
        <v>288</v>
      </c>
      <c r="C94" s="118">
        <v>0</v>
      </c>
      <c r="D94" s="118">
        <v>0</v>
      </c>
      <c r="E94" s="118">
        <v>45</v>
      </c>
      <c r="F94" s="118">
        <v>21</v>
      </c>
      <c r="G94" s="118">
        <v>24</v>
      </c>
      <c r="H94" s="118">
        <v>938978</v>
      </c>
      <c r="I94" s="118">
        <v>0</v>
      </c>
      <c r="J94" s="118">
        <v>0</v>
      </c>
      <c r="K94" s="118">
        <v>0</v>
      </c>
    </row>
    <row r="95" spans="1:11" s="82" customFormat="1" x14ac:dyDescent="0.2">
      <c r="A95" s="103" t="s">
        <v>253</v>
      </c>
      <c r="B95" s="104" t="s">
        <v>289</v>
      </c>
      <c r="C95" s="118">
        <v>3</v>
      </c>
      <c r="D95" s="118">
        <v>0</v>
      </c>
      <c r="E95" s="118">
        <v>14</v>
      </c>
      <c r="F95" s="118">
        <v>0</v>
      </c>
      <c r="G95" s="118">
        <v>14</v>
      </c>
      <c r="H95" s="118">
        <v>240436</v>
      </c>
      <c r="I95" s="118">
        <v>2</v>
      </c>
      <c r="J95" s="118">
        <v>0</v>
      </c>
      <c r="K95" s="118">
        <v>2</v>
      </c>
    </row>
    <row r="96" spans="1:11" s="82" customFormat="1" x14ac:dyDescent="0.2">
      <c r="A96" s="103" t="s">
        <v>254</v>
      </c>
      <c r="B96" s="104" t="s">
        <v>290</v>
      </c>
      <c r="C96" s="118">
        <v>14</v>
      </c>
      <c r="D96" s="118">
        <v>0</v>
      </c>
      <c r="E96" s="118">
        <v>13</v>
      </c>
      <c r="F96" s="118">
        <v>3</v>
      </c>
      <c r="G96" s="118">
        <v>10</v>
      </c>
      <c r="H96" s="118">
        <v>210493</v>
      </c>
      <c r="I96" s="118">
        <v>0</v>
      </c>
      <c r="J96" s="118">
        <v>0</v>
      </c>
      <c r="K96" s="118">
        <v>0</v>
      </c>
    </row>
    <row r="97" spans="1:11" s="82" customFormat="1" x14ac:dyDescent="0.2">
      <c r="A97" s="103" t="s">
        <v>255</v>
      </c>
      <c r="B97" s="104" t="s">
        <v>291</v>
      </c>
      <c r="C97" s="118">
        <v>27</v>
      </c>
      <c r="D97" s="118">
        <v>0</v>
      </c>
      <c r="E97" s="118">
        <v>27</v>
      </c>
      <c r="F97" s="118">
        <v>6</v>
      </c>
      <c r="G97" s="118">
        <v>21</v>
      </c>
      <c r="H97" s="118">
        <v>202983</v>
      </c>
      <c r="I97" s="118">
        <v>21</v>
      </c>
      <c r="J97" s="118">
        <v>0</v>
      </c>
      <c r="K97" s="118">
        <v>21</v>
      </c>
    </row>
    <row r="98" spans="1:11" s="82" customFormat="1" x14ac:dyDescent="0.2">
      <c r="A98" s="103" t="s">
        <v>256</v>
      </c>
      <c r="B98" s="105" t="s">
        <v>292</v>
      </c>
      <c r="C98" s="118">
        <v>25</v>
      </c>
      <c r="D98" s="118">
        <v>2</v>
      </c>
      <c r="E98" s="118">
        <v>18</v>
      </c>
      <c r="F98" s="118">
        <v>0</v>
      </c>
      <c r="G98" s="118">
        <v>18</v>
      </c>
      <c r="H98" s="118">
        <v>313270</v>
      </c>
      <c r="I98" s="118">
        <v>11</v>
      </c>
      <c r="J98" s="118">
        <v>0</v>
      </c>
      <c r="K98" s="118">
        <v>11</v>
      </c>
    </row>
    <row r="99" spans="1:11" s="82" customFormat="1" x14ac:dyDescent="0.2">
      <c r="A99" s="103" t="s">
        <v>257</v>
      </c>
      <c r="B99" s="104" t="s">
        <v>293</v>
      </c>
      <c r="C99" s="118">
        <v>34</v>
      </c>
      <c r="D99" s="118">
        <v>0</v>
      </c>
      <c r="E99" s="118">
        <v>40</v>
      </c>
      <c r="F99" s="118">
        <v>24</v>
      </c>
      <c r="G99" s="118">
        <v>16</v>
      </c>
      <c r="H99" s="118">
        <v>262890</v>
      </c>
      <c r="I99" s="118">
        <v>0</v>
      </c>
      <c r="J99" s="118">
        <v>0</v>
      </c>
      <c r="K99" s="118">
        <v>0</v>
      </c>
    </row>
    <row r="100" spans="1:11" s="82" customFormat="1" x14ac:dyDescent="0.2">
      <c r="A100" s="103" t="s">
        <v>258</v>
      </c>
      <c r="B100" s="104" t="s">
        <v>294</v>
      </c>
      <c r="C100" s="118">
        <v>3</v>
      </c>
      <c r="D100" s="118">
        <v>0</v>
      </c>
      <c r="E100" s="118">
        <v>172</v>
      </c>
      <c r="F100" s="118">
        <v>0</v>
      </c>
      <c r="G100" s="118">
        <v>172</v>
      </c>
      <c r="H100" s="118">
        <v>1903571</v>
      </c>
      <c r="I100" s="118">
        <v>0</v>
      </c>
      <c r="J100" s="118">
        <v>0</v>
      </c>
      <c r="K100" s="118">
        <v>0</v>
      </c>
    </row>
    <row r="101" spans="1:11" s="82" customFormat="1" x14ac:dyDescent="0.2">
      <c r="A101" s="103" t="s">
        <v>259</v>
      </c>
      <c r="B101" s="104" t="s">
        <v>295</v>
      </c>
      <c r="C101" s="118">
        <v>5</v>
      </c>
      <c r="D101" s="118">
        <v>0</v>
      </c>
      <c r="E101" s="118">
        <v>18</v>
      </c>
      <c r="F101" s="118">
        <v>3</v>
      </c>
      <c r="G101" s="118">
        <v>15</v>
      </c>
      <c r="H101" s="118">
        <v>360740</v>
      </c>
      <c r="I101" s="118">
        <v>0</v>
      </c>
      <c r="J101" s="118">
        <v>0</v>
      </c>
      <c r="K101" s="118">
        <v>0</v>
      </c>
    </row>
    <row r="102" spans="1:11" s="82" customFormat="1" x14ac:dyDescent="0.2">
      <c r="A102" s="103" t="s">
        <v>260</v>
      </c>
      <c r="B102" s="104" t="s">
        <v>296</v>
      </c>
      <c r="C102" s="118">
        <v>14</v>
      </c>
      <c r="D102" s="118">
        <v>0</v>
      </c>
      <c r="E102" s="118">
        <v>0</v>
      </c>
      <c r="F102" s="118">
        <v>0</v>
      </c>
      <c r="G102" s="118">
        <v>0</v>
      </c>
      <c r="H102" s="118">
        <v>0</v>
      </c>
      <c r="I102" s="118">
        <v>0</v>
      </c>
      <c r="J102" s="118">
        <v>0</v>
      </c>
      <c r="K102" s="118">
        <v>0</v>
      </c>
    </row>
    <row r="103" spans="1:11" s="140" customFormat="1" ht="14.25" x14ac:dyDescent="0.2">
      <c r="A103" s="106" t="s">
        <v>261</v>
      </c>
      <c r="B103" s="107" t="s">
        <v>297</v>
      </c>
      <c r="C103" s="118">
        <v>0</v>
      </c>
      <c r="D103" s="118">
        <v>0</v>
      </c>
      <c r="E103" s="118">
        <v>120</v>
      </c>
      <c r="F103" s="118">
        <v>15</v>
      </c>
      <c r="G103" s="118">
        <v>105</v>
      </c>
      <c r="H103" s="118">
        <v>2037138</v>
      </c>
      <c r="I103" s="118">
        <v>0</v>
      </c>
      <c r="J103" s="118">
        <v>0</v>
      </c>
      <c r="K103" s="118">
        <v>0</v>
      </c>
    </row>
    <row r="104" spans="1:11" s="140" customFormat="1" x14ac:dyDescent="0.2">
      <c r="A104" s="108" t="s">
        <v>262</v>
      </c>
      <c r="B104" s="109" t="s">
        <v>298</v>
      </c>
      <c r="C104" s="119">
        <v>0</v>
      </c>
      <c r="D104" s="119">
        <v>0</v>
      </c>
      <c r="E104" s="119">
        <v>18</v>
      </c>
      <c r="F104" s="119">
        <v>3</v>
      </c>
      <c r="G104" s="119">
        <v>15</v>
      </c>
      <c r="H104" s="119">
        <v>370800</v>
      </c>
      <c r="I104" s="119">
        <v>3</v>
      </c>
      <c r="J104" s="119">
        <v>0</v>
      </c>
      <c r="K104" s="119">
        <v>3</v>
      </c>
    </row>
    <row r="105" spans="1:11" x14ac:dyDescent="0.2">
      <c r="A105" s="52" t="s">
        <v>54</v>
      </c>
      <c r="B105" s="52"/>
      <c r="C105" s="52"/>
      <c r="D105" s="52"/>
      <c r="E105" s="52"/>
      <c r="F105" s="52"/>
      <c r="G105" s="52"/>
      <c r="H105" s="52"/>
      <c r="I105" s="98"/>
      <c r="J105" s="98"/>
      <c r="K105" s="101"/>
    </row>
    <row r="106" spans="1:11" x14ac:dyDescent="0.2">
      <c r="A106" s="22" t="s">
        <v>299</v>
      </c>
      <c r="B106" s="3"/>
      <c r="C106" s="3"/>
      <c r="D106" s="3"/>
      <c r="E106" s="3"/>
      <c r="F106" s="3"/>
      <c r="G106" s="3"/>
      <c r="H106" s="3"/>
      <c r="I106" s="99"/>
      <c r="J106" s="99"/>
      <c r="K106" s="99"/>
    </row>
    <row r="107" spans="1:11" ht="12" hidden="1" customHeight="1" x14ac:dyDescent="0.2">
      <c r="A107" s="39" t="s">
        <v>200</v>
      </c>
      <c r="B107" s="3" t="e">
        <f>#REF!-SUM(#REF!)-#REF!</f>
        <v>#REF!</v>
      </c>
      <c r="C107" s="3" t="e">
        <f>C82-SUM(C83:C88)-#REF!</f>
        <v>#REF!</v>
      </c>
      <c r="D107" s="3" t="e">
        <f>D82-SUM(D83:D88)-#REF!</f>
        <v>#REF!</v>
      </c>
      <c r="E107" s="3" t="e">
        <f>E82-SUM(E83:E88)-#REF!</f>
        <v>#REF!</v>
      </c>
      <c r="F107" s="3" t="e">
        <f>F82-SUM(F83:F88)-#REF!</f>
        <v>#REF!</v>
      </c>
      <c r="G107" s="3" t="e">
        <f>G82-SUM(G83:G88)-#REF!</f>
        <v>#REF!</v>
      </c>
      <c r="H107" s="3"/>
      <c r="I107" s="99"/>
      <c r="J107" s="99"/>
      <c r="K107" s="99" t="e">
        <f>K82-SUM(K83:K88)-#REF!</f>
        <v>#REF!</v>
      </c>
    </row>
    <row r="108" spans="1:11" ht="12" hidden="1" customHeight="1" x14ac:dyDescent="0.2">
      <c r="A108" s="39" t="s">
        <v>201</v>
      </c>
      <c r="B108" s="3" t="e">
        <f>#REF!-SUM(#REF!)</f>
        <v>#REF!</v>
      </c>
      <c r="C108" s="3">
        <f>C88-SUM(C89:C102)</f>
        <v>-15</v>
      </c>
      <c r="D108" s="3">
        <f>D88-SUM(D89:D102)</f>
        <v>-3</v>
      </c>
      <c r="E108" s="3">
        <f>E88-SUM(E89:E102)</f>
        <v>-897</v>
      </c>
      <c r="F108" s="3">
        <f>F88-SUM(F89:F102)</f>
        <v>-160</v>
      </c>
      <c r="G108" s="3">
        <f>G88-SUM(G89:G102)</f>
        <v>-737</v>
      </c>
      <c r="H108" s="3"/>
      <c r="I108" s="99"/>
      <c r="J108" s="99"/>
      <c r="K108" s="99">
        <f>K88-SUM(K89:K102)</f>
        <v>-69</v>
      </c>
    </row>
    <row r="109" spans="1:11" ht="12" hidden="1" customHeight="1" x14ac:dyDescent="0.2">
      <c r="A109" s="39" t="s">
        <v>202</v>
      </c>
      <c r="B109" s="3" t="e">
        <f>#REF!-#REF!-#REF!</f>
        <v>#REF!</v>
      </c>
      <c r="C109" s="3" t="e">
        <f>#REF!-C103-C104</f>
        <v>#REF!</v>
      </c>
      <c r="D109" s="3" t="e">
        <f>#REF!-D103-D104</f>
        <v>#REF!</v>
      </c>
      <c r="E109" s="3" t="e">
        <f>#REF!-E103-E104</f>
        <v>#REF!</v>
      </c>
      <c r="F109" s="3" t="e">
        <f>#REF!-F103-F104</f>
        <v>#REF!</v>
      </c>
      <c r="G109" s="3" t="e">
        <f>#REF!-G103-G104</f>
        <v>#REF!</v>
      </c>
      <c r="H109" s="3"/>
      <c r="I109" s="99"/>
      <c r="J109" s="99"/>
      <c r="K109" s="99" t="e">
        <f>#REF!-K103-K104</f>
        <v>#REF!</v>
      </c>
    </row>
    <row r="110" spans="1:11" ht="12" hidden="1" customHeight="1" x14ac:dyDescent="0.2">
      <c r="A110" s="39" t="s">
        <v>47</v>
      </c>
      <c r="B110" s="3" t="e">
        <v>#REF!</v>
      </c>
      <c r="C110" s="3">
        <v>-739</v>
      </c>
      <c r="D110" s="3">
        <v>-46</v>
      </c>
      <c r="E110" s="3">
        <v>-922</v>
      </c>
      <c r="F110" s="3"/>
      <c r="G110" s="3"/>
      <c r="H110" s="3"/>
      <c r="I110" s="99"/>
      <c r="J110" s="99"/>
      <c r="K110" s="99">
        <v>-103189442</v>
      </c>
    </row>
    <row r="111" spans="1:11" s="54" customFormat="1" x14ac:dyDescent="0.2">
      <c r="A111" s="67" t="s">
        <v>300</v>
      </c>
      <c r="B111" s="66"/>
      <c r="C111" s="66"/>
      <c r="D111" s="66"/>
      <c r="E111" s="66"/>
      <c r="F111" s="66"/>
      <c r="G111" s="66"/>
      <c r="H111" s="66"/>
      <c r="I111" s="100"/>
      <c r="J111" s="100"/>
      <c r="K111" s="100"/>
    </row>
    <row r="114" spans="1:12" s="56" customFormat="1" ht="22.9" customHeight="1" x14ac:dyDescent="0.2">
      <c r="A114" s="258" t="s">
        <v>324</v>
      </c>
      <c r="B114" s="258"/>
      <c r="C114" s="258"/>
      <c r="D114" s="258"/>
      <c r="E114" s="258"/>
      <c r="F114" s="258"/>
      <c r="G114" s="258"/>
      <c r="H114" s="258"/>
      <c r="I114" s="258"/>
      <c r="J114" s="258"/>
      <c r="K114" s="258"/>
      <c r="L114" s="258"/>
    </row>
    <row r="115" spans="1:12" s="1" customFormat="1" ht="16.5" customHeight="1" x14ac:dyDescent="0.2">
      <c r="A115" s="27" t="s">
        <v>307</v>
      </c>
      <c r="B115" s="23"/>
      <c r="C115" s="23"/>
      <c r="D115" s="23"/>
      <c r="E115" s="23"/>
      <c r="F115" s="26"/>
      <c r="G115" s="26"/>
      <c r="H115" s="26"/>
      <c r="I115" s="97"/>
      <c r="J115" s="97"/>
      <c r="K115" s="2"/>
    </row>
    <row r="116" spans="1:12" s="2" customFormat="1" ht="23.25" customHeight="1" x14ac:dyDescent="0.2">
      <c r="A116" s="240" t="s">
        <v>267</v>
      </c>
      <c r="B116" s="241"/>
      <c r="C116" s="246" t="s">
        <v>268</v>
      </c>
      <c r="D116" s="247"/>
      <c r="E116" s="247"/>
      <c r="F116" s="247"/>
      <c r="G116" s="247"/>
      <c r="H116" s="247"/>
      <c r="I116" s="247"/>
      <c r="J116" s="247"/>
      <c r="K116" s="248"/>
    </row>
    <row r="117" spans="1:12" s="2" customFormat="1" ht="33.75" customHeight="1" x14ac:dyDescent="0.2">
      <c r="A117" s="242"/>
      <c r="B117" s="243"/>
      <c r="C117" s="44" t="s">
        <v>269</v>
      </c>
      <c r="D117" s="44" t="s">
        <v>270</v>
      </c>
      <c r="E117" s="249" t="s">
        <v>271</v>
      </c>
      <c r="F117" s="250"/>
      <c r="G117" s="250"/>
      <c r="H117" s="250"/>
      <c r="I117" s="250"/>
      <c r="J117" s="250"/>
      <c r="K117" s="251"/>
    </row>
    <row r="118" spans="1:12" s="2" customFormat="1" ht="37.5" customHeight="1" x14ac:dyDescent="0.2">
      <c r="A118" s="242"/>
      <c r="B118" s="243"/>
      <c r="C118" s="45" t="s">
        <v>274</v>
      </c>
      <c r="D118" s="45" t="s">
        <v>274</v>
      </c>
      <c r="E118" s="252" t="s">
        <v>275</v>
      </c>
      <c r="F118" s="253"/>
      <c r="G118" s="254"/>
      <c r="H118" s="51" t="s">
        <v>276</v>
      </c>
      <c r="I118" s="255" t="s">
        <v>277</v>
      </c>
      <c r="J118" s="256"/>
      <c r="K118" s="257"/>
    </row>
    <row r="119" spans="1:12" s="2" customFormat="1" ht="23.25" customHeight="1" x14ac:dyDescent="0.2">
      <c r="A119" s="244"/>
      <c r="B119" s="245"/>
      <c r="C119" s="21" t="s">
        <v>272</v>
      </c>
      <c r="D119" s="21" t="s">
        <v>272</v>
      </c>
      <c r="E119" s="44" t="s">
        <v>278</v>
      </c>
      <c r="F119" s="44" t="s">
        <v>279</v>
      </c>
      <c r="G119" s="44" t="s">
        <v>280</v>
      </c>
      <c r="H119" s="21" t="s">
        <v>273</v>
      </c>
      <c r="I119" s="79" t="s">
        <v>278</v>
      </c>
      <c r="J119" s="73" t="s">
        <v>279</v>
      </c>
      <c r="K119" s="73" t="s">
        <v>280</v>
      </c>
    </row>
    <row r="120" spans="1:12" s="81" customFormat="1" ht="14.25" x14ac:dyDescent="0.2">
      <c r="A120" s="102" t="s">
        <v>281</v>
      </c>
      <c r="B120" s="110" t="s">
        <v>282</v>
      </c>
      <c r="C120" s="116">
        <v>603</v>
      </c>
      <c r="D120" s="116">
        <v>2</v>
      </c>
      <c r="E120" s="116">
        <v>6077</v>
      </c>
      <c r="F120" s="116">
        <v>1544</v>
      </c>
      <c r="G120" s="116">
        <v>4533</v>
      </c>
      <c r="H120" s="116">
        <v>97212819</v>
      </c>
      <c r="I120" s="116">
        <v>290</v>
      </c>
      <c r="J120" s="116">
        <v>62</v>
      </c>
      <c r="K120" s="116">
        <v>228</v>
      </c>
    </row>
    <row r="121" spans="1:12" s="81" customFormat="1" x14ac:dyDescent="0.2">
      <c r="A121" s="178" t="s">
        <v>408</v>
      </c>
      <c r="B121" s="154" t="s">
        <v>409</v>
      </c>
      <c r="C121" s="117">
        <v>77</v>
      </c>
      <c r="D121" s="117">
        <v>0</v>
      </c>
      <c r="E121" s="117">
        <v>123</v>
      </c>
      <c r="F121" s="117">
        <v>9</v>
      </c>
      <c r="G121" s="117">
        <v>114</v>
      </c>
      <c r="H121" s="117">
        <v>2833920</v>
      </c>
      <c r="I121" s="117">
        <v>3</v>
      </c>
      <c r="J121" s="117">
        <v>0</v>
      </c>
      <c r="K121" s="117">
        <v>3</v>
      </c>
    </row>
    <row r="122" spans="1:12" s="81" customFormat="1" x14ac:dyDescent="0.2">
      <c r="A122" s="178" t="s">
        <v>410</v>
      </c>
      <c r="B122" s="154" t="s">
        <v>411</v>
      </c>
      <c r="C122" s="117">
        <v>75</v>
      </c>
      <c r="D122" s="117">
        <v>0</v>
      </c>
      <c r="E122" s="117">
        <v>4000</v>
      </c>
      <c r="F122" s="117">
        <v>1168</v>
      </c>
      <c r="G122" s="117">
        <v>2832</v>
      </c>
      <c r="H122" s="117">
        <v>57243200</v>
      </c>
      <c r="I122" s="117">
        <v>106</v>
      </c>
      <c r="J122" s="117">
        <v>22</v>
      </c>
      <c r="K122" s="117">
        <v>84</v>
      </c>
    </row>
    <row r="123" spans="1:12" s="81" customFormat="1" x14ac:dyDescent="0.2">
      <c r="A123" s="178" t="s">
        <v>412</v>
      </c>
      <c r="B123" s="154" t="s">
        <v>413</v>
      </c>
      <c r="C123" s="117">
        <v>23</v>
      </c>
      <c r="D123" s="117">
        <v>1</v>
      </c>
      <c r="E123" s="117">
        <v>476</v>
      </c>
      <c r="F123" s="117">
        <v>102</v>
      </c>
      <c r="G123" s="117">
        <v>374</v>
      </c>
      <c r="H123" s="117">
        <v>10027416</v>
      </c>
      <c r="I123" s="117">
        <v>94</v>
      </c>
      <c r="J123" s="117">
        <v>34</v>
      </c>
      <c r="K123" s="117">
        <v>60</v>
      </c>
    </row>
    <row r="124" spans="1:12" s="81" customFormat="1" x14ac:dyDescent="0.2">
      <c r="A124" s="178" t="s">
        <v>414</v>
      </c>
      <c r="B124" s="154" t="s">
        <v>415</v>
      </c>
      <c r="C124" s="117">
        <v>29</v>
      </c>
      <c r="D124" s="117">
        <v>0</v>
      </c>
      <c r="E124" s="117">
        <v>197</v>
      </c>
      <c r="F124" s="117">
        <v>27</v>
      </c>
      <c r="G124" s="117">
        <v>170</v>
      </c>
      <c r="H124" s="117">
        <v>4166216</v>
      </c>
      <c r="I124" s="117">
        <v>0</v>
      </c>
      <c r="J124" s="117">
        <v>0</v>
      </c>
      <c r="K124" s="117">
        <v>0</v>
      </c>
    </row>
    <row r="125" spans="1:12" s="81" customFormat="1" x14ac:dyDescent="0.2">
      <c r="A125" s="178" t="s">
        <v>416</v>
      </c>
      <c r="B125" s="154" t="s">
        <v>417</v>
      </c>
      <c r="C125" s="117">
        <v>7</v>
      </c>
      <c r="D125" s="117">
        <v>0</v>
      </c>
      <c r="E125" s="117">
        <v>132</v>
      </c>
      <c r="F125" s="117">
        <v>30</v>
      </c>
      <c r="G125" s="117">
        <v>102</v>
      </c>
      <c r="H125" s="117">
        <v>2295668</v>
      </c>
      <c r="I125" s="117">
        <v>3</v>
      </c>
      <c r="J125" s="117">
        <v>0</v>
      </c>
      <c r="K125" s="117">
        <v>3</v>
      </c>
    </row>
    <row r="126" spans="1:12" s="81" customFormat="1" x14ac:dyDescent="0.2">
      <c r="A126" s="178" t="s">
        <v>418</v>
      </c>
      <c r="B126" s="154" t="s">
        <v>419</v>
      </c>
      <c r="C126" s="117">
        <v>200</v>
      </c>
      <c r="D126" s="117">
        <v>0</v>
      </c>
      <c r="E126" s="117">
        <v>64</v>
      </c>
      <c r="F126" s="117">
        <v>10</v>
      </c>
      <c r="G126" s="117">
        <v>54</v>
      </c>
      <c r="H126" s="117">
        <v>1121760</v>
      </c>
      <c r="I126" s="117">
        <v>0</v>
      </c>
      <c r="J126" s="117">
        <v>0</v>
      </c>
      <c r="K126" s="117">
        <v>0</v>
      </c>
    </row>
    <row r="127" spans="1:12" s="82" customFormat="1" x14ac:dyDescent="0.2">
      <c r="A127" s="103" t="s">
        <v>247</v>
      </c>
      <c r="B127" s="104" t="s">
        <v>283</v>
      </c>
      <c r="C127" s="118">
        <v>29</v>
      </c>
      <c r="D127" s="118">
        <v>0</v>
      </c>
      <c r="E127" s="118">
        <v>121</v>
      </c>
      <c r="F127" s="118">
        <v>30</v>
      </c>
      <c r="G127" s="118">
        <v>91</v>
      </c>
      <c r="H127" s="118">
        <v>2293678</v>
      </c>
      <c r="I127" s="118">
        <v>15</v>
      </c>
      <c r="J127" s="118">
        <v>0</v>
      </c>
      <c r="K127" s="118">
        <v>15</v>
      </c>
    </row>
    <row r="128" spans="1:12" s="82" customFormat="1" x14ac:dyDescent="0.2">
      <c r="A128" s="103" t="s">
        <v>248</v>
      </c>
      <c r="B128" s="104" t="s">
        <v>284</v>
      </c>
      <c r="C128" s="118">
        <v>2</v>
      </c>
      <c r="D128" s="118">
        <v>0</v>
      </c>
      <c r="E128" s="118">
        <v>7</v>
      </c>
      <c r="F128" s="118">
        <v>0</v>
      </c>
      <c r="G128" s="118">
        <v>7</v>
      </c>
      <c r="H128" s="118">
        <v>140056</v>
      </c>
      <c r="I128" s="118">
        <v>0</v>
      </c>
      <c r="J128" s="118">
        <v>0</v>
      </c>
      <c r="K128" s="118">
        <v>0</v>
      </c>
    </row>
    <row r="129" spans="1:11" s="82" customFormat="1" x14ac:dyDescent="0.2">
      <c r="A129" s="103" t="s">
        <v>249</v>
      </c>
      <c r="B129" s="104" t="s">
        <v>285</v>
      </c>
      <c r="C129" s="118">
        <v>29</v>
      </c>
      <c r="D129" s="118">
        <v>0</v>
      </c>
      <c r="E129" s="118">
        <v>113</v>
      </c>
      <c r="F129" s="118">
        <v>21</v>
      </c>
      <c r="G129" s="118">
        <v>92</v>
      </c>
      <c r="H129" s="118">
        <v>2262970</v>
      </c>
      <c r="I129" s="118">
        <v>6</v>
      </c>
      <c r="J129" s="118">
        <v>3</v>
      </c>
      <c r="K129" s="118">
        <v>3</v>
      </c>
    </row>
    <row r="130" spans="1:11" s="82" customFormat="1" x14ac:dyDescent="0.2">
      <c r="A130" s="103" t="s">
        <v>250</v>
      </c>
      <c r="B130" s="104" t="s">
        <v>286</v>
      </c>
      <c r="C130" s="118">
        <v>3</v>
      </c>
      <c r="D130" s="118">
        <v>0</v>
      </c>
      <c r="E130" s="118">
        <v>150</v>
      </c>
      <c r="F130" s="118">
        <v>45</v>
      </c>
      <c r="G130" s="118">
        <v>105</v>
      </c>
      <c r="H130" s="118">
        <v>3133662</v>
      </c>
      <c r="I130" s="118">
        <v>0</v>
      </c>
      <c r="J130" s="118">
        <v>0</v>
      </c>
      <c r="K130" s="118">
        <v>0</v>
      </c>
    </row>
    <row r="131" spans="1:11" s="82" customFormat="1" x14ac:dyDescent="0.2">
      <c r="A131" s="103" t="s">
        <v>251</v>
      </c>
      <c r="B131" s="104" t="s">
        <v>287</v>
      </c>
      <c r="C131" s="118">
        <v>20</v>
      </c>
      <c r="D131" s="118">
        <v>1</v>
      </c>
      <c r="E131" s="118">
        <v>220</v>
      </c>
      <c r="F131" s="118">
        <v>24</v>
      </c>
      <c r="G131" s="118">
        <v>196</v>
      </c>
      <c r="H131" s="118">
        <v>4401760</v>
      </c>
      <c r="I131" s="118">
        <v>18</v>
      </c>
      <c r="J131" s="118">
        <v>3</v>
      </c>
      <c r="K131" s="118">
        <v>15</v>
      </c>
    </row>
    <row r="132" spans="1:11" s="82" customFormat="1" x14ac:dyDescent="0.2">
      <c r="A132" s="103" t="s">
        <v>252</v>
      </c>
      <c r="B132" s="104" t="s">
        <v>288</v>
      </c>
      <c r="C132" s="118">
        <v>0</v>
      </c>
      <c r="D132" s="118">
        <v>0</v>
      </c>
      <c r="E132" s="118">
        <v>45</v>
      </c>
      <c r="F132" s="118">
        <v>21</v>
      </c>
      <c r="G132" s="118">
        <v>24</v>
      </c>
      <c r="H132" s="118">
        <v>996764</v>
      </c>
      <c r="I132" s="118">
        <v>0</v>
      </c>
      <c r="J132" s="118">
        <v>0</v>
      </c>
      <c r="K132" s="118">
        <v>0</v>
      </c>
    </row>
    <row r="133" spans="1:11" s="82" customFormat="1" x14ac:dyDescent="0.2">
      <c r="A133" s="103" t="s">
        <v>253</v>
      </c>
      <c r="B133" s="104" t="s">
        <v>289</v>
      </c>
      <c r="C133" s="118">
        <v>6</v>
      </c>
      <c r="D133" s="118">
        <v>0</v>
      </c>
      <c r="E133" s="118">
        <v>12</v>
      </c>
      <c r="F133" s="118">
        <v>0</v>
      </c>
      <c r="G133" s="118">
        <v>12</v>
      </c>
      <c r="H133" s="118">
        <v>243893</v>
      </c>
      <c r="I133" s="118">
        <v>3</v>
      </c>
      <c r="J133" s="118">
        <v>0</v>
      </c>
      <c r="K133" s="118">
        <v>3</v>
      </c>
    </row>
    <row r="134" spans="1:11" s="82" customFormat="1" x14ac:dyDescent="0.2">
      <c r="A134" s="103" t="s">
        <v>254</v>
      </c>
      <c r="B134" s="104" t="s">
        <v>290</v>
      </c>
      <c r="C134" s="118">
        <v>4</v>
      </c>
      <c r="D134" s="118">
        <v>0</v>
      </c>
      <c r="E134" s="118">
        <v>19</v>
      </c>
      <c r="F134" s="118">
        <v>3</v>
      </c>
      <c r="G134" s="118">
        <v>16</v>
      </c>
      <c r="H134" s="118">
        <v>330213</v>
      </c>
      <c r="I134" s="118">
        <v>0</v>
      </c>
      <c r="J134" s="118">
        <v>0</v>
      </c>
      <c r="K134" s="118">
        <v>0</v>
      </c>
    </row>
    <row r="135" spans="1:11" s="82" customFormat="1" x14ac:dyDescent="0.2">
      <c r="A135" s="103" t="s">
        <v>255</v>
      </c>
      <c r="B135" s="104" t="s">
        <v>291</v>
      </c>
      <c r="C135" s="118">
        <v>27</v>
      </c>
      <c r="D135" s="118">
        <v>0</v>
      </c>
      <c r="E135" s="118">
        <v>33</v>
      </c>
      <c r="F135" s="118">
        <v>9</v>
      </c>
      <c r="G135" s="118">
        <v>24</v>
      </c>
      <c r="H135" s="118">
        <v>677954</v>
      </c>
      <c r="I135" s="118">
        <v>24</v>
      </c>
      <c r="J135" s="118">
        <v>0</v>
      </c>
      <c r="K135" s="118">
        <v>24</v>
      </c>
    </row>
    <row r="136" spans="1:11" s="82" customFormat="1" x14ac:dyDescent="0.2">
      <c r="A136" s="103" t="s">
        <v>256</v>
      </c>
      <c r="B136" s="105" t="s">
        <v>292</v>
      </c>
      <c r="C136" s="118">
        <v>31</v>
      </c>
      <c r="D136" s="118">
        <v>0</v>
      </c>
      <c r="E136" s="118">
        <v>21</v>
      </c>
      <c r="F136" s="118">
        <v>0</v>
      </c>
      <c r="G136" s="118">
        <v>21</v>
      </c>
      <c r="H136" s="118">
        <v>320888</v>
      </c>
      <c r="I136" s="118">
        <v>15</v>
      </c>
      <c r="J136" s="118">
        <v>0</v>
      </c>
      <c r="K136" s="118">
        <v>15</v>
      </c>
    </row>
    <row r="137" spans="1:11" s="82" customFormat="1" x14ac:dyDescent="0.2">
      <c r="A137" s="103" t="s">
        <v>257</v>
      </c>
      <c r="B137" s="104" t="s">
        <v>293</v>
      </c>
      <c r="C137" s="118">
        <v>13</v>
      </c>
      <c r="D137" s="118">
        <v>0</v>
      </c>
      <c r="E137" s="118">
        <v>24</v>
      </c>
      <c r="F137" s="118">
        <v>18</v>
      </c>
      <c r="G137" s="118">
        <v>6</v>
      </c>
      <c r="H137" s="118">
        <v>115920</v>
      </c>
      <c r="I137" s="118">
        <v>0</v>
      </c>
      <c r="J137" s="118">
        <v>0</v>
      </c>
      <c r="K137" s="118">
        <v>0</v>
      </c>
    </row>
    <row r="138" spans="1:11" s="82" customFormat="1" x14ac:dyDescent="0.2">
      <c r="A138" s="103" t="s">
        <v>258</v>
      </c>
      <c r="B138" s="104" t="s">
        <v>294</v>
      </c>
      <c r="C138" s="118">
        <v>6</v>
      </c>
      <c r="D138" s="118">
        <v>0</v>
      </c>
      <c r="E138" s="118">
        <v>166</v>
      </c>
      <c r="F138" s="118">
        <v>6</v>
      </c>
      <c r="G138" s="118">
        <v>160</v>
      </c>
      <c r="H138" s="118">
        <v>1911825</v>
      </c>
      <c r="I138" s="118">
        <v>0</v>
      </c>
      <c r="J138" s="118">
        <v>0</v>
      </c>
      <c r="K138" s="118">
        <v>0</v>
      </c>
    </row>
    <row r="139" spans="1:11" s="82" customFormat="1" x14ac:dyDescent="0.2">
      <c r="A139" s="103" t="s">
        <v>259</v>
      </c>
      <c r="B139" s="104" t="s">
        <v>295</v>
      </c>
      <c r="C139" s="118">
        <v>7</v>
      </c>
      <c r="D139" s="118">
        <v>0</v>
      </c>
      <c r="E139" s="118">
        <v>18</v>
      </c>
      <c r="F139" s="118">
        <v>3</v>
      </c>
      <c r="G139" s="118">
        <v>15</v>
      </c>
      <c r="H139" s="118">
        <v>365520</v>
      </c>
      <c r="I139" s="118">
        <v>0</v>
      </c>
      <c r="J139" s="118">
        <v>0</v>
      </c>
      <c r="K139" s="118">
        <v>0</v>
      </c>
    </row>
    <row r="140" spans="1:11" s="82" customFormat="1" x14ac:dyDescent="0.2">
      <c r="A140" s="103" t="s">
        <v>260</v>
      </c>
      <c r="B140" s="104" t="s">
        <v>296</v>
      </c>
      <c r="C140" s="118">
        <v>15</v>
      </c>
      <c r="D140" s="118">
        <v>0</v>
      </c>
      <c r="E140" s="118">
        <v>0</v>
      </c>
      <c r="F140" s="118">
        <v>0</v>
      </c>
      <c r="G140" s="118">
        <v>0</v>
      </c>
      <c r="H140" s="118">
        <v>0</v>
      </c>
      <c r="I140" s="118">
        <v>0</v>
      </c>
      <c r="J140" s="118">
        <v>0</v>
      </c>
      <c r="K140" s="118">
        <v>0</v>
      </c>
    </row>
    <row r="141" spans="1:11" s="140" customFormat="1" ht="14.25" x14ac:dyDescent="0.2">
      <c r="A141" s="106" t="s">
        <v>261</v>
      </c>
      <c r="B141" s="107" t="s">
        <v>297</v>
      </c>
      <c r="C141" s="118">
        <v>0</v>
      </c>
      <c r="D141" s="118">
        <v>0</v>
      </c>
      <c r="E141" s="118">
        <v>118</v>
      </c>
      <c r="F141" s="118">
        <v>15</v>
      </c>
      <c r="G141" s="118">
        <v>103</v>
      </c>
      <c r="H141" s="118">
        <v>1958736</v>
      </c>
      <c r="I141" s="118">
        <v>0</v>
      </c>
      <c r="J141" s="118">
        <v>0</v>
      </c>
      <c r="K141" s="118">
        <v>0</v>
      </c>
    </row>
    <row r="142" spans="1:11" s="140" customFormat="1" x14ac:dyDescent="0.2">
      <c r="A142" s="108" t="s">
        <v>262</v>
      </c>
      <c r="B142" s="109" t="s">
        <v>298</v>
      </c>
      <c r="C142" s="119">
        <v>0</v>
      </c>
      <c r="D142" s="119">
        <v>0</v>
      </c>
      <c r="E142" s="119">
        <v>18</v>
      </c>
      <c r="F142" s="119">
        <v>3</v>
      </c>
      <c r="G142" s="119">
        <v>15</v>
      </c>
      <c r="H142" s="119">
        <v>370800</v>
      </c>
      <c r="I142" s="119">
        <v>3</v>
      </c>
      <c r="J142" s="119">
        <v>0</v>
      </c>
      <c r="K142" s="119">
        <v>3</v>
      </c>
    </row>
    <row r="143" spans="1:11" x14ac:dyDescent="0.2">
      <c r="A143" s="52" t="s">
        <v>54</v>
      </c>
      <c r="C143" s="52"/>
      <c r="D143" s="52"/>
      <c r="E143" s="52"/>
      <c r="F143" s="52"/>
      <c r="G143" s="52"/>
      <c r="H143" s="52"/>
      <c r="I143" s="98"/>
      <c r="J143" s="98"/>
      <c r="K143" s="98"/>
    </row>
    <row r="144" spans="1:11" x14ac:dyDescent="0.2">
      <c r="A144" s="22" t="s">
        <v>299</v>
      </c>
      <c r="C144" s="3"/>
      <c r="D144" s="3"/>
      <c r="E144" s="3"/>
      <c r="F144" s="3"/>
      <c r="G144" s="3"/>
      <c r="H144" s="3"/>
      <c r="I144" s="99"/>
      <c r="J144" s="99"/>
      <c r="K144" s="99"/>
    </row>
    <row r="145" spans="1:11" ht="12" hidden="1" customHeight="1" x14ac:dyDescent="0.2">
      <c r="A145" s="39" t="s">
        <v>200</v>
      </c>
      <c r="C145" s="3" t="e">
        <f>C120-SUM(C121:C126)-#REF!</f>
        <v>#REF!</v>
      </c>
      <c r="D145" s="3" t="e">
        <f>D120-SUM(D121:D126)-#REF!</f>
        <v>#REF!</v>
      </c>
      <c r="E145" s="3" t="e">
        <f>E120-SUM(E121:E126)-#REF!</f>
        <v>#REF!</v>
      </c>
      <c r="F145" s="3" t="e">
        <f>F120-SUM(F121:F126)-#REF!</f>
        <v>#REF!</v>
      </c>
      <c r="G145" s="3" t="e">
        <f>G120-SUM(G121:G126)-#REF!</f>
        <v>#REF!</v>
      </c>
      <c r="H145" s="3"/>
      <c r="I145" s="99"/>
      <c r="J145" s="99"/>
      <c r="K145" s="99" t="e">
        <f>K120-SUM(K121:K126)-#REF!</f>
        <v>#REF!</v>
      </c>
    </row>
    <row r="146" spans="1:11" ht="12" hidden="1" customHeight="1" x14ac:dyDescent="0.2">
      <c r="A146" s="39" t="s">
        <v>201</v>
      </c>
      <c r="C146" s="3">
        <f>C126-SUM(C127:C140)</f>
        <v>8</v>
      </c>
      <c r="D146" s="3">
        <f>D126-SUM(D127:D140)</f>
        <v>-1</v>
      </c>
      <c r="E146" s="3">
        <f>E126-SUM(E127:E140)</f>
        <v>-885</v>
      </c>
      <c r="F146" s="3">
        <f>F126-SUM(F127:F140)</f>
        <v>-170</v>
      </c>
      <c r="G146" s="3">
        <f>G126-SUM(G127:G140)</f>
        <v>-715</v>
      </c>
      <c r="H146" s="3"/>
      <c r="I146" s="99"/>
      <c r="J146" s="99"/>
      <c r="K146" s="99">
        <f>K126-SUM(K127:K140)</f>
        <v>-75</v>
      </c>
    </row>
    <row r="147" spans="1:11" ht="12" hidden="1" customHeight="1" x14ac:dyDescent="0.2">
      <c r="A147" s="39" t="s">
        <v>202</v>
      </c>
      <c r="C147" s="3" t="e">
        <f>#REF!-C141-C142</f>
        <v>#REF!</v>
      </c>
      <c r="D147" s="3" t="e">
        <f>#REF!-D141-D142</f>
        <v>#REF!</v>
      </c>
      <c r="E147" s="3" t="e">
        <f>#REF!-E141-E142</f>
        <v>#REF!</v>
      </c>
      <c r="F147" s="3" t="e">
        <f>#REF!-F141-F142</f>
        <v>#REF!</v>
      </c>
      <c r="G147" s="3" t="e">
        <f>#REF!-G141-G142</f>
        <v>#REF!</v>
      </c>
      <c r="H147" s="3"/>
      <c r="I147" s="99"/>
      <c r="J147" s="99"/>
      <c r="K147" s="99" t="e">
        <f>#REF!-K141-K142</f>
        <v>#REF!</v>
      </c>
    </row>
    <row r="148" spans="1:11" ht="12" hidden="1" customHeight="1" x14ac:dyDescent="0.2">
      <c r="A148" s="39" t="s">
        <v>47</v>
      </c>
      <c r="C148" s="3" t="e">
        <v>#REF!</v>
      </c>
      <c r="D148" s="3" t="e">
        <v>#REF!</v>
      </c>
      <c r="E148" s="3" t="e">
        <v>#REF!</v>
      </c>
      <c r="F148" s="3"/>
      <c r="G148" s="3"/>
      <c r="H148" s="3"/>
      <c r="I148" s="99"/>
      <c r="J148" s="99"/>
      <c r="K148" s="99" t="e">
        <v>#REF!</v>
      </c>
    </row>
    <row r="149" spans="1:11" s="54" customFormat="1" x14ac:dyDescent="0.2">
      <c r="A149" s="67" t="s">
        <v>300</v>
      </c>
      <c r="C149" s="66"/>
      <c r="D149" s="66"/>
      <c r="E149" s="66"/>
      <c r="F149" s="66"/>
      <c r="G149" s="66"/>
      <c r="H149" s="66"/>
      <c r="I149" s="100"/>
      <c r="J149" s="100"/>
      <c r="K149" s="100"/>
    </row>
    <row r="152" spans="1:11" s="55" customFormat="1" ht="22.9" customHeight="1" x14ac:dyDescent="0.2">
      <c r="A152" s="228" t="s">
        <v>309</v>
      </c>
      <c r="B152" s="228"/>
      <c r="C152" s="228"/>
      <c r="D152" s="228"/>
      <c r="E152" s="228"/>
      <c r="F152" s="228"/>
      <c r="G152" s="228"/>
      <c r="H152" s="228"/>
      <c r="I152" s="228"/>
      <c r="J152" s="228"/>
      <c r="K152" s="228"/>
    </row>
    <row r="153" spans="1:11" s="1" customFormat="1" ht="16.5" customHeight="1" x14ac:dyDescent="0.2">
      <c r="A153" s="27" t="s">
        <v>308</v>
      </c>
      <c r="B153" s="23"/>
      <c r="C153" s="23"/>
      <c r="D153" s="23"/>
      <c r="E153" s="23"/>
      <c r="F153" s="26"/>
      <c r="G153" s="26"/>
      <c r="H153" s="26"/>
      <c r="I153" s="97"/>
      <c r="J153" s="97"/>
      <c r="K153" s="2"/>
    </row>
    <row r="154" spans="1:11" s="2" customFormat="1" ht="23.25" customHeight="1" x14ac:dyDescent="0.2">
      <c r="A154" s="240" t="s">
        <v>267</v>
      </c>
      <c r="B154" s="241"/>
      <c r="C154" s="246" t="s">
        <v>268</v>
      </c>
      <c r="D154" s="247"/>
      <c r="E154" s="247"/>
      <c r="F154" s="247"/>
      <c r="G154" s="247"/>
      <c r="H154" s="247"/>
      <c r="I154" s="247"/>
      <c r="J154" s="247"/>
      <c r="K154" s="248"/>
    </row>
    <row r="155" spans="1:11" s="2" customFormat="1" ht="33.75" customHeight="1" x14ac:dyDescent="0.2">
      <c r="A155" s="242"/>
      <c r="B155" s="243"/>
      <c r="C155" s="44" t="s">
        <v>269</v>
      </c>
      <c r="D155" s="44" t="s">
        <v>270</v>
      </c>
      <c r="E155" s="249" t="s">
        <v>271</v>
      </c>
      <c r="F155" s="250"/>
      <c r="G155" s="250"/>
      <c r="H155" s="250"/>
      <c r="I155" s="250"/>
      <c r="J155" s="250"/>
      <c r="K155" s="251"/>
    </row>
    <row r="156" spans="1:11" s="2" customFormat="1" ht="37.5" customHeight="1" x14ac:dyDescent="0.2">
      <c r="A156" s="242"/>
      <c r="B156" s="243"/>
      <c r="C156" s="45" t="s">
        <v>274</v>
      </c>
      <c r="D156" s="45" t="s">
        <v>274</v>
      </c>
      <c r="E156" s="252" t="s">
        <v>275</v>
      </c>
      <c r="F156" s="253"/>
      <c r="G156" s="254"/>
      <c r="H156" s="51" t="s">
        <v>276</v>
      </c>
      <c r="I156" s="255" t="s">
        <v>277</v>
      </c>
      <c r="J156" s="256"/>
      <c r="K156" s="257"/>
    </row>
    <row r="157" spans="1:11" s="2" customFormat="1" ht="23.25" customHeight="1" x14ac:dyDescent="0.2">
      <c r="A157" s="244"/>
      <c r="B157" s="245"/>
      <c r="C157" s="21" t="s">
        <v>272</v>
      </c>
      <c r="D157" s="21" t="s">
        <v>272</v>
      </c>
      <c r="E157" s="44" t="s">
        <v>278</v>
      </c>
      <c r="F157" s="44" t="s">
        <v>279</v>
      </c>
      <c r="G157" s="44" t="s">
        <v>280</v>
      </c>
      <c r="H157" s="21" t="s">
        <v>273</v>
      </c>
      <c r="I157" s="79" t="s">
        <v>278</v>
      </c>
      <c r="J157" s="73" t="s">
        <v>279</v>
      </c>
      <c r="K157" s="73" t="s">
        <v>280</v>
      </c>
    </row>
    <row r="158" spans="1:11" s="81" customFormat="1" ht="14.25" x14ac:dyDescent="0.2">
      <c r="A158" s="102" t="s">
        <v>281</v>
      </c>
      <c r="B158" s="110" t="s">
        <v>282</v>
      </c>
      <c r="C158" s="92">
        <v>483</v>
      </c>
      <c r="D158" s="92">
        <v>6</v>
      </c>
      <c r="E158" s="92">
        <v>6011</v>
      </c>
      <c r="F158" s="92">
        <v>1454</v>
      </c>
      <c r="G158" s="92">
        <v>4557</v>
      </c>
      <c r="H158" s="92">
        <v>95195824</v>
      </c>
      <c r="I158" s="92">
        <v>276</v>
      </c>
      <c r="J158" s="92">
        <v>57</v>
      </c>
      <c r="K158" s="92">
        <v>219</v>
      </c>
    </row>
    <row r="159" spans="1:11" s="81" customFormat="1" x14ac:dyDescent="0.2">
      <c r="A159" s="178" t="s">
        <v>408</v>
      </c>
      <c r="B159" s="154" t="s">
        <v>409</v>
      </c>
      <c r="C159" s="94">
        <v>66</v>
      </c>
      <c r="D159" s="94">
        <v>0</v>
      </c>
      <c r="E159" s="94">
        <v>330</v>
      </c>
      <c r="F159" s="94">
        <v>51</v>
      </c>
      <c r="G159" s="94">
        <v>279</v>
      </c>
      <c r="H159" s="94">
        <v>5089509</v>
      </c>
      <c r="I159" s="94">
        <v>18</v>
      </c>
      <c r="J159" s="94">
        <v>3</v>
      </c>
      <c r="K159" s="94">
        <v>15</v>
      </c>
    </row>
    <row r="160" spans="1:11" s="81" customFormat="1" x14ac:dyDescent="0.2">
      <c r="A160" s="178" t="s">
        <v>410</v>
      </c>
      <c r="B160" s="154" t="s">
        <v>411</v>
      </c>
      <c r="C160" s="94">
        <v>21</v>
      </c>
      <c r="D160" s="94">
        <v>0</v>
      </c>
      <c r="E160" s="94">
        <v>3750</v>
      </c>
      <c r="F160" s="94">
        <v>1041</v>
      </c>
      <c r="G160" s="94">
        <v>2709</v>
      </c>
      <c r="H160" s="94">
        <v>53865000</v>
      </c>
      <c r="I160" s="94">
        <v>86</v>
      </c>
      <c r="J160" s="94">
        <v>17</v>
      </c>
      <c r="K160" s="94">
        <v>69</v>
      </c>
    </row>
    <row r="161" spans="1:11" s="81" customFormat="1" x14ac:dyDescent="0.2">
      <c r="A161" s="178" t="s">
        <v>412</v>
      </c>
      <c r="B161" s="154" t="s">
        <v>413</v>
      </c>
      <c r="C161" s="94">
        <v>45</v>
      </c>
      <c r="D161" s="94">
        <v>2</v>
      </c>
      <c r="E161" s="94">
        <v>478</v>
      </c>
      <c r="F161" s="94">
        <v>104</v>
      </c>
      <c r="G161" s="94">
        <v>374</v>
      </c>
      <c r="H161" s="94">
        <v>10067432</v>
      </c>
      <c r="I161" s="94">
        <v>94</v>
      </c>
      <c r="J161" s="94">
        <v>34</v>
      </c>
      <c r="K161" s="94">
        <v>60</v>
      </c>
    </row>
    <row r="162" spans="1:11" s="81" customFormat="1" x14ac:dyDescent="0.2">
      <c r="A162" s="178" t="s">
        <v>414</v>
      </c>
      <c r="B162" s="154" t="s">
        <v>415</v>
      </c>
      <c r="C162" s="94">
        <v>95</v>
      </c>
      <c r="D162" s="94">
        <v>0</v>
      </c>
      <c r="E162" s="94">
        <v>150</v>
      </c>
      <c r="F162" s="94">
        <v>30</v>
      </c>
      <c r="G162" s="94">
        <v>120</v>
      </c>
      <c r="H162" s="94">
        <v>3001200</v>
      </c>
      <c r="I162" s="94">
        <v>0</v>
      </c>
      <c r="J162" s="94">
        <v>0</v>
      </c>
      <c r="K162" s="94">
        <v>0</v>
      </c>
    </row>
    <row r="163" spans="1:11" s="81" customFormat="1" x14ac:dyDescent="0.2">
      <c r="A163" s="178" t="s">
        <v>416</v>
      </c>
      <c r="B163" s="154" t="s">
        <v>417</v>
      </c>
      <c r="C163" s="94">
        <v>11</v>
      </c>
      <c r="D163" s="94">
        <v>0</v>
      </c>
      <c r="E163" s="94">
        <v>120</v>
      </c>
      <c r="F163" s="94">
        <v>30</v>
      </c>
      <c r="G163" s="94">
        <v>90</v>
      </c>
      <c r="H163" s="94">
        <v>1970426</v>
      </c>
      <c r="I163" s="94">
        <v>3</v>
      </c>
      <c r="J163" s="94">
        <v>0</v>
      </c>
      <c r="K163" s="94">
        <v>3</v>
      </c>
    </row>
    <row r="164" spans="1:11" s="81" customFormat="1" x14ac:dyDescent="0.2">
      <c r="A164" s="178" t="s">
        <v>418</v>
      </c>
      <c r="B164" s="154" t="s">
        <v>419</v>
      </c>
      <c r="C164" s="94">
        <v>108</v>
      </c>
      <c r="D164" s="94">
        <v>0</v>
      </c>
      <c r="E164" s="94">
        <v>66</v>
      </c>
      <c r="F164" s="94">
        <v>12</v>
      </c>
      <c r="G164" s="94">
        <v>54</v>
      </c>
      <c r="H164" s="94">
        <v>1300280</v>
      </c>
      <c r="I164" s="94">
        <v>0</v>
      </c>
      <c r="J164" s="94">
        <v>0</v>
      </c>
      <c r="K164" s="94">
        <v>0</v>
      </c>
    </row>
    <row r="165" spans="1:11" s="82" customFormat="1" x14ac:dyDescent="0.2">
      <c r="A165" s="103" t="s">
        <v>247</v>
      </c>
      <c r="B165" s="104" t="s">
        <v>283</v>
      </c>
      <c r="C165" s="95">
        <v>4</v>
      </c>
      <c r="D165" s="95">
        <v>0</v>
      </c>
      <c r="E165" s="95">
        <v>117</v>
      </c>
      <c r="F165" s="95">
        <v>27</v>
      </c>
      <c r="G165" s="95">
        <v>90</v>
      </c>
      <c r="H165" s="95">
        <v>2268959</v>
      </c>
      <c r="I165" s="95">
        <v>15</v>
      </c>
      <c r="J165" s="95">
        <v>0</v>
      </c>
      <c r="K165" s="95">
        <v>15</v>
      </c>
    </row>
    <row r="166" spans="1:11" s="82" customFormat="1" x14ac:dyDescent="0.2">
      <c r="A166" s="103" t="s">
        <v>248</v>
      </c>
      <c r="B166" s="104" t="s">
        <v>284</v>
      </c>
      <c r="C166" s="95">
        <v>1</v>
      </c>
      <c r="D166" s="95">
        <v>0</v>
      </c>
      <c r="E166" s="95">
        <v>10</v>
      </c>
      <c r="F166" s="95">
        <v>0</v>
      </c>
      <c r="G166" s="95">
        <v>10</v>
      </c>
      <c r="H166" s="95">
        <v>200080</v>
      </c>
      <c r="I166" s="95">
        <v>0</v>
      </c>
      <c r="J166" s="95">
        <v>0</v>
      </c>
      <c r="K166" s="95">
        <v>0</v>
      </c>
    </row>
    <row r="167" spans="1:11" s="82" customFormat="1" x14ac:dyDescent="0.2">
      <c r="A167" s="103" t="s">
        <v>249</v>
      </c>
      <c r="B167" s="104" t="s">
        <v>285</v>
      </c>
      <c r="C167" s="95">
        <v>29</v>
      </c>
      <c r="D167" s="95">
        <v>0</v>
      </c>
      <c r="E167" s="95">
        <v>98</v>
      </c>
      <c r="F167" s="95">
        <v>18</v>
      </c>
      <c r="G167" s="95">
        <v>80</v>
      </c>
      <c r="H167" s="95">
        <v>2097182</v>
      </c>
      <c r="I167" s="95">
        <v>3</v>
      </c>
      <c r="J167" s="95">
        <v>0</v>
      </c>
      <c r="K167" s="95">
        <v>3</v>
      </c>
    </row>
    <row r="168" spans="1:11" s="82" customFormat="1" x14ac:dyDescent="0.2">
      <c r="A168" s="103" t="s">
        <v>250</v>
      </c>
      <c r="B168" s="104" t="s">
        <v>286</v>
      </c>
      <c r="C168" s="95">
        <v>0</v>
      </c>
      <c r="D168" s="95">
        <v>0</v>
      </c>
      <c r="E168" s="95">
        <v>147</v>
      </c>
      <c r="F168" s="95">
        <v>42</v>
      </c>
      <c r="G168" s="95">
        <v>105</v>
      </c>
      <c r="H168" s="95">
        <v>3100414</v>
      </c>
      <c r="I168" s="95">
        <v>0</v>
      </c>
      <c r="J168" s="95">
        <v>0</v>
      </c>
      <c r="K168" s="95">
        <v>0</v>
      </c>
    </row>
    <row r="169" spans="1:11" s="82" customFormat="1" x14ac:dyDescent="0.2">
      <c r="A169" s="103" t="s">
        <v>251</v>
      </c>
      <c r="B169" s="104" t="s">
        <v>287</v>
      </c>
      <c r="C169" s="95">
        <v>11</v>
      </c>
      <c r="D169" s="95">
        <v>4</v>
      </c>
      <c r="E169" s="95">
        <v>237</v>
      </c>
      <c r="F169" s="95">
        <v>24</v>
      </c>
      <c r="G169" s="95">
        <v>213</v>
      </c>
      <c r="H169" s="95">
        <v>4567701</v>
      </c>
      <c r="I169" s="95">
        <v>21</v>
      </c>
      <c r="J169" s="95">
        <v>3</v>
      </c>
      <c r="K169" s="95">
        <v>18</v>
      </c>
    </row>
    <row r="170" spans="1:11" s="82" customFormat="1" x14ac:dyDescent="0.2">
      <c r="A170" s="103" t="s">
        <v>252</v>
      </c>
      <c r="B170" s="104" t="s">
        <v>288</v>
      </c>
      <c r="C170" s="95">
        <v>0</v>
      </c>
      <c r="D170" s="95">
        <v>0</v>
      </c>
      <c r="E170" s="95">
        <v>45</v>
      </c>
      <c r="F170" s="95">
        <v>21</v>
      </c>
      <c r="G170" s="95">
        <v>24</v>
      </c>
      <c r="H170" s="95">
        <v>993876</v>
      </c>
      <c r="I170" s="95">
        <v>0</v>
      </c>
      <c r="J170" s="95">
        <v>0</v>
      </c>
      <c r="K170" s="95">
        <v>0</v>
      </c>
    </row>
    <row r="171" spans="1:11" s="82" customFormat="1" x14ac:dyDescent="0.2">
      <c r="A171" s="103" t="s">
        <v>253</v>
      </c>
      <c r="B171" s="104" t="s">
        <v>289</v>
      </c>
      <c r="C171" s="95">
        <v>10</v>
      </c>
      <c r="D171" s="95">
        <v>0</v>
      </c>
      <c r="E171" s="95">
        <v>12</v>
      </c>
      <c r="F171" s="95">
        <v>0</v>
      </c>
      <c r="G171" s="95">
        <v>12</v>
      </c>
      <c r="H171" s="95">
        <v>219398</v>
      </c>
      <c r="I171" s="95">
        <v>3</v>
      </c>
      <c r="J171" s="95">
        <v>0</v>
      </c>
      <c r="K171" s="95">
        <v>3</v>
      </c>
    </row>
    <row r="172" spans="1:11" s="82" customFormat="1" x14ac:dyDescent="0.2">
      <c r="A172" s="103" t="s">
        <v>254</v>
      </c>
      <c r="B172" s="104" t="s">
        <v>290</v>
      </c>
      <c r="C172" s="95">
        <v>6</v>
      </c>
      <c r="D172" s="95">
        <v>0</v>
      </c>
      <c r="E172" s="95">
        <v>21</v>
      </c>
      <c r="F172" s="95">
        <v>3</v>
      </c>
      <c r="G172" s="95">
        <v>18</v>
      </c>
      <c r="H172" s="95">
        <v>410940</v>
      </c>
      <c r="I172" s="95">
        <v>0</v>
      </c>
      <c r="J172" s="95">
        <v>0</v>
      </c>
      <c r="K172" s="95">
        <v>0</v>
      </c>
    </row>
    <row r="173" spans="1:11" s="82" customFormat="1" x14ac:dyDescent="0.2">
      <c r="A173" s="103" t="s">
        <v>255</v>
      </c>
      <c r="B173" s="104" t="s">
        <v>291</v>
      </c>
      <c r="C173" s="95">
        <v>30</v>
      </c>
      <c r="D173" s="95">
        <v>0</v>
      </c>
      <c r="E173" s="95">
        <v>39</v>
      </c>
      <c r="F173" s="95">
        <v>12</v>
      </c>
      <c r="G173" s="95">
        <v>27</v>
      </c>
      <c r="H173" s="95">
        <v>694447</v>
      </c>
      <c r="I173" s="95">
        <v>9</v>
      </c>
      <c r="J173" s="95">
        <v>0</v>
      </c>
      <c r="K173" s="95">
        <v>9</v>
      </c>
    </row>
    <row r="174" spans="1:11" s="82" customFormat="1" x14ac:dyDescent="0.2">
      <c r="A174" s="103" t="s">
        <v>256</v>
      </c>
      <c r="B174" s="105" t="s">
        <v>292</v>
      </c>
      <c r="C174" s="95">
        <v>7</v>
      </c>
      <c r="D174" s="95">
        <v>0</v>
      </c>
      <c r="E174" s="95">
        <v>27</v>
      </c>
      <c r="F174" s="95">
        <v>0</v>
      </c>
      <c r="G174" s="95">
        <v>27</v>
      </c>
      <c r="H174" s="95">
        <v>387396</v>
      </c>
      <c r="I174" s="95">
        <v>21</v>
      </c>
      <c r="J174" s="95">
        <v>0</v>
      </c>
      <c r="K174" s="95">
        <v>21</v>
      </c>
    </row>
    <row r="175" spans="1:11" s="82" customFormat="1" x14ac:dyDescent="0.2">
      <c r="A175" s="103" t="s">
        <v>257</v>
      </c>
      <c r="B175" s="104" t="s">
        <v>293</v>
      </c>
      <c r="C175" s="95">
        <v>12</v>
      </c>
      <c r="D175" s="95">
        <v>0</v>
      </c>
      <c r="E175" s="95">
        <v>43</v>
      </c>
      <c r="F175" s="95">
        <v>15</v>
      </c>
      <c r="G175" s="95">
        <v>28</v>
      </c>
      <c r="H175" s="95">
        <v>394720</v>
      </c>
      <c r="I175" s="95">
        <v>0</v>
      </c>
      <c r="J175" s="95">
        <v>0</v>
      </c>
      <c r="K175" s="95">
        <v>0</v>
      </c>
    </row>
    <row r="176" spans="1:11" s="82" customFormat="1" x14ac:dyDescent="0.2">
      <c r="A176" s="103" t="s">
        <v>258</v>
      </c>
      <c r="B176" s="104" t="s">
        <v>294</v>
      </c>
      <c r="C176" s="95">
        <v>0</v>
      </c>
      <c r="D176" s="95">
        <v>0</v>
      </c>
      <c r="E176" s="95">
        <v>168</v>
      </c>
      <c r="F176" s="95">
        <v>6</v>
      </c>
      <c r="G176" s="95">
        <v>162</v>
      </c>
      <c r="H176" s="95">
        <v>1856777</v>
      </c>
      <c r="I176" s="95">
        <v>0</v>
      </c>
      <c r="J176" s="95">
        <v>0</v>
      </c>
      <c r="K176" s="95">
        <v>0</v>
      </c>
    </row>
    <row r="177" spans="1:11" s="82" customFormat="1" x14ac:dyDescent="0.2">
      <c r="A177" s="103" t="s">
        <v>259</v>
      </c>
      <c r="B177" s="104" t="s">
        <v>295</v>
      </c>
      <c r="C177" s="95">
        <v>10</v>
      </c>
      <c r="D177" s="95">
        <v>0</v>
      </c>
      <c r="E177" s="95">
        <v>18</v>
      </c>
      <c r="F177" s="95">
        <v>3</v>
      </c>
      <c r="G177" s="95">
        <v>15</v>
      </c>
      <c r="H177" s="95">
        <v>366360</v>
      </c>
      <c r="I177" s="95">
        <v>0</v>
      </c>
      <c r="J177" s="95">
        <v>0</v>
      </c>
      <c r="K177" s="95">
        <v>0</v>
      </c>
    </row>
    <row r="178" spans="1:11" s="82" customFormat="1" x14ac:dyDescent="0.2">
      <c r="A178" s="103" t="s">
        <v>260</v>
      </c>
      <c r="B178" s="104" t="s">
        <v>296</v>
      </c>
      <c r="C178" s="95">
        <v>17</v>
      </c>
      <c r="D178" s="95">
        <v>0</v>
      </c>
      <c r="E178" s="95">
        <v>0</v>
      </c>
      <c r="F178" s="95">
        <v>0</v>
      </c>
      <c r="G178" s="95">
        <v>0</v>
      </c>
      <c r="H178" s="95">
        <v>0</v>
      </c>
      <c r="I178" s="95">
        <v>0</v>
      </c>
      <c r="J178" s="95">
        <v>0</v>
      </c>
      <c r="K178" s="95">
        <v>0</v>
      </c>
    </row>
    <row r="179" spans="1:11" s="140" customFormat="1" ht="14.25" x14ac:dyDescent="0.2">
      <c r="A179" s="106" t="s">
        <v>261</v>
      </c>
      <c r="B179" s="107" t="s">
        <v>297</v>
      </c>
      <c r="C179" s="95">
        <v>0</v>
      </c>
      <c r="D179" s="95">
        <v>0</v>
      </c>
      <c r="E179" s="95">
        <v>117</v>
      </c>
      <c r="F179" s="95">
        <v>12</v>
      </c>
      <c r="G179" s="95">
        <v>105</v>
      </c>
      <c r="H179" s="95">
        <v>1972927</v>
      </c>
      <c r="I179" s="95">
        <v>0</v>
      </c>
      <c r="J179" s="95">
        <v>0</v>
      </c>
      <c r="K179" s="95">
        <v>0</v>
      </c>
    </row>
    <row r="180" spans="1:11" x14ac:dyDescent="0.2">
      <c r="A180" s="108" t="s">
        <v>262</v>
      </c>
      <c r="B180" s="109" t="s">
        <v>298</v>
      </c>
      <c r="C180" s="115">
        <v>0</v>
      </c>
      <c r="D180" s="115">
        <v>0</v>
      </c>
      <c r="E180" s="115">
        <v>18</v>
      </c>
      <c r="F180" s="115">
        <v>3</v>
      </c>
      <c r="G180" s="115">
        <v>15</v>
      </c>
      <c r="H180" s="115">
        <v>370800</v>
      </c>
      <c r="I180" s="115">
        <v>3</v>
      </c>
      <c r="J180" s="115">
        <v>0</v>
      </c>
      <c r="K180" s="115">
        <v>3</v>
      </c>
    </row>
    <row r="181" spans="1:11" ht="10.5" customHeight="1" x14ac:dyDescent="0.2">
      <c r="A181" s="22" t="s">
        <v>299</v>
      </c>
      <c r="C181" s="3"/>
      <c r="D181" s="3"/>
      <c r="E181" s="3"/>
      <c r="F181" s="3"/>
      <c r="G181" s="3"/>
      <c r="H181" s="3"/>
      <c r="I181" s="99"/>
      <c r="J181" s="99"/>
      <c r="K181" s="99"/>
    </row>
    <row r="182" spans="1:11" ht="12" hidden="1" customHeight="1" x14ac:dyDescent="0.2">
      <c r="A182" s="39" t="s">
        <v>200</v>
      </c>
      <c r="C182" s="3" t="e">
        <f>C158-SUM(C159:C164)-#REF!</f>
        <v>#REF!</v>
      </c>
      <c r="D182" s="3" t="e">
        <f>D158-SUM(D159:D164)-#REF!</f>
        <v>#REF!</v>
      </c>
      <c r="E182" s="3" t="e">
        <f>E158-SUM(E159:E164)-#REF!</f>
        <v>#REF!</v>
      </c>
      <c r="F182" s="3" t="e">
        <f>F158-SUM(F159:F164)-#REF!</f>
        <v>#REF!</v>
      </c>
      <c r="G182" s="3" t="e">
        <f>G158-SUM(G159:G164)-#REF!</f>
        <v>#REF!</v>
      </c>
      <c r="H182" s="3"/>
      <c r="I182" s="99"/>
      <c r="J182" s="99"/>
      <c r="K182" s="99" t="e">
        <f>K158-SUM(K159:K164)-#REF!</f>
        <v>#REF!</v>
      </c>
    </row>
    <row r="183" spans="1:11" ht="12" hidden="1" customHeight="1" x14ac:dyDescent="0.2">
      <c r="A183" s="39" t="s">
        <v>201</v>
      </c>
      <c r="C183" s="3">
        <f>C164-SUM(C165:C178)</f>
        <v>-29</v>
      </c>
      <c r="D183" s="3">
        <f>D164-SUM(D165:D178)</f>
        <v>-4</v>
      </c>
      <c r="E183" s="3">
        <f>E164-SUM(E165:E178)</f>
        <v>-916</v>
      </c>
      <c r="F183" s="3">
        <f>F164-SUM(F165:F178)</f>
        <v>-159</v>
      </c>
      <c r="G183" s="3">
        <f>G164-SUM(G165:G178)</f>
        <v>-757</v>
      </c>
      <c r="H183" s="3"/>
      <c r="I183" s="99"/>
      <c r="J183" s="99"/>
      <c r="K183" s="99">
        <f>K164-SUM(K165:K178)</f>
        <v>-69</v>
      </c>
    </row>
    <row r="184" spans="1:11" ht="12" hidden="1" customHeight="1" x14ac:dyDescent="0.2">
      <c r="A184" s="39" t="s">
        <v>202</v>
      </c>
      <c r="C184" s="3" t="e">
        <f>#REF!-#REF!-C179</f>
        <v>#REF!</v>
      </c>
      <c r="D184" s="3" t="e">
        <f>#REF!-#REF!-D179</f>
        <v>#REF!</v>
      </c>
      <c r="E184" s="3" t="e">
        <f>#REF!-#REF!-E179</f>
        <v>#REF!</v>
      </c>
      <c r="F184" s="3" t="e">
        <f>#REF!-#REF!-F179</f>
        <v>#REF!</v>
      </c>
      <c r="G184" s="3" t="e">
        <f>#REF!-#REF!-G179</f>
        <v>#REF!</v>
      </c>
      <c r="H184" s="3"/>
      <c r="I184" s="99"/>
      <c r="J184" s="99"/>
      <c r="K184" s="99" t="e">
        <f>#REF!-#REF!-K179</f>
        <v>#REF!</v>
      </c>
    </row>
    <row r="185" spans="1:11" ht="12" hidden="1" customHeight="1" x14ac:dyDescent="0.2">
      <c r="A185" s="39" t="s">
        <v>47</v>
      </c>
      <c r="C185" s="3" t="e">
        <v>#REF!</v>
      </c>
      <c r="D185" s="3" t="e">
        <v>#REF!</v>
      </c>
      <c r="E185" s="3" t="e">
        <v>#REF!</v>
      </c>
      <c r="F185" s="3"/>
      <c r="G185" s="3"/>
      <c r="H185" s="3"/>
      <c r="I185" s="99"/>
      <c r="J185" s="99"/>
      <c r="K185" s="99" t="e">
        <v>#REF!</v>
      </c>
    </row>
    <row r="186" spans="1:11" s="54" customFormat="1" x14ac:dyDescent="0.2">
      <c r="A186" s="67" t="s">
        <v>300</v>
      </c>
      <c r="C186" s="66"/>
      <c r="D186" s="66"/>
      <c r="E186" s="66"/>
      <c r="F186" s="66"/>
      <c r="G186" s="66"/>
      <c r="H186" s="66"/>
      <c r="I186" s="100"/>
      <c r="J186" s="100"/>
      <c r="K186" s="100"/>
    </row>
  </sheetData>
  <mergeCells count="30">
    <mergeCell ref="A152:K152"/>
    <mergeCell ref="A1:L1"/>
    <mergeCell ref="A38:L38"/>
    <mergeCell ref="A76:L76"/>
    <mergeCell ref="A114:L114"/>
    <mergeCell ref="A3:B6"/>
    <mergeCell ref="C3:K3"/>
    <mergeCell ref="E5:G5"/>
    <mergeCell ref="I5:K5"/>
    <mergeCell ref="E4:K4"/>
    <mergeCell ref="A40:B43"/>
    <mergeCell ref="C40:K40"/>
    <mergeCell ref="E41:K41"/>
    <mergeCell ref="E42:G42"/>
    <mergeCell ref="I42:K42"/>
    <mergeCell ref="A78:B81"/>
    <mergeCell ref="C78:K78"/>
    <mergeCell ref="E79:K79"/>
    <mergeCell ref="E80:G80"/>
    <mergeCell ref="I80:K80"/>
    <mergeCell ref="A116:B119"/>
    <mergeCell ref="C116:K116"/>
    <mergeCell ref="E117:K117"/>
    <mergeCell ref="E118:G118"/>
    <mergeCell ref="I118:K118"/>
    <mergeCell ref="A154:B157"/>
    <mergeCell ref="C154:K154"/>
    <mergeCell ref="E155:K155"/>
    <mergeCell ref="E156:G156"/>
    <mergeCell ref="I156:K156"/>
  </mergeCells>
  <phoneticPr fontId="11" type="noConversion"/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25</vt:i4>
      </vt:variant>
      <vt:variant>
        <vt:lpstr>已命名的範圍</vt:lpstr>
      </vt:variant>
      <vt:variant>
        <vt:i4>7</vt:i4>
      </vt:variant>
    </vt:vector>
  </HeadingPairs>
  <TitlesOfParts>
    <vt:vector size="32" baseType="lpstr">
      <vt:lpstr>歷年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</vt:vector>
  </TitlesOfParts>
  <Company>內政部統計處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陳巧華</dc:creator>
  <cp:lastModifiedBy>統計處李美鈴</cp:lastModifiedBy>
  <cp:lastPrinted>2017-02-21T02:13:42Z</cp:lastPrinted>
  <dcterms:created xsi:type="dcterms:W3CDTF">2001-12-06T07:16:12Z</dcterms:created>
  <dcterms:modified xsi:type="dcterms:W3CDTF">2023-09-23T07:47:10Z</dcterms:modified>
</cp:coreProperties>
</file>