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性別統計指標\性別統計111-公務報表\"/>
    </mc:Choice>
  </mc:AlternateContent>
  <xr:revisionPtr revIDLastSave="0" documentId="13_ncr:1_{5447A189-D67B-4750-AC57-C457EAEB7430}" xr6:coauthVersionLast="36" xr6:coauthVersionMax="36" xr10:uidLastSave="{00000000-0000-0000-0000-000000000000}"/>
  <bookViews>
    <workbookView xWindow="-15" yWindow="-15" windowWidth="15375" windowHeight="4035" tabRatio="601" xr2:uid="{00000000-000D-0000-FFFF-FFFF00000000}"/>
  </bookViews>
  <sheets>
    <sheet name="歷年" sheetId="19" r:id="rId1"/>
    <sheet name="111" sheetId="29" r:id="rId2"/>
    <sheet name="110" sheetId="28" r:id="rId3"/>
    <sheet name="109" sheetId="26" r:id="rId4"/>
    <sheet name="108" sheetId="25" r:id="rId5"/>
    <sheet name="107" sheetId="24" r:id="rId6"/>
    <sheet name="106" sheetId="23" r:id="rId7"/>
    <sheet name="105" sheetId="22" r:id="rId8"/>
    <sheet name="104" sheetId="21" r:id="rId9"/>
    <sheet name="103" sheetId="20" r:id="rId10"/>
    <sheet name="102" sheetId="18" r:id="rId11"/>
    <sheet name="101" sheetId="17" r:id="rId12"/>
    <sheet name="100" sheetId="16" r:id="rId13"/>
    <sheet name="99" sheetId="15" r:id="rId14"/>
    <sheet name="98" sheetId="14" r:id="rId15"/>
    <sheet name="97" sheetId="13" r:id="rId16"/>
    <sheet name="96" sheetId="12" r:id="rId17"/>
    <sheet name="95" sheetId="11" r:id="rId18"/>
    <sheet name="94" sheetId="10" r:id="rId19"/>
    <sheet name="93" sheetId="9" r:id="rId20"/>
    <sheet name="92" sheetId="8" r:id="rId21"/>
    <sheet name="91" sheetId="7" r:id="rId22"/>
  </sheets>
  <definedNames>
    <definedName name="_1p1_">#REF!</definedName>
  </definedNames>
  <calcPr calcId="191029" concurrentCalc="0"/>
</workbook>
</file>

<file path=xl/calcChain.xml><?xml version="1.0" encoding="utf-8"?>
<calcChain xmlns="http://schemas.openxmlformats.org/spreadsheetml/2006/main">
  <c r="V36" i="29" l="1"/>
  <c r="U36" i="29"/>
  <c r="P36" i="29"/>
  <c r="O36" i="29"/>
  <c r="N36" i="29"/>
  <c r="M36" i="29"/>
  <c r="L36" i="29"/>
  <c r="K36" i="29"/>
  <c r="J36" i="29"/>
  <c r="I36" i="29"/>
  <c r="H36" i="29"/>
  <c r="G36" i="29"/>
  <c r="F36" i="29"/>
  <c r="E36" i="29"/>
  <c r="D36" i="29"/>
  <c r="C36" i="29"/>
  <c r="B36" i="29"/>
  <c r="V35" i="29"/>
  <c r="U35" i="29"/>
  <c r="P35" i="29"/>
  <c r="O35" i="29"/>
  <c r="N35" i="29"/>
  <c r="M35" i="29"/>
  <c r="L35" i="29"/>
  <c r="K35" i="29"/>
  <c r="J35" i="29"/>
  <c r="I35" i="29"/>
  <c r="H35" i="29"/>
  <c r="G35" i="29"/>
  <c r="F35" i="29"/>
  <c r="E35" i="29"/>
  <c r="D35" i="29"/>
  <c r="C35" i="29"/>
  <c r="B35" i="29"/>
  <c r="V34" i="29"/>
  <c r="U34" i="29"/>
  <c r="P34" i="29"/>
  <c r="O34" i="29"/>
  <c r="N34" i="29"/>
  <c r="M34" i="29"/>
  <c r="L34" i="29"/>
  <c r="K34" i="29"/>
  <c r="J34" i="29"/>
  <c r="I34" i="29"/>
  <c r="H34" i="29"/>
  <c r="G34" i="29"/>
  <c r="F34" i="29"/>
  <c r="E34" i="29"/>
  <c r="D34" i="29"/>
  <c r="C34" i="29"/>
  <c r="B34" i="29"/>
  <c r="V36" i="28"/>
  <c r="U36" i="28"/>
  <c r="P36" i="28"/>
  <c r="O36" i="28"/>
  <c r="N36" i="28"/>
  <c r="M36" i="28"/>
  <c r="L36" i="28"/>
  <c r="K36" i="28"/>
  <c r="J36" i="28"/>
  <c r="I36" i="28"/>
  <c r="H36" i="28"/>
  <c r="G36" i="28"/>
  <c r="F36" i="28"/>
  <c r="E36" i="28"/>
  <c r="D36" i="28"/>
  <c r="C36" i="28"/>
  <c r="B36" i="28"/>
  <c r="V35" i="28"/>
  <c r="U35" i="28"/>
  <c r="P35" i="28"/>
  <c r="O35" i="28"/>
  <c r="N35" i="28"/>
  <c r="M35" i="28"/>
  <c r="L35" i="28"/>
  <c r="K35" i="28"/>
  <c r="J35" i="28"/>
  <c r="I35" i="28"/>
  <c r="H35" i="28"/>
  <c r="G35" i="28"/>
  <c r="F35" i="28"/>
  <c r="E35" i="28"/>
  <c r="D35" i="28"/>
  <c r="C35" i="28"/>
  <c r="B35" i="28"/>
  <c r="V34" i="28"/>
  <c r="U34" i="28"/>
  <c r="P34" i="28"/>
  <c r="O34" i="28"/>
  <c r="N34" i="28"/>
  <c r="M34" i="28"/>
  <c r="L34" i="28"/>
  <c r="K34" i="28"/>
  <c r="J34" i="28"/>
  <c r="I34" i="28"/>
  <c r="H34" i="28"/>
  <c r="G34" i="28"/>
  <c r="F34" i="28"/>
  <c r="E34" i="28"/>
  <c r="D34" i="28"/>
  <c r="C34" i="28"/>
  <c r="B34" i="28"/>
  <c r="V36" i="26"/>
  <c r="U36" i="26"/>
  <c r="P36" i="26"/>
  <c r="O36" i="26"/>
  <c r="N36" i="26"/>
  <c r="M36" i="26"/>
  <c r="L36" i="26"/>
  <c r="K36" i="26"/>
  <c r="J36" i="26"/>
  <c r="I36" i="26"/>
  <c r="H36" i="26"/>
  <c r="G36" i="26"/>
  <c r="F36" i="26"/>
  <c r="E36" i="26"/>
  <c r="D36" i="26"/>
  <c r="C36" i="26"/>
  <c r="B36" i="26"/>
  <c r="V35" i="26"/>
  <c r="U35" i="26"/>
  <c r="P35" i="26"/>
  <c r="O35" i="26"/>
  <c r="N35" i="26"/>
  <c r="M35" i="26"/>
  <c r="L35" i="26"/>
  <c r="K35" i="26"/>
  <c r="J35" i="26"/>
  <c r="I35" i="26"/>
  <c r="H35" i="26"/>
  <c r="G35" i="26"/>
  <c r="F35" i="26"/>
  <c r="E35" i="26"/>
  <c r="D35" i="26"/>
  <c r="C35" i="26"/>
  <c r="B35" i="26"/>
  <c r="V34" i="26"/>
  <c r="U34" i="26"/>
  <c r="P34" i="26"/>
  <c r="O34" i="26"/>
  <c r="N34" i="26"/>
  <c r="M34" i="26"/>
  <c r="L34" i="26"/>
  <c r="K34" i="26"/>
  <c r="J34" i="26"/>
  <c r="I34" i="26"/>
  <c r="H34" i="26"/>
  <c r="G34" i="26"/>
  <c r="F34" i="26"/>
  <c r="E34" i="26"/>
  <c r="D34" i="26"/>
  <c r="C34" i="26"/>
  <c r="B34" i="26"/>
  <c r="V36" i="25"/>
  <c r="U36" i="25"/>
  <c r="P36" i="25"/>
  <c r="O36" i="25"/>
  <c r="N36" i="25"/>
  <c r="M36" i="25"/>
  <c r="L36" i="25"/>
  <c r="K36" i="25"/>
  <c r="J36" i="25"/>
  <c r="I36" i="25"/>
  <c r="H36" i="25"/>
  <c r="G36" i="25"/>
  <c r="F36" i="25"/>
  <c r="E36" i="25"/>
  <c r="D36" i="25"/>
  <c r="C36" i="25"/>
  <c r="B36" i="25"/>
  <c r="V35" i="25"/>
  <c r="U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V34" i="25"/>
  <c r="U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V36" i="24"/>
  <c r="U36" i="24"/>
  <c r="P36" i="24"/>
  <c r="O36" i="24"/>
  <c r="N36" i="24"/>
  <c r="M36" i="24"/>
  <c r="L36" i="24"/>
  <c r="K36" i="24"/>
  <c r="J36" i="24"/>
  <c r="I36" i="24"/>
  <c r="H36" i="24"/>
  <c r="G36" i="24"/>
  <c r="F36" i="24"/>
  <c r="E36" i="24"/>
  <c r="D36" i="24"/>
  <c r="C36" i="24"/>
  <c r="B36" i="24"/>
  <c r="V35" i="24"/>
  <c r="U35" i="24"/>
  <c r="P35" i="24"/>
  <c r="O35" i="24"/>
  <c r="N35" i="24"/>
  <c r="M35" i="24"/>
  <c r="L35" i="24"/>
  <c r="K35" i="24"/>
  <c r="J35" i="24"/>
  <c r="I35" i="24"/>
  <c r="H35" i="24"/>
  <c r="G35" i="24"/>
  <c r="F35" i="24"/>
  <c r="E35" i="24"/>
  <c r="D35" i="24"/>
  <c r="C35" i="24"/>
  <c r="B35" i="24"/>
  <c r="V34" i="24"/>
  <c r="U34" i="24"/>
  <c r="P34" i="24"/>
  <c r="O34" i="24"/>
  <c r="N34" i="24"/>
  <c r="M34" i="24"/>
  <c r="L34" i="24"/>
  <c r="K34" i="24"/>
  <c r="J34" i="24"/>
  <c r="I34" i="24"/>
  <c r="H34" i="24"/>
  <c r="G34" i="24"/>
  <c r="F34" i="24"/>
  <c r="E34" i="24"/>
  <c r="D34" i="24"/>
  <c r="C34" i="24"/>
  <c r="B34" i="24"/>
  <c r="T35" i="23"/>
  <c r="S35" i="23"/>
  <c r="P35" i="23"/>
  <c r="O35" i="23"/>
  <c r="N35" i="23"/>
  <c r="M35" i="23"/>
  <c r="L35" i="23"/>
  <c r="K35" i="23"/>
  <c r="J35" i="23"/>
  <c r="I35" i="23"/>
  <c r="H35" i="23"/>
  <c r="G35" i="23"/>
  <c r="F35" i="23"/>
  <c r="E35" i="23"/>
  <c r="D35" i="23"/>
  <c r="C35" i="23"/>
  <c r="B35" i="23"/>
  <c r="T34" i="23"/>
  <c r="S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B34" i="23"/>
  <c r="T33" i="23"/>
  <c r="S33" i="23"/>
  <c r="P33" i="23"/>
  <c r="O33" i="23"/>
  <c r="N33" i="23"/>
  <c r="M33" i="23"/>
  <c r="L33" i="23"/>
  <c r="K33" i="23"/>
  <c r="J33" i="23"/>
  <c r="I33" i="23"/>
  <c r="H33" i="23"/>
  <c r="G33" i="23"/>
  <c r="F33" i="23"/>
  <c r="E33" i="23"/>
  <c r="D33" i="23"/>
  <c r="C33" i="23"/>
  <c r="B33" i="23"/>
  <c r="R35" i="22"/>
  <c r="Q35" i="22"/>
  <c r="P35" i="22"/>
  <c r="O35" i="22"/>
  <c r="N35" i="22"/>
  <c r="M35" i="22"/>
  <c r="L35" i="22"/>
  <c r="K35" i="22"/>
  <c r="J35" i="22"/>
  <c r="I35" i="22"/>
  <c r="H35" i="22"/>
  <c r="G35" i="22"/>
  <c r="F35" i="22"/>
  <c r="E35" i="22"/>
  <c r="D35" i="22"/>
  <c r="C35" i="22"/>
  <c r="B35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B34" i="22"/>
  <c r="R33" i="22"/>
  <c r="Q33" i="22"/>
  <c r="P33" i="22"/>
  <c r="O33" i="22"/>
  <c r="N33" i="22"/>
  <c r="M33" i="22"/>
  <c r="L33" i="22"/>
  <c r="K33" i="22"/>
  <c r="J33" i="22"/>
  <c r="I33" i="22"/>
  <c r="H33" i="22"/>
  <c r="G33" i="22"/>
  <c r="F33" i="22"/>
  <c r="E33" i="22"/>
  <c r="D33" i="22"/>
  <c r="C33" i="22"/>
  <c r="B33" i="22"/>
  <c r="R35" i="21"/>
  <c r="Q35" i="21"/>
  <c r="P35" i="21"/>
  <c r="O35" i="21"/>
  <c r="N35" i="21"/>
  <c r="M35" i="21"/>
  <c r="L35" i="21"/>
  <c r="K35" i="21"/>
  <c r="J35" i="21"/>
  <c r="I35" i="21"/>
  <c r="H35" i="21"/>
  <c r="G35" i="21"/>
  <c r="F35" i="21"/>
  <c r="E35" i="21"/>
  <c r="D35" i="21"/>
  <c r="C35" i="21"/>
  <c r="B35" i="21"/>
  <c r="R34" i="21"/>
  <c r="Q34" i="21"/>
  <c r="P34" i="21"/>
  <c r="O34" i="21"/>
  <c r="N34" i="21"/>
  <c r="M34" i="21"/>
  <c r="L34" i="21"/>
  <c r="K34" i="21"/>
  <c r="J34" i="21"/>
  <c r="I34" i="21"/>
  <c r="H34" i="21"/>
  <c r="G34" i="21"/>
  <c r="F34" i="21"/>
  <c r="E34" i="21"/>
  <c r="D34" i="21"/>
  <c r="C34" i="21"/>
  <c r="B34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F33" i="21"/>
  <c r="E33" i="21"/>
  <c r="D33" i="21"/>
  <c r="C33" i="21"/>
  <c r="B33" i="21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C35" i="20"/>
  <c r="B35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C34" i="20"/>
  <c r="B34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C33" i="20"/>
  <c r="B33" i="20"/>
  <c r="T29" i="20"/>
  <c r="S29" i="20"/>
  <c r="T28" i="20"/>
  <c r="S28" i="20"/>
  <c r="S35" i="20"/>
  <c r="T27" i="20"/>
  <c r="S27" i="20"/>
  <c r="T26" i="20"/>
  <c r="S26" i="20"/>
  <c r="T25" i="20"/>
  <c r="S25" i="20"/>
  <c r="T24" i="20"/>
  <c r="S24" i="20"/>
  <c r="T23" i="20"/>
  <c r="S23" i="20"/>
  <c r="T22" i="20"/>
  <c r="S22" i="20"/>
  <c r="T21" i="20"/>
  <c r="S21" i="20"/>
  <c r="T20" i="20"/>
  <c r="S20" i="20"/>
  <c r="T19" i="20"/>
  <c r="S19" i="20"/>
  <c r="T18" i="20"/>
  <c r="S18" i="20"/>
  <c r="T17" i="20"/>
  <c r="S17" i="20"/>
  <c r="T16" i="20"/>
  <c r="S16" i="20"/>
  <c r="T15" i="20"/>
  <c r="S15" i="20"/>
  <c r="T14" i="20"/>
  <c r="S14" i="20"/>
  <c r="T13" i="20"/>
  <c r="S13" i="20"/>
  <c r="T12" i="20"/>
  <c r="S12" i="20"/>
  <c r="T11" i="20"/>
  <c r="S11" i="20"/>
  <c r="T10" i="20"/>
  <c r="S10" i="20"/>
  <c r="T9" i="20"/>
  <c r="S9" i="20"/>
  <c r="T8" i="20"/>
  <c r="S8" i="20"/>
  <c r="T7" i="20"/>
  <c r="S7" i="20"/>
  <c r="T6" i="20"/>
  <c r="S6" i="20"/>
  <c r="C17" i="19"/>
  <c r="E17" i="19"/>
  <c r="G17" i="19"/>
  <c r="I17" i="19"/>
  <c r="K17" i="19"/>
  <c r="M17" i="19"/>
  <c r="O17" i="19"/>
  <c r="Q17" i="19"/>
  <c r="D17" i="19"/>
  <c r="F17" i="19"/>
  <c r="H17" i="19"/>
  <c r="J17" i="19"/>
  <c r="L17" i="19"/>
  <c r="N17" i="19"/>
  <c r="P17" i="19"/>
  <c r="R17" i="19"/>
  <c r="B17" i="19"/>
  <c r="C6" i="19"/>
  <c r="E6" i="19"/>
  <c r="G6" i="19"/>
  <c r="I6" i="19"/>
  <c r="K6" i="19"/>
  <c r="M6" i="19"/>
  <c r="O6" i="19"/>
  <c r="Q6" i="19"/>
  <c r="D6" i="19"/>
  <c r="F6" i="19"/>
  <c r="H6" i="19"/>
  <c r="J6" i="19"/>
  <c r="L6" i="19"/>
  <c r="N6" i="19"/>
  <c r="P6" i="19"/>
  <c r="R6" i="19"/>
  <c r="C7" i="19"/>
  <c r="D7" i="19"/>
  <c r="E7" i="19"/>
  <c r="F7" i="19"/>
  <c r="G7" i="19"/>
  <c r="H7" i="19"/>
  <c r="I7" i="19"/>
  <c r="J7" i="19"/>
  <c r="K7" i="19"/>
  <c r="L7" i="19"/>
  <c r="M7" i="19"/>
  <c r="N7" i="19"/>
  <c r="O7" i="19"/>
  <c r="P7" i="19"/>
  <c r="Q7" i="19"/>
  <c r="R7" i="19"/>
  <c r="C8" i="19"/>
  <c r="E8" i="19"/>
  <c r="G8" i="19"/>
  <c r="I8" i="19"/>
  <c r="K8" i="19"/>
  <c r="M8" i="19"/>
  <c r="O8" i="19"/>
  <c r="Q8" i="19"/>
  <c r="D8" i="19"/>
  <c r="F8" i="19"/>
  <c r="H8" i="19"/>
  <c r="J8" i="19"/>
  <c r="L8" i="19"/>
  <c r="N8" i="19"/>
  <c r="P8" i="19"/>
  <c r="R8" i="19"/>
  <c r="C9" i="19"/>
  <c r="D9" i="19"/>
  <c r="E9" i="19"/>
  <c r="F9" i="19"/>
  <c r="G9" i="19"/>
  <c r="H9" i="19"/>
  <c r="I9" i="19"/>
  <c r="J9" i="19"/>
  <c r="K9" i="19"/>
  <c r="L9" i="19"/>
  <c r="M9" i="19"/>
  <c r="N9" i="19"/>
  <c r="O9" i="19"/>
  <c r="P9" i="19"/>
  <c r="Q9" i="19"/>
  <c r="R9" i="19"/>
  <c r="C10" i="19"/>
  <c r="E10" i="19"/>
  <c r="G10" i="19"/>
  <c r="I10" i="19"/>
  <c r="K10" i="19"/>
  <c r="M10" i="19"/>
  <c r="O10" i="19"/>
  <c r="Q10" i="19"/>
  <c r="D10" i="19"/>
  <c r="F10" i="19"/>
  <c r="H10" i="19"/>
  <c r="J10" i="19"/>
  <c r="L10" i="19"/>
  <c r="N10" i="19"/>
  <c r="P10" i="19"/>
  <c r="R10" i="19"/>
  <c r="C11" i="19"/>
  <c r="D11" i="19"/>
  <c r="E11" i="19"/>
  <c r="F11" i="19"/>
  <c r="G11" i="19"/>
  <c r="H11" i="19"/>
  <c r="I11" i="19"/>
  <c r="J11" i="19"/>
  <c r="K11" i="19"/>
  <c r="L11" i="19"/>
  <c r="M11" i="19"/>
  <c r="N11" i="19"/>
  <c r="O11" i="19"/>
  <c r="P11" i="19"/>
  <c r="Q11" i="19"/>
  <c r="R11" i="19"/>
  <c r="C12" i="19"/>
  <c r="E12" i="19"/>
  <c r="G12" i="19"/>
  <c r="I12" i="19"/>
  <c r="K12" i="19"/>
  <c r="M12" i="19"/>
  <c r="O12" i="19"/>
  <c r="Q12" i="19"/>
  <c r="D12" i="19"/>
  <c r="F12" i="19"/>
  <c r="H12" i="19"/>
  <c r="J12" i="19"/>
  <c r="L12" i="19"/>
  <c r="N12" i="19"/>
  <c r="P12" i="19"/>
  <c r="R12" i="19"/>
  <c r="C13" i="19"/>
  <c r="D13" i="19"/>
  <c r="E13" i="19"/>
  <c r="F13" i="19"/>
  <c r="G13" i="19"/>
  <c r="H13" i="19"/>
  <c r="I13" i="19"/>
  <c r="J13" i="19"/>
  <c r="K13" i="19"/>
  <c r="L13" i="19"/>
  <c r="M13" i="19"/>
  <c r="N13" i="19"/>
  <c r="O13" i="19"/>
  <c r="P13" i="19"/>
  <c r="Q13" i="19"/>
  <c r="R13" i="19"/>
  <c r="C14" i="19"/>
  <c r="E14" i="19"/>
  <c r="G14" i="19"/>
  <c r="I14" i="19"/>
  <c r="K14" i="19"/>
  <c r="M14" i="19"/>
  <c r="O14" i="19"/>
  <c r="Q14" i="19"/>
  <c r="D14" i="19"/>
  <c r="F14" i="19"/>
  <c r="H14" i="19"/>
  <c r="J14" i="19"/>
  <c r="L14" i="19"/>
  <c r="N14" i="19"/>
  <c r="P14" i="19"/>
  <c r="R14" i="19"/>
  <c r="C15" i="19"/>
  <c r="D15" i="19"/>
  <c r="E15" i="19"/>
  <c r="F15" i="19"/>
  <c r="G15" i="19"/>
  <c r="H15" i="19"/>
  <c r="I15" i="19"/>
  <c r="J15" i="19"/>
  <c r="K15" i="19"/>
  <c r="L15" i="19"/>
  <c r="M15" i="19"/>
  <c r="N15" i="19"/>
  <c r="O15" i="19"/>
  <c r="P15" i="19"/>
  <c r="Q15" i="19"/>
  <c r="R15" i="19"/>
  <c r="C16" i="19"/>
  <c r="E16" i="19"/>
  <c r="G16" i="19"/>
  <c r="I16" i="19"/>
  <c r="K16" i="19"/>
  <c r="M16" i="19"/>
  <c r="O16" i="19"/>
  <c r="Q16" i="19"/>
  <c r="D16" i="19"/>
  <c r="F16" i="19"/>
  <c r="H16" i="19"/>
  <c r="J16" i="19"/>
  <c r="L16" i="19"/>
  <c r="N16" i="19"/>
  <c r="P16" i="19"/>
  <c r="R16" i="19"/>
  <c r="B16" i="19"/>
  <c r="R35" i="18"/>
  <c r="Q35" i="18"/>
  <c r="P35" i="18"/>
  <c r="O35" i="18"/>
  <c r="N35" i="18"/>
  <c r="M35" i="18"/>
  <c r="L35" i="18"/>
  <c r="K35" i="18"/>
  <c r="J35" i="18"/>
  <c r="I35" i="18"/>
  <c r="H35" i="18"/>
  <c r="G35" i="18"/>
  <c r="F35" i="18"/>
  <c r="E35" i="18"/>
  <c r="D35" i="18"/>
  <c r="C35" i="18"/>
  <c r="R34" i="18"/>
  <c r="Q34" i="18"/>
  <c r="P34" i="18"/>
  <c r="O34" i="18"/>
  <c r="N34" i="18"/>
  <c r="M34" i="18"/>
  <c r="L34" i="18"/>
  <c r="K34" i="18"/>
  <c r="J34" i="18"/>
  <c r="I34" i="18"/>
  <c r="H34" i="18"/>
  <c r="G34" i="18"/>
  <c r="F34" i="18"/>
  <c r="E34" i="18"/>
  <c r="D34" i="18"/>
  <c r="C34" i="18"/>
  <c r="R33" i="18"/>
  <c r="Q33" i="18"/>
  <c r="P33" i="18"/>
  <c r="O33" i="18"/>
  <c r="N33" i="18"/>
  <c r="M33" i="18"/>
  <c r="L33" i="18"/>
  <c r="K33" i="18"/>
  <c r="J33" i="18"/>
  <c r="I33" i="18"/>
  <c r="H33" i="18"/>
  <c r="G33" i="18"/>
  <c r="F33" i="18"/>
  <c r="E33" i="18"/>
  <c r="D33" i="18"/>
  <c r="C33" i="18"/>
  <c r="T29" i="18"/>
  <c r="S29" i="18"/>
  <c r="T28" i="18"/>
  <c r="T35" i="18"/>
  <c r="S28" i="18"/>
  <c r="B35" i="18"/>
  <c r="T27" i="18"/>
  <c r="S27" i="18"/>
  <c r="T26" i="18"/>
  <c r="S26" i="18"/>
  <c r="T25" i="18"/>
  <c r="S25" i="18"/>
  <c r="T24" i="18"/>
  <c r="S24" i="18"/>
  <c r="T23" i="18"/>
  <c r="S23" i="18"/>
  <c r="T22" i="18"/>
  <c r="S22" i="18"/>
  <c r="T21" i="18"/>
  <c r="S21" i="18"/>
  <c r="T20" i="18"/>
  <c r="S20" i="18"/>
  <c r="T19" i="18"/>
  <c r="S19" i="18"/>
  <c r="T18" i="18"/>
  <c r="S18" i="18"/>
  <c r="T17" i="18"/>
  <c r="S17" i="18"/>
  <c r="T16" i="18"/>
  <c r="S16" i="18"/>
  <c r="T15" i="18"/>
  <c r="S15" i="18"/>
  <c r="T14" i="18"/>
  <c r="S14" i="18"/>
  <c r="T13" i="18"/>
  <c r="S13" i="18"/>
  <c r="B34" i="18"/>
  <c r="T12" i="18"/>
  <c r="S12" i="18"/>
  <c r="T11" i="18"/>
  <c r="S11" i="18"/>
  <c r="T10" i="18"/>
  <c r="S10" i="18"/>
  <c r="T9" i="18"/>
  <c r="S9" i="18"/>
  <c r="T8" i="18"/>
  <c r="S8" i="18"/>
  <c r="T7" i="18"/>
  <c r="S7" i="18"/>
  <c r="S6" i="18"/>
  <c r="T6" i="18"/>
  <c r="B33" i="1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7" i="7"/>
  <c r="B8" i="7"/>
  <c r="B9" i="7"/>
  <c r="B10" i="7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7" i="9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6" i="8"/>
  <c r="B7" i="19"/>
  <c r="B6" i="7"/>
  <c r="B6" i="19"/>
  <c r="B6" i="9"/>
  <c r="B8" i="19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C35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C34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C33" i="17"/>
  <c r="T29" i="17"/>
  <c r="S29" i="17"/>
  <c r="T28" i="17"/>
  <c r="T35" i="17"/>
  <c r="S28" i="17"/>
  <c r="S35" i="17"/>
  <c r="B35" i="17"/>
  <c r="T27" i="17"/>
  <c r="S27" i="17"/>
  <c r="T26" i="17"/>
  <c r="S26" i="17"/>
  <c r="T25" i="17"/>
  <c r="S25" i="17"/>
  <c r="T24" i="17"/>
  <c r="S24" i="17"/>
  <c r="T23" i="17"/>
  <c r="S23" i="17"/>
  <c r="T22" i="17"/>
  <c r="S22" i="17"/>
  <c r="T21" i="17"/>
  <c r="S21" i="17"/>
  <c r="T20" i="17"/>
  <c r="S20" i="17"/>
  <c r="T19" i="17"/>
  <c r="S19" i="17"/>
  <c r="T18" i="17"/>
  <c r="S18" i="17"/>
  <c r="T17" i="17"/>
  <c r="S17" i="17"/>
  <c r="T16" i="17"/>
  <c r="S16" i="17"/>
  <c r="T15" i="17"/>
  <c r="S15" i="17"/>
  <c r="T14" i="17"/>
  <c r="S14" i="17"/>
  <c r="T13" i="17"/>
  <c r="S13" i="17"/>
  <c r="T12" i="17"/>
  <c r="S12" i="17"/>
  <c r="T11" i="17"/>
  <c r="S11" i="17"/>
  <c r="T10" i="17"/>
  <c r="S10" i="17"/>
  <c r="T9" i="17"/>
  <c r="S9" i="17"/>
  <c r="T8" i="17"/>
  <c r="S8" i="17"/>
  <c r="S34" i="17"/>
  <c r="T7" i="17"/>
  <c r="S7" i="17"/>
  <c r="T6" i="17"/>
  <c r="S6" i="17"/>
  <c r="C33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C35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35" i="16"/>
  <c r="B29" i="16"/>
  <c r="B6" i="16"/>
  <c r="B15" i="19"/>
  <c r="T29" i="16"/>
  <c r="S29" i="16"/>
  <c r="T28" i="16"/>
  <c r="S28" i="16"/>
  <c r="T27" i="16"/>
  <c r="S27" i="16"/>
  <c r="T26" i="16"/>
  <c r="S26" i="16"/>
  <c r="T25" i="16"/>
  <c r="S25" i="16"/>
  <c r="T24" i="16"/>
  <c r="S24" i="16"/>
  <c r="T23" i="16"/>
  <c r="S23" i="16"/>
  <c r="T22" i="16"/>
  <c r="S22" i="16"/>
  <c r="T21" i="16"/>
  <c r="S21" i="16"/>
  <c r="T20" i="16"/>
  <c r="S20" i="16"/>
  <c r="T19" i="16"/>
  <c r="S19" i="16"/>
  <c r="T18" i="16"/>
  <c r="S18" i="16"/>
  <c r="T17" i="16"/>
  <c r="S17" i="16"/>
  <c r="T16" i="16"/>
  <c r="S16" i="16"/>
  <c r="T15" i="16"/>
  <c r="S15" i="16"/>
  <c r="T14" i="16"/>
  <c r="S14" i="16"/>
  <c r="T13" i="16"/>
  <c r="S13" i="16"/>
  <c r="T12" i="16"/>
  <c r="S12" i="16"/>
  <c r="T11" i="16"/>
  <c r="S11" i="16"/>
  <c r="T10" i="16"/>
  <c r="S10" i="16"/>
  <c r="T9" i="16"/>
  <c r="S9" i="16"/>
  <c r="T8" i="16"/>
  <c r="S8" i="16"/>
  <c r="T7" i="16"/>
  <c r="S7" i="16"/>
  <c r="T6" i="16"/>
  <c r="S6" i="16"/>
  <c r="T32" i="15"/>
  <c r="S32" i="15"/>
  <c r="B32" i="15"/>
  <c r="T31" i="15"/>
  <c r="S31" i="15"/>
  <c r="B31" i="15"/>
  <c r="T30" i="15"/>
  <c r="S30" i="15"/>
  <c r="B30" i="15"/>
  <c r="T29" i="15"/>
  <c r="S29" i="15"/>
  <c r="B29" i="15"/>
  <c r="T28" i="15"/>
  <c r="S28" i="15"/>
  <c r="B28" i="15"/>
  <c r="T27" i="15"/>
  <c r="S27" i="15"/>
  <c r="B27" i="15"/>
  <c r="T26" i="15"/>
  <c r="S26" i="15"/>
  <c r="B26" i="15"/>
  <c r="T25" i="15"/>
  <c r="S25" i="15"/>
  <c r="B25" i="15"/>
  <c r="T24" i="15"/>
  <c r="S24" i="15"/>
  <c r="B24" i="15"/>
  <c r="T23" i="15"/>
  <c r="S23" i="15"/>
  <c r="B23" i="15"/>
  <c r="T22" i="15"/>
  <c r="S22" i="15"/>
  <c r="B22" i="15"/>
  <c r="T21" i="15"/>
  <c r="S21" i="15"/>
  <c r="B21" i="15"/>
  <c r="T20" i="15"/>
  <c r="S20" i="15"/>
  <c r="B20" i="15"/>
  <c r="T19" i="15"/>
  <c r="S19" i="15"/>
  <c r="B19" i="15"/>
  <c r="T18" i="15"/>
  <c r="S18" i="15"/>
  <c r="B18" i="15"/>
  <c r="T17" i="15"/>
  <c r="S17" i="15"/>
  <c r="B17" i="15"/>
  <c r="T16" i="15"/>
  <c r="S16" i="15"/>
  <c r="B16" i="15"/>
  <c r="T15" i="15"/>
  <c r="S15" i="15"/>
  <c r="B15" i="15"/>
  <c r="T14" i="15"/>
  <c r="S14" i="15"/>
  <c r="B14" i="15"/>
  <c r="T13" i="15"/>
  <c r="S13" i="15"/>
  <c r="B13" i="15"/>
  <c r="T12" i="15"/>
  <c r="S12" i="15"/>
  <c r="B12" i="15"/>
  <c r="T11" i="15"/>
  <c r="S11" i="15"/>
  <c r="B11" i="15"/>
  <c r="T10" i="15"/>
  <c r="S10" i="15"/>
  <c r="B10" i="15"/>
  <c r="T9" i="15"/>
  <c r="S9" i="15"/>
  <c r="B9" i="15"/>
  <c r="T8" i="15"/>
  <c r="S8" i="15"/>
  <c r="B8" i="15"/>
  <c r="T7" i="15"/>
  <c r="S7" i="15"/>
  <c r="B7" i="15"/>
  <c r="T6" i="15"/>
  <c r="S6" i="15"/>
  <c r="B6" i="15"/>
  <c r="B14" i="19"/>
  <c r="B6" i="14"/>
  <c r="B13" i="19"/>
  <c r="S6" i="14"/>
  <c r="T6" i="14"/>
  <c r="B7" i="14"/>
  <c r="S7" i="14"/>
  <c r="T7" i="14"/>
  <c r="B8" i="14"/>
  <c r="S8" i="14"/>
  <c r="T8" i="14"/>
  <c r="B9" i="14"/>
  <c r="S9" i="14"/>
  <c r="T9" i="14"/>
  <c r="B10" i="14"/>
  <c r="S10" i="14"/>
  <c r="T10" i="14"/>
  <c r="B11" i="14"/>
  <c r="S11" i="14"/>
  <c r="T11" i="14"/>
  <c r="B12" i="14"/>
  <c r="S12" i="14"/>
  <c r="T12" i="14"/>
  <c r="B13" i="14"/>
  <c r="S13" i="14"/>
  <c r="T13" i="14"/>
  <c r="B14" i="14"/>
  <c r="S14" i="14"/>
  <c r="T14" i="14"/>
  <c r="B15" i="14"/>
  <c r="S15" i="14"/>
  <c r="T15" i="14"/>
  <c r="B16" i="14"/>
  <c r="S16" i="14"/>
  <c r="T16" i="14"/>
  <c r="B17" i="14"/>
  <c r="S17" i="14"/>
  <c r="T17" i="14"/>
  <c r="B18" i="14"/>
  <c r="S18" i="14"/>
  <c r="T18" i="14"/>
  <c r="B19" i="14"/>
  <c r="S19" i="14"/>
  <c r="T19" i="14"/>
  <c r="B20" i="14"/>
  <c r="S20" i="14"/>
  <c r="T20" i="14"/>
  <c r="B21" i="14"/>
  <c r="S21" i="14"/>
  <c r="T21" i="14"/>
  <c r="B22" i="14"/>
  <c r="S22" i="14"/>
  <c r="T22" i="14"/>
  <c r="B23" i="14"/>
  <c r="S23" i="14"/>
  <c r="T23" i="14"/>
  <c r="B24" i="14"/>
  <c r="S24" i="14"/>
  <c r="T24" i="14"/>
  <c r="B25" i="14"/>
  <c r="S25" i="14"/>
  <c r="T25" i="14"/>
  <c r="B26" i="14"/>
  <c r="S26" i="14"/>
  <c r="T26" i="14"/>
  <c r="B27" i="14"/>
  <c r="S27" i="14"/>
  <c r="T27" i="14"/>
  <c r="B28" i="14"/>
  <c r="S28" i="14"/>
  <c r="T28" i="14"/>
  <c r="B29" i="14"/>
  <c r="S29" i="14"/>
  <c r="T29" i="14"/>
  <c r="B30" i="14"/>
  <c r="S30" i="14"/>
  <c r="T30" i="14"/>
  <c r="B31" i="14"/>
  <c r="S31" i="14"/>
  <c r="T31" i="14"/>
  <c r="B32" i="14"/>
  <c r="S32" i="14"/>
  <c r="T32" i="14"/>
  <c r="B6" i="13"/>
  <c r="B12" i="19"/>
  <c r="S6" i="13"/>
  <c r="T6" i="13"/>
  <c r="B7" i="13"/>
  <c r="S7" i="13"/>
  <c r="T7" i="13"/>
  <c r="B8" i="13"/>
  <c r="S8" i="13"/>
  <c r="T8" i="13"/>
  <c r="B9" i="13"/>
  <c r="S9" i="13"/>
  <c r="T9" i="13"/>
  <c r="B10" i="13"/>
  <c r="S10" i="13"/>
  <c r="T10" i="13"/>
  <c r="B11" i="13"/>
  <c r="S11" i="13"/>
  <c r="T11" i="13"/>
  <c r="B12" i="13"/>
  <c r="S12" i="13"/>
  <c r="T12" i="13"/>
  <c r="B13" i="13"/>
  <c r="S13" i="13"/>
  <c r="T13" i="13"/>
  <c r="B14" i="13"/>
  <c r="S14" i="13"/>
  <c r="T14" i="13"/>
  <c r="B15" i="13"/>
  <c r="S15" i="13"/>
  <c r="T15" i="13"/>
  <c r="B16" i="13"/>
  <c r="S16" i="13"/>
  <c r="T16" i="13"/>
  <c r="B17" i="13"/>
  <c r="S17" i="13"/>
  <c r="T17" i="13"/>
  <c r="B18" i="13"/>
  <c r="S18" i="13"/>
  <c r="T18" i="13"/>
  <c r="B19" i="13"/>
  <c r="S19" i="13"/>
  <c r="T19" i="13"/>
  <c r="B20" i="13"/>
  <c r="S20" i="13"/>
  <c r="T20" i="13"/>
  <c r="B21" i="13"/>
  <c r="S21" i="13"/>
  <c r="T21" i="13"/>
  <c r="B22" i="13"/>
  <c r="S22" i="13"/>
  <c r="T22" i="13"/>
  <c r="B23" i="13"/>
  <c r="S23" i="13"/>
  <c r="T23" i="13"/>
  <c r="B24" i="13"/>
  <c r="S24" i="13"/>
  <c r="T24" i="13"/>
  <c r="B25" i="13"/>
  <c r="S25" i="13"/>
  <c r="T25" i="13"/>
  <c r="B26" i="13"/>
  <c r="S26" i="13"/>
  <c r="T26" i="13"/>
  <c r="B27" i="13"/>
  <c r="S27" i="13"/>
  <c r="T27" i="13"/>
  <c r="B28" i="13"/>
  <c r="S28" i="13"/>
  <c r="T28" i="13"/>
  <c r="B29" i="13"/>
  <c r="S29" i="13"/>
  <c r="T29" i="13"/>
  <c r="B30" i="13"/>
  <c r="S30" i="13"/>
  <c r="T30" i="13"/>
  <c r="B31" i="13"/>
  <c r="S31" i="13"/>
  <c r="T31" i="13"/>
  <c r="B32" i="13"/>
  <c r="S32" i="13"/>
  <c r="T32" i="13"/>
  <c r="B6" i="12"/>
  <c r="B11" i="19"/>
  <c r="S6" i="12"/>
  <c r="T6" i="12"/>
  <c r="B7" i="12"/>
  <c r="S7" i="12"/>
  <c r="T7" i="12"/>
  <c r="B8" i="12"/>
  <c r="S8" i="12"/>
  <c r="T8" i="12"/>
  <c r="B9" i="12"/>
  <c r="S9" i="12"/>
  <c r="T9" i="12"/>
  <c r="B10" i="12"/>
  <c r="S10" i="12"/>
  <c r="T10" i="12"/>
  <c r="B11" i="12"/>
  <c r="S11" i="12"/>
  <c r="T11" i="12"/>
  <c r="B12" i="12"/>
  <c r="S12" i="12"/>
  <c r="T12" i="12"/>
  <c r="B13" i="12"/>
  <c r="S13" i="12"/>
  <c r="T13" i="12"/>
  <c r="B14" i="12"/>
  <c r="S14" i="12"/>
  <c r="T14" i="12"/>
  <c r="B15" i="12"/>
  <c r="S15" i="12"/>
  <c r="T15" i="12"/>
  <c r="B16" i="12"/>
  <c r="S16" i="12"/>
  <c r="T16" i="12"/>
  <c r="B17" i="12"/>
  <c r="S17" i="12"/>
  <c r="T17" i="12"/>
  <c r="B18" i="12"/>
  <c r="S18" i="12"/>
  <c r="T18" i="12"/>
  <c r="B19" i="12"/>
  <c r="S19" i="12"/>
  <c r="T19" i="12"/>
  <c r="B20" i="12"/>
  <c r="S20" i="12"/>
  <c r="T20" i="12"/>
  <c r="B21" i="12"/>
  <c r="S21" i="12"/>
  <c r="T21" i="12"/>
  <c r="B22" i="12"/>
  <c r="S22" i="12"/>
  <c r="T22" i="12"/>
  <c r="B23" i="12"/>
  <c r="S23" i="12"/>
  <c r="T23" i="12"/>
  <c r="B24" i="12"/>
  <c r="S24" i="12"/>
  <c r="T24" i="12"/>
  <c r="B25" i="12"/>
  <c r="S25" i="12"/>
  <c r="T25" i="12"/>
  <c r="B26" i="12"/>
  <c r="S26" i="12"/>
  <c r="T26" i="12"/>
  <c r="B27" i="12"/>
  <c r="S27" i="12"/>
  <c r="T27" i="12"/>
  <c r="B28" i="12"/>
  <c r="S28" i="12"/>
  <c r="T28" i="12"/>
  <c r="B29" i="12"/>
  <c r="S29" i="12"/>
  <c r="T29" i="12"/>
  <c r="B30" i="12"/>
  <c r="S30" i="12"/>
  <c r="T30" i="12"/>
  <c r="B31" i="12"/>
  <c r="S31" i="12"/>
  <c r="T31" i="12"/>
  <c r="B32" i="12"/>
  <c r="S32" i="12"/>
  <c r="T32" i="12"/>
  <c r="B6" i="11"/>
  <c r="B10" i="19"/>
  <c r="S6" i="11"/>
  <c r="T6" i="11"/>
  <c r="B7" i="11"/>
  <c r="S7" i="11"/>
  <c r="T7" i="11"/>
  <c r="B8" i="11"/>
  <c r="S8" i="11"/>
  <c r="T8" i="11"/>
  <c r="B9" i="11"/>
  <c r="S9" i="11"/>
  <c r="T9" i="11"/>
  <c r="B10" i="11"/>
  <c r="S10" i="11"/>
  <c r="T10" i="11"/>
  <c r="B11" i="11"/>
  <c r="S11" i="11"/>
  <c r="T11" i="11"/>
  <c r="B12" i="11"/>
  <c r="S12" i="11"/>
  <c r="T12" i="11"/>
  <c r="B13" i="11"/>
  <c r="S13" i="11"/>
  <c r="T13" i="11"/>
  <c r="B14" i="11"/>
  <c r="S14" i="11"/>
  <c r="T14" i="11"/>
  <c r="B15" i="11"/>
  <c r="S15" i="11"/>
  <c r="T15" i="11"/>
  <c r="B16" i="11"/>
  <c r="S16" i="11"/>
  <c r="T16" i="11"/>
  <c r="B17" i="11"/>
  <c r="S17" i="11"/>
  <c r="T17" i="11"/>
  <c r="B18" i="11"/>
  <c r="S18" i="11"/>
  <c r="T18" i="11"/>
  <c r="B19" i="11"/>
  <c r="S19" i="11"/>
  <c r="T19" i="11"/>
  <c r="B20" i="11"/>
  <c r="S20" i="11"/>
  <c r="T20" i="11"/>
  <c r="B21" i="11"/>
  <c r="S21" i="11"/>
  <c r="T21" i="11"/>
  <c r="B22" i="11"/>
  <c r="S22" i="11"/>
  <c r="T22" i="11"/>
  <c r="B23" i="11"/>
  <c r="S23" i="11"/>
  <c r="T23" i="11"/>
  <c r="B24" i="11"/>
  <c r="S24" i="11"/>
  <c r="T24" i="11"/>
  <c r="B25" i="11"/>
  <c r="S25" i="11"/>
  <c r="T25" i="11"/>
  <c r="B26" i="11"/>
  <c r="S26" i="11"/>
  <c r="T26" i="11"/>
  <c r="B27" i="11"/>
  <c r="S27" i="11"/>
  <c r="T27" i="11"/>
  <c r="B28" i="11"/>
  <c r="S28" i="11"/>
  <c r="T28" i="11"/>
  <c r="B29" i="11"/>
  <c r="S29" i="11"/>
  <c r="T29" i="11"/>
  <c r="B30" i="11"/>
  <c r="S30" i="11"/>
  <c r="T30" i="11"/>
  <c r="B31" i="11"/>
  <c r="S31" i="11"/>
  <c r="T31" i="11"/>
  <c r="B32" i="11"/>
  <c r="S32" i="11"/>
  <c r="T32" i="11"/>
  <c r="B7" i="10"/>
  <c r="B8" i="10"/>
  <c r="B9" i="10"/>
  <c r="B10" i="10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6" i="10"/>
  <c r="B9" i="19"/>
  <c r="S6" i="10"/>
  <c r="T6" i="10"/>
  <c r="S7" i="10"/>
  <c r="T7" i="10"/>
  <c r="S8" i="10"/>
  <c r="T8" i="10"/>
  <c r="S9" i="10"/>
  <c r="T9" i="10"/>
  <c r="S10" i="10"/>
  <c r="T10" i="10"/>
  <c r="S11" i="10"/>
  <c r="T11" i="10"/>
  <c r="S12" i="10"/>
  <c r="T12" i="10"/>
  <c r="S13" i="10"/>
  <c r="T13" i="10"/>
  <c r="S14" i="10"/>
  <c r="T14" i="10"/>
  <c r="S15" i="10"/>
  <c r="T15" i="10"/>
  <c r="S16" i="10"/>
  <c r="T16" i="10"/>
  <c r="S17" i="10"/>
  <c r="T17" i="10"/>
  <c r="S18" i="10"/>
  <c r="T18" i="10"/>
  <c r="S19" i="10"/>
  <c r="T19" i="10"/>
  <c r="S20" i="10"/>
  <c r="T20" i="10"/>
  <c r="S21" i="10"/>
  <c r="T21" i="10"/>
  <c r="S22" i="10"/>
  <c r="T22" i="10"/>
  <c r="S23" i="10"/>
  <c r="T23" i="10"/>
  <c r="S24" i="10"/>
  <c r="T24" i="10"/>
  <c r="S25" i="10"/>
  <c r="T25" i="10"/>
  <c r="S26" i="10"/>
  <c r="T26" i="10"/>
  <c r="S27" i="10"/>
  <c r="T27" i="10"/>
  <c r="S28" i="10"/>
  <c r="T28" i="10"/>
  <c r="S29" i="10"/>
  <c r="T29" i="10"/>
  <c r="S30" i="10"/>
  <c r="T30" i="10"/>
  <c r="S31" i="10"/>
  <c r="T31" i="10"/>
  <c r="S32" i="10"/>
  <c r="T32" i="10"/>
  <c r="S6" i="9"/>
  <c r="T6" i="9"/>
  <c r="S7" i="9"/>
  <c r="T7" i="9"/>
  <c r="S8" i="9"/>
  <c r="T8" i="9"/>
  <c r="S9" i="9"/>
  <c r="T9" i="9"/>
  <c r="S10" i="9"/>
  <c r="T10" i="9"/>
  <c r="S11" i="9"/>
  <c r="T11" i="9"/>
  <c r="S12" i="9"/>
  <c r="T12" i="9"/>
  <c r="S13" i="9"/>
  <c r="T13" i="9"/>
  <c r="S14" i="9"/>
  <c r="T14" i="9"/>
  <c r="S15" i="9"/>
  <c r="T15" i="9"/>
  <c r="S16" i="9"/>
  <c r="T16" i="9"/>
  <c r="S17" i="9"/>
  <c r="T17" i="9"/>
  <c r="S18" i="9"/>
  <c r="T18" i="9"/>
  <c r="S19" i="9"/>
  <c r="T19" i="9"/>
  <c r="S20" i="9"/>
  <c r="T20" i="9"/>
  <c r="S21" i="9"/>
  <c r="T21" i="9"/>
  <c r="S22" i="9"/>
  <c r="T22" i="9"/>
  <c r="S23" i="9"/>
  <c r="T23" i="9"/>
  <c r="S24" i="9"/>
  <c r="T24" i="9"/>
  <c r="S25" i="9"/>
  <c r="T25" i="9"/>
  <c r="S26" i="9"/>
  <c r="T26" i="9"/>
  <c r="S27" i="9"/>
  <c r="T27" i="9"/>
  <c r="S28" i="9"/>
  <c r="T28" i="9"/>
  <c r="S29" i="9"/>
  <c r="T29" i="9"/>
  <c r="S30" i="9"/>
  <c r="T30" i="9"/>
  <c r="S31" i="9"/>
  <c r="T31" i="9"/>
  <c r="S32" i="9"/>
  <c r="T32" i="9"/>
  <c r="S7" i="7"/>
  <c r="T7" i="7"/>
  <c r="S8" i="7"/>
  <c r="T8" i="7"/>
  <c r="S9" i="7"/>
  <c r="T9" i="7"/>
  <c r="S10" i="7"/>
  <c r="T10" i="7"/>
  <c r="S11" i="7"/>
  <c r="T11" i="7"/>
  <c r="S12" i="7"/>
  <c r="T12" i="7"/>
  <c r="S13" i="7"/>
  <c r="T13" i="7"/>
  <c r="S14" i="7"/>
  <c r="T14" i="7"/>
  <c r="S15" i="7"/>
  <c r="T15" i="7"/>
  <c r="S16" i="7"/>
  <c r="T16" i="7"/>
  <c r="S17" i="7"/>
  <c r="T17" i="7"/>
  <c r="S18" i="7"/>
  <c r="T18" i="7"/>
  <c r="S19" i="7"/>
  <c r="T19" i="7"/>
  <c r="S20" i="7"/>
  <c r="T20" i="7"/>
  <c r="S21" i="7"/>
  <c r="T21" i="7"/>
  <c r="S22" i="7"/>
  <c r="T22" i="7"/>
  <c r="S23" i="7"/>
  <c r="T23" i="7"/>
  <c r="S24" i="7"/>
  <c r="T24" i="7"/>
  <c r="S25" i="7"/>
  <c r="T25" i="7"/>
  <c r="S26" i="7"/>
  <c r="T26" i="7"/>
  <c r="S27" i="7"/>
  <c r="T27" i="7"/>
  <c r="S28" i="7"/>
  <c r="T28" i="7"/>
  <c r="S29" i="7"/>
  <c r="T29" i="7"/>
  <c r="S30" i="7"/>
  <c r="T30" i="7"/>
  <c r="S31" i="7"/>
  <c r="T31" i="7"/>
  <c r="S32" i="7"/>
  <c r="T32" i="7"/>
  <c r="T6" i="7"/>
  <c r="S6" i="7"/>
  <c r="S7" i="8"/>
  <c r="T7" i="8"/>
  <c r="S8" i="8"/>
  <c r="T8" i="8"/>
  <c r="S9" i="8"/>
  <c r="T9" i="8"/>
  <c r="S10" i="8"/>
  <c r="T10" i="8"/>
  <c r="S11" i="8"/>
  <c r="T11" i="8"/>
  <c r="S12" i="8"/>
  <c r="T12" i="8"/>
  <c r="S13" i="8"/>
  <c r="T13" i="8"/>
  <c r="S14" i="8"/>
  <c r="T14" i="8"/>
  <c r="S15" i="8"/>
  <c r="T15" i="8"/>
  <c r="S16" i="8"/>
  <c r="T16" i="8"/>
  <c r="S17" i="8"/>
  <c r="T17" i="8"/>
  <c r="S18" i="8"/>
  <c r="T18" i="8"/>
  <c r="S19" i="8"/>
  <c r="T19" i="8"/>
  <c r="S20" i="8"/>
  <c r="T20" i="8"/>
  <c r="S21" i="8"/>
  <c r="T21" i="8"/>
  <c r="S22" i="8"/>
  <c r="T22" i="8"/>
  <c r="S23" i="8"/>
  <c r="T23" i="8"/>
  <c r="S24" i="8"/>
  <c r="T24" i="8"/>
  <c r="S25" i="8"/>
  <c r="T25" i="8"/>
  <c r="S26" i="8"/>
  <c r="T26" i="8"/>
  <c r="S27" i="8"/>
  <c r="T27" i="8"/>
  <c r="S28" i="8"/>
  <c r="T28" i="8"/>
  <c r="S29" i="8"/>
  <c r="T29" i="8"/>
  <c r="S30" i="8"/>
  <c r="T30" i="8"/>
  <c r="S31" i="8"/>
  <c r="T31" i="8"/>
  <c r="S32" i="8"/>
  <c r="T32" i="8"/>
  <c r="T6" i="8"/>
  <c r="S6" i="8"/>
  <c r="B34" i="17"/>
  <c r="B33" i="17"/>
  <c r="T35" i="20"/>
  <c r="T35" i="16"/>
  <c r="S35" i="16"/>
  <c r="S34" i="16"/>
  <c r="S34" i="18"/>
  <c r="S35" i="18"/>
  <c r="T33" i="16"/>
  <c r="S33" i="18"/>
  <c r="T34" i="16"/>
  <c r="S33" i="16"/>
  <c r="B34" i="16"/>
  <c r="B33" i="16"/>
  <c r="S33" i="17"/>
  <c r="T34" i="17"/>
  <c r="T33" i="17"/>
  <c r="T33" i="18"/>
  <c r="T34" i="18"/>
  <c r="T34" i="20"/>
  <c r="S33" i="20"/>
  <c r="S34" i="20"/>
  <c r="T33" i="20"/>
</calcChain>
</file>

<file path=xl/sharedStrings.xml><?xml version="1.0" encoding="utf-8"?>
<sst xmlns="http://schemas.openxmlformats.org/spreadsheetml/2006/main" count="1354" uniqueCount="190">
  <si>
    <r>
      <rPr>
        <sz val="10"/>
        <rFont val="標楷體"/>
        <family val="4"/>
        <charset val="136"/>
      </rPr>
      <t>單位：人</t>
    </r>
    <phoneticPr fontId="2" type="noConversion"/>
  </si>
  <si>
    <r>
      <rPr>
        <sz val="9"/>
        <rFont val="標楷體"/>
        <family val="4"/>
        <charset val="136"/>
      </rPr>
      <t>合計</t>
    </r>
    <phoneticPr fontId="2" type="noConversion"/>
  </si>
  <si>
    <r>
      <rPr>
        <sz val="9"/>
        <rFont val="標楷體"/>
        <family val="4"/>
        <charset val="136"/>
      </rPr>
      <t>行政人員</t>
    </r>
    <phoneticPr fontId="2" type="noConversion"/>
  </si>
  <si>
    <r>
      <rPr>
        <sz val="9"/>
        <rFont val="標楷體"/>
        <family val="4"/>
        <charset val="136"/>
      </rPr>
      <t>社會工作人員</t>
    </r>
    <phoneticPr fontId="2" type="noConversion"/>
  </si>
  <si>
    <r>
      <rPr>
        <sz val="9"/>
        <rFont val="標楷體"/>
        <family val="4"/>
        <charset val="136"/>
      </rPr>
      <t>護理人員</t>
    </r>
    <phoneticPr fontId="2" type="noConversion"/>
  </si>
  <si>
    <r>
      <rPr>
        <sz val="9"/>
        <rFont val="標楷體"/>
        <family val="4"/>
        <charset val="136"/>
      </rPr>
      <t>教保員</t>
    </r>
    <phoneticPr fontId="2" type="noConversion"/>
  </si>
  <si>
    <r>
      <rPr>
        <sz val="9"/>
        <rFont val="標楷體"/>
        <family val="4"/>
        <charset val="136"/>
      </rPr>
      <t>訓練員</t>
    </r>
    <phoneticPr fontId="2" type="noConversion"/>
  </si>
  <si>
    <r>
      <rPr>
        <sz val="9"/>
        <rFont val="標楷體"/>
        <family val="4"/>
        <charset val="136"/>
      </rPr>
      <t>生活服務員</t>
    </r>
    <phoneticPr fontId="2" type="noConversion"/>
  </si>
  <si>
    <r>
      <rPr>
        <sz val="9"/>
        <rFont val="標楷體"/>
        <family val="4"/>
        <charset val="136"/>
      </rPr>
      <t>其他人員</t>
    </r>
    <phoneticPr fontId="2" type="noConversion"/>
  </si>
  <si>
    <r>
      <rPr>
        <sz val="9"/>
        <rFont val="標楷體"/>
        <family val="4"/>
        <charset val="136"/>
      </rPr>
      <t>計</t>
    </r>
    <phoneticPr fontId="2" type="noConversion"/>
  </si>
  <si>
    <r>
      <rPr>
        <sz val="9"/>
        <rFont val="標楷體"/>
        <family val="4"/>
        <charset val="136"/>
      </rPr>
      <t>男</t>
    </r>
    <phoneticPr fontId="2" type="noConversion"/>
  </si>
  <si>
    <r>
      <rPr>
        <sz val="9"/>
        <rFont val="標楷體"/>
        <family val="4"/>
        <charset val="136"/>
      </rPr>
      <t>女</t>
    </r>
    <phoneticPr fontId="2" type="noConversion"/>
  </si>
  <si>
    <r>
      <rPr>
        <sz val="9"/>
        <rFont val="標楷體"/>
        <family val="4"/>
        <charset val="136"/>
      </rPr>
      <t>男</t>
    </r>
    <phoneticPr fontId="2" type="noConversion"/>
  </si>
  <si>
    <r>
      <t>91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,2002</t>
    </r>
    <phoneticPr fontId="3" type="noConversion"/>
  </si>
  <si>
    <r>
      <t>92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,2003</t>
    </r>
    <phoneticPr fontId="3" type="noConversion"/>
  </si>
  <si>
    <r>
      <t>93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,2004</t>
    </r>
    <phoneticPr fontId="3" type="noConversion"/>
  </si>
  <si>
    <r>
      <t>94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,2005</t>
    </r>
    <phoneticPr fontId="3" type="noConversion"/>
  </si>
  <si>
    <r>
      <t>95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,2006</t>
    </r>
    <phoneticPr fontId="3" type="noConversion"/>
  </si>
  <si>
    <r>
      <t>96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,2007</t>
    </r>
    <phoneticPr fontId="3" type="noConversion"/>
  </si>
  <si>
    <r>
      <t>97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,2008</t>
    </r>
    <phoneticPr fontId="3" type="noConversion"/>
  </si>
  <si>
    <r>
      <t>98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,2009</t>
    </r>
    <phoneticPr fontId="3" type="noConversion"/>
  </si>
  <si>
    <r>
      <rPr>
        <sz val="9"/>
        <rFont val="標楷體"/>
        <family val="4"/>
        <charset val="136"/>
      </rPr>
      <t>資料來源：直轄市及縣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市</t>
    </r>
    <r>
      <rPr>
        <sz val="9"/>
        <rFont val="Times New Roman"/>
        <family val="1"/>
      </rPr>
      <t>)</t>
    </r>
    <r>
      <rPr>
        <sz val="9"/>
        <rFont val="標楷體"/>
        <family val="4"/>
        <charset val="136"/>
      </rPr>
      <t>政府。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</si>
  <si>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104</t>
    </r>
    <r>
      <rPr>
        <sz val="10"/>
        <rFont val="標楷體"/>
        <family val="4"/>
        <charset val="136"/>
      </rPr>
      <t>年底</t>
    </r>
    <phoneticPr fontId="2" type="noConversion"/>
  </si>
  <si>
    <r>
      <rPr>
        <sz val="10"/>
        <rFont val="標楷體"/>
        <family val="4"/>
        <charset val="136"/>
      </rPr>
      <t>單位：人</t>
    </r>
    <phoneticPr fontId="2" type="noConversion"/>
  </si>
  <si>
    <r>
      <t>99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,2010</t>
    </r>
    <phoneticPr fontId="3" type="noConversion"/>
  </si>
  <si>
    <r>
      <t>100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,2011</t>
    </r>
    <phoneticPr fontId="3" type="noConversion"/>
  </si>
  <si>
    <r>
      <t>101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,2012</t>
    </r>
    <phoneticPr fontId="3" type="noConversion"/>
  </si>
  <si>
    <r>
      <t>102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,2013</t>
    </r>
    <phoneticPr fontId="3" type="noConversion"/>
  </si>
  <si>
    <r>
      <t>103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,2014</t>
    </r>
    <phoneticPr fontId="3" type="noConversion"/>
  </si>
  <si>
    <r>
      <t>104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,2015</t>
    </r>
    <phoneticPr fontId="3" type="noConversion"/>
  </si>
  <si>
    <r>
      <rPr>
        <sz val="12"/>
        <rFont val="標楷體"/>
        <family val="4"/>
        <charset val="136"/>
      </rPr>
      <t>主管機關別</t>
    </r>
    <phoneticPr fontId="2" type="noConversion"/>
  </si>
  <si>
    <r>
      <rPr>
        <sz val="12"/>
        <rFont val="標楷體"/>
        <family val="4"/>
        <charset val="136"/>
      </rPr>
      <t>合計</t>
    </r>
    <phoneticPr fontId="2" type="noConversion"/>
  </si>
  <si>
    <r>
      <rPr>
        <sz val="12"/>
        <rFont val="標楷體"/>
        <family val="4"/>
        <charset val="136"/>
      </rPr>
      <t>社會工作人員</t>
    </r>
    <phoneticPr fontId="2" type="noConversion"/>
  </si>
  <si>
    <r>
      <rPr>
        <sz val="12"/>
        <rFont val="標楷體"/>
        <family val="4"/>
        <charset val="136"/>
      </rPr>
      <t>護理人員</t>
    </r>
    <phoneticPr fontId="2" type="noConversion"/>
  </si>
  <si>
    <r>
      <rPr>
        <sz val="12"/>
        <rFont val="標楷體"/>
        <family val="4"/>
        <charset val="136"/>
      </rPr>
      <t>教保員</t>
    </r>
    <phoneticPr fontId="2" type="noConversion"/>
  </si>
  <si>
    <r>
      <rPr>
        <sz val="12"/>
        <rFont val="標楷體"/>
        <family val="4"/>
        <charset val="136"/>
      </rPr>
      <t>訓練員</t>
    </r>
    <phoneticPr fontId="2" type="noConversion"/>
  </si>
  <si>
    <r>
      <rPr>
        <sz val="12"/>
        <rFont val="標楷體"/>
        <family val="4"/>
        <charset val="136"/>
      </rPr>
      <t>生活服務員</t>
    </r>
    <phoneticPr fontId="2" type="noConversion"/>
  </si>
  <si>
    <r>
      <rPr>
        <sz val="12"/>
        <rFont val="標楷體"/>
        <family val="4"/>
        <charset val="136"/>
      </rPr>
      <t>其他人員</t>
    </r>
    <phoneticPr fontId="2" type="noConversion"/>
  </si>
  <si>
    <r>
      <rPr>
        <sz val="12"/>
        <rFont val="標楷體"/>
        <family val="4"/>
        <charset val="136"/>
      </rPr>
      <t>計</t>
    </r>
    <phoneticPr fontId="2" type="noConversion"/>
  </si>
  <si>
    <r>
      <rPr>
        <sz val="12"/>
        <rFont val="標楷體"/>
        <family val="4"/>
        <charset val="136"/>
      </rPr>
      <t>男</t>
    </r>
    <phoneticPr fontId="2" type="noConversion"/>
  </si>
  <si>
    <r>
      <rPr>
        <sz val="12"/>
        <rFont val="標楷體"/>
        <family val="4"/>
        <charset val="136"/>
      </rPr>
      <t>女</t>
    </r>
    <phoneticPr fontId="2" type="noConversion"/>
  </si>
  <si>
    <r>
      <rPr>
        <sz val="12"/>
        <rFont val="標楷體"/>
        <family val="4"/>
        <charset val="136"/>
      </rPr>
      <t>總計</t>
    </r>
    <phoneticPr fontId="2" type="noConversion"/>
  </si>
  <si>
    <r>
      <rPr>
        <sz val="12"/>
        <rFont val="標楷體"/>
        <family val="4"/>
        <charset val="136"/>
      </rPr>
      <t>衛生福利部直轄</t>
    </r>
    <phoneticPr fontId="2" type="noConversion"/>
  </si>
  <si>
    <r>
      <rPr>
        <sz val="12"/>
        <rFont val="標楷體"/>
        <family val="4"/>
        <charset val="136"/>
      </rPr>
      <t>新北市</t>
    </r>
    <phoneticPr fontId="2" type="noConversion"/>
  </si>
  <si>
    <r>
      <rPr>
        <sz val="12"/>
        <rFont val="標楷體"/>
        <family val="4"/>
        <charset val="136"/>
      </rPr>
      <t>臺北市</t>
    </r>
    <phoneticPr fontId="2" type="noConversion"/>
  </si>
  <si>
    <r>
      <rPr>
        <sz val="12"/>
        <rFont val="標楷體"/>
        <family val="4"/>
        <charset val="136"/>
      </rPr>
      <t>桃園市</t>
    </r>
    <phoneticPr fontId="3" type="noConversion"/>
  </si>
  <si>
    <r>
      <rPr>
        <sz val="12"/>
        <rFont val="標楷體"/>
        <family val="4"/>
        <charset val="136"/>
      </rPr>
      <t>臺中市</t>
    </r>
    <phoneticPr fontId="2" type="noConversion"/>
  </si>
  <si>
    <r>
      <rPr>
        <sz val="12"/>
        <rFont val="標楷體"/>
        <family val="4"/>
        <charset val="136"/>
      </rPr>
      <t>臺南市</t>
    </r>
    <phoneticPr fontId="2" type="noConversion"/>
  </si>
  <si>
    <r>
      <rPr>
        <sz val="12"/>
        <rFont val="標楷體"/>
        <family val="4"/>
        <charset val="136"/>
      </rPr>
      <t>高雄市</t>
    </r>
    <phoneticPr fontId="2" type="noConversion"/>
  </si>
  <si>
    <r>
      <rPr>
        <sz val="12"/>
        <rFont val="標楷體"/>
        <family val="4"/>
        <charset val="136"/>
      </rPr>
      <t>新竹縣</t>
    </r>
    <phoneticPr fontId="2" type="noConversion"/>
  </si>
  <si>
    <r>
      <rPr>
        <sz val="12"/>
        <rFont val="標楷體"/>
        <family val="4"/>
        <charset val="136"/>
      </rPr>
      <t>苗栗縣</t>
    </r>
    <phoneticPr fontId="2" type="noConversion"/>
  </si>
  <si>
    <r>
      <rPr>
        <sz val="12"/>
        <rFont val="標楷體"/>
        <family val="4"/>
        <charset val="136"/>
      </rPr>
      <t>彰化縣</t>
    </r>
    <phoneticPr fontId="2" type="noConversion"/>
  </si>
  <si>
    <r>
      <rPr>
        <sz val="12"/>
        <rFont val="標楷體"/>
        <family val="4"/>
        <charset val="136"/>
      </rPr>
      <t>南投縣</t>
    </r>
    <phoneticPr fontId="2" type="noConversion"/>
  </si>
  <si>
    <r>
      <rPr>
        <sz val="12"/>
        <rFont val="標楷體"/>
        <family val="4"/>
        <charset val="136"/>
      </rPr>
      <t>雲林縣</t>
    </r>
    <phoneticPr fontId="2" type="noConversion"/>
  </si>
  <si>
    <r>
      <rPr>
        <sz val="12"/>
        <rFont val="標楷體"/>
        <family val="4"/>
        <charset val="136"/>
      </rPr>
      <t>屏東縣</t>
    </r>
    <phoneticPr fontId="2" type="noConversion"/>
  </si>
  <si>
    <r>
      <rPr>
        <sz val="12"/>
        <rFont val="標楷體"/>
        <family val="4"/>
        <charset val="136"/>
      </rPr>
      <t>臺東縣</t>
    </r>
    <phoneticPr fontId="2" type="noConversion"/>
  </si>
  <si>
    <r>
      <rPr>
        <sz val="12"/>
        <rFont val="標楷體"/>
        <family val="4"/>
        <charset val="136"/>
      </rPr>
      <t>花蓮縣</t>
    </r>
    <phoneticPr fontId="2" type="noConversion"/>
  </si>
  <si>
    <r>
      <rPr>
        <sz val="12"/>
        <rFont val="標楷體"/>
        <family val="4"/>
        <charset val="136"/>
      </rPr>
      <t>澎湖縣</t>
    </r>
    <phoneticPr fontId="2" type="noConversion"/>
  </si>
  <si>
    <r>
      <rPr>
        <sz val="12"/>
        <rFont val="標楷體"/>
        <family val="4"/>
        <charset val="136"/>
      </rPr>
      <t>基隆市</t>
    </r>
    <phoneticPr fontId="2" type="noConversion"/>
  </si>
  <si>
    <r>
      <rPr>
        <sz val="12"/>
        <rFont val="標楷體"/>
        <family val="4"/>
        <charset val="136"/>
      </rPr>
      <t>嘉義市</t>
    </r>
    <phoneticPr fontId="2" type="noConversion"/>
  </si>
  <si>
    <r>
      <rPr>
        <sz val="12"/>
        <rFont val="標楷體"/>
        <family val="4"/>
        <charset val="136"/>
      </rPr>
      <t>金門縣</t>
    </r>
    <phoneticPr fontId="2" type="noConversion"/>
  </si>
  <si>
    <r>
      <rPr>
        <sz val="12"/>
        <rFont val="標楷體"/>
        <family val="4"/>
        <charset val="136"/>
      </rPr>
      <t>連江縣</t>
    </r>
    <phoneticPr fontId="2" type="noConversion"/>
  </si>
  <si>
    <r>
      <rPr>
        <sz val="10"/>
        <rFont val="標楷體"/>
        <family val="4"/>
        <charset val="136"/>
      </rPr>
      <t>資料來源：直轄市及縣</t>
    </r>
    <r>
      <rPr>
        <sz val="10"/>
        <rFont val="Times New Roman"/>
        <family val="1"/>
      </rPr>
      <t>(</t>
    </r>
    <r>
      <rPr>
        <sz val="10"/>
        <rFont val="標楷體"/>
        <family val="4"/>
        <charset val="136"/>
      </rPr>
      <t>市</t>
    </r>
    <r>
      <rPr>
        <sz val="10"/>
        <rFont val="Times New Roman"/>
        <family val="1"/>
      </rPr>
      <t>)</t>
    </r>
    <r>
      <rPr>
        <sz val="10"/>
        <rFont val="標楷體"/>
        <family val="4"/>
        <charset val="136"/>
      </rPr>
      <t>政府。</t>
    </r>
    <phoneticPr fontId="2" type="noConversion"/>
  </si>
  <si>
    <r>
      <t xml:space="preserve">1.3-05 </t>
    </r>
    <r>
      <rPr>
        <b/>
        <sz val="16"/>
        <rFont val="標楷體"/>
        <family val="4"/>
        <charset val="136"/>
      </rPr>
      <t>身心障礙福利機構工作人員數</t>
    </r>
    <phoneticPr fontId="2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</si>
  <si>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105</t>
    </r>
    <r>
      <rPr>
        <sz val="10"/>
        <rFont val="標楷體"/>
        <family val="4"/>
        <charset val="136"/>
      </rPr>
      <t>年底</t>
    </r>
    <phoneticPr fontId="2" type="noConversion"/>
  </si>
  <si>
    <r>
      <t>105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,2016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</si>
  <si>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106</t>
    </r>
    <r>
      <rPr>
        <sz val="10"/>
        <rFont val="標楷體"/>
        <family val="4"/>
        <charset val="136"/>
      </rPr>
      <t>年底</t>
    </r>
    <phoneticPr fontId="2" type="noConversion"/>
  </si>
  <si>
    <t>其他醫事人員</t>
    <phoneticPr fontId="2" type="noConversion"/>
  </si>
  <si>
    <r>
      <t>106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,2017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</si>
  <si>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107</t>
    </r>
    <r>
      <rPr>
        <sz val="10"/>
        <rFont val="標楷體"/>
        <family val="4"/>
        <charset val="136"/>
      </rPr>
      <t>年底</t>
    </r>
    <phoneticPr fontId="2" type="noConversion"/>
  </si>
  <si>
    <r>
      <t>107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</t>
    </r>
    <r>
      <rPr>
        <sz val="9"/>
        <rFont val="Times New Roman"/>
        <family val="1"/>
      </rPr>
      <t>8</t>
    </r>
    <phoneticPr fontId="3" type="noConversion"/>
  </si>
  <si>
    <r>
      <t>108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,2019</t>
    </r>
    <phoneticPr fontId="3" type="noConversion"/>
  </si>
  <si>
    <r>
      <t xml:space="preserve">1.3-05 </t>
    </r>
    <r>
      <rPr>
        <b/>
        <sz val="16"/>
        <color theme="1"/>
        <rFont val="標楷體"/>
        <family val="4"/>
        <charset val="136"/>
      </rPr>
      <t>身心障礙福利機構工作人員數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</si>
  <si>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108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</si>
  <si>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單位：人</t>
    </r>
    <phoneticPr fontId="2" type="noConversion"/>
  </si>
  <si>
    <r>
      <rPr>
        <sz val="9"/>
        <color theme="1"/>
        <rFont val="標楷體"/>
        <family val="4"/>
        <charset val="136"/>
      </rPr>
      <t>主管機關別</t>
    </r>
    <phoneticPr fontId="2" type="noConversion"/>
  </si>
  <si>
    <r>
      <rPr>
        <sz val="9"/>
        <color theme="1"/>
        <rFont val="標楷體"/>
        <family val="4"/>
        <charset val="136"/>
      </rPr>
      <t>合計</t>
    </r>
    <phoneticPr fontId="2" type="noConversion"/>
  </si>
  <si>
    <r>
      <rPr>
        <sz val="9"/>
        <color theme="1"/>
        <rFont val="標楷體"/>
        <family val="4"/>
        <charset val="136"/>
      </rPr>
      <t>行政人員</t>
    </r>
    <phoneticPr fontId="2" type="noConversion"/>
  </si>
  <si>
    <r>
      <rPr>
        <sz val="9"/>
        <color theme="1"/>
        <rFont val="標楷體"/>
        <family val="4"/>
        <charset val="136"/>
      </rPr>
      <t>社會工作人員</t>
    </r>
    <phoneticPr fontId="2" type="noConversion"/>
  </si>
  <si>
    <r>
      <rPr>
        <sz val="9"/>
        <color theme="1"/>
        <rFont val="標楷體"/>
        <family val="4"/>
        <charset val="136"/>
      </rPr>
      <t>護理人員</t>
    </r>
    <phoneticPr fontId="2" type="noConversion"/>
  </si>
  <si>
    <r>
      <rPr>
        <sz val="9"/>
        <color theme="1"/>
        <rFont val="標楷體"/>
        <family val="4"/>
        <charset val="136"/>
      </rPr>
      <t>教保員</t>
    </r>
    <phoneticPr fontId="2" type="noConversion"/>
  </si>
  <si>
    <r>
      <rPr>
        <sz val="9"/>
        <color theme="1"/>
        <rFont val="標楷體"/>
        <family val="4"/>
        <charset val="136"/>
      </rPr>
      <t>生活服務員</t>
    </r>
    <phoneticPr fontId="2" type="noConversion"/>
  </si>
  <si>
    <r>
      <rPr>
        <sz val="9"/>
        <color theme="1"/>
        <rFont val="標楷體"/>
        <family val="4"/>
        <charset val="136"/>
      </rPr>
      <t>其他人員</t>
    </r>
    <phoneticPr fontId="2" type="noConversion"/>
  </si>
  <si>
    <r>
      <rPr>
        <sz val="9"/>
        <color theme="1"/>
        <rFont val="標楷體"/>
        <family val="4"/>
        <charset val="136"/>
      </rPr>
      <t>計</t>
    </r>
    <phoneticPr fontId="2" type="noConversion"/>
  </si>
  <si>
    <r>
      <rPr>
        <sz val="9"/>
        <color theme="1"/>
        <rFont val="標楷體"/>
        <family val="4"/>
        <charset val="136"/>
      </rPr>
      <t>男</t>
    </r>
    <phoneticPr fontId="2" type="noConversion"/>
  </si>
  <si>
    <r>
      <rPr>
        <sz val="9"/>
        <color theme="1"/>
        <rFont val="標楷體"/>
        <family val="4"/>
        <charset val="136"/>
      </rPr>
      <t>女</t>
    </r>
    <phoneticPr fontId="2" type="noConversion"/>
  </si>
  <si>
    <r>
      <rPr>
        <sz val="9"/>
        <color theme="1"/>
        <rFont val="標楷體"/>
        <family val="4"/>
        <charset val="136"/>
      </rPr>
      <t>總計</t>
    </r>
    <phoneticPr fontId="2" type="noConversion"/>
  </si>
  <si>
    <r>
      <rPr>
        <sz val="9"/>
        <color theme="1"/>
        <rFont val="標楷體"/>
        <family val="4"/>
        <charset val="136"/>
      </rPr>
      <t>衛生福利部直轄</t>
    </r>
    <phoneticPr fontId="2" type="noConversion"/>
  </si>
  <si>
    <r>
      <rPr>
        <sz val="9"/>
        <color theme="1"/>
        <rFont val="標楷體"/>
        <family val="4"/>
        <charset val="136"/>
      </rPr>
      <t>新北市</t>
    </r>
    <phoneticPr fontId="2" type="noConversion"/>
  </si>
  <si>
    <r>
      <rPr>
        <sz val="9"/>
        <color theme="1"/>
        <rFont val="標楷體"/>
        <family val="4"/>
        <charset val="136"/>
      </rPr>
      <t>臺北市</t>
    </r>
    <phoneticPr fontId="2" type="noConversion"/>
  </si>
  <si>
    <r>
      <rPr>
        <sz val="9"/>
        <color theme="1"/>
        <rFont val="標楷體"/>
        <family val="4"/>
        <charset val="136"/>
      </rPr>
      <t>臺中市</t>
    </r>
    <phoneticPr fontId="2" type="noConversion"/>
  </si>
  <si>
    <r>
      <rPr>
        <sz val="9"/>
        <color theme="1"/>
        <rFont val="標楷體"/>
        <family val="4"/>
        <charset val="136"/>
      </rPr>
      <t>臺南市</t>
    </r>
    <phoneticPr fontId="2" type="noConversion"/>
  </si>
  <si>
    <r>
      <rPr>
        <sz val="9"/>
        <color theme="1"/>
        <rFont val="標楷體"/>
        <family val="4"/>
        <charset val="136"/>
      </rPr>
      <t>高雄市</t>
    </r>
    <phoneticPr fontId="2" type="noConversion"/>
  </si>
  <si>
    <r>
      <rPr>
        <sz val="9"/>
        <color theme="1"/>
        <rFont val="標楷體"/>
        <family val="4"/>
        <charset val="136"/>
      </rPr>
      <t>宜蘭縣</t>
    </r>
    <phoneticPr fontId="2" type="noConversion"/>
  </si>
  <si>
    <r>
      <rPr>
        <sz val="9"/>
        <color theme="1"/>
        <rFont val="標楷體"/>
        <family val="4"/>
        <charset val="136"/>
      </rPr>
      <t>新竹縣</t>
    </r>
    <phoneticPr fontId="2" type="noConversion"/>
  </si>
  <si>
    <r>
      <rPr>
        <sz val="9"/>
        <color theme="1"/>
        <rFont val="標楷體"/>
        <family val="4"/>
        <charset val="136"/>
      </rPr>
      <t>苗栗縣</t>
    </r>
    <phoneticPr fontId="2" type="noConversion"/>
  </si>
  <si>
    <r>
      <rPr>
        <sz val="9"/>
        <color theme="1"/>
        <rFont val="標楷體"/>
        <family val="4"/>
        <charset val="136"/>
      </rPr>
      <t>彰化縣</t>
    </r>
    <phoneticPr fontId="2" type="noConversion"/>
  </si>
  <si>
    <r>
      <rPr>
        <sz val="9"/>
        <color theme="1"/>
        <rFont val="標楷體"/>
        <family val="4"/>
        <charset val="136"/>
      </rPr>
      <t>南投縣</t>
    </r>
    <phoneticPr fontId="2" type="noConversion"/>
  </si>
  <si>
    <r>
      <rPr>
        <sz val="9"/>
        <color theme="1"/>
        <rFont val="標楷體"/>
        <family val="4"/>
        <charset val="136"/>
      </rPr>
      <t>雲林縣</t>
    </r>
    <phoneticPr fontId="2" type="noConversion"/>
  </si>
  <si>
    <r>
      <rPr>
        <sz val="9"/>
        <color theme="1"/>
        <rFont val="標楷體"/>
        <family val="4"/>
        <charset val="136"/>
      </rPr>
      <t>嘉義縣</t>
    </r>
    <phoneticPr fontId="2" type="noConversion"/>
  </si>
  <si>
    <r>
      <rPr>
        <sz val="9"/>
        <color theme="1"/>
        <rFont val="標楷體"/>
        <family val="4"/>
        <charset val="136"/>
      </rPr>
      <t>屏東縣</t>
    </r>
    <phoneticPr fontId="2" type="noConversion"/>
  </si>
  <si>
    <r>
      <rPr>
        <sz val="9"/>
        <color theme="1"/>
        <rFont val="標楷體"/>
        <family val="4"/>
        <charset val="136"/>
      </rPr>
      <t>臺東縣</t>
    </r>
    <phoneticPr fontId="2" type="noConversion"/>
  </si>
  <si>
    <r>
      <rPr>
        <sz val="9"/>
        <color theme="1"/>
        <rFont val="標楷體"/>
        <family val="4"/>
        <charset val="136"/>
      </rPr>
      <t>花蓮縣</t>
    </r>
    <phoneticPr fontId="2" type="noConversion"/>
  </si>
  <si>
    <r>
      <rPr>
        <sz val="9"/>
        <color theme="1"/>
        <rFont val="標楷體"/>
        <family val="4"/>
        <charset val="136"/>
      </rPr>
      <t>澎湖縣</t>
    </r>
    <phoneticPr fontId="2" type="noConversion"/>
  </si>
  <si>
    <r>
      <rPr>
        <sz val="9"/>
        <color theme="1"/>
        <rFont val="標楷體"/>
        <family val="4"/>
        <charset val="136"/>
      </rPr>
      <t>基隆市</t>
    </r>
    <phoneticPr fontId="2" type="noConversion"/>
  </si>
  <si>
    <r>
      <rPr>
        <sz val="9"/>
        <color theme="1"/>
        <rFont val="標楷體"/>
        <family val="4"/>
        <charset val="136"/>
      </rPr>
      <t>新竹市</t>
    </r>
    <phoneticPr fontId="2" type="noConversion"/>
  </si>
  <si>
    <r>
      <rPr>
        <sz val="9"/>
        <color theme="1"/>
        <rFont val="標楷體"/>
        <family val="4"/>
        <charset val="136"/>
      </rPr>
      <t>金門縣</t>
    </r>
    <phoneticPr fontId="2" type="noConversion"/>
  </si>
  <si>
    <r>
      <rPr>
        <sz val="9"/>
        <color theme="1"/>
        <rFont val="標楷體"/>
        <family val="4"/>
        <charset val="136"/>
      </rPr>
      <t>連江縣</t>
    </r>
    <phoneticPr fontId="2" type="noConversion"/>
  </si>
  <si>
    <r>
      <rPr>
        <sz val="10"/>
        <color theme="1"/>
        <rFont val="標楷體"/>
        <family val="4"/>
        <charset val="136"/>
      </rPr>
      <t>資料來源：直轄市及縣</t>
    </r>
    <r>
      <rPr>
        <sz val="10"/>
        <color theme="1"/>
        <rFont val="Times New Roman"/>
        <family val="1"/>
      </rPr>
      <t>(</t>
    </r>
    <r>
      <rPr>
        <sz val="10"/>
        <color theme="1"/>
        <rFont val="標楷體"/>
        <family val="4"/>
        <charset val="136"/>
      </rPr>
      <t>市</t>
    </r>
    <r>
      <rPr>
        <sz val="10"/>
        <color theme="1"/>
        <rFont val="Times New Roman"/>
        <family val="1"/>
      </rPr>
      <t>)</t>
    </r>
    <r>
      <rPr>
        <sz val="10"/>
        <color theme="1"/>
        <rFont val="標楷體"/>
        <family val="4"/>
        <charset val="136"/>
      </rPr>
      <t>政府。</t>
    </r>
    <phoneticPr fontId="2" type="noConversion"/>
  </si>
  <si>
    <r>
      <rPr>
        <sz val="12"/>
        <color theme="1"/>
        <rFont val="標楷體"/>
        <family val="4"/>
        <charset val="136"/>
      </rPr>
      <t>主管機關別</t>
    </r>
    <phoneticPr fontId="2" type="noConversion"/>
  </si>
  <si>
    <r>
      <rPr>
        <sz val="12"/>
        <color theme="1"/>
        <rFont val="標楷體"/>
        <family val="4"/>
        <charset val="136"/>
      </rPr>
      <t>合計</t>
    </r>
    <phoneticPr fontId="2" type="noConversion"/>
  </si>
  <si>
    <r>
      <rPr>
        <sz val="12"/>
        <color theme="1"/>
        <rFont val="標楷體"/>
        <family val="4"/>
        <charset val="136"/>
      </rPr>
      <t>行政人員</t>
    </r>
    <phoneticPr fontId="2" type="noConversion"/>
  </si>
  <si>
    <r>
      <rPr>
        <sz val="12"/>
        <color theme="1"/>
        <rFont val="標楷體"/>
        <family val="4"/>
        <charset val="136"/>
      </rPr>
      <t>社會工作人員</t>
    </r>
    <phoneticPr fontId="2" type="noConversion"/>
  </si>
  <si>
    <r>
      <rPr>
        <sz val="12"/>
        <color theme="1"/>
        <rFont val="標楷體"/>
        <family val="4"/>
        <charset val="136"/>
      </rPr>
      <t>護理人員</t>
    </r>
    <phoneticPr fontId="2" type="noConversion"/>
  </si>
  <si>
    <r>
      <rPr>
        <sz val="12"/>
        <color theme="1"/>
        <rFont val="標楷體"/>
        <family val="4"/>
        <charset val="136"/>
      </rPr>
      <t>教保員</t>
    </r>
    <phoneticPr fontId="2" type="noConversion"/>
  </si>
  <si>
    <r>
      <rPr>
        <sz val="12"/>
        <color theme="1"/>
        <rFont val="標楷體"/>
        <family val="4"/>
        <charset val="136"/>
      </rPr>
      <t>訓練員</t>
    </r>
    <phoneticPr fontId="2" type="noConversion"/>
  </si>
  <si>
    <r>
      <rPr>
        <sz val="12"/>
        <color theme="1"/>
        <rFont val="標楷體"/>
        <family val="4"/>
        <charset val="136"/>
      </rPr>
      <t>生活服務員</t>
    </r>
    <phoneticPr fontId="2" type="noConversion"/>
  </si>
  <si>
    <r>
      <rPr>
        <sz val="12"/>
        <color theme="1"/>
        <rFont val="標楷體"/>
        <family val="4"/>
        <charset val="136"/>
      </rPr>
      <t>其他人員</t>
    </r>
    <phoneticPr fontId="2" type="noConversion"/>
  </si>
  <si>
    <r>
      <rPr>
        <sz val="9"/>
        <color theme="1"/>
        <rFont val="標楷體"/>
        <family val="4"/>
        <charset val="136"/>
      </rPr>
      <t>核</t>
    </r>
    <phoneticPr fontId="2" type="noConversion"/>
  </si>
  <si>
    <r>
      <rPr>
        <sz val="12"/>
        <color theme="1"/>
        <rFont val="標楷體"/>
        <family val="4"/>
        <charset val="136"/>
      </rPr>
      <t>計</t>
    </r>
    <phoneticPr fontId="2" type="noConversion"/>
  </si>
  <si>
    <r>
      <rPr>
        <sz val="12"/>
        <color theme="1"/>
        <rFont val="標楷體"/>
        <family val="4"/>
        <charset val="136"/>
      </rPr>
      <t>男</t>
    </r>
    <phoneticPr fontId="2" type="noConversion"/>
  </si>
  <si>
    <r>
      <rPr>
        <sz val="12"/>
        <color theme="1"/>
        <rFont val="標楷體"/>
        <family val="4"/>
        <charset val="136"/>
      </rPr>
      <t>女</t>
    </r>
    <phoneticPr fontId="2" type="noConversion"/>
  </si>
  <si>
    <r>
      <rPr>
        <sz val="9"/>
        <color theme="1"/>
        <rFont val="標楷體"/>
        <family val="4"/>
        <charset val="136"/>
      </rPr>
      <t>男</t>
    </r>
  </si>
  <si>
    <r>
      <rPr>
        <sz val="9"/>
        <color theme="1"/>
        <rFont val="標楷體"/>
        <family val="4"/>
        <charset val="136"/>
      </rPr>
      <t>女</t>
    </r>
  </si>
  <si>
    <r>
      <rPr>
        <sz val="12"/>
        <color theme="1"/>
        <rFont val="標楷體"/>
        <family val="4"/>
        <charset val="136"/>
      </rPr>
      <t>總計</t>
    </r>
    <phoneticPr fontId="2" type="noConversion"/>
  </si>
  <si>
    <r>
      <rPr>
        <sz val="12"/>
        <color theme="1"/>
        <rFont val="標楷體"/>
        <family val="4"/>
        <charset val="136"/>
      </rPr>
      <t>衛生福利部直轄</t>
    </r>
    <phoneticPr fontId="2" type="noConversion"/>
  </si>
  <si>
    <r>
      <rPr>
        <sz val="12"/>
        <color theme="1"/>
        <rFont val="標楷體"/>
        <family val="4"/>
        <charset val="136"/>
      </rPr>
      <t>新北市</t>
    </r>
    <phoneticPr fontId="2" type="noConversion"/>
  </si>
  <si>
    <r>
      <rPr>
        <sz val="12"/>
        <color theme="1"/>
        <rFont val="標楷體"/>
        <family val="4"/>
        <charset val="136"/>
      </rPr>
      <t>臺北市</t>
    </r>
    <phoneticPr fontId="2" type="noConversion"/>
  </si>
  <si>
    <r>
      <rPr>
        <sz val="12"/>
        <color theme="1"/>
        <rFont val="標楷體"/>
        <family val="4"/>
        <charset val="136"/>
      </rPr>
      <t>桃園市</t>
    </r>
    <phoneticPr fontId="3" type="noConversion"/>
  </si>
  <si>
    <r>
      <rPr>
        <sz val="12"/>
        <color theme="1"/>
        <rFont val="標楷體"/>
        <family val="4"/>
        <charset val="136"/>
      </rPr>
      <t>臺中市</t>
    </r>
    <phoneticPr fontId="2" type="noConversion"/>
  </si>
  <si>
    <r>
      <rPr>
        <sz val="12"/>
        <color theme="1"/>
        <rFont val="標楷體"/>
        <family val="4"/>
        <charset val="136"/>
      </rPr>
      <t>臺南市</t>
    </r>
    <phoneticPr fontId="2" type="noConversion"/>
  </si>
  <si>
    <r>
      <rPr>
        <sz val="12"/>
        <color theme="1"/>
        <rFont val="標楷體"/>
        <family val="4"/>
        <charset val="136"/>
      </rPr>
      <t>高雄市</t>
    </r>
    <phoneticPr fontId="2" type="noConversion"/>
  </si>
  <si>
    <r>
      <rPr>
        <sz val="12"/>
        <color theme="1"/>
        <rFont val="標楷體"/>
        <family val="4"/>
        <charset val="136"/>
      </rPr>
      <t>宜蘭縣</t>
    </r>
    <phoneticPr fontId="2" type="noConversion"/>
  </si>
  <si>
    <r>
      <rPr>
        <sz val="12"/>
        <color theme="1"/>
        <rFont val="標楷體"/>
        <family val="4"/>
        <charset val="136"/>
      </rPr>
      <t>新竹縣</t>
    </r>
    <phoneticPr fontId="2" type="noConversion"/>
  </si>
  <si>
    <r>
      <rPr>
        <sz val="12"/>
        <color theme="1"/>
        <rFont val="標楷體"/>
        <family val="4"/>
        <charset val="136"/>
      </rPr>
      <t>苗栗縣</t>
    </r>
    <phoneticPr fontId="2" type="noConversion"/>
  </si>
  <si>
    <r>
      <rPr>
        <sz val="12"/>
        <color theme="1"/>
        <rFont val="標楷體"/>
        <family val="4"/>
        <charset val="136"/>
      </rPr>
      <t>彰化縣</t>
    </r>
    <phoneticPr fontId="2" type="noConversion"/>
  </si>
  <si>
    <r>
      <rPr>
        <sz val="12"/>
        <color theme="1"/>
        <rFont val="標楷體"/>
        <family val="4"/>
        <charset val="136"/>
      </rPr>
      <t>南投縣</t>
    </r>
    <phoneticPr fontId="2" type="noConversion"/>
  </si>
  <si>
    <r>
      <rPr>
        <sz val="12"/>
        <color theme="1"/>
        <rFont val="標楷體"/>
        <family val="4"/>
        <charset val="136"/>
      </rPr>
      <t>雲林縣</t>
    </r>
    <phoneticPr fontId="2" type="noConversion"/>
  </si>
  <si>
    <r>
      <rPr>
        <sz val="12"/>
        <color theme="1"/>
        <rFont val="標楷體"/>
        <family val="4"/>
        <charset val="136"/>
      </rPr>
      <t>嘉義縣</t>
    </r>
    <phoneticPr fontId="2" type="noConversion"/>
  </si>
  <si>
    <r>
      <rPr>
        <sz val="12"/>
        <color theme="1"/>
        <rFont val="標楷體"/>
        <family val="4"/>
        <charset val="136"/>
      </rPr>
      <t>屏東縣</t>
    </r>
    <phoneticPr fontId="2" type="noConversion"/>
  </si>
  <si>
    <r>
      <rPr>
        <sz val="12"/>
        <color theme="1"/>
        <rFont val="標楷體"/>
        <family val="4"/>
        <charset val="136"/>
      </rPr>
      <t>臺東縣</t>
    </r>
    <phoneticPr fontId="2" type="noConversion"/>
  </si>
  <si>
    <r>
      <rPr>
        <sz val="12"/>
        <color theme="1"/>
        <rFont val="標楷體"/>
        <family val="4"/>
        <charset val="136"/>
      </rPr>
      <t>花蓮縣</t>
    </r>
    <phoneticPr fontId="2" type="noConversion"/>
  </si>
  <si>
    <r>
      <rPr>
        <sz val="12"/>
        <color theme="1"/>
        <rFont val="標楷體"/>
        <family val="4"/>
        <charset val="136"/>
      </rPr>
      <t>澎湖縣</t>
    </r>
    <phoneticPr fontId="2" type="noConversion"/>
  </si>
  <si>
    <r>
      <rPr>
        <sz val="12"/>
        <color theme="1"/>
        <rFont val="標楷體"/>
        <family val="4"/>
        <charset val="136"/>
      </rPr>
      <t>基隆市</t>
    </r>
    <phoneticPr fontId="2" type="noConversion"/>
  </si>
  <si>
    <r>
      <rPr>
        <sz val="12"/>
        <color theme="1"/>
        <rFont val="標楷體"/>
        <family val="4"/>
        <charset val="136"/>
      </rPr>
      <t>新竹市</t>
    </r>
    <phoneticPr fontId="2" type="noConversion"/>
  </si>
  <si>
    <r>
      <rPr>
        <sz val="12"/>
        <color theme="1"/>
        <rFont val="標楷體"/>
        <family val="4"/>
        <charset val="136"/>
      </rPr>
      <t>嘉義市</t>
    </r>
    <phoneticPr fontId="2" type="noConversion"/>
  </si>
  <si>
    <r>
      <rPr>
        <sz val="12"/>
        <color theme="1"/>
        <rFont val="標楷體"/>
        <family val="4"/>
        <charset val="136"/>
      </rPr>
      <t>金門縣</t>
    </r>
    <phoneticPr fontId="2" type="noConversion"/>
  </si>
  <si>
    <r>
      <rPr>
        <sz val="12"/>
        <color theme="1"/>
        <rFont val="標楷體"/>
        <family val="4"/>
        <charset val="136"/>
      </rPr>
      <t>連江縣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</si>
  <si>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103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</si>
  <si>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9"/>
        <color theme="1"/>
        <rFont val="標楷體"/>
        <family val="4"/>
        <charset val="136"/>
      </rPr>
      <t>桃園縣</t>
    </r>
    <phoneticPr fontId="2" type="noConversion"/>
  </si>
  <si>
    <r>
      <rPr>
        <sz val="9"/>
        <color theme="1"/>
        <rFont val="標楷體"/>
        <family val="4"/>
        <charset val="136"/>
      </rPr>
      <t>資料來源：直轄市及縣</t>
    </r>
    <r>
      <rPr>
        <sz val="9"/>
        <color theme="1"/>
        <rFont val="Times New Roman"/>
        <family val="1"/>
      </rPr>
      <t>(</t>
    </r>
    <r>
      <rPr>
        <sz val="9"/>
        <color theme="1"/>
        <rFont val="標楷體"/>
        <family val="4"/>
        <charset val="136"/>
      </rPr>
      <t>市</t>
    </r>
    <r>
      <rPr>
        <sz val="9"/>
        <color theme="1"/>
        <rFont val="Times New Roman"/>
        <family val="1"/>
      </rPr>
      <t>)</t>
    </r>
    <r>
      <rPr>
        <sz val="9"/>
        <color theme="1"/>
        <rFont val="標楷體"/>
        <family val="4"/>
        <charset val="136"/>
      </rPr>
      <t>政府。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</si>
  <si>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102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</si>
  <si>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9"/>
        <color theme="1"/>
        <rFont val="標楷體"/>
        <family val="4"/>
        <charset val="136"/>
      </rPr>
      <t>更新日期：</t>
    </r>
    <r>
      <rPr>
        <sz val="9"/>
        <color theme="1"/>
        <rFont val="Times New Roman"/>
        <family val="1"/>
      </rPr>
      <t>2014/4/30</t>
    </r>
    <phoneticPr fontId="3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</si>
  <si>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101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</si>
  <si>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9"/>
        <color theme="1"/>
        <rFont val="標楷體"/>
        <family val="4"/>
        <charset val="136"/>
      </rPr>
      <t>內政部直轄</t>
    </r>
    <phoneticPr fontId="2" type="noConversion"/>
  </si>
  <si>
    <r>
      <rPr>
        <sz val="9"/>
        <color theme="1"/>
        <rFont val="標楷體"/>
        <family val="4"/>
        <charset val="136"/>
      </rPr>
      <t>更新日期：</t>
    </r>
    <r>
      <rPr>
        <sz val="9"/>
        <color theme="1"/>
        <rFont val="Times New Roman"/>
        <family val="1"/>
      </rPr>
      <t>2013/4/10</t>
    </r>
    <phoneticPr fontId="3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</si>
  <si>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100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</si>
  <si>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9"/>
        <color theme="1"/>
        <rFont val="標楷體"/>
        <family val="4"/>
        <charset val="136"/>
      </rPr>
      <t>更新日期：</t>
    </r>
    <r>
      <rPr>
        <sz val="9"/>
        <color theme="1"/>
        <rFont val="Times New Roman"/>
        <family val="1"/>
      </rPr>
      <t>2012/4/2</t>
    </r>
    <phoneticPr fontId="3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</si>
  <si>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99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</si>
  <si>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9"/>
        <color theme="1"/>
        <rFont val="標楷體"/>
        <family val="4"/>
        <charset val="136"/>
      </rPr>
      <t>臺北縣</t>
    </r>
    <phoneticPr fontId="2" type="noConversion"/>
  </si>
  <si>
    <r>
      <rPr>
        <sz val="9"/>
        <color theme="1"/>
        <rFont val="標楷體"/>
        <family val="4"/>
        <charset val="136"/>
      </rPr>
      <t>臺南縣</t>
    </r>
    <phoneticPr fontId="2" type="noConversion"/>
  </si>
  <si>
    <r>
      <rPr>
        <sz val="9"/>
        <color theme="1"/>
        <rFont val="標楷體"/>
        <family val="4"/>
        <charset val="136"/>
      </rPr>
      <t>高雄縣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</si>
  <si>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98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</si>
  <si>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97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</si>
  <si>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96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</si>
  <si>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95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</si>
  <si>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94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</si>
  <si>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93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</si>
  <si>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92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</si>
  <si>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91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</si>
  <si>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rPr>
        <sz val="9"/>
        <color theme="1"/>
        <rFont val="標楷體"/>
        <family val="4"/>
        <charset val="136"/>
      </rPr>
      <t>訓練員</t>
    </r>
    <phoneticPr fontId="2" type="noConversion"/>
  </si>
  <si>
    <r>
      <rPr>
        <sz val="9"/>
        <color theme="1"/>
        <rFont val="標楷體"/>
        <family val="4"/>
        <charset val="136"/>
      </rPr>
      <t>嘉義市</t>
    </r>
    <phoneticPr fontId="2" type="noConversion"/>
  </si>
  <si>
    <r>
      <t xml:space="preserve">     </t>
    </r>
    <r>
      <rPr>
        <sz val="9"/>
        <color theme="1"/>
        <rFont val="標楷體"/>
        <family val="4"/>
        <charset val="136"/>
      </rPr>
      <t>臺北市</t>
    </r>
    <phoneticPr fontId="2" type="noConversion"/>
  </si>
  <si>
    <r>
      <t xml:space="preserve">     </t>
    </r>
    <r>
      <rPr>
        <sz val="9"/>
        <color theme="1"/>
        <rFont val="標楷體"/>
        <family val="4"/>
        <charset val="136"/>
      </rPr>
      <t>高雄市</t>
    </r>
    <phoneticPr fontId="2" type="noConversion"/>
  </si>
  <si>
    <r>
      <rPr>
        <sz val="12"/>
        <rFont val="標楷體"/>
        <family val="4"/>
        <charset val="136"/>
      </rPr>
      <t>行政人員</t>
    </r>
    <phoneticPr fontId="2" type="noConversion"/>
  </si>
  <si>
    <r>
      <rPr>
        <sz val="12"/>
        <rFont val="標楷體"/>
        <family val="4"/>
        <charset val="136"/>
      </rPr>
      <t>宜蘭縣</t>
    </r>
    <phoneticPr fontId="2" type="noConversion"/>
  </si>
  <si>
    <r>
      <rPr>
        <sz val="12"/>
        <rFont val="標楷體"/>
        <family val="4"/>
        <charset val="136"/>
      </rPr>
      <t>嘉義縣</t>
    </r>
    <phoneticPr fontId="2" type="noConversion"/>
  </si>
  <si>
    <r>
      <rPr>
        <sz val="12"/>
        <rFont val="標楷體"/>
        <family val="4"/>
        <charset val="136"/>
      </rPr>
      <t>新竹市</t>
    </r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</si>
  <si>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109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</si>
  <si>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109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,2020</t>
    </r>
    <phoneticPr fontId="3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</si>
  <si>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110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</si>
  <si>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110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,2021</t>
    </r>
    <phoneticPr fontId="3" type="noConversion"/>
  </si>
  <si>
    <t>本國</t>
    <phoneticPr fontId="3" type="noConversion"/>
  </si>
  <si>
    <r>
      <rPr>
        <sz val="12"/>
        <color theme="1"/>
        <rFont val="標楷體"/>
        <family val="4"/>
        <charset val="136"/>
      </rPr>
      <t xml:space="preserve">外籍看護工
</t>
    </r>
    <r>
      <rPr>
        <sz val="12"/>
        <color theme="1"/>
        <rFont val="Times New Roman"/>
        <family val="1"/>
      </rPr>
      <t>(</t>
    </r>
    <r>
      <rPr>
        <sz val="12"/>
        <color theme="1"/>
        <rFont val="標楷體"/>
        <family val="4"/>
        <charset val="136"/>
      </rPr>
      <t>列計人力</t>
    </r>
    <r>
      <rPr>
        <sz val="12"/>
        <color theme="1"/>
        <rFont val="Times New Roman"/>
        <family val="1"/>
      </rPr>
      <t>)</t>
    </r>
    <phoneticPr fontId="3" type="noConversion"/>
  </si>
  <si>
    <t>本國</t>
    <phoneticPr fontId="3" type="noConversion"/>
  </si>
  <si>
    <r>
      <rPr>
        <sz val="9"/>
        <rFont val="標楷體"/>
        <family val="4"/>
        <charset val="136"/>
      </rPr>
      <t xml:space="preserve">外籍看護工
</t>
    </r>
    <r>
      <rPr>
        <sz val="9"/>
        <rFont val="Times New Roman"/>
        <family val="1"/>
      </rPr>
      <t>(</t>
    </r>
    <r>
      <rPr>
        <sz val="9"/>
        <rFont val="標楷體"/>
        <family val="4"/>
        <charset val="136"/>
      </rPr>
      <t>列計人力</t>
    </r>
    <r>
      <rPr>
        <sz val="9"/>
        <rFont val="Times New Roman"/>
        <family val="1"/>
      </rPr>
      <t>)</t>
    </r>
    <phoneticPr fontId="3" type="noConversion"/>
  </si>
  <si>
    <t>年底別</t>
    <phoneticPr fontId="2" type="noConversion"/>
  </si>
  <si>
    <r>
      <rPr>
        <sz val="10"/>
        <color theme="1"/>
        <rFont val="標楷體"/>
        <family val="4"/>
        <charset val="136"/>
      </rPr>
      <t>中華民國</t>
    </r>
    <r>
      <rPr>
        <sz val="10"/>
        <color theme="1"/>
        <rFont val="Times New Roman"/>
        <family val="1"/>
      </rPr>
      <t>111</t>
    </r>
    <r>
      <rPr>
        <sz val="10"/>
        <color theme="1"/>
        <rFont val="標楷體"/>
        <family val="4"/>
        <charset val="136"/>
      </rPr>
      <t>年底</t>
    </r>
    <phoneticPr fontId="2" type="noConversion"/>
  </si>
  <si>
    <r>
      <t>111</t>
    </r>
    <r>
      <rPr>
        <sz val="9"/>
        <rFont val="標楷體"/>
        <family val="4"/>
        <charset val="136"/>
      </rPr>
      <t>年</t>
    </r>
    <r>
      <rPr>
        <sz val="9"/>
        <rFont val="Times New Roman"/>
        <family val="1"/>
      </rPr>
      <t xml:space="preserve"> ,2022</t>
    </r>
    <phoneticPr fontId="3" type="noConversion"/>
  </si>
  <si>
    <r>
      <rPr>
        <sz val="10"/>
        <rFont val="標楷體"/>
        <family val="4"/>
        <charset val="136"/>
      </rPr>
      <t>中華民國</t>
    </r>
    <r>
      <rPr>
        <sz val="10"/>
        <rFont val="Times New Roman"/>
        <family val="1"/>
      </rPr>
      <t>91-111</t>
    </r>
    <r>
      <rPr>
        <sz val="10"/>
        <rFont val="標楷體"/>
        <family val="4"/>
        <charset val="136"/>
      </rPr>
      <t>年底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</si>
</sst>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\-#,##0;&quot;－&quot;"/>
    <numFmt numFmtId="177" formatCode="0.0_ "/>
    <numFmt numFmtId="178" formatCode="###,##0"/>
    <numFmt numFmtId="179" formatCode="###,##0;\-###,##0;&quot;     －&quot;"/>
  </numFmts>
  <fonts count="27">
    <font>
      <sz val="9"/>
      <name val="Times New Roman"/>
      <family val="1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2"/>
      <name val="新細明體"/>
      <family val="1"/>
      <charset val="136"/>
    </font>
    <font>
      <b/>
      <sz val="16"/>
      <name val="標楷體"/>
      <family val="4"/>
      <charset val="136"/>
    </font>
    <font>
      <sz val="10"/>
      <name val="標楷體"/>
      <family val="4"/>
      <charset val="136"/>
    </font>
    <font>
      <sz val="9"/>
      <name val="標楷體"/>
      <family val="4"/>
      <charset val="136"/>
    </font>
    <font>
      <b/>
      <sz val="16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sz val="9"/>
      <color theme="1"/>
      <name val="Times New Roman"/>
      <family val="1"/>
    </font>
    <font>
      <sz val="10"/>
      <name val="Times New Roman"/>
      <family val="4"/>
      <charset val="136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sz val="16"/>
      <color theme="1"/>
      <name val="Times New Roman"/>
      <family val="1"/>
    </font>
    <font>
      <sz val="10"/>
      <color theme="1"/>
      <name val="Times New Roman"/>
      <family val="4"/>
      <charset val="136"/>
    </font>
    <font>
      <sz val="10"/>
      <color theme="1"/>
      <name val="標楷體"/>
      <family val="4"/>
      <charset val="136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  <charset val="136"/>
    </font>
    <font>
      <sz val="9"/>
      <color theme="1"/>
      <name val="標楷體"/>
      <family val="4"/>
      <charset val="136"/>
    </font>
    <font>
      <sz val="12"/>
      <color theme="1"/>
      <name val="Times New Roman"/>
      <family val="4"/>
      <charset val="136"/>
    </font>
    <font>
      <sz val="11"/>
      <name val="Times New Roman"/>
      <family val="1"/>
    </font>
    <font>
      <sz val="9"/>
      <name val="Times New Roman"/>
      <family val="4"/>
      <charset val="136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203">
    <xf numFmtId="0" fontId="0" fillId="0" borderId="0" xfId="0"/>
    <xf numFmtId="0" fontId="9" fillId="0" borderId="0" xfId="0" applyFont="1"/>
    <xf numFmtId="0" fontId="9" fillId="0" borderId="0" xfId="0" applyFont="1" applyFill="1"/>
    <xf numFmtId="0" fontId="0" fillId="0" borderId="0" xfId="0" applyFont="1"/>
    <xf numFmtId="0" fontId="0" fillId="0" borderId="0" xfId="0" applyFont="1" applyFill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3" xfId="1" applyNumberFormat="1" applyFont="1" applyBorder="1" applyAlignment="1">
      <alignment horizontal="center" vertical="center" wrapText="1"/>
    </xf>
    <xf numFmtId="176" fontId="0" fillId="0" borderId="4" xfId="0" applyNumberFormat="1" applyFont="1" applyFill="1" applyBorder="1" applyAlignment="1">
      <alignment horizontal="right"/>
    </xf>
    <xf numFmtId="176" fontId="0" fillId="0" borderId="5" xfId="0" applyNumberFormat="1" applyFont="1" applyFill="1" applyBorder="1" applyAlignment="1">
      <alignment horizontal="right"/>
    </xf>
    <xf numFmtId="177" fontId="0" fillId="0" borderId="0" xfId="0" applyNumberFormat="1" applyFont="1" applyFill="1"/>
    <xf numFmtId="176" fontId="0" fillId="0" borderId="6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13" fillId="0" borderId="6" xfId="0" applyNumberFormat="1" applyFont="1" applyFill="1" applyBorder="1" applyAlignment="1">
      <alignment horizontal="right"/>
    </xf>
    <xf numFmtId="176" fontId="13" fillId="0" borderId="0" xfId="0" applyNumberFormat="1" applyFont="1" applyFill="1" applyBorder="1" applyAlignment="1">
      <alignment horizontal="right"/>
    </xf>
    <xf numFmtId="178" fontId="13" fillId="0" borderId="6" xfId="0" applyNumberFormat="1" applyFont="1" applyBorder="1" applyAlignment="1">
      <alignment horizontal="right"/>
    </xf>
    <xf numFmtId="178" fontId="13" fillId="0" borderId="0" xfId="0" applyNumberFormat="1" applyFont="1" applyBorder="1" applyAlignment="1">
      <alignment horizontal="right"/>
    </xf>
    <xf numFmtId="178" fontId="13" fillId="0" borderId="7" xfId="0" applyNumberFormat="1" applyFont="1" applyBorder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0" fillId="0" borderId="0" xfId="0" applyNumberFormat="1" applyFont="1" applyFill="1" applyAlignment="1">
      <alignment horizontal="center"/>
    </xf>
    <xf numFmtId="176" fontId="0" fillId="0" borderId="0" xfId="0" applyNumberFormat="1" applyFont="1" applyAlignment="1">
      <alignment horizontal="center"/>
    </xf>
    <xf numFmtId="49" fontId="1" fillId="0" borderId="3" xfId="1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/>
    </xf>
    <xf numFmtId="178" fontId="11" fillId="0" borderId="6" xfId="0" applyNumberFormat="1" applyFont="1" applyBorder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center"/>
    </xf>
    <xf numFmtId="179" fontId="11" fillId="0" borderId="9" xfId="0" applyNumberFormat="1" applyFont="1" applyBorder="1" applyAlignment="1">
      <alignment horizontal="right" vertical="center"/>
    </xf>
    <xf numFmtId="179" fontId="11" fillId="0" borderId="7" xfId="0" applyNumberFormat="1" applyFont="1" applyBorder="1" applyAlignment="1">
      <alignment horizontal="right" vertical="center"/>
    </xf>
    <xf numFmtId="3" fontId="13" fillId="0" borderId="0" xfId="0" applyNumberFormat="1" applyFont="1"/>
    <xf numFmtId="49" fontId="0" fillId="0" borderId="8" xfId="1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78" fontId="13" fillId="0" borderId="5" xfId="0" applyNumberFormat="1" applyFont="1" applyBorder="1" applyAlignment="1">
      <alignment horizontal="right" vertical="center"/>
    </xf>
    <xf numFmtId="178" fontId="0" fillId="0" borderId="0" xfId="0" applyNumberFormat="1" applyFont="1"/>
    <xf numFmtId="178" fontId="13" fillId="0" borderId="0" xfId="0" applyNumberFormat="1" applyFont="1" applyBorder="1" applyAlignment="1">
      <alignment horizontal="right" vertical="center"/>
    </xf>
    <xf numFmtId="0" fontId="17" fillId="0" borderId="0" xfId="0" applyFont="1"/>
    <xf numFmtId="0" fontId="13" fillId="0" borderId="0" xfId="0" applyFont="1"/>
    <xf numFmtId="0" fontId="21" fillId="0" borderId="1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/>
    </xf>
    <xf numFmtId="178" fontId="21" fillId="0" borderId="4" xfId="0" applyNumberFormat="1" applyFont="1" applyBorder="1" applyAlignment="1">
      <alignment horizontal="right" vertical="center"/>
    </xf>
    <xf numFmtId="178" fontId="21" fillId="0" borderId="5" xfId="0" applyNumberFormat="1" applyFont="1" applyBorder="1" applyAlignment="1">
      <alignment horizontal="right" vertical="center"/>
    </xf>
    <xf numFmtId="178" fontId="13" fillId="0" borderId="0" xfId="0" applyNumberFormat="1" applyFont="1"/>
    <xf numFmtId="178" fontId="21" fillId="0" borderId="6" xfId="0" applyNumberFormat="1" applyFont="1" applyBorder="1" applyAlignment="1">
      <alignment horizontal="right" vertical="center"/>
    </xf>
    <xf numFmtId="178" fontId="21" fillId="0" borderId="0" xfId="0" applyNumberFormat="1" applyFont="1" applyBorder="1" applyAlignment="1">
      <alignment horizontal="right" vertical="center"/>
    </xf>
    <xf numFmtId="179" fontId="21" fillId="0" borderId="0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center"/>
    </xf>
    <xf numFmtId="179" fontId="21" fillId="0" borderId="9" xfId="0" applyNumberFormat="1" applyFont="1" applyBorder="1" applyAlignment="1">
      <alignment horizontal="right" vertical="center"/>
    </xf>
    <xf numFmtId="179" fontId="21" fillId="0" borderId="7" xfId="0" applyNumberFormat="1" applyFont="1" applyBorder="1" applyAlignment="1">
      <alignment horizontal="right" vertical="center"/>
    </xf>
    <xf numFmtId="0" fontId="13" fillId="0" borderId="0" xfId="0" applyFont="1" applyAlignment="1">
      <alignment horizontal="center"/>
    </xf>
    <xf numFmtId="176" fontId="13" fillId="0" borderId="0" xfId="0" applyNumberFormat="1" applyFont="1" applyFill="1" applyAlignment="1">
      <alignment horizontal="center"/>
    </xf>
    <xf numFmtId="176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left"/>
    </xf>
    <xf numFmtId="178" fontId="13" fillId="0" borderId="4" xfId="0" applyNumberFormat="1" applyFont="1" applyBorder="1" applyAlignment="1">
      <alignment horizontal="right" vertical="center"/>
    </xf>
    <xf numFmtId="178" fontId="13" fillId="0" borderId="6" xfId="0" applyNumberFormat="1" applyFont="1" applyBorder="1" applyAlignment="1">
      <alignment horizontal="right" vertical="center"/>
    </xf>
    <xf numFmtId="179" fontId="13" fillId="0" borderId="0" xfId="0" applyNumberFormat="1" applyFont="1" applyBorder="1" applyAlignment="1">
      <alignment horizontal="right" vertical="center"/>
    </xf>
    <xf numFmtId="0" fontId="13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179" fontId="13" fillId="0" borderId="9" xfId="0" applyNumberFormat="1" applyFont="1" applyBorder="1" applyAlignment="1">
      <alignment horizontal="right" vertical="center"/>
    </xf>
    <xf numFmtId="179" fontId="13" fillId="0" borderId="7" xfId="0" applyNumberFormat="1" applyFont="1" applyBorder="1" applyAlignment="1">
      <alignment horizontal="right" vertical="center"/>
    </xf>
    <xf numFmtId="176" fontId="13" fillId="0" borderId="0" xfId="0" applyNumberFormat="1" applyFont="1" applyBorder="1"/>
    <xf numFmtId="176" fontId="13" fillId="0" borderId="9" xfId="0" applyNumberFormat="1" applyFont="1" applyFill="1" applyBorder="1" applyAlignment="1">
      <alignment horizontal="right"/>
    </xf>
    <xf numFmtId="176" fontId="13" fillId="0" borderId="7" xfId="0" applyNumberFormat="1" applyFont="1" applyBorder="1"/>
    <xf numFmtId="0" fontId="17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 vertical="center"/>
    </xf>
    <xf numFmtId="177" fontId="13" fillId="0" borderId="0" xfId="0" applyNumberFormat="1" applyFont="1" applyFill="1"/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6" fontId="13" fillId="0" borderId="5" xfId="0" applyNumberFormat="1" applyFont="1" applyBorder="1"/>
    <xf numFmtId="176" fontId="13" fillId="0" borderId="4" xfId="0" applyNumberFormat="1" applyFont="1" applyFill="1" applyBorder="1" applyAlignment="1">
      <alignment horizontal="right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78" fontId="13" fillId="0" borderId="7" xfId="0" applyNumberFormat="1" applyFont="1" applyBorder="1" applyAlignment="1">
      <alignment horizontal="right" vertical="center"/>
    </xf>
    <xf numFmtId="0" fontId="21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0" fillId="0" borderId="11" xfId="1" applyNumberFormat="1" applyFont="1" applyBorder="1" applyAlignment="1">
      <alignment horizontal="center" vertical="center" wrapText="1"/>
    </xf>
    <xf numFmtId="178" fontId="13" fillId="0" borderId="12" xfId="0" applyNumberFormat="1" applyFont="1" applyBorder="1" applyAlignment="1">
      <alignment horizontal="right"/>
    </xf>
    <xf numFmtId="178" fontId="13" fillId="0" borderId="12" xfId="0" applyNumberFormat="1" applyFont="1" applyBorder="1" applyAlignment="1">
      <alignment horizontal="right" vertical="center"/>
    </xf>
    <xf numFmtId="178" fontId="13" fillId="0" borderId="4" xfId="0" applyNumberFormat="1" applyFont="1" applyBorder="1" applyAlignment="1">
      <alignment horizontal="right"/>
    </xf>
    <xf numFmtId="178" fontId="13" fillId="0" borderId="5" xfId="0" applyNumberFormat="1" applyFont="1" applyBorder="1" applyAlignment="1">
      <alignment horizontal="right"/>
    </xf>
    <xf numFmtId="178" fontId="13" fillId="0" borderId="9" xfId="0" applyNumberFormat="1" applyFont="1" applyBorder="1" applyAlignment="1">
      <alignment horizontal="right"/>
    </xf>
    <xf numFmtId="0" fontId="0" fillId="0" borderId="7" xfId="0" applyFont="1" applyBorder="1"/>
    <xf numFmtId="3" fontId="13" fillId="0" borderId="7" xfId="0" applyNumberFormat="1" applyFont="1" applyBorder="1"/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20" fillId="0" borderId="7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left"/>
    </xf>
    <xf numFmtId="0" fontId="21" fillId="0" borderId="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0" fillId="0" borderId="0" xfId="0" applyFont="1" applyBorder="1"/>
    <xf numFmtId="3" fontId="13" fillId="0" borderId="0" xfId="0" applyNumberFormat="1" applyFont="1" applyBorder="1"/>
    <xf numFmtId="178" fontId="25" fillId="0" borderId="5" xfId="0" applyNumberFormat="1" applyFont="1" applyBorder="1" applyAlignment="1">
      <alignment horizontal="right" vertical="center"/>
    </xf>
    <xf numFmtId="179" fontId="25" fillId="0" borderId="0" xfId="0" applyNumberFormat="1" applyFont="1" applyBorder="1" applyAlignment="1">
      <alignment horizontal="right" vertical="center"/>
    </xf>
    <xf numFmtId="178" fontId="25" fillId="0" borderId="0" xfId="0" applyNumberFormat="1" applyFont="1" applyBorder="1" applyAlignment="1">
      <alignment horizontal="right" vertical="center"/>
    </xf>
    <xf numFmtId="179" fontId="25" fillId="0" borderId="7" xfId="0" applyNumberFormat="1" applyFont="1" applyBorder="1" applyAlignment="1">
      <alignment horizontal="right" vertical="center"/>
    </xf>
  </cellXfs>
  <cellStyles count="2">
    <cellStyle name="一般" xfId="0" builtinId="0"/>
    <cellStyle name="一般_Sheet1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9"/>
  <sheetViews>
    <sheetView tabSelected="1" zoomScale="110" zoomScaleNormal="110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B33" sqref="B33"/>
    </sheetView>
  </sheetViews>
  <sheetFormatPr defaultColWidth="9.33203125" defaultRowHeight="12"/>
  <cols>
    <col min="1" max="1" width="13.6640625" style="23" customWidth="1"/>
    <col min="2" max="2" width="9.5" style="21" customWidth="1"/>
    <col min="3" max="18" width="8.33203125" style="3" customWidth="1"/>
    <col min="19" max="21" width="11" style="4" bestFit="1" customWidth="1"/>
    <col min="22" max="16384" width="9.33203125" style="3"/>
  </cols>
  <sheetData>
    <row r="1" spans="1:21" s="1" customFormat="1" ht="34.5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2"/>
      <c r="T1" s="2"/>
      <c r="U1" s="2"/>
    </row>
    <row r="2" spans="1:21" ht="15.75" customHeight="1">
      <c r="A2" s="115" t="s">
        <v>189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21" ht="15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21" s="7" customFormat="1" ht="15.75" customHeight="1">
      <c r="A4" s="109" t="s">
        <v>186</v>
      </c>
      <c r="B4" s="111" t="s">
        <v>1</v>
      </c>
      <c r="C4" s="112"/>
      <c r="D4" s="110"/>
      <c r="E4" s="105" t="s">
        <v>2</v>
      </c>
      <c r="F4" s="105"/>
      <c r="G4" s="105" t="s">
        <v>3</v>
      </c>
      <c r="H4" s="105"/>
      <c r="I4" s="105" t="s">
        <v>4</v>
      </c>
      <c r="J4" s="105"/>
      <c r="K4" s="105" t="s">
        <v>5</v>
      </c>
      <c r="L4" s="105"/>
      <c r="M4" s="105" t="s">
        <v>6</v>
      </c>
      <c r="N4" s="105"/>
      <c r="O4" s="105" t="s">
        <v>7</v>
      </c>
      <c r="P4" s="105"/>
      <c r="Q4" s="105" t="s">
        <v>8</v>
      </c>
      <c r="R4" s="106"/>
      <c r="S4" s="8"/>
      <c r="T4" s="8"/>
      <c r="U4" s="8"/>
    </row>
    <row r="5" spans="1:21" s="7" customFormat="1" ht="15.75" customHeight="1">
      <c r="A5" s="110"/>
      <c r="B5" s="9" t="s">
        <v>9</v>
      </c>
      <c r="C5" s="5" t="s">
        <v>10</v>
      </c>
      <c r="D5" s="5" t="s">
        <v>11</v>
      </c>
      <c r="E5" s="5" t="s">
        <v>12</v>
      </c>
      <c r="F5" s="5" t="s">
        <v>11</v>
      </c>
      <c r="G5" s="5" t="s">
        <v>12</v>
      </c>
      <c r="H5" s="5" t="s">
        <v>11</v>
      </c>
      <c r="I5" s="5" t="s">
        <v>12</v>
      </c>
      <c r="J5" s="5" t="s">
        <v>11</v>
      </c>
      <c r="K5" s="5" t="s">
        <v>12</v>
      </c>
      <c r="L5" s="5" t="s">
        <v>11</v>
      </c>
      <c r="M5" s="5" t="s">
        <v>12</v>
      </c>
      <c r="N5" s="5" t="s">
        <v>11</v>
      </c>
      <c r="O5" s="5" t="s">
        <v>12</v>
      </c>
      <c r="P5" s="5" t="s">
        <v>11</v>
      </c>
      <c r="Q5" s="5" t="s">
        <v>12</v>
      </c>
      <c r="R5" s="6" t="s">
        <v>11</v>
      </c>
      <c r="S5" s="8"/>
      <c r="T5" s="8"/>
      <c r="U5" s="8"/>
    </row>
    <row r="6" spans="1:21" ht="15" customHeight="1">
      <c r="A6" s="10" t="s">
        <v>13</v>
      </c>
      <c r="B6" s="11">
        <f>'91'!B6</f>
        <v>6191</v>
      </c>
      <c r="C6" s="12">
        <f>'91'!C6</f>
        <v>1156</v>
      </c>
      <c r="D6" s="12">
        <f>'91'!D6</f>
        <v>5035</v>
      </c>
      <c r="E6" s="12">
        <f>'91'!E6</f>
        <v>287</v>
      </c>
      <c r="F6" s="12">
        <f>'91'!F6</f>
        <v>618</v>
      </c>
      <c r="G6" s="12">
        <f>'91'!G6</f>
        <v>50</v>
      </c>
      <c r="H6" s="12">
        <f>'91'!H6</f>
        <v>335</v>
      </c>
      <c r="I6" s="12">
        <f>'91'!I6</f>
        <v>10</v>
      </c>
      <c r="J6" s="12">
        <f>'91'!J6</f>
        <v>384</v>
      </c>
      <c r="K6" s="12">
        <f>'91'!K6</f>
        <v>237</v>
      </c>
      <c r="L6" s="12">
        <f>'91'!L6</f>
        <v>1947</v>
      </c>
      <c r="M6" s="12">
        <f>'91'!M6</f>
        <v>80</v>
      </c>
      <c r="N6" s="12">
        <f>'91'!N6</f>
        <v>249</v>
      </c>
      <c r="O6" s="12">
        <f>'91'!O6</f>
        <v>172</v>
      </c>
      <c r="P6" s="12">
        <f>'91'!P6</f>
        <v>1019</v>
      </c>
      <c r="Q6" s="12">
        <f>'91'!Q6</f>
        <v>320</v>
      </c>
      <c r="R6" s="12">
        <f>'91'!R6</f>
        <v>483</v>
      </c>
      <c r="S6" s="13"/>
      <c r="T6" s="13"/>
      <c r="U6" s="13"/>
    </row>
    <row r="7" spans="1:21" ht="15" customHeight="1">
      <c r="A7" s="10" t="s">
        <v>14</v>
      </c>
      <c r="B7" s="14">
        <f>'92'!B6</f>
        <v>6916</v>
      </c>
      <c r="C7" s="15">
        <f>'92'!C6</f>
        <v>1336</v>
      </c>
      <c r="D7" s="15">
        <f>'92'!D6</f>
        <v>5580</v>
      </c>
      <c r="E7" s="15">
        <f>'92'!E6</f>
        <v>312</v>
      </c>
      <c r="F7" s="15">
        <f>'92'!F6</f>
        <v>645</v>
      </c>
      <c r="G7" s="15">
        <f>'92'!G6</f>
        <v>77</v>
      </c>
      <c r="H7" s="15">
        <f>'92'!H6</f>
        <v>387</v>
      </c>
      <c r="I7" s="15">
        <f>'92'!I6</f>
        <v>18</v>
      </c>
      <c r="J7" s="15">
        <f>'92'!J6</f>
        <v>460</v>
      </c>
      <c r="K7" s="15">
        <f>'92'!K6</f>
        <v>304</v>
      </c>
      <c r="L7" s="15">
        <f>'92'!L6</f>
        <v>2113</v>
      </c>
      <c r="M7" s="15">
        <f>'92'!M6</f>
        <v>97</v>
      </c>
      <c r="N7" s="15">
        <f>'92'!N6</f>
        <v>313</v>
      </c>
      <c r="O7" s="15">
        <f>'92'!O6</f>
        <v>224</v>
      </c>
      <c r="P7" s="15">
        <f>'92'!P6</f>
        <v>1189</v>
      </c>
      <c r="Q7" s="15">
        <f>'92'!Q6</f>
        <v>304</v>
      </c>
      <c r="R7" s="15">
        <f>'92'!R6</f>
        <v>473</v>
      </c>
      <c r="S7" s="13"/>
      <c r="T7" s="13"/>
      <c r="U7" s="13"/>
    </row>
    <row r="8" spans="1:21" ht="15" customHeight="1">
      <c r="A8" s="10" t="s">
        <v>15</v>
      </c>
      <c r="B8" s="14">
        <f>'93'!B6</f>
        <v>7478</v>
      </c>
      <c r="C8" s="15">
        <f>'93'!C6</f>
        <v>1381</v>
      </c>
      <c r="D8" s="15">
        <f>'93'!D6</f>
        <v>6097</v>
      </c>
      <c r="E8" s="15">
        <f>'93'!E6</f>
        <v>310</v>
      </c>
      <c r="F8" s="15">
        <f>'93'!F6</f>
        <v>705</v>
      </c>
      <c r="G8" s="15">
        <f>'93'!G6</f>
        <v>71</v>
      </c>
      <c r="H8" s="15">
        <f>'93'!H6</f>
        <v>426</v>
      </c>
      <c r="I8" s="15">
        <f>'93'!I6</f>
        <v>24</v>
      </c>
      <c r="J8" s="15">
        <f>'93'!J6</f>
        <v>544</v>
      </c>
      <c r="K8" s="15">
        <f>'93'!K6</f>
        <v>304</v>
      </c>
      <c r="L8" s="15">
        <f>'93'!L6</f>
        <v>2186</v>
      </c>
      <c r="M8" s="15">
        <f>'93'!M6</f>
        <v>98</v>
      </c>
      <c r="N8" s="15">
        <f>'93'!N6</f>
        <v>375</v>
      </c>
      <c r="O8" s="15">
        <f>'93'!O6</f>
        <v>239</v>
      </c>
      <c r="P8" s="15">
        <f>'93'!P6</f>
        <v>1241</v>
      </c>
      <c r="Q8" s="15">
        <f>'93'!Q6</f>
        <v>335</v>
      </c>
      <c r="R8" s="15">
        <f>'93'!R6</f>
        <v>620</v>
      </c>
      <c r="S8" s="13"/>
      <c r="T8" s="13"/>
      <c r="U8" s="13"/>
    </row>
    <row r="9" spans="1:21" ht="15" customHeight="1">
      <c r="A9" s="10" t="s">
        <v>16</v>
      </c>
      <c r="B9" s="14">
        <f>'94'!B6</f>
        <v>7815</v>
      </c>
      <c r="C9" s="15">
        <f>'94'!C6</f>
        <v>1438</v>
      </c>
      <c r="D9" s="15">
        <f>'94'!D6</f>
        <v>6377</v>
      </c>
      <c r="E9" s="15">
        <f>'94'!E6</f>
        <v>321</v>
      </c>
      <c r="F9" s="15">
        <f>'94'!F6</f>
        <v>731</v>
      </c>
      <c r="G9" s="15">
        <f>'94'!G6</f>
        <v>73</v>
      </c>
      <c r="H9" s="15">
        <f>'94'!H6</f>
        <v>458</v>
      </c>
      <c r="I9" s="15">
        <f>'94'!I6</f>
        <v>23</v>
      </c>
      <c r="J9" s="15">
        <f>'94'!J6</f>
        <v>588</v>
      </c>
      <c r="K9" s="15">
        <f>'94'!K6</f>
        <v>310</v>
      </c>
      <c r="L9" s="15">
        <f>'94'!L6</f>
        <v>2383</v>
      </c>
      <c r="M9" s="15">
        <f>'94'!M6</f>
        <v>122</v>
      </c>
      <c r="N9" s="15">
        <f>'94'!N6</f>
        <v>348</v>
      </c>
      <c r="O9" s="15">
        <f>'94'!O6</f>
        <v>273</v>
      </c>
      <c r="P9" s="15">
        <f>'94'!P6</f>
        <v>1327</v>
      </c>
      <c r="Q9" s="15">
        <f>'94'!Q6</f>
        <v>316</v>
      </c>
      <c r="R9" s="15">
        <f>'94'!R6</f>
        <v>542</v>
      </c>
      <c r="S9" s="13"/>
      <c r="T9" s="13"/>
      <c r="U9" s="13"/>
    </row>
    <row r="10" spans="1:21" ht="15" customHeight="1">
      <c r="A10" s="10" t="s">
        <v>17</v>
      </c>
      <c r="B10" s="14">
        <f>'95'!B6</f>
        <v>7544</v>
      </c>
      <c r="C10" s="15">
        <f>'95'!C6</f>
        <v>1369</v>
      </c>
      <c r="D10" s="15">
        <f>'95'!D6</f>
        <v>6175</v>
      </c>
      <c r="E10" s="15">
        <f>'95'!E6</f>
        <v>320</v>
      </c>
      <c r="F10" s="15">
        <f>'95'!F6</f>
        <v>729</v>
      </c>
      <c r="G10" s="15">
        <f>'95'!G6</f>
        <v>76</v>
      </c>
      <c r="H10" s="15">
        <f>'95'!H6</f>
        <v>489</v>
      </c>
      <c r="I10" s="15">
        <f>'95'!I6</f>
        <v>28</v>
      </c>
      <c r="J10" s="15">
        <f>'95'!J6</f>
        <v>629</v>
      </c>
      <c r="K10" s="15">
        <f>'95'!K6</f>
        <v>348</v>
      </c>
      <c r="L10" s="15">
        <f>'95'!L6</f>
        <v>2396</v>
      </c>
      <c r="M10" s="15">
        <f>'95'!M6</f>
        <v>107</v>
      </c>
      <c r="N10" s="15">
        <f>'95'!N6</f>
        <v>249</v>
      </c>
      <c r="O10" s="15">
        <f>'95'!O6</f>
        <v>228</v>
      </c>
      <c r="P10" s="15">
        <f>'95'!P6</f>
        <v>1157</v>
      </c>
      <c r="Q10" s="15">
        <f>'95'!Q6</f>
        <v>262</v>
      </c>
      <c r="R10" s="15">
        <f>'95'!R6</f>
        <v>526</v>
      </c>
      <c r="S10" s="13"/>
      <c r="T10" s="13"/>
      <c r="U10" s="13"/>
    </row>
    <row r="11" spans="1:21" ht="15" customHeight="1">
      <c r="A11" s="10" t="s">
        <v>18</v>
      </c>
      <c r="B11" s="14">
        <f>'96'!B6</f>
        <v>7820</v>
      </c>
      <c r="C11" s="15">
        <f>'96'!C6</f>
        <v>1443</v>
      </c>
      <c r="D11" s="15">
        <f>'96'!D6</f>
        <v>6377</v>
      </c>
      <c r="E11" s="15">
        <f>'96'!E6</f>
        <v>325</v>
      </c>
      <c r="F11" s="15">
        <f>'96'!F6</f>
        <v>744</v>
      </c>
      <c r="G11" s="15">
        <f>'96'!G6</f>
        <v>81</v>
      </c>
      <c r="H11" s="15">
        <f>'96'!H6</f>
        <v>509</v>
      </c>
      <c r="I11" s="15">
        <f>'96'!I6</f>
        <v>28</v>
      </c>
      <c r="J11" s="15">
        <f>'96'!J6</f>
        <v>615</v>
      </c>
      <c r="K11" s="15">
        <f>'96'!K6</f>
        <v>391</v>
      </c>
      <c r="L11" s="15">
        <f>'96'!L6</f>
        <v>2479</v>
      </c>
      <c r="M11" s="15">
        <f>'96'!M6</f>
        <v>73</v>
      </c>
      <c r="N11" s="15">
        <f>'96'!N6</f>
        <v>225</v>
      </c>
      <c r="O11" s="15">
        <f>'96'!O6</f>
        <v>235</v>
      </c>
      <c r="P11" s="15">
        <f>'96'!P6</f>
        <v>1279</v>
      </c>
      <c r="Q11" s="15">
        <f>'96'!Q6</f>
        <v>310</v>
      </c>
      <c r="R11" s="15">
        <f>'96'!R6</f>
        <v>526</v>
      </c>
      <c r="S11" s="13"/>
      <c r="T11" s="13"/>
      <c r="U11" s="13"/>
    </row>
    <row r="12" spans="1:21" ht="15" customHeight="1">
      <c r="A12" s="10" t="s">
        <v>19</v>
      </c>
      <c r="B12" s="14">
        <f>'97'!B6</f>
        <v>8260</v>
      </c>
      <c r="C12" s="15">
        <f>'97'!C6</f>
        <v>1490</v>
      </c>
      <c r="D12" s="15">
        <f>'97'!D6</f>
        <v>6770</v>
      </c>
      <c r="E12" s="15">
        <f>'97'!E6</f>
        <v>303</v>
      </c>
      <c r="F12" s="15">
        <f>'97'!F6</f>
        <v>755</v>
      </c>
      <c r="G12" s="15">
        <f>'97'!G6</f>
        <v>92</v>
      </c>
      <c r="H12" s="15">
        <f>'97'!H6</f>
        <v>590</v>
      </c>
      <c r="I12" s="15">
        <f>'97'!I6</f>
        <v>10</v>
      </c>
      <c r="J12" s="15">
        <f>'97'!J6</f>
        <v>591</v>
      </c>
      <c r="K12" s="15">
        <f>'97'!K6</f>
        <v>397</v>
      </c>
      <c r="L12" s="15">
        <f>'97'!L6</f>
        <v>2566</v>
      </c>
      <c r="M12" s="15">
        <f>'97'!M6</f>
        <v>31</v>
      </c>
      <c r="N12" s="15">
        <f>'97'!N6</f>
        <v>116</v>
      </c>
      <c r="O12" s="15">
        <f>'97'!O6</f>
        <v>318</v>
      </c>
      <c r="P12" s="15">
        <f>'97'!P6</f>
        <v>1661</v>
      </c>
      <c r="Q12" s="15">
        <f>'97'!Q6</f>
        <v>339</v>
      </c>
      <c r="R12" s="15">
        <f>'97'!R6</f>
        <v>491</v>
      </c>
      <c r="S12" s="13"/>
      <c r="T12" s="13"/>
      <c r="U12" s="13"/>
    </row>
    <row r="13" spans="1:21" ht="15" customHeight="1">
      <c r="A13" s="10" t="s">
        <v>20</v>
      </c>
      <c r="B13" s="14">
        <f>'98'!B6</f>
        <v>8826</v>
      </c>
      <c r="C13" s="15">
        <f>'98'!C6</f>
        <v>1616</v>
      </c>
      <c r="D13" s="15">
        <f>'98'!D6</f>
        <v>7210</v>
      </c>
      <c r="E13" s="15">
        <f>'98'!E6</f>
        <v>335</v>
      </c>
      <c r="F13" s="15">
        <f>'98'!F6</f>
        <v>811</v>
      </c>
      <c r="G13" s="15">
        <f>'98'!G6</f>
        <v>90</v>
      </c>
      <c r="H13" s="15">
        <f>'98'!H6</f>
        <v>617</v>
      </c>
      <c r="I13" s="15">
        <f>'98'!I6</f>
        <v>10</v>
      </c>
      <c r="J13" s="15">
        <f>'98'!J6</f>
        <v>572</v>
      </c>
      <c r="K13" s="15">
        <f>'98'!K6</f>
        <v>407</v>
      </c>
      <c r="L13" s="15">
        <f>'98'!L6</f>
        <v>2767</v>
      </c>
      <c r="M13" s="15">
        <f>'98'!M6</f>
        <v>27</v>
      </c>
      <c r="N13" s="15">
        <f>'98'!N6</f>
        <v>62</v>
      </c>
      <c r="O13" s="15">
        <f>'98'!O6</f>
        <v>385</v>
      </c>
      <c r="P13" s="15">
        <f>'98'!P6</f>
        <v>1774</v>
      </c>
      <c r="Q13" s="15">
        <f>'98'!Q6</f>
        <v>362</v>
      </c>
      <c r="R13" s="15">
        <f>'98'!R6</f>
        <v>607</v>
      </c>
      <c r="S13" s="13"/>
      <c r="T13" s="13"/>
      <c r="U13" s="13"/>
    </row>
    <row r="14" spans="1:21" ht="15" customHeight="1">
      <c r="A14" s="26" t="s">
        <v>24</v>
      </c>
      <c r="B14" s="14">
        <f>'99'!B6</f>
        <v>9135</v>
      </c>
      <c r="C14" s="15">
        <f>'99'!C6</f>
        <v>1650</v>
      </c>
      <c r="D14" s="15">
        <f>'99'!D6</f>
        <v>7485</v>
      </c>
      <c r="E14" s="15">
        <f>'99'!E6</f>
        <v>352</v>
      </c>
      <c r="F14" s="15">
        <f>'99'!F6</f>
        <v>819</v>
      </c>
      <c r="G14" s="15">
        <f>'99'!G6</f>
        <v>98</v>
      </c>
      <c r="H14" s="15">
        <f>'99'!H6</f>
        <v>651</v>
      </c>
      <c r="I14" s="15">
        <f>'99'!I6</f>
        <v>6</v>
      </c>
      <c r="J14" s="15">
        <f>'99'!J6</f>
        <v>569</v>
      </c>
      <c r="K14" s="15">
        <f>'99'!K6</f>
        <v>416</v>
      </c>
      <c r="L14" s="15">
        <f>'99'!L6</f>
        <v>2867</v>
      </c>
      <c r="M14" s="15">
        <f>'99'!M6</f>
        <v>17</v>
      </c>
      <c r="N14" s="15">
        <f>'99'!N6</f>
        <v>37</v>
      </c>
      <c r="O14" s="15">
        <f>'99'!O6</f>
        <v>433</v>
      </c>
      <c r="P14" s="15">
        <f>'99'!P6</f>
        <v>1905</v>
      </c>
      <c r="Q14" s="15">
        <f>'99'!Q6</f>
        <v>328</v>
      </c>
      <c r="R14" s="15">
        <f>'99'!R6</f>
        <v>637</v>
      </c>
      <c r="S14" s="13"/>
      <c r="T14" s="13"/>
      <c r="U14" s="13"/>
    </row>
    <row r="15" spans="1:21" ht="15" customHeight="1">
      <c r="A15" s="26" t="s">
        <v>25</v>
      </c>
      <c r="B15" s="14">
        <f>'100'!B6</f>
        <v>9294</v>
      </c>
      <c r="C15" s="15">
        <f>'100'!C6</f>
        <v>1674</v>
      </c>
      <c r="D15" s="15">
        <f>'100'!D6</f>
        <v>7620</v>
      </c>
      <c r="E15" s="15">
        <f>'100'!E6</f>
        <v>365</v>
      </c>
      <c r="F15" s="15">
        <f>'100'!F6</f>
        <v>879</v>
      </c>
      <c r="G15" s="15">
        <f>'100'!G6</f>
        <v>93</v>
      </c>
      <c r="H15" s="15">
        <f>'100'!H6</f>
        <v>642</v>
      </c>
      <c r="I15" s="15">
        <f>'100'!I6</f>
        <v>9</v>
      </c>
      <c r="J15" s="15">
        <f>'100'!J6</f>
        <v>545</v>
      </c>
      <c r="K15" s="15">
        <f>'100'!K6</f>
        <v>429</v>
      </c>
      <c r="L15" s="15">
        <f>'100'!L6</f>
        <v>2914</v>
      </c>
      <c r="M15" s="15">
        <f>'100'!M6</f>
        <v>31</v>
      </c>
      <c r="N15" s="15">
        <f>'100'!N6</f>
        <v>43</v>
      </c>
      <c r="O15" s="15">
        <f>'100'!O6</f>
        <v>438</v>
      </c>
      <c r="P15" s="15">
        <f>'100'!P6</f>
        <v>2045</v>
      </c>
      <c r="Q15" s="15">
        <f>'100'!Q6</f>
        <v>309</v>
      </c>
      <c r="R15" s="15">
        <f>'100'!R6</f>
        <v>552</v>
      </c>
      <c r="S15" s="13"/>
      <c r="T15" s="13"/>
      <c r="U15" s="13"/>
    </row>
    <row r="16" spans="1:21" ht="15" customHeight="1">
      <c r="A16" s="26" t="s">
        <v>26</v>
      </c>
      <c r="B16" s="14">
        <f>'101'!B6</f>
        <v>9349</v>
      </c>
      <c r="C16" s="15">
        <f>'101'!C6</f>
        <v>1697</v>
      </c>
      <c r="D16" s="15">
        <f>'101'!D6</f>
        <v>7652</v>
      </c>
      <c r="E16" s="15">
        <f>'101'!E6</f>
        <v>374</v>
      </c>
      <c r="F16" s="15">
        <f>'101'!F6</f>
        <v>874</v>
      </c>
      <c r="G16" s="15">
        <f>'101'!G6</f>
        <v>87</v>
      </c>
      <c r="H16" s="15">
        <f>'101'!H6</f>
        <v>608</v>
      </c>
      <c r="I16" s="15">
        <f>'101'!I6</f>
        <v>8</v>
      </c>
      <c r="J16" s="15">
        <f>'101'!J6</f>
        <v>556</v>
      </c>
      <c r="K16" s="15">
        <f>'101'!K6</f>
        <v>460</v>
      </c>
      <c r="L16" s="15">
        <f>'101'!L6</f>
        <v>2881</v>
      </c>
      <c r="M16" s="15">
        <f>'101'!M6</f>
        <v>16</v>
      </c>
      <c r="N16" s="15">
        <f>'101'!N6</f>
        <v>46</v>
      </c>
      <c r="O16" s="15">
        <f>'101'!O6</f>
        <v>438</v>
      </c>
      <c r="P16" s="15">
        <f>'101'!P6</f>
        <v>2100</v>
      </c>
      <c r="Q16" s="15">
        <f>'101'!Q6</f>
        <v>314</v>
      </c>
      <c r="R16" s="15">
        <f>'101'!R6</f>
        <v>587</v>
      </c>
      <c r="S16" s="13"/>
      <c r="T16" s="13"/>
      <c r="U16" s="13"/>
    </row>
    <row r="17" spans="1:24" ht="15" customHeight="1">
      <c r="A17" s="26" t="s">
        <v>27</v>
      </c>
      <c r="B17" s="16">
        <f>'102'!B6</f>
        <v>9449</v>
      </c>
      <c r="C17" s="17">
        <f>'102'!C6</f>
        <v>1744</v>
      </c>
      <c r="D17" s="17">
        <f>'102'!D6</f>
        <v>7705</v>
      </c>
      <c r="E17" s="17">
        <f>'102'!E6</f>
        <v>372</v>
      </c>
      <c r="F17" s="17">
        <f>'102'!F6</f>
        <v>841</v>
      </c>
      <c r="G17" s="17">
        <f>'102'!G6</f>
        <v>104</v>
      </c>
      <c r="H17" s="17">
        <f>'102'!H6</f>
        <v>610</v>
      </c>
      <c r="I17" s="17">
        <f>'102'!I6</f>
        <v>9</v>
      </c>
      <c r="J17" s="17">
        <f>'102'!J6</f>
        <v>593</v>
      </c>
      <c r="K17" s="17">
        <f>'102'!K6</f>
        <v>457</v>
      </c>
      <c r="L17" s="17">
        <f>'102'!L6</f>
        <v>2870</v>
      </c>
      <c r="M17" s="17">
        <f>'102'!M6</f>
        <v>23</v>
      </c>
      <c r="N17" s="17">
        <f>'102'!N6</f>
        <v>50</v>
      </c>
      <c r="O17" s="17">
        <f>'102'!O6</f>
        <v>482</v>
      </c>
      <c r="P17" s="17">
        <f>'102'!P6</f>
        <v>2209</v>
      </c>
      <c r="Q17" s="17">
        <f>'102'!Q6</f>
        <v>297</v>
      </c>
      <c r="R17" s="17">
        <f>'102'!R6</f>
        <v>532</v>
      </c>
      <c r="S17" s="13"/>
      <c r="T17" s="13"/>
      <c r="U17" s="13"/>
    </row>
    <row r="18" spans="1:24" ht="15" customHeight="1">
      <c r="A18" s="26" t="s">
        <v>28</v>
      </c>
      <c r="B18" s="18">
        <v>9333</v>
      </c>
      <c r="C18" s="19">
        <v>1747</v>
      </c>
      <c r="D18" s="19">
        <v>7586</v>
      </c>
      <c r="E18" s="19">
        <v>358</v>
      </c>
      <c r="F18" s="19">
        <v>887</v>
      </c>
      <c r="G18" s="19">
        <v>105</v>
      </c>
      <c r="H18" s="19">
        <v>563</v>
      </c>
      <c r="I18" s="19">
        <v>19</v>
      </c>
      <c r="J18" s="19">
        <v>573</v>
      </c>
      <c r="K18" s="19">
        <v>438</v>
      </c>
      <c r="L18" s="19">
        <v>2830</v>
      </c>
      <c r="M18" s="19">
        <v>22</v>
      </c>
      <c r="N18" s="19">
        <v>39</v>
      </c>
      <c r="O18" s="19">
        <v>488</v>
      </c>
      <c r="P18" s="19">
        <v>2181</v>
      </c>
      <c r="Q18" s="19">
        <v>317</v>
      </c>
      <c r="R18" s="19">
        <v>513</v>
      </c>
      <c r="S18" s="13"/>
      <c r="T18" s="13"/>
      <c r="U18" s="13"/>
    </row>
    <row r="19" spans="1:24" ht="15" customHeight="1">
      <c r="A19" s="26" t="s">
        <v>29</v>
      </c>
      <c r="B19" s="19">
        <v>9263</v>
      </c>
      <c r="C19" s="19">
        <v>1749</v>
      </c>
      <c r="D19" s="19">
        <v>7514</v>
      </c>
      <c r="E19" s="19">
        <v>372</v>
      </c>
      <c r="F19" s="19">
        <v>887</v>
      </c>
      <c r="G19" s="19">
        <v>94</v>
      </c>
      <c r="H19" s="19">
        <v>552</v>
      </c>
      <c r="I19" s="19">
        <v>8</v>
      </c>
      <c r="J19" s="19">
        <v>574</v>
      </c>
      <c r="K19" s="19">
        <v>437</v>
      </c>
      <c r="L19" s="19">
        <v>2808</v>
      </c>
      <c r="M19" s="19">
        <v>15</v>
      </c>
      <c r="N19" s="19">
        <v>38</v>
      </c>
      <c r="O19" s="19">
        <v>522</v>
      </c>
      <c r="P19" s="19">
        <v>2132</v>
      </c>
      <c r="Q19" s="19">
        <v>301</v>
      </c>
      <c r="R19" s="19">
        <v>523</v>
      </c>
      <c r="S19" s="13"/>
      <c r="T19" s="13"/>
      <c r="U19" s="13"/>
    </row>
    <row r="20" spans="1:24" ht="15" customHeight="1">
      <c r="A20" s="36" t="s">
        <v>65</v>
      </c>
      <c r="B20" s="20">
        <v>9345</v>
      </c>
      <c r="C20" s="20">
        <v>1699</v>
      </c>
      <c r="D20" s="20">
        <v>7646</v>
      </c>
      <c r="E20" s="20">
        <v>367</v>
      </c>
      <c r="F20" s="20">
        <v>896</v>
      </c>
      <c r="G20" s="20">
        <v>99</v>
      </c>
      <c r="H20" s="20">
        <v>555</v>
      </c>
      <c r="I20" s="20">
        <v>4</v>
      </c>
      <c r="J20" s="20">
        <v>571</v>
      </c>
      <c r="K20" s="20">
        <v>437</v>
      </c>
      <c r="L20" s="20">
        <v>2886</v>
      </c>
      <c r="M20" s="20">
        <v>19</v>
      </c>
      <c r="N20" s="20">
        <v>49</v>
      </c>
      <c r="O20" s="20">
        <v>494</v>
      </c>
      <c r="P20" s="20">
        <v>2164</v>
      </c>
      <c r="Q20" s="20">
        <v>279</v>
      </c>
      <c r="R20" s="20">
        <v>525</v>
      </c>
      <c r="S20" s="13"/>
      <c r="T20" s="13"/>
      <c r="U20" s="13"/>
    </row>
    <row r="21" spans="1:24" ht="15" customHeight="1">
      <c r="A21" s="1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13"/>
      <c r="T21" s="13"/>
      <c r="U21" s="13"/>
    </row>
    <row r="22" spans="1:24" ht="15" customHeight="1">
      <c r="A22" s="109" t="s">
        <v>186</v>
      </c>
      <c r="B22" s="111" t="s">
        <v>1</v>
      </c>
      <c r="C22" s="112"/>
      <c r="D22" s="110"/>
      <c r="E22" s="105" t="s">
        <v>2</v>
      </c>
      <c r="F22" s="105"/>
      <c r="G22" s="105" t="s">
        <v>3</v>
      </c>
      <c r="H22" s="105"/>
      <c r="I22" s="105" t="s">
        <v>4</v>
      </c>
      <c r="J22" s="105"/>
      <c r="K22" s="105" t="s">
        <v>5</v>
      </c>
      <c r="L22" s="105"/>
      <c r="M22" s="105" t="s">
        <v>6</v>
      </c>
      <c r="N22" s="105"/>
      <c r="O22" s="105" t="s">
        <v>7</v>
      </c>
      <c r="P22" s="105"/>
      <c r="Q22" s="113" t="s">
        <v>67</v>
      </c>
      <c r="R22" s="106"/>
      <c r="S22" s="105" t="s">
        <v>8</v>
      </c>
      <c r="T22" s="106"/>
      <c r="U22" s="13"/>
    </row>
    <row r="23" spans="1:24" ht="15" customHeight="1">
      <c r="A23" s="110"/>
      <c r="B23" s="9" t="s">
        <v>9</v>
      </c>
      <c r="C23" s="5" t="s">
        <v>10</v>
      </c>
      <c r="D23" s="5" t="s">
        <v>11</v>
      </c>
      <c r="E23" s="5" t="s">
        <v>10</v>
      </c>
      <c r="F23" s="5" t="s">
        <v>11</v>
      </c>
      <c r="G23" s="5" t="s">
        <v>10</v>
      </c>
      <c r="H23" s="5" t="s">
        <v>11</v>
      </c>
      <c r="I23" s="5" t="s">
        <v>10</v>
      </c>
      <c r="J23" s="5" t="s">
        <v>11</v>
      </c>
      <c r="K23" s="5" t="s">
        <v>10</v>
      </c>
      <c r="L23" s="5" t="s">
        <v>11</v>
      </c>
      <c r="M23" s="5" t="s">
        <v>10</v>
      </c>
      <c r="N23" s="5" t="s">
        <v>11</v>
      </c>
      <c r="O23" s="5" t="s">
        <v>10</v>
      </c>
      <c r="P23" s="5" t="s">
        <v>11</v>
      </c>
      <c r="Q23" s="5" t="s">
        <v>10</v>
      </c>
      <c r="R23" s="6" t="s">
        <v>11</v>
      </c>
      <c r="S23" s="37" t="s">
        <v>10</v>
      </c>
      <c r="T23" s="38" t="s">
        <v>11</v>
      </c>
      <c r="U23" s="13"/>
    </row>
    <row r="24" spans="1:24" ht="15" customHeight="1">
      <c r="A24" s="97" t="s">
        <v>68</v>
      </c>
      <c r="B24" s="98">
        <v>9356</v>
      </c>
      <c r="C24" s="98">
        <v>1772</v>
      </c>
      <c r="D24" s="98">
        <v>7584</v>
      </c>
      <c r="E24" s="98">
        <v>345</v>
      </c>
      <c r="F24" s="98">
        <v>864</v>
      </c>
      <c r="G24" s="98">
        <v>90</v>
      </c>
      <c r="H24" s="98">
        <v>549</v>
      </c>
      <c r="I24" s="98">
        <v>10</v>
      </c>
      <c r="J24" s="98">
        <v>557</v>
      </c>
      <c r="K24" s="98">
        <v>453</v>
      </c>
      <c r="L24" s="98">
        <v>2856</v>
      </c>
      <c r="M24" s="98">
        <v>14</v>
      </c>
      <c r="N24" s="98">
        <v>23</v>
      </c>
      <c r="O24" s="98">
        <v>531</v>
      </c>
      <c r="P24" s="98">
        <v>2152</v>
      </c>
      <c r="Q24" s="98">
        <v>56</v>
      </c>
      <c r="R24" s="98">
        <v>140</v>
      </c>
      <c r="S24" s="99">
        <v>273</v>
      </c>
      <c r="T24" s="99">
        <v>443</v>
      </c>
      <c r="U24" s="13"/>
      <c r="V24" s="40"/>
      <c r="X24" s="40"/>
    </row>
    <row r="25" spans="1:24" ht="15" customHeight="1">
      <c r="A25" s="10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41"/>
      <c r="T25" s="41"/>
      <c r="U25" s="13"/>
      <c r="X25" s="40"/>
    </row>
    <row r="26" spans="1:24" ht="20.25" customHeight="1">
      <c r="A26" s="109" t="s">
        <v>186</v>
      </c>
      <c r="B26" s="118" t="s">
        <v>1</v>
      </c>
      <c r="C26" s="119"/>
      <c r="D26" s="120"/>
      <c r="E26" s="124" t="s">
        <v>2</v>
      </c>
      <c r="F26" s="125"/>
      <c r="G26" s="124" t="s">
        <v>3</v>
      </c>
      <c r="H26" s="125"/>
      <c r="I26" s="124" t="s">
        <v>4</v>
      </c>
      <c r="J26" s="125"/>
      <c r="K26" s="124" t="s">
        <v>5</v>
      </c>
      <c r="L26" s="125"/>
      <c r="M26" s="124" t="s">
        <v>6</v>
      </c>
      <c r="N26" s="125"/>
      <c r="O26" s="124" t="s">
        <v>7</v>
      </c>
      <c r="P26" s="128"/>
      <c r="Q26" s="128"/>
      <c r="R26" s="128"/>
      <c r="S26" s="133" t="s">
        <v>67</v>
      </c>
      <c r="T26" s="134"/>
      <c r="U26" s="124" t="s">
        <v>8</v>
      </c>
      <c r="V26" s="128"/>
    </row>
    <row r="27" spans="1:24" ht="30.75" customHeight="1">
      <c r="A27" s="110"/>
      <c r="B27" s="121"/>
      <c r="C27" s="122"/>
      <c r="D27" s="123"/>
      <c r="E27" s="126"/>
      <c r="F27" s="127"/>
      <c r="G27" s="126"/>
      <c r="H27" s="127"/>
      <c r="I27" s="126"/>
      <c r="J27" s="127"/>
      <c r="K27" s="126"/>
      <c r="L27" s="127"/>
      <c r="M27" s="126"/>
      <c r="N27" s="127"/>
      <c r="O27" s="130" t="s">
        <v>184</v>
      </c>
      <c r="P27" s="131"/>
      <c r="Q27" s="132" t="s">
        <v>185</v>
      </c>
      <c r="R27" s="131"/>
      <c r="S27" s="135"/>
      <c r="T27" s="136"/>
      <c r="U27" s="126"/>
      <c r="V27" s="129"/>
    </row>
    <row r="28" spans="1:24" ht="15" customHeight="1">
      <c r="A28" s="110"/>
      <c r="B28" s="9" t="s">
        <v>9</v>
      </c>
      <c r="C28" s="85" t="s">
        <v>10</v>
      </c>
      <c r="D28" s="85" t="s">
        <v>11</v>
      </c>
      <c r="E28" s="85" t="s">
        <v>10</v>
      </c>
      <c r="F28" s="85" t="s">
        <v>11</v>
      </c>
      <c r="G28" s="85" t="s">
        <v>10</v>
      </c>
      <c r="H28" s="85" t="s">
        <v>11</v>
      </c>
      <c r="I28" s="85" t="s">
        <v>10</v>
      </c>
      <c r="J28" s="85" t="s">
        <v>11</v>
      </c>
      <c r="K28" s="85" t="s">
        <v>10</v>
      </c>
      <c r="L28" s="85" t="s">
        <v>11</v>
      </c>
      <c r="M28" s="85" t="s">
        <v>10</v>
      </c>
      <c r="N28" s="85" t="s">
        <v>11</v>
      </c>
      <c r="O28" s="85" t="s">
        <v>10</v>
      </c>
      <c r="P28" s="85" t="s">
        <v>11</v>
      </c>
      <c r="Q28" s="85" t="s">
        <v>10</v>
      </c>
      <c r="R28" s="85" t="s">
        <v>11</v>
      </c>
      <c r="S28" s="85" t="s">
        <v>10</v>
      </c>
      <c r="T28" s="86" t="s">
        <v>11</v>
      </c>
      <c r="U28" s="85" t="s">
        <v>10</v>
      </c>
      <c r="V28" s="86" t="s">
        <v>11</v>
      </c>
    </row>
    <row r="29" spans="1:24" ht="15" customHeight="1">
      <c r="A29" s="10" t="s">
        <v>70</v>
      </c>
      <c r="B29" s="100">
        <v>9408</v>
      </c>
      <c r="C29" s="101">
        <v>1821</v>
      </c>
      <c r="D29" s="101">
        <v>7587</v>
      </c>
      <c r="E29" s="101">
        <v>371</v>
      </c>
      <c r="F29" s="101">
        <v>842</v>
      </c>
      <c r="G29" s="101">
        <v>95</v>
      </c>
      <c r="H29" s="101">
        <v>517</v>
      </c>
      <c r="I29" s="101">
        <v>6</v>
      </c>
      <c r="J29" s="101">
        <v>572</v>
      </c>
      <c r="K29" s="101">
        <v>464</v>
      </c>
      <c r="L29" s="101">
        <v>2850</v>
      </c>
      <c r="M29" s="101">
        <v>11</v>
      </c>
      <c r="N29" s="101">
        <v>21</v>
      </c>
      <c r="O29" s="101">
        <v>559</v>
      </c>
      <c r="P29" s="101">
        <v>2105</v>
      </c>
      <c r="Q29" s="101">
        <v>4</v>
      </c>
      <c r="R29" s="101">
        <v>143</v>
      </c>
      <c r="S29" s="101">
        <v>63</v>
      </c>
      <c r="T29" s="101">
        <v>148</v>
      </c>
      <c r="U29" s="101">
        <v>248</v>
      </c>
      <c r="V29" s="101">
        <v>389</v>
      </c>
      <c r="X29" s="40"/>
    </row>
    <row r="30" spans="1:24" ht="15" customHeight="1">
      <c r="A30" s="10" t="s">
        <v>71</v>
      </c>
      <c r="B30" s="18">
        <v>9378</v>
      </c>
      <c r="C30" s="19">
        <v>1838</v>
      </c>
      <c r="D30" s="19">
        <v>7540</v>
      </c>
      <c r="E30" s="19">
        <v>396</v>
      </c>
      <c r="F30" s="19">
        <v>837</v>
      </c>
      <c r="G30" s="19">
        <v>84</v>
      </c>
      <c r="H30" s="19">
        <v>522</v>
      </c>
      <c r="I30" s="19">
        <v>10</v>
      </c>
      <c r="J30" s="19">
        <v>544</v>
      </c>
      <c r="K30" s="19">
        <v>492</v>
      </c>
      <c r="L30" s="19">
        <v>2911</v>
      </c>
      <c r="M30" s="19">
        <v>9</v>
      </c>
      <c r="N30" s="19">
        <v>11</v>
      </c>
      <c r="O30" s="19">
        <v>585</v>
      </c>
      <c r="P30" s="19">
        <v>2160</v>
      </c>
      <c r="Q30" s="19">
        <v>6</v>
      </c>
      <c r="R30" s="19">
        <v>100</v>
      </c>
      <c r="S30" s="19">
        <v>51</v>
      </c>
      <c r="T30" s="19">
        <v>156</v>
      </c>
      <c r="U30" s="19">
        <v>205</v>
      </c>
      <c r="V30" s="19">
        <v>299</v>
      </c>
      <c r="X30" s="40"/>
    </row>
    <row r="31" spans="1:24" ht="15" customHeight="1">
      <c r="A31" s="10" t="s">
        <v>179</v>
      </c>
      <c r="B31" s="18">
        <v>9455</v>
      </c>
      <c r="C31" s="19">
        <v>1881</v>
      </c>
      <c r="D31" s="19">
        <v>7574</v>
      </c>
      <c r="E31" s="19">
        <v>374</v>
      </c>
      <c r="F31" s="19">
        <v>861</v>
      </c>
      <c r="G31" s="19">
        <v>92</v>
      </c>
      <c r="H31" s="19">
        <v>530</v>
      </c>
      <c r="I31" s="19">
        <v>7</v>
      </c>
      <c r="J31" s="19">
        <v>572</v>
      </c>
      <c r="K31" s="19">
        <v>488</v>
      </c>
      <c r="L31" s="19">
        <v>2863</v>
      </c>
      <c r="M31" s="19">
        <v>9</v>
      </c>
      <c r="N31" s="19">
        <v>18</v>
      </c>
      <c r="O31" s="19">
        <v>634</v>
      </c>
      <c r="P31" s="19">
        <v>2149</v>
      </c>
      <c r="Q31" s="19">
        <v>1</v>
      </c>
      <c r="R31" s="19">
        <v>121</v>
      </c>
      <c r="S31" s="19">
        <v>72</v>
      </c>
      <c r="T31" s="19">
        <v>168</v>
      </c>
      <c r="U31" s="19">
        <v>204</v>
      </c>
      <c r="V31" s="19">
        <v>292</v>
      </c>
      <c r="X31" s="40"/>
    </row>
    <row r="32" spans="1:24" ht="15" customHeight="1">
      <c r="A32" s="10" t="s">
        <v>181</v>
      </c>
      <c r="B32" s="18">
        <v>9623</v>
      </c>
      <c r="C32" s="19">
        <v>1931</v>
      </c>
      <c r="D32" s="19">
        <v>7692</v>
      </c>
      <c r="E32" s="19">
        <v>367</v>
      </c>
      <c r="F32" s="19">
        <v>877</v>
      </c>
      <c r="G32" s="19">
        <v>100</v>
      </c>
      <c r="H32" s="19">
        <v>522</v>
      </c>
      <c r="I32" s="19">
        <v>10</v>
      </c>
      <c r="J32" s="19">
        <v>579</v>
      </c>
      <c r="K32" s="19">
        <v>504</v>
      </c>
      <c r="L32" s="19">
        <v>2927</v>
      </c>
      <c r="M32" s="19">
        <v>7</v>
      </c>
      <c r="N32" s="19">
        <v>4</v>
      </c>
      <c r="O32" s="19">
        <v>656</v>
      </c>
      <c r="P32" s="19">
        <v>2139</v>
      </c>
      <c r="Q32" s="197">
        <v>1</v>
      </c>
      <c r="R32" s="197">
        <v>120</v>
      </c>
      <c r="S32" s="41">
        <v>64</v>
      </c>
      <c r="T32" s="41">
        <v>189</v>
      </c>
      <c r="U32" s="198">
        <v>222</v>
      </c>
      <c r="V32" s="198">
        <v>335</v>
      </c>
      <c r="W32" s="41"/>
      <c r="X32" s="40"/>
    </row>
    <row r="33" spans="1:24" ht="15" customHeight="1">
      <c r="A33" s="10" t="s">
        <v>188</v>
      </c>
      <c r="B33" s="102">
        <v>9843</v>
      </c>
      <c r="C33" s="20">
        <v>1956</v>
      </c>
      <c r="D33" s="20">
        <v>7887</v>
      </c>
      <c r="E33" s="20">
        <v>377</v>
      </c>
      <c r="F33" s="20">
        <v>877</v>
      </c>
      <c r="G33" s="20">
        <v>107</v>
      </c>
      <c r="H33" s="20">
        <v>506</v>
      </c>
      <c r="I33" s="20">
        <v>12</v>
      </c>
      <c r="J33" s="20">
        <v>588</v>
      </c>
      <c r="K33" s="20">
        <v>515</v>
      </c>
      <c r="L33" s="20">
        <v>2890</v>
      </c>
      <c r="M33" s="20">
        <v>13</v>
      </c>
      <c r="N33" s="20">
        <v>18</v>
      </c>
      <c r="O33" s="20">
        <v>578</v>
      </c>
      <c r="P33" s="20">
        <v>2032</v>
      </c>
      <c r="Q33" s="103">
        <v>30</v>
      </c>
      <c r="R33" s="103">
        <v>441</v>
      </c>
      <c r="S33" s="94">
        <v>71</v>
      </c>
      <c r="T33" s="94">
        <v>192</v>
      </c>
      <c r="U33" s="104">
        <v>253</v>
      </c>
      <c r="V33" s="104">
        <v>343</v>
      </c>
      <c r="W33" s="41"/>
      <c r="X33" s="40"/>
    </row>
    <row r="34" spans="1:24" ht="16.5" customHeight="1">
      <c r="A34" s="107" t="s">
        <v>21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</row>
    <row r="35" spans="1:24">
      <c r="A35" s="3"/>
    </row>
    <row r="37" spans="1:24">
      <c r="A37" s="22"/>
    </row>
    <row r="39" spans="1:24">
      <c r="E39" s="40"/>
    </row>
  </sheetData>
  <mergeCells count="35">
    <mergeCell ref="M26:N27"/>
    <mergeCell ref="U26:V27"/>
    <mergeCell ref="O26:R26"/>
    <mergeCell ref="O27:P27"/>
    <mergeCell ref="Q27:R27"/>
    <mergeCell ref="S26:T27"/>
    <mergeCell ref="B26:D27"/>
    <mergeCell ref="E26:F27"/>
    <mergeCell ref="G26:H27"/>
    <mergeCell ref="I26:J27"/>
    <mergeCell ref="K26:L27"/>
    <mergeCell ref="A1:R1"/>
    <mergeCell ref="A2:R2"/>
    <mergeCell ref="A3:R3"/>
    <mergeCell ref="A4:A5"/>
    <mergeCell ref="B4:D4"/>
    <mergeCell ref="E4:F4"/>
    <mergeCell ref="O4:P4"/>
    <mergeCell ref="Q4:R4"/>
    <mergeCell ref="S22:T22"/>
    <mergeCell ref="A34:R34"/>
    <mergeCell ref="G4:H4"/>
    <mergeCell ref="I4:J4"/>
    <mergeCell ref="K4:L4"/>
    <mergeCell ref="M4:N4"/>
    <mergeCell ref="A22:A23"/>
    <mergeCell ref="B22:D22"/>
    <mergeCell ref="E22:F22"/>
    <mergeCell ref="G22:H22"/>
    <mergeCell ref="I22:J22"/>
    <mergeCell ref="K22:L22"/>
    <mergeCell ref="M22:N22"/>
    <mergeCell ref="O22:P22"/>
    <mergeCell ref="Q22:R22"/>
    <mergeCell ref="A26:A28"/>
  </mergeCells>
  <phoneticPr fontId="3" type="noConversion"/>
  <pageMargins left="0.75" right="0.75" top="1" bottom="1" header="0.5" footer="0.5"/>
  <pageSetup paperSize="9" scale="76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37"/>
  <sheetViews>
    <sheetView workbookViewId="0">
      <pane xSplit="1" ySplit="5" topLeftCell="B6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16384" width="9.33203125" style="43"/>
  </cols>
  <sheetData>
    <row r="1" spans="1:20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0" ht="15.75" customHeight="1">
      <c r="A2" s="139" t="s">
        <v>148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0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0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</row>
    <row r="5" spans="1:20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</row>
    <row r="6" spans="1:20">
      <c r="A6" s="65" t="s">
        <v>86</v>
      </c>
      <c r="B6" s="62">
        <v>9333</v>
      </c>
      <c r="C6" s="39">
        <v>1747</v>
      </c>
      <c r="D6" s="39">
        <v>7586</v>
      </c>
      <c r="E6" s="39">
        <v>358</v>
      </c>
      <c r="F6" s="39">
        <v>887</v>
      </c>
      <c r="G6" s="39">
        <v>105</v>
      </c>
      <c r="H6" s="39">
        <v>563</v>
      </c>
      <c r="I6" s="39">
        <v>19</v>
      </c>
      <c r="J6" s="39">
        <v>573</v>
      </c>
      <c r="K6" s="39">
        <v>438</v>
      </c>
      <c r="L6" s="39">
        <v>2830</v>
      </c>
      <c r="M6" s="39">
        <v>22</v>
      </c>
      <c r="N6" s="39">
        <v>39</v>
      </c>
      <c r="O6" s="39">
        <v>488</v>
      </c>
      <c r="P6" s="39">
        <v>2181</v>
      </c>
      <c r="Q6" s="39">
        <v>317</v>
      </c>
      <c r="R6" s="39">
        <v>513</v>
      </c>
      <c r="S6" s="35">
        <f t="shared" ref="S6:T29" si="0">C6-E6-G6-I6-K6-M6-O6-Q6</f>
        <v>0</v>
      </c>
      <c r="T6" s="35">
        <f t="shared" si="0"/>
        <v>0</v>
      </c>
    </row>
    <row r="7" spans="1:20">
      <c r="A7" s="65" t="s">
        <v>87</v>
      </c>
      <c r="B7" s="63">
        <v>1693</v>
      </c>
      <c r="C7" s="41">
        <v>341</v>
      </c>
      <c r="D7" s="41">
        <v>1352</v>
      </c>
      <c r="E7" s="41">
        <v>48</v>
      </c>
      <c r="F7" s="41">
        <v>98</v>
      </c>
      <c r="G7" s="41">
        <v>17</v>
      </c>
      <c r="H7" s="41">
        <v>79</v>
      </c>
      <c r="I7" s="64">
        <v>0</v>
      </c>
      <c r="J7" s="41">
        <v>118</v>
      </c>
      <c r="K7" s="41">
        <v>86</v>
      </c>
      <c r="L7" s="41">
        <v>431</v>
      </c>
      <c r="M7" s="41">
        <v>2</v>
      </c>
      <c r="N7" s="41">
        <v>4</v>
      </c>
      <c r="O7" s="41">
        <v>147</v>
      </c>
      <c r="P7" s="41">
        <v>570</v>
      </c>
      <c r="Q7" s="41">
        <v>41</v>
      </c>
      <c r="R7" s="41">
        <v>52</v>
      </c>
      <c r="S7" s="35">
        <f t="shared" si="0"/>
        <v>0</v>
      </c>
      <c r="T7" s="35">
        <f t="shared" si="0"/>
        <v>0</v>
      </c>
    </row>
    <row r="8" spans="1:20">
      <c r="A8" s="65" t="s">
        <v>88</v>
      </c>
      <c r="B8" s="63">
        <v>848</v>
      </c>
      <c r="C8" s="41">
        <v>119</v>
      </c>
      <c r="D8" s="41">
        <v>729</v>
      </c>
      <c r="E8" s="41">
        <v>27</v>
      </c>
      <c r="F8" s="41">
        <v>81</v>
      </c>
      <c r="G8" s="41">
        <v>8</v>
      </c>
      <c r="H8" s="41">
        <v>61</v>
      </c>
      <c r="I8" s="41">
        <v>4</v>
      </c>
      <c r="J8" s="41">
        <v>74</v>
      </c>
      <c r="K8" s="41">
        <v>32</v>
      </c>
      <c r="L8" s="41">
        <v>246</v>
      </c>
      <c r="M8" s="41">
        <v>2</v>
      </c>
      <c r="N8" s="41">
        <v>8</v>
      </c>
      <c r="O8" s="41">
        <v>21</v>
      </c>
      <c r="P8" s="41">
        <v>216</v>
      </c>
      <c r="Q8" s="41">
        <v>25</v>
      </c>
      <c r="R8" s="41">
        <v>43</v>
      </c>
      <c r="S8" s="35">
        <f t="shared" si="0"/>
        <v>0</v>
      </c>
      <c r="T8" s="35">
        <f t="shared" si="0"/>
        <v>0</v>
      </c>
    </row>
    <row r="9" spans="1:20">
      <c r="A9" s="65" t="s">
        <v>89</v>
      </c>
      <c r="B9" s="63">
        <v>1044</v>
      </c>
      <c r="C9" s="41">
        <v>191</v>
      </c>
      <c r="D9" s="41">
        <v>853</v>
      </c>
      <c r="E9" s="41">
        <v>30</v>
      </c>
      <c r="F9" s="41">
        <v>126</v>
      </c>
      <c r="G9" s="41">
        <v>17</v>
      </c>
      <c r="H9" s="41">
        <v>75</v>
      </c>
      <c r="I9" s="64">
        <v>0</v>
      </c>
      <c r="J9" s="41">
        <v>47</v>
      </c>
      <c r="K9" s="41">
        <v>62</v>
      </c>
      <c r="L9" s="41">
        <v>363</v>
      </c>
      <c r="M9" s="41">
        <v>1</v>
      </c>
      <c r="N9" s="41">
        <v>3</v>
      </c>
      <c r="O9" s="41">
        <v>35</v>
      </c>
      <c r="P9" s="41">
        <v>180</v>
      </c>
      <c r="Q9" s="41">
        <v>46</v>
      </c>
      <c r="R9" s="41">
        <v>59</v>
      </c>
      <c r="S9" s="35">
        <f t="shared" si="0"/>
        <v>0</v>
      </c>
      <c r="T9" s="35">
        <f t="shared" si="0"/>
        <v>0</v>
      </c>
    </row>
    <row r="10" spans="1:20">
      <c r="A10" s="65" t="s">
        <v>90</v>
      </c>
      <c r="B10" s="63">
        <v>739</v>
      </c>
      <c r="C10" s="41">
        <v>106</v>
      </c>
      <c r="D10" s="41">
        <v>633</v>
      </c>
      <c r="E10" s="41">
        <v>37</v>
      </c>
      <c r="F10" s="41">
        <v>87</v>
      </c>
      <c r="G10" s="41">
        <v>4</v>
      </c>
      <c r="H10" s="41">
        <v>52</v>
      </c>
      <c r="I10" s="64">
        <v>0</v>
      </c>
      <c r="J10" s="41">
        <v>28</v>
      </c>
      <c r="K10" s="41">
        <v>12</v>
      </c>
      <c r="L10" s="41">
        <v>271</v>
      </c>
      <c r="M10" s="41">
        <v>4</v>
      </c>
      <c r="N10" s="41">
        <v>3</v>
      </c>
      <c r="O10" s="41">
        <v>13</v>
      </c>
      <c r="P10" s="41">
        <v>118</v>
      </c>
      <c r="Q10" s="41">
        <v>36</v>
      </c>
      <c r="R10" s="41">
        <v>74</v>
      </c>
      <c r="S10" s="35">
        <f t="shared" si="0"/>
        <v>0</v>
      </c>
      <c r="T10" s="35">
        <f t="shared" si="0"/>
        <v>0</v>
      </c>
    </row>
    <row r="11" spans="1:20">
      <c r="A11" s="65" t="s">
        <v>91</v>
      </c>
      <c r="B11" s="63">
        <v>820</v>
      </c>
      <c r="C11" s="41">
        <v>212</v>
      </c>
      <c r="D11" s="41">
        <v>608</v>
      </c>
      <c r="E11" s="41">
        <v>28</v>
      </c>
      <c r="F11" s="41">
        <v>68</v>
      </c>
      <c r="G11" s="41">
        <v>9</v>
      </c>
      <c r="H11" s="41">
        <v>47</v>
      </c>
      <c r="I11" s="41">
        <v>2</v>
      </c>
      <c r="J11" s="41">
        <v>48</v>
      </c>
      <c r="K11" s="41">
        <v>73</v>
      </c>
      <c r="L11" s="41">
        <v>244</v>
      </c>
      <c r="M11" s="64">
        <v>0</v>
      </c>
      <c r="N11" s="64">
        <v>0</v>
      </c>
      <c r="O11" s="41">
        <v>72</v>
      </c>
      <c r="P11" s="41">
        <v>166</v>
      </c>
      <c r="Q11" s="41">
        <v>28</v>
      </c>
      <c r="R11" s="41">
        <v>35</v>
      </c>
      <c r="S11" s="35">
        <f t="shared" si="0"/>
        <v>0</v>
      </c>
      <c r="T11" s="35">
        <f t="shared" si="0"/>
        <v>0</v>
      </c>
    </row>
    <row r="12" spans="1:20">
      <c r="A12" s="65" t="s">
        <v>92</v>
      </c>
      <c r="B12" s="63">
        <v>576</v>
      </c>
      <c r="C12" s="41">
        <v>97</v>
      </c>
      <c r="D12" s="41">
        <v>479</v>
      </c>
      <c r="E12" s="41">
        <v>21</v>
      </c>
      <c r="F12" s="41">
        <v>83</v>
      </c>
      <c r="G12" s="41">
        <v>10</v>
      </c>
      <c r="H12" s="41">
        <v>51</v>
      </c>
      <c r="I12" s="64">
        <v>0</v>
      </c>
      <c r="J12" s="41">
        <v>19</v>
      </c>
      <c r="K12" s="41">
        <v>25</v>
      </c>
      <c r="L12" s="41">
        <v>211</v>
      </c>
      <c r="M12" s="41">
        <v>7</v>
      </c>
      <c r="N12" s="41">
        <v>12</v>
      </c>
      <c r="O12" s="41">
        <v>17</v>
      </c>
      <c r="P12" s="41">
        <v>77</v>
      </c>
      <c r="Q12" s="41">
        <v>17</v>
      </c>
      <c r="R12" s="41">
        <v>26</v>
      </c>
      <c r="S12" s="35">
        <f t="shared" si="0"/>
        <v>0</v>
      </c>
      <c r="T12" s="35">
        <f t="shared" si="0"/>
        <v>0</v>
      </c>
    </row>
    <row r="13" spans="1:20">
      <c r="A13" s="65" t="s">
        <v>93</v>
      </c>
      <c r="B13" s="63">
        <v>271</v>
      </c>
      <c r="C13" s="41">
        <v>53</v>
      </c>
      <c r="D13" s="41">
        <v>218</v>
      </c>
      <c r="E13" s="41">
        <v>7</v>
      </c>
      <c r="F13" s="41">
        <v>20</v>
      </c>
      <c r="G13" s="41">
        <v>4</v>
      </c>
      <c r="H13" s="41">
        <v>14</v>
      </c>
      <c r="I13" s="41">
        <v>1</v>
      </c>
      <c r="J13" s="41">
        <v>24</v>
      </c>
      <c r="K13" s="41">
        <v>12</v>
      </c>
      <c r="L13" s="41">
        <v>69</v>
      </c>
      <c r="M13" s="41">
        <v>1</v>
      </c>
      <c r="N13" s="41">
        <v>1</v>
      </c>
      <c r="O13" s="41">
        <v>14</v>
      </c>
      <c r="P13" s="41">
        <v>66</v>
      </c>
      <c r="Q13" s="41">
        <v>14</v>
      </c>
      <c r="R13" s="41">
        <v>24</v>
      </c>
      <c r="S13" s="35">
        <f t="shared" si="0"/>
        <v>0</v>
      </c>
      <c r="T13" s="35">
        <f t="shared" si="0"/>
        <v>0</v>
      </c>
    </row>
    <row r="14" spans="1:20">
      <c r="A14" s="65" t="s">
        <v>149</v>
      </c>
      <c r="B14" s="63">
        <v>737</v>
      </c>
      <c r="C14" s="41">
        <v>130</v>
      </c>
      <c r="D14" s="41">
        <v>607</v>
      </c>
      <c r="E14" s="41">
        <v>36</v>
      </c>
      <c r="F14" s="41">
        <v>79</v>
      </c>
      <c r="G14" s="41">
        <v>8</v>
      </c>
      <c r="H14" s="41">
        <v>33</v>
      </c>
      <c r="I14" s="64">
        <v>0</v>
      </c>
      <c r="J14" s="41">
        <v>40</v>
      </c>
      <c r="K14" s="41">
        <v>28</v>
      </c>
      <c r="L14" s="41">
        <v>239</v>
      </c>
      <c r="M14" s="41">
        <v>3</v>
      </c>
      <c r="N14" s="41">
        <v>1</v>
      </c>
      <c r="O14" s="41">
        <v>44</v>
      </c>
      <c r="P14" s="41">
        <v>196</v>
      </c>
      <c r="Q14" s="41">
        <v>11</v>
      </c>
      <c r="R14" s="41">
        <v>19</v>
      </c>
      <c r="S14" s="35">
        <f t="shared" si="0"/>
        <v>0</v>
      </c>
      <c r="T14" s="35">
        <f t="shared" si="0"/>
        <v>0</v>
      </c>
    </row>
    <row r="15" spans="1:20">
      <c r="A15" s="65" t="s">
        <v>94</v>
      </c>
      <c r="B15" s="63">
        <v>213</v>
      </c>
      <c r="C15" s="41">
        <v>56</v>
      </c>
      <c r="D15" s="41">
        <v>157</v>
      </c>
      <c r="E15" s="41">
        <v>19</v>
      </c>
      <c r="F15" s="41">
        <v>17</v>
      </c>
      <c r="G15" s="41">
        <v>2</v>
      </c>
      <c r="H15" s="41">
        <v>10</v>
      </c>
      <c r="I15" s="41">
        <v>2</v>
      </c>
      <c r="J15" s="41">
        <v>15</v>
      </c>
      <c r="K15" s="41">
        <v>12</v>
      </c>
      <c r="L15" s="41">
        <v>59</v>
      </c>
      <c r="M15" s="64">
        <v>0</v>
      </c>
      <c r="N15" s="64">
        <v>0</v>
      </c>
      <c r="O15" s="41">
        <v>18</v>
      </c>
      <c r="P15" s="41">
        <v>53</v>
      </c>
      <c r="Q15" s="41">
        <v>3</v>
      </c>
      <c r="R15" s="41">
        <v>3</v>
      </c>
      <c r="S15" s="35">
        <f t="shared" si="0"/>
        <v>0</v>
      </c>
      <c r="T15" s="35">
        <f t="shared" si="0"/>
        <v>0</v>
      </c>
    </row>
    <row r="16" spans="1:20">
      <c r="A16" s="65" t="s">
        <v>95</v>
      </c>
      <c r="B16" s="63">
        <v>239</v>
      </c>
      <c r="C16" s="41">
        <v>39</v>
      </c>
      <c r="D16" s="41">
        <v>200</v>
      </c>
      <c r="E16" s="41">
        <v>11</v>
      </c>
      <c r="F16" s="41">
        <v>26</v>
      </c>
      <c r="G16" s="41">
        <v>7</v>
      </c>
      <c r="H16" s="41">
        <v>11</v>
      </c>
      <c r="I16" s="64">
        <v>0</v>
      </c>
      <c r="J16" s="41">
        <v>20</v>
      </c>
      <c r="K16" s="41">
        <v>5</v>
      </c>
      <c r="L16" s="41">
        <v>73</v>
      </c>
      <c r="M16" s="64">
        <v>0</v>
      </c>
      <c r="N16" s="64">
        <v>0</v>
      </c>
      <c r="O16" s="41">
        <v>12</v>
      </c>
      <c r="P16" s="41">
        <v>68</v>
      </c>
      <c r="Q16" s="41">
        <v>4</v>
      </c>
      <c r="R16" s="41">
        <v>2</v>
      </c>
      <c r="S16" s="35">
        <f t="shared" si="0"/>
        <v>0</v>
      </c>
      <c r="T16" s="35">
        <f t="shared" si="0"/>
        <v>0</v>
      </c>
    </row>
    <row r="17" spans="1:20">
      <c r="A17" s="65" t="s">
        <v>96</v>
      </c>
      <c r="B17" s="63">
        <v>415</v>
      </c>
      <c r="C17" s="41">
        <v>70</v>
      </c>
      <c r="D17" s="41">
        <v>345</v>
      </c>
      <c r="E17" s="41">
        <v>8</v>
      </c>
      <c r="F17" s="41">
        <v>28</v>
      </c>
      <c r="G17" s="41">
        <v>6</v>
      </c>
      <c r="H17" s="41">
        <v>24</v>
      </c>
      <c r="I17" s="64">
        <v>0</v>
      </c>
      <c r="J17" s="41">
        <v>20</v>
      </c>
      <c r="K17" s="41">
        <v>13</v>
      </c>
      <c r="L17" s="41">
        <v>141</v>
      </c>
      <c r="M17" s="41">
        <v>1</v>
      </c>
      <c r="N17" s="41">
        <v>4</v>
      </c>
      <c r="O17" s="41">
        <v>23</v>
      </c>
      <c r="P17" s="41">
        <v>98</v>
      </c>
      <c r="Q17" s="41">
        <v>19</v>
      </c>
      <c r="R17" s="41">
        <v>30</v>
      </c>
      <c r="S17" s="35">
        <f t="shared" si="0"/>
        <v>0</v>
      </c>
      <c r="T17" s="35">
        <f t="shared" si="0"/>
        <v>0</v>
      </c>
    </row>
    <row r="18" spans="1:20">
      <c r="A18" s="65" t="s">
        <v>97</v>
      </c>
      <c r="B18" s="63">
        <v>177</v>
      </c>
      <c r="C18" s="41">
        <v>32</v>
      </c>
      <c r="D18" s="41">
        <v>145</v>
      </c>
      <c r="E18" s="41">
        <v>7</v>
      </c>
      <c r="F18" s="41">
        <v>12</v>
      </c>
      <c r="G18" s="41">
        <v>2</v>
      </c>
      <c r="H18" s="41">
        <v>16</v>
      </c>
      <c r="I18" s="64">
        <v>0</v>
      </c>
      <c r="J18" s="41">
        <v>21</v>
      </c>
      <c r="K18" s="41">
        <v>10</v>
      </c>
      <c r="L18" s="41">
        <v>45</v>
      </c>
      <c r="M18" s="64">
        <v>0</v>
      </c>
      <c r="N18" s="64">
        <v>0</v>
      </c>
      <c r="O18" s="41">
        <v>12</v>
      </c>
      <c r="P18" s="41">
        <v>45</v>
      </c>
      <c r="Q18" s="41">
        <v>1</v>
      </c>
      <c r="R18" s="41">
        <v>6</v>
      </c>
      <c r="S18" s="35">
        <f t="shared" si="0"/>
        <v>0</v>
      </c>
      <c r="T18" s="35">
        <f t="shared" si="0"/>
        <v>0</v>
      </c>
    </row>
    <row r="19" spans="1:20">
      <c r="A19" s="65" t="s">
        <v>98</v>
      </c>
      <c r="B19" s="63">
        <v>101</v>
      </c>
      <c r="C19" s="41">
        <v>4</v>
      </c>
      <c r="D19" s="41">
        <v>97</v>
      </c>
      <c r="E19" s="41">
        <v>1</v>
      </c>
      <c r="F19" s="41">
        <v>16</v>
      </c>
      <c r="G19" s="64">
        <v>0</v>
      </c>
      <c r="H19" s="41">
        <v>6</v>
      </c>
      <c r="I19" s="64">
        <v>0</v>
      </c>
      <c r="J19" s="41">
        <v>12</v>
      </c>
      <c r="K19" s="64">
        <v>0</v>
      </c>
      <c r="L19" s="41">
        <v>32</v>
      </c>
      <c r="M19" s="64">
        <v>0</v>
      </c>
      <c r="N19" s="64">
        <v>0</v>
      </c>
      <c r="O19" s="41">
        <v>2</v>
      </c>
      <c r="P19" s="41">
        <v>31</v>
      </c>
      <c r="Q19" s="41">
        <v>1</v>
      </c>
      <c r="R19" s="64">
        <v>0</v>
      </c>
      <c r="S19" s="35">
        <f t="shared" si="0"/>
        <v>0</v>
      </c>
      <c r="T19" s="35">
        <f t="shared" si="0"/>
        <v>0</v>
      </c>
    </row>
    <row r="20" spans="1:20">
      <c r="A20" s="65" t="s">
        <v>99</v>
      </c>
      <c r="B20" s="63">
        <v>239</v>
      </c>
      <c r="C20" s="41">
        <v>55</v>
      </c>
      <c r="D20" s="41">
        <v>184</v>
      </c>
      <c r="E20" s="41">
        <v>6</v>
      </c>
      <c r="F20" s="41">
        <v>20</v>
      </c>
      <c r="G20" s="41">
        <v>3</v>
      </c>
      <c r="H20" s="41">
        <v>14</v>
      </c>
      <c r="I20" s="41">
        <v>1</v>
      </c>
      <c r="J20" s="41">
        <v>10</v>
      </c>
      <c r="K20" s="41">
        <v>14</v>
      </c>
      <c r="L20" s="41">
        <v>72</v>
      </c>
      <c r="M20" s="64">
        <v>0</v>
      </c>
      <c r="N20" s="64">
        <v>0</v>
      </c>
      <c r="O20" s="41">
        <v>19</v>
      </c>
      <c r="P20" s="41">
        <v>62</v>
      </c>
      <c r="Q20" s="41">
        <v>12</v>
      </c>
      <c r="R20" s="41">
        <v>6</v>
      </c>
      <c r="S20" s="35">
        <f t="shared" si="0"/>
        <v>0</v>
      </c>
      <c r="T20" s="35">
        <f t="shared" si="0"/>
        <v>0</v>
      </c>
    </row>
    <row r="21" spans="1:20">
      <c r="A21" s="65" t="s">
        <v>100</v>
      </c>
      <c r="B21" s="63">
        <v>319</v>
      </c>
      <c r="C21" s="41">
        <v>67</v>
      </c>
      <c r="D21" s="41">
        <v>252</v>
      </c>
      <c r="E21" s="41">
        <v>14</v>
      </c>
      <c r="F21" s="41">
        <v>26</v>
      </c>
      <c r="G21" s="41">
        <v>2</v>
      </c>
      <c r="H21" s="41">
        <v>18</v>
      </c>
      <c r="I21" s="64">
        <v>0</v>
      </c>
      <c r="J21" s="41">
        <v>27</v>
      </c>
      <c r="K21" s="41">
        <v>15</v>
      </c>
      <c r="L21" s="41">
        <v>71</v>
      </c>
      <c r="M21" s="64">
        <v>0</v>
      </c>
      <c r="N21" s="64">
        <v>0</v>
      </c>
      <c r="O21" s="41">
        <v>18</v>
      </c>
      <c r="P21" s="41">
        <v>81</v>
      </c>
      <c r="Q21" s="41">
        <v>18</v>
      </c>
      <c r="R21" s="41">
        <v>29</v>
      </c>
      <c r="S21" s="35">
        <f t="shared" si="0"/>
        <v>0</v>
      </c>
      <c r="T21" s="35">
        <f t="shared" si="0"/>
        <v>0</v>
      </c>
    </row>
    <row r="22" spans="1:20">
      <c r="A22" s="65" t="s">
        <v>101</v>
      </c>
      <c r="B22" s="63">
        <v>128</v>
      </c>
      <c r="C22" s="41">
        <v>27</v>
      </c>
      <c r="D22" s="41">
        <v>101</v>
      </c>
      <c r="E22" s="41">
        <v>8</v>
      </c>
      <c r="F22" s="41">
        <v>17</v>
      </c>
      <c r="G22" s="41">
        <v>1</v>
      </c>
      <c r="H22" s="41">
        <v>5</v>
      </c>
      <c r="I22" s="64">
        <v>0</v>
      </c>
      <c r="J22" s="41">
        <v>8</v>
      </c>
      <c r="K22" s="41">
        <v>8</v>
      </c>
      <c r="L22" s="41">
        <v>30</v>
      </c>
      <c r="M22" s="64">
        <v>0</v>
      </c>
      <c r="N22" s="41">
        <v>1</v>
      </c>
      <c r="O22" s="41">
        <v>2</v>
      </c>
      <c r="P22" s="41">
        <v>22</v>
      </c>
      <c r="Q22" s="41">
        <v>8</v>
      </c>
      <c r="R22" s="41">
        <v>18</v>
      </c>
      <c r="S22" s="35">
        <f t="shared" si="0"/>
        <v>0</v>
      </c>
      <c r="T22" s="35">
        <f t="shared" si="0"/>
        <v>0</v>
      </c>
    </row>
    <row r="23" spans="1:20">
      <c r="A23" s="65" t="s">
        <v>102</v>
      </c>
      <c r="B23" s="63">
        <v>291</v>
      </c>
      <c r="C23" s="41">
        <v>52</v>
      </c>
      <c r="D23" s="41">
        <v>239</v>
      </c>
      <c r="E23" s="41">
        <v>22</v>
      </c>
      <c r="F23" s="41">
        <v>31</v>
      </c>
      <c r="G23" s="41">
        <v>1</v>
      </c>
      <c r="H23" s="41">
        <v>13</v>
      </c>
      <c r="I23" s="64">
        <v>0</v>
      </c>
      <c r="J23" s="41">
        <v>20</v>
      </c>
      <c r="K23" s="41">
        <v>14</v>
      </c>
      <c r="L23" s="41">
        <v>79</v>
      </c>
      <c r="M23" s="64">
        <v>0</v>
      </c>
      <c r="N23" s="64">
        <v>0</v>
      </c>
      <c r="O23" s="41">
        <v>5</v>
      </c>
      <c r="P23" s="41">
        <v>70</v>
      </c>
      <c r="Q23" s="41">
        <v>10</v>
      </c>
      <c r="R23" s="41">
        <v>26</v>
      </c>
      <c r="S23" s="35">
        <f t="shared" si="0"/>
        <v>0</v>
      </c>
      <c r="T23" s="35">
        <f t="shared" si="0"/>
        <v>0</v>
      </c>
    </row>
    <row r="24" spans="1:20">
      <c r="A24" s="65" t="s">
        <v>103</v>
      </c>
      <c r="B24" s="63">
        <v>32</v>
      </c>
      <c r="C24" s="41">
        <v>4</v>
      </c>
      <c r="D24" s="41">
        <v>28</v>
      </c>
      <c r="E24" s="64">
        <v>0</v>
      </c>
      <c r="F24" s="41">
        <v>4</v>
      </c>
      <c r="G24" s="64">
        <v>0</v>
      </c>
      <c r="H24" s="41">
        <v>7</v>
      </c>
      <c r="I24" s="64">
        <v>0</v>
      </c>
      <c r="J24" s="64">
        <v>0</v>
      </c>
      <c r="K24" s="41">
        <v>2</v>
      </c>
      <c r="L24" s="41">
        <v>4</v>
      </c>
      <c r="M24" s="64">
        <v>0</v>
      </c>
      <c r="N24" s="64">
        <v>0</v>
      </c>
      <c r="O24" s="64">
        <v>0</v>
      </c>
      <c r="P24" s="41">
        <v>3</v>
      </c>
      <c r="Q24" s="41">
        <v>2</v>
      </c>
      <c r="R24" s="41">
        <v>10</v>
      </c>
      <c r="S24" s="35">
        <f t="shared" si="0"/>
        <v>0</v>
      </c>
      <c r="T24" s="35">
        <f t="shared" si="0"/>
        <v>0</v>
      </c>
    </row>
    <row r="25" spans="1:20">
      <c r="A25" s="65" t="s">
        <v>104</v>
      </c>
      <c r="B25" s="63">
        <v>105</v>
      </c>
      <c r="C25" s="41">
        <v>29</v>
      </c>
      <c r="D25" s="41">
        <v>76</v>
      </c>
      <c r="E25" s="41">
        <v>6</v>
      </c>
      <c r="F25" s="41">
        <v>7</v>
      </c>
      <c r="G25" s="41">
        <v>2</v>
      </c>
      <c r="H25" s="41">
        <v>8</v>
      </c>
      <c r="I25" s="41">
        <v>9</v>
      </c>
      <c r="J25" s="41">
        <v>6</v>
      </c>
      <c r="K25" s="41">
        <v>6</v>
      </c>
      <c r="L25" s="41">
        <v>26</v>
      </c>
      <c r="M25" s="41">
        <v>1</v>
      </c>
      <c r="N25" s="41">
        <v>2</v>
      </c>
      <c r="O25" s="41">
        <v>1</v>
      </c>
      <c r="P25" s="41">
        <v>24</v>
      </c>
      <c r="Q25" s="41">
        <v>4</v>
      </c>
      <c r="R25" s="41">
        <v>3</v>
      </c>
      <c r="S25" s="35">
        <f t="shared" si="0"/>
        <v>0</v>
      </c>
      <c r="T25" s="35">
        <f t="shared" si="0"/>
        <v>0</v>
      </c>
    </row>
    <row r="26" spans="1:20">
      <c r="A26" s="65" t="s">
        <v>105</v>
      </c>
      <c r="B26" s="63">
        <v>184</v>
      </c>
      <c r="C26" s="41">
        <v>33</v>
      </c>
      <c r="D26" s="41">
        <v>151</v>
      </c>
      <c r="E26" s="41">
        <v>15</v>
      </c>
      <c r="F26" s="41">
        <v>21</v>
      </c>
      <c r="G26" s="41">
        <v>2</v>
      </c>
      <c r="H26" s="41">
        <v>7</v>
      </c>
      <c r="I26" s="64">
        <v>0</v>
      </c>
      <c r="J26" s="41">
        <v>7</v>
      </c>
      <c r="K26" s="41">
        <v>4</v>
      </c>
      <c r="L26" s="41">
        <v>69</v>
      </c>
      <c r="M26" s="64">
        <v>0</v>
      </c>
      <c r="N26" s="64">
        <v>0</v>
      </c>
      <c r="O26" s="41">
        <v>3</v>
      </c>
      <c r="P26" s="41">
        <v>16</v>
      </c>
      <c r="Q26" s="41">
        <v>9</v>
      </c>
      <c r="R26" s="41">
        <v>31</v>
      </c>
      <c r="S26" s="35">
        <f t="shared" si="0"/>
        <v>0</v>
      </c>
      <c r="T26" s="35">
        <f t="shared" si="0"/>
        <v>0</v>
      </c>
    </row>
    <row r="27" spans="1:20">
      <c r="A27" s="65" t="s">
        <v>171</v>
      </c>
      <c r="B27" s="63">
        <v>108</v>
      </c>
      <c r="C27" s="41">
        <v>18</v>
      </c>
      <c r="D27" s="41">
        <v>90</v>
      </c>
      <c r="E27" s="41">
        <v>5</v>
      </c>
      <c r="F27" s="41">
        <v>15</v>
      </c>
      <c r="G27" s="64">
        <v>0</v>
      </c>
      <c r="H27" s="41">
        <v>10</v>
      </c>
      <c r="I27" s="64">
        <v>0</v>
      </c>
      <c r="J27" s="41">
        <v>6</v>
      </c>
      <c r="K27" s="41">
        <v>4</v>
      </c>
      <c r="L27" s="41">
        <v>41</v>
      </c>
      <c r="M27" s="64">
        <v>0</v>
      </c>
      <c r="N27" s="64">
        <v>0</v>
      </c>
      <c r="O27" s="41">
        <v>4</v>
      </c>
      <c r="P27" s="41">
        <v>7</v>
      </c>
      <c r="Q27" s="41">
        <v>5</v>
      </c>
      <c r="R27" s="41">
        <v>11</v>
      </c>
      <c r="S27" s="35">
        <f t="shared" si="0"/>
        <v>0</v>
      </c>
      <c r="T27" s="35">
        <f t="shared" si="0"/>
        <v>0</v>
      </c>
    </row>
    <row r="28" spans="1:20">
      <c r="A28" s="65" t="s">
        <v>106</v>
      </c>
      <c r="B28" s="63">
        <v>54</v>
      </c>
      <c r="C28" s="41">
        <v>12</v>
      </c>
      <c r="D28" s="41">
        <v>42</v>
      </c>
      <c r="E28" s="41">
        <v>2</v>
      </c>
      <c r="F28" s="41">
        <v>5</v>
      </c>
      <c r="G28" s="64">
        <v>0</v>
      </c>
      <c r="H28" s="41">
        <v>2</v>
      </c>
      <c r="I28" s="64">
        <v>0</v>
      </c>
      <c r="J28" s="41">
        <v>3</v>
      </c>
      <c r="K28" s="41">
        <v>1</v>
      </c>
      <c r="L28" s="41">
        <v>14</v>
      </c>
      <c r="M28" s="64">
        <v>0</v>
      </c>
      <c r="N28" s="64">
        <v>0</v>
      </c>
      <c r="O28" s="41">
        <v>6</v>
      </c>
      <c r="P28" s="41">
        <v>12</v>
      </c>
      <c r="Q28" s="41">
        <v>3</v>
      </c>
      <c r="R28" s="41">
        <v>6</v>
      </c>
      <c r="S28" s="35">
        <f t="shared" si="0"/>
        <v>0</v>
      </c>
      <c r="T28" s="35">
        <f t="shared" si="0"/>
        <v>0</v>
      </c>
    </row>
    <row r="29" spans="1:20">
      <c r="A29" s="66" t="s">
        <v>107</v>
      </c>
      <c r="B29" s="67">
        <v>0</v>
      </c>
      <c r="C29" s="68">
        <v>0</v>
      </c>
      <c r="D29" s="68">
        <v>0</v>
      </c>
      <c r="E29" s="68">
        <v>0</v>
      </c>
      <c r="F29" s="68">
        <v>0</v>
      </c>
      <c r="G29" s="68">
        <v>0</v>
      </c>
      <c r="H29" s="68">
        <v>0</v>
      </c>
      <c r="I29" s="68">
        <v>0</v>
      </c>
      <c r="J29" s="68">
        <v>0</v>
      </c>
      <c r="K29" s="68">
        <v>0</v>
      </c>
      <c r="L29" s="68">
        <v>0</v>
      </c>
      <c r="M29" s="68">
        <v>0</v>
      </c>
      <c r="N29" s="68">
        <v>0</v>
      </c>
      <c r="O29" s="68">
        <v>0</v>
      </c>
      <c r="P29" s="68">
        <v>0</v>
      </c>
      <c r="Q29" s="68">
        <v>0</v>
      </c>
      <c r="R29" s="68">
        <v>0</v>
      </c>
      <c r="S29" s="35">
        <f t="shared" si="0"/>
        <v>0</v>
      </c>
      <c r="T29" s="35">
        <f t="shared" si="0"/>
        <v>0</v>
      </c>
    </row>
    <row r="30" spans="1:20" ht="16.5" customHeight="1">
      <c r="A30" s="191" t="s">
        <v>150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3" spans="1:20" hidden="1">
      <c r="B33" s="56" t="e">
        <f>B6-B7-B8-B9-B10-B11-B12-#REF!-#REF!</f>
        <v>#REF!</v>
      </c>
      <c r="C33" s="57" t="e">
        <f>C6-C7-C8-C9-C10-C11-C12-#REF!-#REF!</f>
        <v>#REF!</v>
      </c>
      <c r="D33" s="57" t="e">
        <f>D6-D7-D8-D9-D10-D11-D12-#REF!-#REF!</f>
        <v>#REF!</v>
      </c>
      <c r="E33" s="57" t="e">
        <f>E6-E7-E8-E9-E10-E11-E12-#REF!-#REF!</f>
        <v>#REF!</v>
      </c>
      <c r="F33" s="57" t="e">
        <f>F6-F7-F8-F9-F10-F11-F12-#REF!-#REF!</f>
        <v>#REF!</v>
      </c>
      <c r="G33" s="57" t="e">
        <f>G6-G7-G8-G9-G10-G11-G12-#REF!-#REF!</f>
        <v>#REF!</v>
      </c>
      <c r="H33" s="57" t="e">
        <f>H6-H7-H8-H9-H10-H11-H12-#REF!-#REF!</f>
        <v>#REF!</v>
      </c>
      <c r="I33" s="57" t="e">
        <f>I6-I7-I8-I9-I10-I11-I12-#REF!-#REF!</f>
        <v>#REF!</v>
      </c>
      <c r="J33" s="57" t="e">
        <f>J6-J7-J8-J9-J10-J11-J12-#REF!-#REF!</f>
        <v>#REF!</v>
      </c>
      <c r="K33" s="57" t="e">
        <f>K6-K7-K8-K9-K10-K11-K12-#REF!-#REF!</f>
        <v>#REF!</v>
      </c>
      <c r="L33" s="57" t="e">
        <f>L6-L7-L8-L9-L10-L11-L12-#REF!-#REF!</f>
        <v>#REF!</v>
      </c>
      <c r="M33" s="57" t="e">
        <f>M6-M7-M8-M9-M10-M11-M12-#REF!-#REF!</f>
        <v>#REF!</v>
      </c>
      <c r="N33" s="57" t="e">
        <f>N6-N7-N8-N9-N10-N11-N12-#REF!-#REF!</f>
        <v>#REF!</v>
      </c>
      <c r="O33" s="57" t="e">
        <f>O6-O7-O8-O9-O10-O11-O12-#REF!-#REF!</f>
        <v>#REF!</v>
      </c>
      <c r="P33" s="57" t="e">
        <f>P6-P7-P8-P9-P10-P11-P12-#REF!-#REF!</f>
        <v>#REF!</v>
      </c>
      <c r="Q33" s="57" t="e">
        <f>Q6-Q7-Q8-Q9-Q10-Q11-Q12-#REF!-#REF!</f>
        <v>#REF!</v>
      </c>
      <c r="R33" s="57" t="e">
        <f>R6-R7-R8-R9-R10-R11-R12-#REF!-#REF!</f>
        <v>#REF!</v>
      </c>
      <c r="S33" s="57" t="e">
        <f>S6-S7-S8-#REF!-#REF!-#REF!</f>
        <v>#REF!</v>
      </c>
      <c r="T33" s="57" t="e">
        <f>T6-T7-T8-#REF!-#REF!-#REF!</f>
        <v>#REF!</v>
      </c>
    </row>
    <row r="34" spans="1:20" hidden="1">
      <c r="B34" s="56" t="e">
        <f>SUM(B13:B27)-#REF!</f>
        <v>#REF!</v>
      </c>
      <c r="C34" s="57" t="e">
        <f>SUM(C13:C27)-#REF!</f>
        <v>#REF!</v>
      </c>
      <c r="D34" s="57" t="e">
        <f>SUM(D13:D27)-#REF!</f>
        <v>#REF!</v>
      </c>
      <c r="E34" s="57" t="e">
        <f>SUM(E13:E27)-#REF!</f>
        <v>#REF!</v>
      </c>
      <c r="F34" s="57" t="e">
        <f>SUM(F13:F27)-#REF!</f>
        <v>#REF!</v>
      </c>
      <c r="G34" s="57" t="e">
        <f>SUM(G13:G27)-#REF!</f>
        <v>#REF!</v>
      </c>
      <c r="H34" s="57" t="e">
        <f>SUM(H13:H27)-#REF!</f>
        <v>#REF!</v>
      </c>
      <c r="I34" s="57" t="e">
        <f>SUM(I13:I27)-#REF!</f>
        <v>#REF!</v>
      </c>
      <c r="J34" s="57" t="e">
        <f>SUM(J13:J27)-#REF!</f>
        <v>#REF!</v>
      </c>
      <c r="K34" s="57" t="e">
        <f>SUM(K13:K27)-#REF!</f>
        <v>#REF!</v>
      </c>
      <c r="L34" s="57" t="e">
        <f>SUM(L13:L27)-#REF!</f>
        <v>#REF!</v>
      </c>
      <c r="M34" s="57" t="e">
        <f>SUM(M13:M27)-#REF!</f>
        <v>#REF!</v>
      </c>
      <c r="N34" s="57" t="e">
        <f>SUM(N13:N27)-#REF!</f>
        <v>#REF!</v>
      </c>
      <c r="O34" s="57" t="e">
        <f>SUM(O13:O27)-#REF!</f>
        <v>#REF!</v>
      </c>
      <c r="P34" s="57" t="e">
        <f>SUM(P13:P27)-#REF!</f>
        <v>#REF!</v>
      </c>
      <c r="Q34" s="57" t="e">
        <f>SUM(Q13:Q27)-#REF!</f>
        <v>#REF!</v>
      </c>
      <c r="R34" s="57" t="e">
        <f>SUM(R13:R27)-#REF!</f>
        <v>#REF!</v>
      </c>
      <c r="S34" s="57">
        <f>SUM(S9:S27)-S8</f>
        <v>0</v>
      </c>
      <c r="T34" s="57">
        <f>SUM(T9:T27)-T8</f>
        <v>0</v>
      </c>
    </row>
    <row r="35" spans="1:20" hidden="1">
      <c r="B35" s="56" t="e">
        <f>#REF!-B28-B29</f>
        <v>#REF!</v>
      </c>
      <c r="C35" s="57" t="e">
        <f>#REF!-C28-C29</f>
        <v>#REF!</v>
      </c>
      <c r="D35" s="57" t="e">
        <f>#REF!-D28-D29</f>
        <v>#REF!</v>
      </c>
      <c r="E35" s="57" t="e">
        <f>#REF!-E28-E29</f>
        <v>#REF!</v>
      </c>
      <c r="F35" s="57" t="e">
        <f>#REF!-F28-F29</f>
        <v>#REF!</v>
      </c>
      <c r="G35" s="57" t="e">
        <f>#REF!-G28-G29</f>
        <v>#REF!</v>
      </c>
      <c r="H35" s="57" t="e">
        <f>#REF!-H28-H29</f>
        <v>#REF!</v>
      </c>
      <c r="I35" s="57" t="e">
        <f>#REF!-I28-I29</f>
        <v>#REF!</v>
      </c>
      <c r="J35" s="57" t="e">
        <f>#REF!-J28-J29</f>
        <v>#REF!</v>
      </c>
      <c r="K35" s="57" t="e">
        <f>#REF!-K28-K29</f>
        <v>#REF!</v>
      </c>
      <c r="L35" s="57" t="e">
        <f>#REF!-L28-L29</f>
        <v>#REF!</v>
      </c>
      <c r="M35" s="57" t="e">
        <f>#REF!-M28-M29</f>
        <v>#REF!</v>
      </c>
      <c r="N35" s="57" t="e">
        <f>#REF!-N28-N29</f>
        <v>#REF!</v>
      </c>
      <c r="O35" s="57" t="e">
        <f>#REF!-O28-O29</f>
        <v>#REF!</v>
      </c>
      <c r="P35" s="57" t="e">
        <f>#REF!-P28-P29</f>
        <v>#REF!</v>
      </c>
      <c r="Q35" s="57" t="e">
        <f>#REF!-Q28-Q29</f>
        <v>#REF!</v>
      </c>
      <c r="R35" s="57" t="e">
        <f>#REF!-R28-R29</f>
        <v>#REF!</v>
      </c>
      <c r="S35" s="57" t="e">
        <f>#REF!-S28-S29</f>
        <v>#REF!</v>
      </c>
      <c r="T35" s="57" t="e">
        <f>#REF!-T28-T29</f>
        <v>#REF!</v>
      </c>
    </row>
    <row r="37" spans="1:20">
      <c r="A37" s="58"/>
    </row>
  </sheetData>
  <mergeCells count="14">
    <mergeCell ref="S4:T4"/>
    <mergeCell ref="A30:R30"/>
    <mergeCell ref="A1:R1"/>
    <mergeCell ref="A2:R2"/>
    <mergeCell ref="A3:R3"/>
    <mergeCell ref="A4:A5"/>
    <mergeCell ref="B4:D4"/>
    <mergeCell ref="E4:F4"/>
    <mergeCell ref="G4:H4"/>
    <mergeCell ref="I4:J4"/>
    <mergeCell ref="K4:L4"/>
    <mergeCell ref="M4:N4"/>
    <mergeCell ref="O4:P4"/>
    <mergeCell ref="Q4:R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37"/>
  <sheetViews>
    <sheetView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6.3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16384" width="9.33203125" style="43"/>
  </cols>
  <sheetData>
    <row r="1" spans="1:20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</row>
    <row r="2" spans="1:20" ht="15.75" customHeight="1">
      <c r="A2" s="139" t="s">
        <v>151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0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0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</row>
    <row r="5" spans="1:20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</row>
    <row r="6" spans="1:20">
      <c r="A6" s="65" t="s">
        <v>86</v>
      </c>
      <c r="B6" s="84">
        <v>9449</v>
      </c>
      <c r="C6" s="83">
        <v>1744</v>
      </c>
      <c r="D6" s="83">
        <v>7705</v>
      </c>
      <c r="E6" s="83">
        <v>372</v>
      </c>
      <c r="F6" s="83">
        <v>841</v>
      </c>
      <c r="G6" s="83">
        <v>104</v>
      </c>
      <c r="H6" s="83">
        <v>610</v>
      </c>
      <c r="I6" s="83">
        <v>9</v>
      </c>
      <c r="J6" s="83">
        <v>593</v>
      </c>
      <c r="K6" s="83">
        <v>457</v>
      </c>
      <c r="L6" s="83">
        <v>2870</v>
      </c>
      <c r="M6" s="83">
        <v>23</v>
      </c>
      <c r="N6" s="83">
        <v>50</v>
      </c>
      <c r="O6" s="83">
        <v>482</v>
      </c>
      <c r="P6" s="83">
        <v>2209</v>
      </c>
      <c r="Q6" s="83">
        <v>297</v>
      </c>
      <c r="R6" s="83">
        <v>532</v>
      </c>
      <c r="S6" s="35">
        <f t="shared" ref="S6:T29" si="0">C6-E6-G6-I6-K6-M6-O6-Q6</f>
        <v>0</v>
      </c>
      <c r="T6" s="35">
        <f t="shared" si="0"/>
        <v>0</v>
      </c>
    </row>
    <row r="7" spans="1:20">
      <c r="A7" s="65" t="s">
        <v>87</v>
      </c>
      <c r="B7" s="16">
        <v>1691</v>
      </c>
      <c r="C7" s="69">
        <v>338</v>
      </c>
      <c r="D7" s="69">
        <v>1353</v>
      </c>
      <c r="E7" s="69">
        <v>52</v>
      </c>
      <c r="F7" s="69">
        <v>95</v>
      </c>
      <c r="G7" s="69">
        <v>13</v>
      </c>
      <c r="H7" s="69">
        <v>88</v>
      </c>
      <c r="I7" s="69">
        <v>0</v>
      </c>
      <c r="J7" s="69">
        <v>133</v>
      </c>
      <c r="K7" s="69">
        <v>84</v>
      </c>
      <c r="L7" s="69">
        <v>424</v>
      </c>
      <c r="M7" s="69">
        <v>5</v>
      </c>
      <c r="N7" s="69">
        <v>9</v>
      </c>
      <c r="O7" s="69">
        <v>145</v>
      </c>
      <c r="P7" s="69">
        <v>547</v>
      </c>
      <c r="Q7" s="69">
        <v>39</v>
      </c>
      <c r="R7" s="69">
        <v>57</v>
      </c>
      <c r="S7" s="35">
        <f t="shared" si="0"/>
        <v>0</v>
      </c>
      <c r="T7" s="35">
        <f t="shared" si="0"/>
        <v>0</v>
      </c>
    </row>
    <row r="8" spans="1:20">
      <c r="A8" s="65" t="s">
        <v>88</v>
      </c>
      <c r="B8" s="16">
        <v>846</v>
      </c>
      <c r="C8" s="69">
        <v>122</v>
      </c>
      <c r="D8" s="69">
        <v>724</v>
      </c>
      <c r="E8" s="69">
        <v>21</v>
      </c>
      <c r="F8" s="69">
        <v>78</v>
      </c>
      <c r="G8" s="69">
        <v>12</v>
      </c>
      <c r="H8" s="69">
        <v>62</v>
      </c>
      <c r="I8" s="69">
        <v>4</v>
      </c>
      <c r="J8" s="69">
        <v>76</v>
      </c>
      <c r="K8" s="69">
        <v>30</v>
      </c>
      <c r="L8" s="69">
        <v>238</v>
      </c>
      <c r="M8" s="69">
        <v>3</v>
      </c>
      <c r="N8" s="69">
        <v>8</v>
      </c>
      <c r="O8" s="69">
        <v>22</v>
      </c>
      <c r="P8" s="69">
        <v>221</v>
      </c>
      <c r="Q8" s="69">
        <v>30</v>
      </c>
      <c r="R8" s="69">
        <v>41</v>
      </c>
      <c r="S8" s="35">
        <f t="shared" si="0"/>
        <v>0</v>
      </c>
      <c r="T8" s="35">
        <f t="shared" si="0"/>
        <v>0</v>
      </c>
    </row>
    <row r="9" spans="1:20">
      <c r="A9" s="65" t="s">
        <v>89</v>
      </c>
      <c r="B9" s="16">
        <v>1027</v>
      </c>
      <c r="C9" s="69">
        <v>179</v>
      </c>
      <c r="D9" s="69">
        <v>848</v>
      </c>
      <c r="E9" s="69">
        <v>31</v>
      </c>
      <c r="F9" s="69">
        <v>122</v>
      </c>
      <c r="G9" s="69">
        <v>13</v>
      </c>
      <c r="H9" s="69">
        <v>79</v>
      </c>
      <c r="I9" s="69">
        <v>0</v>
      </c>
      <c r="J9" s="69">
        <v>43</v>
      </c>
      <c r="K9" s="69">
        <v>62</v>
      </c>
      <c r="L9" s="69">
        <v>367</v>
      </c>
      <c r="M9" s="69">
        <v>0</v>
      </c>
      <c r="N9" s="69">
        <v>3</v>
      </c>
      <c r="O9" s="69">
        <v>33</v>
      </c>
      <c r="P9" s="69">
        <v>171</v>
      </c>
      <c r="Q9" s="69">
        <v>40</v>
      </c>
      <c r="R9" s="69">
        <v>63</v>
      </c>
      <c r="S9" s="35">
        <f t="shared" si="0"/>
        <v>0</v>
      </c>
      <c r="T9" s="35">
        <f t="shared" si="0"/>
        <v>0</v>
      </c>
    </row>
    <row r="10" spans="1:20">
      <c r="A10" s="65" t="s">
        <v>90</v>
      </c>
      <c r="B10" s="16">
        <v>755</v>
      </c>
      <c r="C10" s="69">
        <v>112</v>
      </c>
      <c r="D10" s="69">
        <v>643</v>
      </c>
      <c r="E10" s="69">
        <v>35</v>
      </c>
      <c r="F10" s="69">
        <v>72</v>
      </c>
      <c r="G10" s="69">
        <v>6</v>
      </c>
      <c r="H10" s="69">
        <v>52</v>
      </c>
      <c r="I10" s="69">
        <v>0</v>
      </c>
      <c r="J10" s="69">
        <v>29</v>
      </c>
      <c r="K10" s="69">
        <v>16</v>
      </c>
      <c r="L10" s="69">
        <v>286</v>
      </c>
      <c r="M10" s="69">
        <v>2</v>
      </c>
      <c r="N10" s="69">
        <v>1</v>
      </c>
      <c r="O10" s="69">
        <v>14</v>
      </c>
      <c r="P10" s="69">
        <v>122</v>
      </c>
      <c r="Q10" s="69">
        <v>39</v>
      </c>
      <c r="R10" s="69">
        <v>81</v>
      </c>
      <c r="S10" s="35">
        <f t="shared" si="0"/>
        <v>0</v>
      </c>
      <c r="T10" s="35">
        <f t="shared" si="0"/>
        <v>0</v>
      </c>
    </row>
    <row r="11" spans="1:20">
      <c r="A11" s="65" t="s">
        <v>91</v>
      </c>
      <c r="B11" s="16">
        <v>862</v>
      </c>
      <c r="C11" s="69">
        <v>209</v>
      </c>
      <c r="D11" s="69">
        <v>653</v>
      </c>
      <c r="E11" s="69">
        <v>25</v>
      </c>
      <c r="F11" s="69">
        <v>64</v>
      </c>
      <c r="G11" s="69">
        <v>13</v>
      </c>
      <c r="H11" s="69">
        <v>59</v>
      </c>
      <c r="I11" s="69">
        <v>1</v>
      </c>
      <c r="J11" s="69">
        <v>48</v>
      </c>
      <c r="K11" s="69">
        <v>76</v>
      </c>
      <c r="L11" s="69">
        <v>253</v>
      </c>
      <c r="M11" s="69">
        <v>0</v>
      </c>
      <c r="N11" s="69">
        <v>0</v>
      </c>
      <c r="O11" s="69">
        <v>65</v>
      </c>
      <c r="P11" s="69">
        <v>183</v>
      </c>
      <c r="Q11" s="69">
        <v>29</v>
      </c>
      <c r="R11" s="69">
        <v>46</v>
      </c>
      <c r="S11" s="35">
        <f t="shared" si="0"/>
        <v>0</v>
      </c>
      <c r="T11" s="35">
        <f t="shared" si="0"/>
        <v>0</v>
      </c>
    </row>
    <row r="12" spans="1:20">
      <c r="A12" s="65" t="s">
        <v>92</v>
      </c>
      <c r="B12" s="16">
        <v>657</v>
      </c>
      <c r="C12" s="69">
        <v>125</v>
      </c>
      <c r="D12" s="69">
        <v>532</v>
      </c>
      <c r="E12" s="69">
        <v>28</v>
      </c>
      <c r="F12" s="69">
        <v>87</v>
      </c>
      <c r="G12" s="69">
        <v>12</v>
      </c>
      <c r="H12" s="69">
        <v>52</v>
      </c>
      <c r="I12" s="69">
        <v>1</v>
      </c>
      <c r="J12" s="69">
        <v>30</v>
      </c>
      <c r="K12" s="69">
        <v>32</v>
      </c>
      <c r="L12" s="69">
        <v>222</v>
      </c>
      <c r="M12" s="69">
        <v>5</v>
      </c>
      <c r="N12" s="69">
        <v>14</v>
      </c>
      <c r="O12" s="69">
        <v>35</v>
      </c>
      <c r="P12" s="69">
        <v>102</v>
      </c>
      <c r="Q12" s="69">
        <v>12</v>
      </c>
      <c r="R12" s="69">
        <v>25</v>
      </c>
      <c r="S12" s="35">
        <f t="shared" si="0"/>
        <v>0</v>
      </c>
      <c r="T12" s="35">
        <f t="shared" si="0"/>
        <v>0</v>
      </c>
    </row>
    <row r="13" spans="1:20">
      <c r="A13" s="65" t="s">
        <v>93</v>
      </c>
      <c r="B13" s="16">
        <v>314</v>
      </c>
      <c r="C13" s="69">
        <v>66</v>
      </c>
      <c r="D13" s="69">
        <v>248</v>
      </c>
      <c r="E13" s="69">
        <v>13</v>
      </c>
      <c r="F13" s="69">
        <v>16</v>
      </c>
      <c r="G13" s="69">
        <v>4</v>
      </c>
      <c r="H13" s="69">
        <v>39</v>
      </c>
      <c r="I13" s="69">
        <v>1</v>
      </c>
      <c r="J13" s="69">
        <v>24</v>
      </c>
      <c r="K13" s="69">
        <v>13</v>
      </c>
      <c r="L13" s="69">
        <v>75</v>
      </c>
      <c r="M13" s="69">
        <v>1</v>
      </c>
      <c r="N13" s="69">
        <v>3</v>
      </c>
      <c r="O13" s="69">
        <v>13</v>
      </c>
      <c r="P13" s="69">
        <v>64</v>
      </c>
      <c r="Q13" s="69">
        <v>21</v>
      </c>
      <c r="R13" s="69">
        <v>27</v>
      </c>
      <c r="S13" s="35">
        <f t="shared" si="0"/>
        <v>0</v>
      </c>
      <c r="T13" s="35">
        <f t="shared" si="0"/>
        <v>0</v>
      </c>
    </row>
    <row r="14" spans="1:20">
      <c r="A14" s="65" t="s">
        <v>149</v>
      </c>
      <c r="B14" s="16">
        <v>740</v>
      </c>
      <c r="C14" s="69">
        <v>132</v>
      </c>
      <c r="D14" s="69">
        <v>608</v>
      </c>
      <c r="E14" s="69">
        <v>40</v>
      </c>
      <c r="F14" s="69">
        <v>77</v>
      </c>
      <c r="G14" s="69">
        <v>7</v>
      </c>
      <c r="H14" s="69">
        <v>35</v>
      </c>
      <c r="I14" s="69">
        <v>1</v>
      </c>
      <c r="J14" s="69">
        <v>38</v>
      </c>
      <c r="K14" s="69">
        <v>31</v>
      </c>
      <c r="L14" s="69">
        <v>241</v>
      </c>
      <c r="M14" s="69">
        <v>2</v>
      </c>
      <c r="N14" s="69">
        <v>1</v>
      </c>
      <c r="O14" s="69">
        <v>41</v>
      </c>
      <c r="P14" s="69">
        <v>202</v>
      </c>
      <c r="Q14" s="69">
        <v>10</v>
      </c>
      <c r="R14" s="69">
        <v>14</v>
      </c>
      <c r="S14" s="35">
        <f t="shared" si="0"/>
        <v>0</v>
      </c>
      <c r="T14" s="35">
        <f t="shared" si="0"/>
        <v>0</v>
      </c>
    </row>
    <row r="15" spans="1:20">
      <c r="A15" s="65" t="s">
        <v>94</v>
      </c>
      <c r="B15" s="16">
        <v>217</v>
      </c>
      <c r="C15" s="69">
        <v>52</v>
      </c>
      <c r="D15" s="69">
        <v>165</v>
      </c>
      <c r="E15" s="69">
        <v>12</v>
      </c>
      <c r="F15" s="69">
        <v>6</v>
      </c>
      <c r="G15" s="69">
        <v>1</v>
      </c>
      <c r="H15" s="69">
        <v>9</v>
      </c>
      <c r="I15" s="69">
        <v>0</v>
      </c>
      <c r="J15" s="69">
        <v>12</v>
      </c>
      <c r="K15" s="69">
        <v>14</v>
      </c>
      <c r="L15" s="69">
        <v>60</v>
      </c>
      <c r="M15" s="69">
        <v>0</v>
      </c>
      <c r="N15" s="69">
        <v>0</v>
      </c>
      <c r="O15" s="69">
        <v>17</v>
      </c>
      <c r="P15" s="69">
        <v>57</v>
      </c>
      <c r="Q15" s="69">
        <v>8</v>
      </c>
      <c r="R15" s="69">
        <v>21</v>
      </c>
      <c r="S15" s="35">
        <f t="shared" si="0"/>
        <v>0</v>
      </c>
      <c r="T15" s="35">
        <f t="shared" si="0"/>
        <v>0</v>
      </c>
    </row>
    <row r="16" spans="1:20">
      <c r="A16" s="65" t="s">
        <v>95</v>
      </c>
      <c r="B16" s="16">
        <v>233</v>
      </c>
      <c r="C16" s="69">
        <v>30</v>
      </c>
      <c r="D16" s="69">
        <v>203</v>
      </c>
      <c r="E16" s="69">
        <v>10</v>
      </c>
      <c r="F16" s="69">
        <v>22</v>
      </c>
      <c r="G16" s="69">
        <v>3</v>
      </c>
      <c r="H16" s="69">
        <v>14</v>
      </c>
      <c r="I16" s="69">
        <v>0</v>
      </c>
      <c r="J16" s="69">
        <v>19</v>
      </c>
      <c r="K16" s="69">
        <v>6</v>
      </c>
      <c r="L16" s="69">
        <v>74</v>
      </c>
      <c r="M16" s="69">
        <v>0</v>
      </c>
      <c r="N16" s="69">
        <v>0</v>
      </c>
      <c r="O16" s="69">
        <v>8</v>
      </c>
      <c r="P16" s="69">
        <v>70</v>
      </c>
      <c r="Q16" s="69">
        <v>3</v>
      </c>
      <c r="R16" s="69">
        <v>4</v>
      </c>
      <c r="S16" s="35">
        <f t="shared" si="0"/>
        <v>0</v>
      </c>
      <c r="T16" s="35">
        <f t="shared" si="0"/>
        <v>0</v>
      </c>
    </row>
    <row r="17" spans="1:20">
      <c r="A17" s="65" t="s">
        <v>96</v>
      </c>
      <c r="B17" s="16">
        <v>432</v>
      </c>
      <c r="C17" s="69">
        <v>67</v>
      </c>
      <c r="D17" s="69">
        <v>365</v>
      </c>
      <c r="E17" s="69">
        <v>20</v>
      </c>
      <c r="F17" s="69">
        <v>32</v>
      </c>
      <c r="G17" s="69">
        <v>6</v>
      </c>
      <c r="H17" s="69">
        <v>23</v>
      </c>
      <c r="I17" s="69">
        <v>0</v>
      </c>
      <c r="J17" s="69">
        <v>23</v>
      </c>
      <c r="K17" s="69">
        <v>14</v>
      </c>
      <c r="L17" s="69">
        <v>151</v>
      </c>
      <c r="M17" s="69">
        <v>1</v>
      </c>
      <c r="N17" s="69">
        <v>5</v>
      </c>
      <c r="O17" s="69">
        <v>19</v>
      </c>
      <c r="P17" s="69">
        <v>114</v>
      </c>
      <c r="Q17" s="69">
        <v>7</v>
      </c>
      <c r="R17" s="69">
        <v>17</v>
      </c>
      <c r="S17" s="35">
        <f t="shared" si="0"/>
        <v>0</v>
      </c>
      <c r="T17" s="35">
        <f t="shared" si="0"/>
        <v>0</v>
      </c>
    </row>
    <row r="18" spans="1:20">
      <c r="A18" s="65" t="s">
        <v>97</v>
      </c>
      <c r="B18" s="16">
        <v>171</v>
      </c>
      <c r="C18" s="69">
        <v>31</v>
      </c>
      <c r="D18" s="69">
        <v>140</v>
      </c>
      <c r="E18" s="69">
        <v>8</v>
      </c>
      <c r="F18" s="69">
        <v>15</v>
      </c>
      <c r="G18" s="69">
        <v>0</v>
      </c>
      <c r="H18" s="69">
        <v>12</v>
      </c>
      <c r="I18" s="69">
        <v>0</v>
      </c>
      <c r="J18" s="69">
        <v>20</v>
      </c>
      <c r="K18" s="69">
        <v>9</v>
      </c>
      <c r="L18" s="69">
        <v>39</v>
      </c>
      <c r="M18" s="69">
        <v>0</v>
      </c>
      <c r="N18" s="69">
        <v>1</v>
      </c>
      <c r="O18" s="69">
        <v>12</v>
      </c>
      <c r="P18" s="69">
        <v>48</v>
      </c>
      <c r="Q18" s="69">
        <v>2</v>
      </c>
      <c r="R18" s="69">
        <v>5</v>
      </c>
      <c r="S18" s="35">
        <f t="shared" si="0"/>
        <v>0</v>
      </c>
      <c r="T18" s="35">
        <f t="shared" si="0"/>
        <v>0</v>
      </c>
    </row>
    <row r="19" spans="1:20">
      <c r="A19" s="65" t="s">
        <v>98</v>
      </c>
      <c r="B19" s="16">
        <v>91</v>
      </c>
      <c r="C19" s="69">
        <v>7</v>
      </c>
      <c r="D19" s="69">
        <v>84</v>
      </c>
      <c r="E19" s="69">
        <v>0</v>
      </c>
      <c r="F19" s="69">
        <v>12</v>
      </c>
      <c r="G19" s="69">
        <v>2</v>
      </c>
      <c r="H19" s="69">
        <v>3</v>
      </c>
      <c r="I19" s="69">
        <v>0</v>
      </c>
      <c r="J19" s="69">
        <v>12</v>
      </c>
      <c r="K19" s="69">
        <v>2</v>
      </c>
      <c r="L19" s="69">
        <v>25</v>
      </c>
      <c r="M19" s="69">
        <v>0</v>
      </c>
      <c r="N19" s="69">
        <v>0</v>
      </c>
      <c r="O19" s="69">
        <v>1</v>
      </c>
      <c r="P19" s="69">
        <v>30</v>
      </c>
      <c r="Q19" s="69">
        <v>2</v>
      </c>
      <c r="R19" s="69">
        <v>2</v>
      </c>
      <c r="S19" s="35">
        <f t="shared" si="0"/>
        <v>0</v>
      </c>
      <c r="T19" s="35">
        <f t="shared" si="0"/>
        <v>0</v>
      </c>
    </row>
    <row r="20" spans="1:20">
      <c r="A20" s="65" t="s">
        <v>99</v>
      </c>
      <c r="B20" s="16">
        <v>231</v>
      </c>
      <c r="C20" s="69">
        <v>50</v>
      </c>
      <c r="D20" s="69">
        <v>181</v>
      </c>
      <c r="E20" s="69">
        <v>6</v>
      </c>
      <c r="F20" s="69">
        <v>19</v>
      </c>
      <c r="G20" s="69">
        <v>4</v>
      </c>
      <c r="H20" s="69">
        <v>12</v>
      </c>
      <c r="I20" s="69">
        <v>0</v>
      </c>
      <c r="J20" s="69">
        <v>13</v>
      </c>
      <c r="K20" s="69">
        <v>17</v>
      </c>
      <c r="L20" s="69">
        <v>68</v>
      </c>
      <c r="M20" s="69">
        <v>0</v>
      </c>
      <c r="N20" s="69">
        <v>0</v>
      </c>
      <c r="O20" s="69">
        <v>20</v>
      </c>
      <c r="P20" s="69">
        <v>66</v>
      </c>
      <c r="Q20" s="69">
        <v>3</v>
      </c>
      <c r="R20" s="69">
        <v>3</v>
      </c>
      <c r="S20" s="35">
        <f t="shared" si="0"/>
        <v>0</v>
      </c>
      <c r="T20" s="35">
        <f t="shared" si="0"/>
        <v>0</v>
      </c>
    </row>
    <row r="21" spans="1:20">
      <c r="A21" s="65" t="s">
        <v>100</v>
      </c>
      <c r="B21" s="16">
        <v>304</v>
      </c>
      <c r="C21" s="69">
        <v>63</v>
      </c>
      <c r="D21" s="69">
        <v>241</v>
      </c>
      <c r="E21" s="69">
        <v>17</v>
      </c>
      <c r="F21" s="69">
        <v>24</v>
      </c>
      <c r="G21" s="69">
        <v>4</v>
      </c>
      <c r="H21" s="69">
        <v>15</v>
      </c>
      <c r="I21" s="69">
        <v>0</v>
      </c>
      <c r="J21" s="69">
        <v>28</v>
      </c>
      <c r="K21" s="69">
        <v>11</v>
      </c>
      <c r="L21" s="69">
        <v>77</v>
      </c>
      <c r="M21" s="69">
        <v>0</v>
      </c>
      <c r="N21" s="69">
        <v>0</v>
      </c>
      <c r="O21" s="69">
        <v>13</v>
      </c>
      <c r="P21" s="69">
        <v>68</v>
      </c>
      <c r="Q21" s="69">
        <v>18</v>
      </c>
      <c r="R21" s="69">
        <v>29</v>
      </c>
      <c r="S21" s="35">
        <f t="shared" si="0"/>
        <v>0</v>
      </c>
      <c r="T21" s="35">
        <f t="shared" si="0"/>
        <v>0</v>
      </c>
    </row>
    <row r="22" spans="1:20">
      <c r="A22" s="65" t="s">
        <v>101</v>
      </c>
      <c r="B22" s="16">
        <v>121</v>
      </c>
      <c r="C22" s="69">
        <v>27</v>
      </c>
      <c r="D22" s="69">
        <v>94</v>
      </c>
      <c r="E22" s="69">
        <v>9</v>
      </c>
      <c r="F22" s="69">
        <v>16</v>
      </c>
      <c r="G22" s="69">
        <v>0</v>
      </c>
      <c r="H22" s="69">
        <v>6</v>
      </c>
      <c r="I22" s="69">
        <v>1</v>
      </c>
      <c r="J22" s="69">
        <v>3</v>
      </c>
      <c r="K22" s="69">
        <v>8</v>
      </c>
      <c r="L22" s="69">
        <v>35</v>
      </c>
      <c r="M22" s="69">
        <v>1</v>
      </c>
      <c r="N22" s="69">
        <v>0</v>
      </c>
      <c r="O22" s="69">
        <v>3</v>
      </c>
      <c r="P22" s="69">
        <v>17</v>
      </c>
      <c r="Q22" s="69">
        <v>5</v>
      </c>
      <c r="R22" s="69">
        <v>17</v>
      </c>
      <c r="S22" s="35">
        <f t="shared" si="0"/>
        <v>0</v>
      </c>
      <c r="T22" s="35">
        <f t="shared" si="0"/>
        <v>0</v>
      </c>
    </row>
    <row r="23" spans="1:20">
      <c r="A23" s="65" t="s">
        <v>102</v>
      </c>
      <c r="B23" s="16">
        <v>283</v>
      </c>
      <c r="C23" s="69">
        <v>51</v>
      </c>
      <c r="D23" s="69">
        <v>232</v>
      </c>
      <c r="E23" s="69">
        <v>21</v>
      </c>
      <c r="F23" s="69">
        <v>35</v>
      </c>
      <c r="G23" s="69">
        <v>1</v>
      </c>
      <c r="H23" s="69">
        <v>10</v>
      </c>
      <c r="I23" s="69">
        <v>0</v>
      </c>
      <c r="J23" s="69">
        <v>16</v>
      </c>
      <c r="K23" s="69">
        <v>11</v>
      </c>
      <c r="L23" s="69">
        <v>75</v>
      </c>
      <c r="M23" s="69">
        <v>0</v>
      </c>
      <c r="N23" s="69">
        <v>0</v>
      </c>
      <c r="O23" s="69">
        <v>7</v>
      </c>
      <c r="P23" s="69">
        <v>67</v>
      </c>
      <c r="Q23" s="69">
        <v>11</v>
      </c>
      <c r="R23" s="69">
        <v>29</v>
      </c>
      <c r="S23" s="35">
        <f t="shared" si="0"/>
        <v>0</v>
      </c>
      <c r="T23" s="35">
        <f t="shared" si="0"/>
        <v>0</v>
      </c>
    </row>
    <row r="24" spans="1:20">
      <c r="A24" s="65" t="s">
        <v>103</v>
      </c>
      <c r="B24" s="16">
        <v>19</v>
      </c>
      <c r="C24" s="69">
        <v>4</v>
      </c>
      <c r="D24" s="69">
        <v>15</v>
      </c>
      <c r="E24" s="69">
        <v>0</v>
      </c>
      <c r="F24" s="69">
        <v>3</v>
      </c>
      <c r="G24" s="69">
        <v>0</v>
      </c>
      <c r="H24" s="69">
        <v>2</v>
      </c>
      <c r="I24" s="69">
        <v>0</v>
      </c>
      <c r="J24" s="69">
        <v>0</v>
      </c>
      <c r="K24" s="69">
        <v>2</v>
      </c>
      <c r="L24" s="69">
        <v>4</v>
      </c>
      <c r="M24" s="69">
        <v>0</v>
      </c>
      <c r="N24" s="69">
        <v>0</v>
      </c>
      <c r="O24" s="69">
        <v>0</v>
      </c>
      <c r="P24" s="69">
        <v>0</v>
      </c>
      <c r="Q24" s="69">
        <v>2</v>
      </c>
      <c r="R24" s="69">
        <v>6</v>
      </c>
      <c r="S24" s="35">
        <f t="shared" si="0"/>
        <v>0</v>
      </c>
      <c r="T24" s="35">
        <f t="shared" si="0"/>
        <v>0</v>
      </c>
    </row>
    <row r="25" spans="1:20">
      <c r="A25" s="65" t="s">
        <v>104</v>
      </c>
      <c r="B25" s="16">
        <v>112</v>
      </c>
      <c r="C25" s="69">
        <v>24</v>
      </c>
      <c r="D25" s="69">
        <v>88</v>
      </c>
      <c r="E25" s="69">
        <v>7</v>
      </c>
      <c r="F25" s="69">
        <v>6</v>
      </c>
      <c r="G25" s="69">
        <v>0</v>
      </c>
      <c r="H25" s="69">
        <v>16</v>
      </c>
      <c r="I25" s="69">
        <v>0</v>
      </c>
      <c r="J25" s="69">
        <v>10</v>
      </c>
      <c r="K25" s="69">
        <v>6</v>
      </c>
      <c r="L25" s="69">
        <v>25</v>
      </c>
      <c r="M25" s="69">
        <v>3</v>
      </c>
      <c r="N25" s="69">
        <v>2</v>
      </c>
      <c r="O25" s="69">
        <v>4</v>
      </c>
      <c r="P25" s="69">
        <v>25</v>
      </c>
      <c r="Q25" s="69">
        <v>4</v>
      </c>
      <c r="R25" s="69">
        <v>4</v>
      </c>
      <c r="S25" s="35">
        <f t="shared" si="0"/>
        <v>0</v>
      </c>
      <c r="T25" s="35">
        <f t="shared" si="0"/>
        <v>0</v>
      </c>
    </row>
    <row r="26" spans="1:20">
      <c r="A26" s="65" t="s">
        <v>105</v>
      </c>
      <c r="B26" s="16">
        <v>175</v>
      </c>
      <c r="C26" s="69">
        <v>28</v>
      </c>
      <c r="D26" s="69">
        <v>147</v>
      </c>
      <c r="E26" s="69">
        <v>12</v>
      </c>
      <c r="F26" s="69">
        <v>21</v>
      </c>
      <c r="G26" s="69">
        <v>1</v>
      </c>
      <c r="H26" s="69">
        <v>8</v>
      </c>
      <c r="I26" s="69">
        <v>0</v>
      </c>
      <c r="J26" s="69">
        <v>6</v>
      </c>
      <c r="K26" s="69">
        <v>7</v>
      </c>
      <c r="L26" s="69">
        <v>74</v>
      </c>
      <c r="M26" s="69">
        <v>0</v>
      </c>
      <c r="N26" s="69">
        <v>0</v>
      </c>
      <c r="O26" s="69">
        <v>2</v>
      </c>
      <c r="P26" s="69">
        <v>15</v>
      </c>
      <c r="Q26" s="69">
        <v>6</v>
      </c>
      <c r="R26" s="69">
        <v>23</v>
      </c>
      <c r="S26" s="35">
        <f t="shared" si="0"/>
        <v>0</v>
      </c>
      <c r="T26" s="35">
        <f t="shared" si="0"/>
        <v>0</v>
      </c>
    </row>
    <row r="27" spans="1:20">
      <c r="A27" s="65" t="s">
        <v>171</v>
      </c>
      <c r="B27" s="16">
        <v>119</v>
      </c>
      <c r="C27" s="69">
        <v>18</v>
      </c>
      <c r="D27" s="69">
        <v>101</v>
      </c>
      <c r="E27" s="69">
        <v>3</v>
      </c>
      <c r="F27" s="69">
        <v>14</v>
      </c>
      <c r="G27" s="69">
        <v>2</v>
      </c>
      <c r="H27" s="69">
        <v>11</v>
      </c>
      <c r="I27" s="69">
        <v>0</v>
      </c>
      <c r="J27" s="69">
        <v>7</v>
      </c>
      <c r="K27" s="69">
        <v>4</v>
      </c>
      <c r="L27" s="69">
        <v>44</v>
      </c>
      <c r="M27" s="69">
        <v>0</v>
      </c>
      <c r="N27" s="69">
        <v>3</v>
      </c>
      <c r="O27" s="69">
        <v>3</v>
      </c>
      <c r="P27" s="69">
        <v>7</v>
      </c>
      <c r="Q27" s="69">
        <v>6</v>
      </c>
      <c r="R27" s="69">
        <v>15</v>
      </c>
      <c r="S27" s="35">
        <f t="shared" si="0"/>
        <v>0</v>
      </c>
      <c r="T27" s="35">
        <f t="shared" si="0"/>
        <v>0</v>
      </c>
    </row>
    <row r="28" spans="1:20">
      <c r="A28" s="65" t="s">
        <v>106</v>
      </c>
      <c r="B28" s="16">
        <v>49</v>
      </c>
      <c r="C28" s="69">
        <v>9</v>
      </c>
      <c r="D28" s="69">
        <v>40</v>
      </c>
      <c r="E28" s="69">
        <v>2</v>
      </c>
      <c r="F28" s="69">
        <v>5</v>
      </c>
      <c r="G28" s="69">
        <v>0</v>
      </c>
      <c r="H28" s="69">
        <v>3</v>
      </c>
      <c r="I28" s="69">
        <v>0</v>
      </c>
      <c r="J28" s="69">
        <v>3</v>
      </c>
      <c r="K28" s="69">
        <v>2</v>
      </c>
      <c r="L28" s="69">
        <v>13</v>
      </c>
      <c r="M28" s="69">
        <v>0</v>
      </c>
      <c r="N28" s="69">
        <v>0</v>
      </c>
      <c r="O28" s="69">
        <v>5</v>
      </c>
      <c r="P28" s="69">
        <v>13</v>
      </c>
      <c r="Q28" s="69">
        <v>0</v>
      </c>
      <c r="R28" s="69">
        <v>3</v>
      </c>
      <c r="S28" s="35">
        <f t="shared" si="0"/>
        <v>0</v>
      </c>
      <c r="T28" s="35">
        <f t="shared" si="0"/>
        <v>0</v>
      </c>
    </row>
    <row r="29" spans="1:20">
      <c r="A29" s="66" t="s">
        <v>107</v>
      </c>
      <c r="B29" s="70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35">
        <f t="shared" si="0"/>
        <v>0</v>
      </c>
      <c r="T29" s="35">
        <f t="shared" si="0"/>
        <v>0</v>
      </c>
    </row>
    <row r="30" spans="1:20" ht="16.5" customHeight="1">
      <c r="A30" s="191" t="s">
        <v>150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3" spans="1:20" hidden="1">
      <c r="B33" s="56" t="e">
        <f>B6-B7-B8-B9-B10-B11-B12-#REF!-#REF!</f>
        <v>#REF!</v>
      </c>
      <c r="C33" s="57" t="e">
        <f>C6-C7-C8-C9-C10-C11-C12-#REF!-#REF!</f>
        <v>#REF!</v>
      </c>
      <c r="D33" s="57" t="e">
        <f>D6-D7-D8-D9-D10-D11-D12-#REF!-#REF!</f>
        <v>#REF!</v>
      </c>
      <c r="E33" s="57" t="e">
        <f>E6-E7-E8-E9-E10-E11-E12-#REF!-#REF!</f>
        <v>#REF!</v>
      </c>
      <c r="F33" s="57" t="e">
        <f>F6-F7-F8-F9-F10-F11-F12-#REF!-#REF!</f>
        <v>#REF!</v>
      </c>
      <c r="G33" s="57" t="e">
        <f>G6-G7-G8-G9-G10-G11-G12-#REF!-#REF!</f>
        <v>#REF!</v>
      </c>
      <c r="H33" s="57" t="e">
        <f>H6-H7-H8-H9-H10-H11-H12-#REF!-#REF!</f>
        <v>#REF!</v>
      </c>
      <c r="I33" s="57" t="e">
        <f>I6-I7-I8-I9-I10-I11-I12-#REF!-#REF!</f>
        <v>#REF!</v>
      </c>
      <c r="J33" s="57" t="e">
        <f>J6-J7-J8-J9-J10-J11-J12-#REF!-#REF!</f>
        <v>#REF!</v>
      </c>
      <c r="K33" s="57" t="e">
        <f>K6-K7-K8-K9-K10-K11-K12-#REF!-#REF!</f>
        <v>#REF!</v>
      </c>
      <c r="L33" s="57" t="e">
        <f>L6-L7-L8-L9-L10-L11-L12-#REF!-#REF!</f>
        <v>#REF!</v>
      </c>
      <c r="M33" s="57" t="e">
        <f>M6-M7-M8-M9-M10-M11-M12-#REF!-#REF!</f>
        <v>#REF!</v>
      </c>
      <c r="N33" s="57" t="e">
        <f>N6-N7-N8-N9-N10-N11-N12-#REF!-#REF!</f>
        <v>#REF!</v>
      </c>
      <c r="O33" s="57" t="e">
        <f>O6-O7-O8-O9-O10-O11-O12-#REF!-#REF!</f>
        <v>#REF!</v>
      </c>
      <c r="P33" s="57" t="e">
        <f>P6-P7-P8-P9-P10-P11-P12-#REF!-#REF!</f>
        <v>#REF!</v>
      </c>
      <c r="Q33" s="57" t="e">
        <f>Q6-Q7-Q8-Q9-Q10-Q11-Q12-#REF!-#REF!</f>
        <v>#REF!</v>
      </c>
      <c r="R33" s="57" t="e">
        <f>R6-R7-R8-R9-R10-R11-R12-#REF!-#REF!</f>
        <v>#REF!</v>
      </c>
      <c r="S33" s="57" t="e">
        <f>S6-S7-S8-#REF!-#REF!-#REF!</f>
        <v>#REF!</v>
      </c>
      <c r="T33" s="57" t="e">
        <f>T6-T7-T8-#REF!-#REF!-#REF!</f>
        <v>#REF!</v>
      </c>
    </row>
    <row r="34" spans="1:20" hidden="1">
      <c r="B34" s="56" t="e">
        <f>SUM(B13:B27)-#REF!</f>
        <v>#REF!</v>
      </c>
      <c r="C34" s="57" t="e">
        <f>SUM(C13:C27)-#REF!</f>
        <v>#REF!</v>
      </c>
      <c r="D34" s="57" t="e">
        <f>SUM(D13:D27)-#REF!</f>
        <v>#REF!</v>
      </c>
      <c r="E34" s="57" t="e">
        <f>SUM(E13:E27)-#REF!</f>
        <v>#REF!</v>
      </c>
      <c r="F34" s="57" t="e">
        <f>SUM(F13:F27)-#REF!</f>
        <v>#REF!</v>
      </c>
      <c r="G34" s="57" t="e">
        <f>SUM(G13:G27)-#REF!</f>
        <v>#REF!</v>
      </c>
      <c r="H34" s="57" t="e">
        <f>SUM(H13:H27)-#REF!</f>
        <v>#REF!</v>
      </c>
      <c r="I34" s="57" t="e">
        <f>SUM(I13:I27)-#REF!</f>
        <v>#REF!</v>
      </c>
      <c r="J34" s="57" t="e">
        <f>SUM(J13:J27)-#REF!</f>
        <v>#REF!</v>
      </c>
      <c r="K34" s="57" t="e">
        <f>SUM(K13:K27)-#REF!</f>
        <v>#REF!</v>
      </c>
      <c r="L34" s="57" t="e">
        <f>SUM(L13:L27)-#REF!</f>
        <v>#REF!</v>
      </c>
      <c r="M34" s="57" t="e">
        <f>SUM(M13:M27)-#REF!</f>
        <v>#REF!</v>
      </c>
      <c r="N34" s="57" t="e">
        <f>SUM(N13:N27)-#REF!</f>
        <v>#REF!</v>
      </c>
      <c r="O34" s="57" t="e">
        <f>SUM(O13:O27)-#REF!</f>
        <v>#REF!</v>
      </c>
      <c r="P34" s="57" t="e">
        <f>SUM(P13:P27)-#REF!</f>
        <v>#REF!</v>
      </c>
      <c r="Q34" s="57" t="e">
        <f>SUM(Q13:Q27)-#REF!</f>
        <v>#REF!</v>
      </c>
      <c r="R34" s="57" t="e">
        <f>SUM(R13:R27)-#REF!</f>
        <v>#REF!</v>
      </c>
      <c r="S34" s="57">
        <f>SUM(S9:S27)-S8</f>
        <v>0</v>
      </c>
      <c r="T34" s="57">
        <f>SUM(T9:T27)-T8</f>
        <v>0</v>
      </c>
    </row>
    <row r="35" spans="1:20" hidden="1">
      <c r="B35" s="56" t="e">
        <f>#REF!-B28-B29</f>
        <v>#REF!</v>
      </c>
      <c r="C35" s="57" t="e">
        <f>#REF!-C28-C29</f>
        <v>#REF!</v>
      </c>
      <c r="D35" s="57" t="e">
        <f>#REF!-D28-D29</f>
        <v>#REF!</v>
      </c>
      <c r="E35" s="57" t="e">
        <f>#REF!-E28-E29</f>
        <v>#REF!</v>
      </c>
      <c r="F35" s="57" t="e">
        <f>#REF!-F28-F29</f>
        <v>#REF!</v>
      </c>
      <c r="G35" s="57" t="e">
        <f>#REF!-G28-G29</f>
        <v>#REF!</v>
      </c>
      <c r="H35" s="57" t="e">
        <f>#REF!-H28-H29</f>
        <v>#REF!</v>
      </c>
      <c r="I35" s="57" t="e">
        <f>#REF!-I28-I29</f>
        <v>#REF!</v>
      </c>
      <c r="J35" s="57" t="e">
        <f>#REF!-J28-J29</f>
        <v>#REF!</v>
      </c>
      <c r="K35" s="57" t="e">
        <f>#REF!-K28-K29</f>
        <v>#REF!</v>
      </c>
      <c r="L35" s="57" t="e">
        <f>#REF!-L28-L29</f>
        <v>#REF!</v>
      </c>
      <c r="M35" s="57" t="e">
        <f>#REF!-M28-M29</f>
        <v>#REF!</v>
      </c>
      <c r="N35" s="57" t="e">
        <f>#REF!-N28-N29</f>
        <v>#REF!</v>
      </c>
      <c r="O35" s="57" t="e">
        <f>#REF!-O28-O29</f>
        <v>#REF!</v>
      </c>
      <c r="P35" s="57" t="e">
        <f>#REF!-P28-P29</f>
        <v>#REF!</v>
      </c>
      <c r="Q35" s="57" t="e">
        <f>#REF!-Q28-Q29</f>
        <v>#REF!</v>
      </c>
      <c r="R35" s="57" t="e">
        <f>#REF!-R28-R29</f>
        <v>#REF!</v>
      </c>
      <c r="S35" s="57" t="e">
        <f>#REF!-S28-S29</f>
        <v>#REF!</v>
      </c>
      <c r="T35" s="57" t="e">
        <f>#REF!-T28-T29</f>
        <v>#REF!</v>
      </c>
    </row>
    <row r="37" spans="1:20">
      <c r="A37" s="58" t="s">
        <v>152</v>
      </c>
    </row>
  </sheetData>
  <mergeCells count="14">
    <mergeCell ref="A1:R1"/>
    <mergeCell ref="A2:R2"/>
    <mergeCell ref="A3:R3"/>
    <mergeCell ref="A4:A5"/>
    <mergeCell ref="B4:D4"/>
    <mergeCell ref="E4:F4"/>
    <mergeCell ref="O4:P4"/>
    <mergeCell ref="Q4:R4"/>
    <mergeCell ref="S4:T4"/>
    <mergeCell ref="A30:R30"/>
    <mergeCell ref="G4:H4"/>
    <mergeCell ref="I4:J4"/>
    <mergeCell ref="K4:L4"/>
    <mergeCell ref="M4:N4"/>
  </mergeCells>
  <phoneticPr fontId="3" type="noConversion"/>
  <pageMargins left="0.75" right="0.75" top="1" bottom="1" header="0.5" footer="0.5"/>
  <pageSetup paperSize="9" scale="76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>
    <pageSetUpPr fitToPage="1"/>
  </sheetPr>
  <dimension ref="A1:W37"/>
  <sheetViews>
    <sheetView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153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v>9349</v>
      </c>
      <c r="C6" s="83">
        <v>1697</v>
      </c>
      <c r="D6" s="83">
        <v>7652</v>
      </c>
      <c r="E6" s="83">
        <v>374</v>
      </c>
      <c r="F6" s="83">
        <v>874</v>
      </c>
      <c r="G6" s="83">
        <v>87</v>
      </c>
      <c r="H6" s="83">
        <v>608</v>
      </c>
      <c r="I6" s="83">
        <v>8</v>
      </c>
      <c r="J6" s="83">
        <v>556</v>
      </c>
      <c r="K6" s="83">
        <v>460</v>
      </c>
      <c r="L6" s="83">
        <v>2881</v>
      </c>
      <c r="M6" s="83">
        <v>16</v>
      </c>
      <c r="N6" s="83">
        <v>46</v>
      </c>
      <c r="O6" s="83">
        <v>438</v>
      </c>
      <c r="P6" s="83">
        <v>2100</v>
      </c>
      <c r="Q6" s="83">
        <v>314</v>
      </c>
      <c r="R6" s="83">
        <v>587</v>
      </c>
      <c r="S6" s="35">
        <f t="shared" ref="S6:T29" si="0">C6-E6-G6-I6-K6-M6-O6-Q6</f>
        <v>0</v>
      </c>
      <c r="T6" s="35">
        <f t="shared" si="0"/>
        <v>0</v>
      </c>
      <c r="U6" s="75"/>
      <c r="V6" s="75"/>
      <c r="W6" s="75"/>
    </row>
    <row r="7" spans="1:23">
      <c r="A7" s="65" t="s">
        <v>154</v>
      </c>
      <c r="B7" s="16">
        <v>1606</v>
      </c>
      <c r="C7" s="69">
        <v>329</v>
      </c>
      <c r="D7" s="69">
        <v>1277</v>
      </c>
      <c r="E7" s="69">
        <v>56</v>
      </c>
      <c r="F7" s="69">
        <v>108</v>
      </c>
      <c r="G7" s="69">
        <v>15</v>
      </c>
      <c r="H7" s="69">
        <v>81</v>
      </c>
      <c r="I7" s="69">
        <v>1</v>
      </c>
      <c r="J7" s="69">
        <v>107</v>
      </c>
      <c r="K7" s="69">
        <v>87</v>
      </c>
      <c r="L7" s="69">
        <v>427</v>
      </c>
      <c r="M7" s="69">
        <v>5</v>
      </c>
      <c r="N7" s="69">
        <v>8</v>
      </c>
      <c r="O7" s="69">
        <v>119</v>
      </c>
      <c r="P7" s="69">
        <v>503</v>
      </c>
      <c r="Q7" s="69">
        <v>46</v>
      </c>
      <c r="R7" s="69">
        <v>43</v>
      </c>
      <c r="S7" s="35">
        <f t="shared" si="0"/>
        <v>0</v>
      </c>
      <c r="T7" s="35">
        <f t="shared" si="0"/>
        <v>0</v>
      </c>
      <c r="U7" s="75"/>
      <c r="V7" s="75"/>
      <c r="W7" s="75"/>
    </row>
    <row r="8" spans="1:23">
      <c r="A8" s="65" t="s">
        <v>88</v>
      </c>
      <c r="B8" s="16">
        <v>845</v>
      </c>
      <c r="C8" s="69">
        <v>116</v>
      </c>
      <c r="D8" s="69">
        <v>729</v>
      </c>
      <c r="E8" s="69">
        <v>21</v>
      </c>
      <c r="F8" s="69">
        <v>81</v>
      </c>
      <c r="G8" s="69">
        <v>7</v>
      </c>
      <c r="H8" s="69">
        <v>59</v>
      </c>
      <c r="I8" s="69">
        <v>3</v>
      </c>
      <c r="J8" s="69">
        <v>66</v>
      </c>
      <c r="K8" s="69">
        <v>32</v>
      </c>
      <c r="L8" s="69">
        <v>249</v>
      </c>
      <c r="M8" s="69">
        <v>1</v>
      </c>
      <c r="N8" s="69">
        <v>4</v>
      </c>
      <c r="O8" s="69">
        <v>15</v>
      </c>
      <c r="P8" s="69">
        <v>215</v>
      </c>
      <c r="Q8" s="69">
        <v>37</v>
      </c>
      <c r="R8" s="69">
        <v>55</v>
      </c>
      <c r="S8" s="35">
        <f t="shared" si="0"/>
        <v>0</v>
      </c>
      <c r="T8" s="35">
        <f t="shared" si="0"/>
        <v>0</v>
      </c>
      <c r="U8" s="75"/>
      <c r="V8" s="75"/>
      <c r="W8" s="75"/>
    </row>
    <row r="9" spans="1:23">
      <c r="A9" s="65" t="s">
        <v>89</v>
      </c>
      <c r="B9" s="16">
        <v>1019</v>
      </c>
      <c r="C9" s="69">
        <v>163</v>
      </c>
      <c r="D9" s="69">
        <v>856</v>
      </c>
      <c r="E9" s="69">
        <v>34</v>
      </c>
      <c r="F9" s="69">
        <v>125</v>
      </c>
      <c r="G9" s="69">
        <v>13</v>
      </c>
      <c r="H9" s="69">
        <v>78</v>
      </c>
      <c r="I9" s="69">
        <v>0</v>
      </c>
      <c r="J9" s="69">
        <v>44</v>
      </c>
      <c r="K9" s="69">
        <v>49</v>
      </c>
      <c r="L9" s="69">
        <v>377</v>
      </c>
      <c r="M9" s="69">
        <v>0</v>
      </c>
      <c r="N9" s="69">
        <v>3</v>
      </c>
      <c r="O9" s="69">
        <v>26</v>
      </c>
      <c r="P9" s="69">
        <v>163</v>
      </c>
      <c r="Q9" s="69">
        <v>41</v>
      </c>
      <c r="R9" s="69">
        <v>66</v>
      </c>
      <c r="S9" s="35">
        <f t="shared" si="0"/>
        <v>0</v>
      </c>
      <c r="T9" s="35">
        <f t="shared" si="0"/>
        <v>0</v>
      </c>
      <c r="U9" s="75"/>
      <c r="V9" s="75"/>
      <c r="W9" s="75"/>
    </row>
    <row r="10" spans="1:23">
      <c r="A10" s="65" t="s">
        <v>90</v>
      </c>
      <c r="B10" s="16">
        <v>717</v>
      </c>
      <c r="C10" s="69">
        <v>100</v>
      </c>
      <c r="D10" s="69">
        <v>617</v>
      </c>
      <c r="E10" s="69">
        <v>41</v>
      </c>
      <c r="F10" s="69">
        <v>68</v>
      </c>
      <c r="G10" s="69">
        <v>2</v>
      </c>
      <c r="H10" s="69">
        <v>48</v>
      </c>
      <c r="I10" s="69">
        <v>0</v>
      </c>
      <c r="J10" s="69">
        <v>31</v>
      </c>
      <c r="K10" s="69">
        <v>16</v>
      </c>
      <c r="L10" s="69">
        <v>275</v>
      </c>
      <c r="M10" s="69">
        <v>2</v>
      </c>
      <c r="N10" s="69">
        <v>1</v>
      </c>
      <c r="O10" s="69">
        <v>9</v>
      </c>
      <c r="P10" s="69">
        <v>111</v>
      </c>
      <c r="Q10" s="69">
        <v>30</v>
      </c>
      <c r="R10" s="69">
        <v>83</v>
      </c>
      <c r="S10" s="35">
        <f t="shared" si="0"/>
        <v>0</v>
      </c>
      <c r="T10" s="35">
        <f t="shared" si="0"/>
        <v>0</v>
      </c>
      <c r="U10" s="75"/>
      <c r="V10" s="75"/>
      <c r="W10" s="75"/>
    </row>
    <row r="11" spans="1:23">
      <c r="A11" s="65" t="s">
        <v>91</v>
      </c>
      <c r="B11" s="16">
        <v>863</v>
      </c>
      <c r="C11" s="69">
        <v>218</v>
      </c>
      <c r="D11" s="69">
        <v>645</v>
      </c>
      <c r="E11" s="69">
        <v>29</v>
      </c>
      <c r="F11" s="69">
        <v>67</v>
      </c>
      <c r="G11" s="69">
        <v>8</v>
      </c>
      <c r="H11" s="69">
        <v>57</v>
      </c>
      <c r="I11" s="69">
        <v>1</v>
      </c>
      <c r="J11" s="69">
        <v>45</v>
      </c>
      <c r="K11" s="69">
        <v>82</v>
      </c>
      <c r="L11" s="69">
        <v>247</v>
      </c>
      <c r="M11" s="69">
        <v>0</v>
      </c>
      <c r="N11" s="69">
        <v>0</v>
      </c>
      <c r="O11" s="69">
        <v>69</v>
      </c>
      <c r="P11" s="69">
        <v>175</v>
      </c>
      <c r="Q11" s="69">
        <v>29</v>
      </c>
      <c r="R11" s="69">
        <v>54</v>
      </c>
      <c r="S11" s="35">
        <f t="shared" si="0"/>
        <v>0</v>
      </c>
      <c r="T11" s="35">
        <f t="shared" si="0"/>
        <v>0</v>
      </c>
      <c r="U11" s="75"/>
      <c r="V11" s="75"/>
      <c r="W11" s="75"/>
    </row>
    <row r="12" spans="1:23">
      <c r="A12" s="65" t="s">
        <v>92</v>
      </c>
      <c r="B12" s="16">
        <v>663</v>
      </c>
      <c r="C12" s="69">
        <v>118</v>
      </c>
      <c r="D12" s="69">
        <v>545</v>
      </c>
      <c r="E12" s="69">
        <v>21</v>
      </c>
      <c r="F12" s="69">
        <v>87</v>
      </c>
      <c r="G12" s="69">
        <v>11</v>
      </c>
      <c r="H12" s="69">
        <v>60</v>
      </c>
      <c r="I12" s="69">
        <v>0</v>
      </c>
      <c r="J12" s="69">
        <v>30</v>
      </c>
      <c r="K12" s="69">
        <v>31</v>
      </c>
      <c r="L12" s="69">
        <v>231</v>
      </c>
      <c r="M12" s="69">
        <v>2</v>
      </c>
      <c r="N12" s="69">
        <v>12</v>
      </c>
      <c r="O12" s="69">
        <v>36</v>
      </c>
      <c r="P12" s="69">
        <v>100</v>
      </c>
      <c r="Q12" s="69">
        <v>17</v>
      </c>
      <c r="R12" s="69">
        <v>25</v>
      </c>
      <c r="S12" s="35">
        <f t="shared" si="0"/>
        <v>0</v>
      </c>
      <c r="T12" s="35">
        <f t="shared" si="0"/>
        <v>0</v>
      </c>
      <c r="U12" s="75"/>
      <c r="V12" s="75"/>
      <c r="W12" s="75"/>
    </row>
    <row r="13" spans="1:23">
      <c r="A13" s="65" t="s">
        <v>93</v>
      </c>
      <c r="B13" s="16">
        <v>323</v>
      </c>
      <c r="C13" s="69">
        <v>55</v>
      </c>
      <c r="D13" s="69">
        <v>268</v>
      </c>
      <c r="E13" s="69">
        <v>11</v>
      </c>
      <c r="F13" s="69">
        <v>23</v>
      </c>
      <c r="G13" s="69">
        <v>6</v>
      </c>
      <c r="H13" s="69">
        <v>41</v>
      </c>
      <c r="I13" s="69">
        <v>1</v>
      </c>
      <c r="J13" s="69">
        <v>24</v>
      </c>
      <c r="K13" s="69">
        <v>15</v>
      </c>
      <c r="L13" s="69">
        <v>91</v>
      </c>
      <c r="M13" s="69">
        <v>1</v>
      </c>
      <c r="N13" s="69">
        <v>3</v>
      </c>
      <c r="O13" s="69">
        <v>7</v>
      </c>
      <c r="P13" s="69">
        <v>60</v>
      </c>
      <c r="Q13" s="69">
        <v>14</v>
      </c>
      <c r="R13" s="69">
        <v>26</v>
      </c>
      <c r="S13" s="35">
        <f t="shared" si="0"/>
        <v>0</v>
      </c>
      <c r="T13" s="35">
        <f t="shared" si="0"/>
        <v>0</v>
      </c>
      <c r="U13" s="75"/>
      <c r="V13" s="75"/>
      <c r="W13" s="75"/>
    </row>
    <row r="14" spans="1:23">
      <c r="A14" s="65" t="s">
        <v>149</v>
      </c>
      <c r="B14" s="16">
        <v>697</v>
      </c>
      <c r="C14" s="69">
        <v>130</v>
      </c>
      <c r="D14" s="69">
        <v>567</v>
      </c>
      <c r="E14" s="69">
        <v>33</v>
      </c>
      <c r="F14" s="69">
        <v>67</v>
      </c>
      <c r="G14" s="69">
        <v>6</v>
      </c>
      <c r="H14" s="69">
        <v>35</v>
      </c>
      <c r="I14" s="69">
        <v>0</v>
      </c>
      <c r="J14" s="69">
        <v>38</v>
      </c>
      <c r="K14" s="69">
        <v>44</v>
      </c>
      <c r="L14" s="69">
        <v>212</v>
      </c>
      <c r="M14" s="69">
        <v>1</v>
      </c>
      <c r="N14" s="69">
        <v>2</v>
      </c>
      <c r="O14" s="69">
        <v>38</v>
      </c>
      <c r="P14" s="69">
        <v>194</v>
      </c>
      <c r="Q14" s="69">
        <v>8</v>
      </c>
      <c r="R14" s="69">
        <v>19</v>
      </c>
      <c r="S14" s="35">
        <f t="shared" si="0"/>
        <v>0</v>
      </c>
      <c r="T14" s="35">
        <f t="shared" si="0"/>
        <v>0</v>
      </c>
      <c r="U14" s="75"/>
      <c r="V14" s="75"/>
      <c r="W14" s="75"/>
    </row>
    <row r="15" spans="1:23">
      <c r="A15" s="65" t="s">
        <v>94</v>
      </c>
      <c r="B15" s="16">
        <v>218</v>
      </c>
      <c r="C15" s="69">
        <v>49</v>
      </c>
      <c r="D15" s="69">
        <v>169</v>
      </c>
      <c r="E15" s="69">
        <v>13</v>
      </c>
      <c r="F15" s="69">
        <v>7</v>
      </c>
      <c r="G15" s="69">
        <v>2</v>
      </c>
      <c r="H15" s="69">
        <v>11</v>
      </c>
      <c r="I15" s="69">
        <v>0</v>
      </c>
      <c r="J15" s="69">
        <v>14</v>
      </c>
      <c r="K15" s="69">
        <v>9</v>
      </c>
      <c r="L15" s="69">
        <v>64</v>
      </c>
      <c r="M15" s="69">
        <v>0</v>
      </c>
      <c r="N15" s="69">
        <v>0</v>
      </c>
      <c r="O15" s="69">
        <v>19</v>
      </c>
      <c r="P15" s="69">
        <v>58</v>
      </c>
      <c r="Q15" s="69">
        <v>6</v>
      </c>
      <c r="R15" s="69">
        <v>15</v>
      </c>
      <c r="S15" s="35">
        <f t="shared" si="0"/>
        <v>0</v>
      </c>
      <c r="T15" s="35">
        <f t="shared" si="0"/>
        <v>0</v>
      </c>
      <c r="U15" s="75"/>
      <c r="V15" s="75"/>
      <c r="W15" s="75"/>
    </row>
    <row r="16" spans="1:23">
      <c r="A16" s="65" t="s">
        <v>95</v>
      </c>
      <c r="B16" s="16">
        <v>234</v>
      </c>
      <c r="C16" s="69">
        <v>33</v>
      </c>
      <c r="D16" s="69">
        <v>201</v>
      </c>
      <c r="E16" s="69">
        <v>11</v>
      </c>
      <c r="F16" s="69">
        <v>24</v>
      </c>
      <c r="G16" s="69">
        <v>0</v>
      </c>
      <c r="H16" s="69">
        <v>14</v>
      </c>
      <c r="I16" s="69">
        <v>1</v>
      </c>
      <c r="J16" s="69">
        <v>16</v>
      </c>
      <c r="K16" s="69">
        <v>6</v>
      </c>
      <c r="L16" s="69">
        <v>74</v>
      </c>
      <c r="M16" s="69">
        <v>0</v>
      </c>
      <c r="N16" s="69">
        <v>0</v>
      </c>
      <c r="O16" s="69">
        <v>12</v>
      </c>
      <c r="P16" s="69">
        <v>69</v>
      </c>
      <c r="Q16" s="69">
        <v>3</v>
      </c>
      <c r="R16" s="69">
        <v>4</v>
      </c>
      <c r="S16" s="35">
        <f t="shared" si="0"/>
        <v>0</v>
      </c>
      <c r="T16" s="35">
        <f t="shared" si="0"/>
        <v>0</v>
      </c>
      <c r="U16" s="75"/>
      <c r="V16" s="75"/>
      <c r="W16" s="75"/>
    </row>
    <row r="17" spans="1:23">
      <c r="A17" s="65" t="s">
        <v>96</v>
      </c>
      <c r="B17" s="16">
        <v>449</v>
      </c>
      <c r="C17" s="69">
        <v>69</v>
      </c>
      <c r="D17" s="69">
        <v>380</v>
      </c>
      <c r="E17" s="69">
        <v>24</v>
      </c>
      <c r="F17" s="69">
        <v>42</v>
      </c>
      <c r="G17" s="69">
        <v>5</v>
      </c>
      <c r="H17" s="69">
        <v>24</v>
      </c>
      <c r="I17" s="69">
        <v>0</v>
      </c>
      <c r="J17" s="69">
        <v>25</v>
      </c>
      <c r="K17" s="69">
        <v>13</v>
      </c>
      <c r="L17" s="69">
        <v>146</v>
      </c>
      <c r="M17" s="69">
        <v>0</v>
      </c>
      <c r="N17" s="69">
        <v>5</v>
      </c>
      <c r="O17" s="69">
        <v>18</v>
      </c>
      <c r="P17" s="69">
        <v>109</v>
      </c>
      <c r="Q17" s="69">
        <v>9</v>
      </c>
      <c r="R17" s="69">
        <v>29</v>
      </c>
      <c r="S17" s="35">
        <f t="shared" si="0"/>
        <v>0</v>
      </c>
      <c r="T17" s="35">
        <f t="shared" si="0"/>
        <v>0</v>
      </c>
      <c r="U17" s="75"/>
      <c r="V17" s="75"/>
      <c r="W17" s="75"/>
    </row>
    <row r="18" spans="1:23">
      <c r="A18" s="65" t="s">
        <v>97</v>
      </c>
      <c r="B18" s="16">
        <v>161</v>
      </c>
      <c r="C18" s="69">
        <v>29</v>
      </c>
      <c r="D18" s="69">
        <v>132</v>
      </c>
      <c r="E18" s="69">
        <v>8</v>
      </c>
      <c r="F18" s="69">
        <v>15</v>
      </c>
      <c r="G18" s="69">
        <v>1</v>
      </c>
      <c r="H18" s="69">
        <v>12</v>
      </c>
      <c r="I18" s="69">
        <v>0</v>
      </c>
      <c r="J18" s="69">
        <v>15</v>
      </c>
      <c r="K18" s="69">
        <v>9</v>
      </c>
      <c r="L18" s="69">
        <v>42</v>
      </c>
      <c r="M18" s="69">
        <v>0</v>
      </c>
      <c r="N18" s="69">
        <v>0</v>
      </c>
      <c r="O18" s="69">
        <v>10</v>
      </c>
      <c r="P18" s="69">
        <v>44</v>
      </c>
      <c r="Q18" s="69">
        <v>1</v>
      </c>
      <c r="R18" s="69">
        <v>4</v>
      </c>
      <c r="S18" s="35">
        <f t="shared" si="0"/>
        <v>0</v>
      </c>
      <c r="T18" s="35">
        <f t="shared" si="0"/>
        <v>0</v>
      </c>
      <c r="U18" s="75"/>
      <c r="V18" s="75"/>
      <c r="W18" s="75"/>
    </row>
    <row r="19" spans="1:23">
      <c r="A19" s="65" t="s">
        <v>98</v>
      </c>
      <c r="B19" s="16">
        <v>93</v>
      </c>
      <c r="C19" s="69">
        <v>5</v>
      </c>
      <c r="D19" s="69">
        <v>88</v>
      </c>
      <c r="E19" s="69">
        <v>1</v>
      </c>
      <c r="F19" s="69">
        <v>11</v>
      </c>
      <c r="G19" s="69">
        <v>1</v>
      </c>
      <c r="H19" s="69">
        <v>4</v>
      </c>
      <c r="I19" s="69">
        <v>0</v>
      </c>
      <c r="J19" s="69">
        <v>14</v>
      </c>
      <c r="K19" s="69">
        <v>3</v>
      </c>
      <c r="L19" s="69">
        <v>27</v>
      </c>
      <c r="M19" s="69">
        <v>0</v>
      </c>
      <c r="N19" s="69">
        <v>0</v>
      </c>
      <c r="O19" s="69">
        <v>0</v>
      </c>
      <c r="P19" s="69">
        <v>27</v>
      </c>
      <c r="Q19" s="69">
        <v>0</v>
      </c>
      <c r="R19" s="69">
        <v>5</v>
      </c>
      <c r="S19" s="35">
        <f t="shared" si="0"/>
        <v>0</v>
      </c>
      <c r="T19" s="35">
        <f t="shared" si="0"/>
        <v>0</v>
      </c>
      <c r="U19" s="75"/>
      <c r="V19" s="75"/>
      <c r="W19" s="75"/>
    </row>
    <row r="20" spans="1:23">
      <c r="A20" s="65" t="s">
        <v>99</v>
      </c>
      <c r="B20" s="16">
        <v>222</v>
      </c>
      <c r="C20" s="69">
        <v>52</v>
      </c>
      <c r="D20" s="69">
        <v>170</v>
      </c>
      <c r="E20" s="69">
        <v>6</v>
      </c>
      <c r="F20" s="69">
        <v>20</v>
      </c>
      <c r="G20" s="69">
        <v>3</v>
      </c>
      <c r="H20" s="69">
        <v>11</v>
      </c>
      <c r="I20" s="69">
        <v>0</v>
      </c>
      <c r="J20" s="69">
        <v>13</v>
      </c>
      <c r="K20" s="69">
        <v>17</v>
      </c>
      <c r="L20" s="69">
        <v>64</v>
      </c>
      <c r="M20" s="69">
        <v>0</v>
      </c>
      <c r="N20" s="69">
        <v>0</v>
      </c>
      <c r="O20" s="69">
        <v>24</v>
      </c>
      <c r="P20" s="69">
        <v>60</v>
      </c>
      <c r="Q20" s="69">
        <v>2</v>
      </c>
      <c r="R20" s="69">
        <v>2</v>
      </c>
      <c r="S20" s="35">
        <f t="shared" si="0"/>
        <v>0</v>
      </c>
      <c r="T20" s="35">
        <f t="shared" si="0"/>
        <v>0</v>
      </c>
      <c r="U20" s="75"/>
      <c r="V20" s="75"/>
      <c r="W20" s="75"/>
    </row>
    <row r="21" spans="1:23">
      <c r="A21" s="65" t="s">
        <v>100</v>
      </c>
      <c r="B21" s="16">
        <v>318</v>
      </c>
      <c r="C21" s="69">
        <v>61</v>
      </c>
      <c r="D21" s="69">
        <v>257</v>
      </c>
      <c r="E21" s="69">
        <v>14</v>
      </c>
      <c r="F21" s="69">
        <v>26</v>
      </c>
      <c r="G21" s="69">
        <v>2</v>
      </c>
      <c r="H21" s="69">
        <v>16</v>
      </c>
      <c r="I21" s="69">
        <v>0</v>
      </c>
      <c r="J21" s="69">
        <v>29</v>
      </c>
      <c r="K21" s="69">
        <v>10</v>
      </c>
      <c r="L21" s="69">
        <v>83</v>
      </c>
      <c r="M21" s="69">
        <v>0</v>
      </c>
      <c r="N21" s="69">
        <v>0</v>
      </c>
      <c r="O21" s="69">
        <v>15</v>
      </c>
      <c r="P21" s="69">
        <v>72</v>
      </c>
      <c r="Q21" s="69">
        <v>20</v>
      </c>
      <c r="R21" s="69">
        <v>31</v>
      </c>
      <c r="S21" s="35">
        <f t="shared" si="0"/>
        <v>0</v>
      </c>
      <c r="T21" s="35">
        <f t="shared" si="0"/>
        <v>0</v>
      </c>
      <c r="U21" s="75"/>
      <c r="V21" s="75"/>
      <c r="W21" s="75"/>
    </row>
    <row r="22" spans="1:23">
      <c r="A22" s="65" t="s">
        <v>101</v>
      </c>
      <c r="B22" s="16">
        <v>119</v>
      </c>
      <c r="C22" s="69">
        <v>27</v>
      </c>
      <c r="D22" s="69">
        <v>92</v>
      </c>
      <c r="E22" s="69">
        <v>9</v>
      </c>
      <c r="F22" s="69">
        <v>16</v>
      </c>
      <c r="G22" s="69">
        <v>0</v>
      </c>
      <c r="H22" s="69">
        <v>6</v>
      </c>
      <c r="I22" s="69">
        <v>1</v>
      </c>
      <c r="J22" s="69">
        <v>3</v>
      </c>
      <c r="K22" s="69">
        <v>7</v>
      </c>
      <c r="L22" s="69">
        <v>36</v>
      </c>
      <c r="M22" s="69">
        <v>1</v>
      </c>
      <c r="N22" s="69">
        <v>0</v>
      </c>
      <c r="O22" s="69">
        <v>2</v>
      </c>
      <c r="P22" s="69">
        <v>14</v>
      </c>
      <c r="Q22" s="69">
        <v>7</v>
      </c>
      <c r="R22" s="69">
        <v>17</v>
      </c>
      <c r="S22" s="35">
        <f t="shared" si="0"/>
        <v>0</v>
      </c>
      <c r="T22" s="35">
        <f t="shared" si="0"/>
        <v>0</v>
      </c>
      <c r="U22" s="75"/>
      <c r="V22" s="75"/>
      <c r="W22" s="75"/>
    </row>
    <row r="23" spans="1:23">
      <c r="A23" s="65" t="s">
        <v>102</v>
      </c>
      <c r="B23" s="16">
        <v>318</v>
      </c>
      <c r="C23" s="69">
        <v>58</v>
      </c>
      <c r="D23" s="69">
        <v>260</v>
      </c>
      <c r="E23" s="69">
        <v>17</v>
      </c>
      <c r="F23" s="69">
        <v>32</v>
      </c>
      <c r="G23" s="69">
        <v>2</v>
      </c>
      <c r="H23" s="69">
        <v>11</v>
      </c>
      <c r="I23" s="69">
        <v>0</v>
      </c>
      <c r="J23" s="69">
        <v>16</v>
      </c>
      <c r="K23" s="69">
        <v>10</v>
      </c>
      <c r="L23" s="69">
        <v>79</v>
      </c>
      <c r="M23" s="69">
        <v>0</v>
      </c>
      <c r="N23" s="69">
        <v>0</v>
      </c>
      <c r="O23" s="69">
        <v>10</v>
      </c>
      <c r="P23" s="69">
        <v>63</v>
      </c>
      <c r="Q23" s="69">
        <v>19</v>
      </c>
      <c r="R23" s="69">
        <v>59</v>
      </c>
      <c r="S23" s="35">
        <f t="shared" si="0"/>
        <v>0</v>
      </c>
      <c r="T23" s="35">
        <f t="shared" si="0"/>
        <v>0</v>
      </c>
      <c r="U23" s="75"/>
      <c r="V23" s="75"/>
      <c r="W23" s="75"/>
    </row>
    <row r="24" spans="1:23">
      <c r="A24" s="65" t="s">
        <v>103</v>
      </c>
      <c r="B24" s="16">
        <v>25</v>
      </c>
      <c r="C24" s="69">
        <v>3</v>
      </c>
      <c r="D24" s="69">
        <v>22</v>
      </c>
      <c r="E24" s="69">
        <v>0</v>
      </c>
      <c r="F24" s="69">
        <v>6</v>
      </c>
      <c r="G24" s="69">
        <v>0</v>
      </c>
      <c r="H24" s="69">
        <v>1</v>
      </c>
      <c r="I24" s="69">
        <v>0</v>
      </c>
      <c r="J24" s="69">
        <v>0</v>
      </c>
      <c r="K24" s="69">
        <v>2</v>
      </c>
      <c r="L24" s="69">
        <v>8</v>
      </c>
      <c r="M24" s="69">
        <v>0</v>
      </c>
      <c r="N24" s="69">
        <v>0</v>
      </c>
      <c r="O24" s="69">
        <v>0</v>
      </c>
      <c r="P24" s="69">
        <v>0</v>
      </c>
      <c r="Q24" s="69">
        <v>1</v>
      </c>
      <c r="R24" s="69">
        <v>7</v>
      </c>
      <c r="S24" s="35">
        <f t="shared" si="0"/>
        <v>0</v>
      </c>
      <c r="T24" s="35">
        <f t="shared" si="0"/>
        <v>0</v>
      </c>
      <c r="U24" s="75"/>
      <c r="V24" s="75"/>
      <c r="W24" s="75"/>
    </row>
    <row r="25" spans="1:23">
      <c r="A25" s="65" t="s">
        <v>104</v>
      </c>
      <c r="B25" s="16">
        <v>111</v>
      </c>
      <c r="C25" s="69">
        <v>26</v>
      </c>
      <c r="D25" s="69">
        <v>85</v>
      </c>
      <c r="E25" s="69">
        <v>7</v>
      </c>
      <c r="F25" s="69">
        <v>7</v>
      </c>
      <c r="G25" s="69">
        <v>2</v>
      </c>
      <c r="H25" s="69">
        <v>16</v>
      </c>
      <c r="I25" s="69">
        <v>0</v>
      </c>
      <c r="J25" s="69">
        <v>7</v>
      </c>
      <c r="K25" s="69">
        <v>6</v>
      </c>
      <c r="L25" s="69">
        <v>25</v>
      </c>
      <c r="M25" s="69">
        <v>3</v>
      </c>
      <c r="N25" s="69">
        <v>2</v>
      </c>
      <c r="O25" s="69">
        <v>4</v>
      </c>
      <c r="P25" s="69">
        <v>26</v>
      </c>
      <c r="Q25" s="69">
        <v>4</v>
      </c>
      <c r="R25" s="69">
        <v>2</v>
      </c>
      <c r="S25" s="35">
        <f t="shared" si="0"/>
        <v>0</v>
      </c>
      <c r="T25" s="35">
        <f t="shared" si="0"/>
        <v>0</v>
      </c>
      <c r="U25" s="75"/>
      <c r="V25" s="75"/>
      <c r="W25" s="75"/>
    </row>
    <row r="26" spans="1:23">
      <c r="A26" s="65" t="s">
        <v>105</v>
      </c>
      <c r="B26" s="16">
        <v>176</v>
      </c>
      <c r="C26" s="69">
        <v>26</v>
      </c>
      <c r="D26" s="69">
        <v>150</v>
      </c>
      <c r="E26" s="69">
        <v>11</v>
      </c>
      <c r="F26" s="69">
        <v>21</v>
      </c>
      <c r="G26" s="69">
        <v>1</v>
      </c>
      <c r="H26" s="69">
        <v>10</v>
      </c>
      <c r="I26" s="69">
        <v>0</v>
      </c>
      <c r="J26" s="69">
        <v>9</v>
      </c>
      <c r="K26" s="69">
        <v>7</v>
      </c>
      <c r="L26" s="69">
        <v>70</v>
      </c>
      <c r="M26" s="69">
        <v>0</v>
      </c>
      <c r="N26" s="69">
        <v>0</v>
      </c>
      <c r="O26" s="69">
        <v>0</v>
      </c>
      <c r="P26" s="69">
        <v>16</v>
      </c>
      <c r="Q26" s="69">
        <v>7</v>
      </c>
      <c r="R26" s="69">
        <v>24</v>
      </c>
      <c r="S26" s="35">
        <f t="shared" si="0"/>
        <v>0</v>
      </c>
      <c r="T26" s="35">
        <f t="shared" si="0"/>
        <v>0</v>
      </c>
      <c r="U26" s="75"/>
      <c r="V26" s="75"/>
      <c r="W26" s="75"/>
    </row>
    <row r="27" spans="1:23">
      <c r="A27" s="65" t="s">
        <v>171</v>
      </c>
      <c r="B27" s="16">
        <v>121</v>
      </c>
      <c r="C27" s="69">
        <v>22</v>
      </c>
      <c r="D27" s="69">
        <v>99</v>
      </c>
      <c r="E27" s="69">
        <v>6</v>
      </c>
      <c r="F27" s="69">
        <v>16</v>
      </c>
      <c r="G27" s="69">
        <v>0</v>
      </c>
      <c r="H27" s="69">
        <v>10</v>
      </c>
      <c r="I27" s="69">
        <v>0</v>
      </c>
      <c r="J27" s="69">
        <v>7</v>
      </c>
      <c r="K27" s="69">
        <v>3</v>
      </c>
      <c r="L27" s="69">
        <v>42</v>
      </c>
      <c r="M27" s="69">
        <v>0</v>
      </c>
      <c r="N27" s="69">
        <v>4</v>
      </c>
      <c r="O27" s="69">
        <v>4</v>
      </c>
      <c r="P27" s="69">
        <v>8</v>
      </c>
      <c r="Q27" s="69">
        <v>9</v>
      </c>
      <c r="R27" s="69">
        <v>12</v>
      </c>
      <c r="S27" s="35">
        <f t="shared" si="0"/>
        <v>0</v>
      </c>
      <c r="T27" s="35">
        <f t="shared" si="0"/>
        <v>0</v>
      </c>
      <c r="U27" s="75"/>
      <c r="V27" s="75"/>
      <c r="W27" s="75"/>
    </row>
    <row r="28" spans="1:23">
      <c r="A28" s="65" t="s">
        <v>106</v>
      </c>
      <c r="B28" s="16">
        <v>51</v>
      </c>
      <c r="C28" s="69">
        <v>8</v>
      </c>
      <c r="D28" s="69">
        <v>43</v>
      </c>
      <c r="E28" s="69">
        <v>1</v>
      </c>
      <c r="F28" s="69">
        <v>5</v>
      </c>
      <c r="G28" s="69">
        <v>0</v>
      </c>
      <c r="H28" s="69">
        <v>3</v>
      </c>
      <c r="I28" s="69">
        <v>0</v>
      </c>
      <c r="J28" s="69">
        <v>3</v>
      </c>
      <c r="K28" s="69">
        <v>2</v>
      </c>
      <c r="L28" s="69">
        <v>12</v>
      </c>
      <c r="M28" s="69">
        <v>0</v>
      </c>
      <c r="N28" s="69">
        <v>2</v>
      </c>
      <c r="O28" s="69">
        <v>1</v>
      </c>
      <c r="P28" s="69">
        <v>13</v>
      </c>
      <c r="Q28" s="69">
        <v>4</v>
      </c>
      <c r="R28" s="69">
        <v>5</v>
      </c>
      <c r="S28" s="35">
        <f t="shared" si="0"/>
        <v>0</v>
      </c>
      <c r="T28" s="35">
        <f t="shared" si="0"/>
        <v>0</v>
      </c>
      <c r="U28" s="75"/>
      <c r="V28" s="75"/>
      <c r="W28" s="75"/>
    </row>
    <row r="29" spans="1:23">
      <c r="A29" s="66" t="s">
        <v>107</v>
      </c>
      <c r="B29" s="70"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35">
        <f t="shared" si="0"/>
        <v>0</v>
      </c>
      <c r="T29" s="35">
        <f t="shared" si="0"/>
        <v>0</v>
      </c>
      <c r="U29" s="75"/>
      <c r="V29" s="75"/>
      <c r="W29" s="75"/>
    </row>
    <row r="30" spans="1:23" ht="16.5" customHeight="1">
      <c r="A30" s="191" t="s">
        <v>150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3" spans="1:20" hidden="1">
      <c r="B33" s="56" t="e">
        <f>B6-B7-B8-B9-B10-B11-B12-#REF!-#REF!</f>
        <v>#REF!</v>
      </c>
      <c r="C33" s="57" t="e">
        <f>C6-C7-C8-C9-C10-C11-C12-#REF!-#REF!</f>
        <v>#REF!</v>
      </c>
      <c r="D33" s="57" t="e">
        <f>D6-D7-D8-D9-D10-D11-D12-#REF!-#REF!</f>
        <v>#REF!</v>
      </c>
      <c r="E33" s="57" t="e">
        <f>E6-E7-E8-E9-E10-E11-E12-#REF!-#REF!</f>
        <v>#REF!</v>
      </c>
      <c r="F33" s="57" t="e">
        <f>F6-F7-F8-F9-F10-F11-F12-#REF!-#REF!</f>
        <v>#REF!</v>
      </c>
      <c r="G33" s="57" t="e">
        <f>G6-G7-G8-G9-G10-G11-G12-#REF!-#REF!</f>
        <v>#REF!</v>
      </c>
      <c r="H33" s="57" t="e">
        <f>H6-H7-H8-H9-H10-H11-H12-#REF!-#REF!</f>
        <v>#REF!</v>
      </c>
      <c r="I33" s="57" t="e">
        <f>I6-I7-I8-I9-I10-I11-I12-#REF!-#REF!</f>
        <v>#REF!</v>
      </c>
      <c r="J33" s="57" t="e">
        <f>J6-J7-J8-J9-J10-J11-J12-#REF!-#REF!</f>
        <v>#REF!</v>
      </c>
      <c r="K33" s="57" t="e">
        <f>K6-K7-K8-K9-K10-K11-K12-#REF!-#REF!</f>
        <v>#REF!</v>
      </c>
      <c r="L33" s="57" t="e">
        <f>L6-L7-L8-L9-L10-L11-L12-#REF!-#REF!</f>
        <v>#REF!</v>
      </c>
      <c r="M33" s="57" t="e">
        <f>M6-M7-M8-M9-M10-M11-M12-#REF!-#REF!</f>
        <v>#REF!</v>
      </c>
      <c r="N33" s="57" t="e">
        <f>N6-N7-N8-N9-N10-N11-N12-#REF!-#REF!</f>
        <v>#REF!</v>
      </c>
      <c r="O33" s="57" t="e">
        <f>O6-O7-O8-O9-O10-O11-O12-#REF!-#REF!</f>
        <v>#REF!</v>
      </c>
      <c r="P33" s="57" t="e">
        <f>P6-P7-P8-P9-P10-P11-P12-#REF!-#REF!</f>
        <v>#REF!</v>
      </c>
      <c r="Q33" s="57" t="e">
        <f>Q6-Q7-Q8-Q9-Q10-Q11-Q12-#REF!-#REF!</f>
        <v>#REF!</v>
      </c>
      <c r="R33" s="57" t="e">
        <f>R6-R7-R8-R9-R10-R11-R12-#REF!-#REF!</f>
        <v>#REF!</v>
      </c>
      <c r="S33" s="57" t="e">
        <f>S6-S7-S8-#REF!-#REF!-#REF!</f>
        <v>#REF!</v>
      </c>
      <c r="T33" s="57" t="e">
        <f>T6-T7-T8-#REF!-#REF!-#REF!</f>
        <v>#REF!</v>
      </c>
    </row>
    <row r="34" spans="1:20" hidden="1">
      <c r="B34" s="56" t="e">
        <f>SUM(B13:B27)-#REF!</f>
        <v>#REF!</v>
      </c>
      <c r="C34" s="57" t="e">
        <f>SUM(C13:C27)-#REF!</f>
        <v>#REF!</v>
      </c>
      <c r="D34" s="57" t="e">
        <f>SUM(D13:D27)-#REF!</f>
        <v>#REF!</v>
      </c>
      <c r="E34" s="57" t="e">
        <f>SUM(E13:E27)-#REF!</f>
        <v>#REF!</v>
      </c>
      <c r="F34" s="57" t="e">
        <f>SUM(F13:F27)-#REF!</f>
        <v>#REF!</v>
      </c>
      <c r="G34" s="57" t="e">
        <f>SUM(G13:G27)-#REF!</f>
        <v>#REF!</v>
      </c>
      <c r="H34" s="57" t="e">
        <f>SUM(H13:H27)-#REF!</f>
        <v>#REF!</v>
      </c>
      <c r="I34" s="57" t="e">
        <f>SUM(I13:I27)-#REF!</f>
        <v>#REF!</v>
      </c>
      <c r="J34" s="57" t="e">
        <f>SUM(J13:J27)-#REF!</f>
        <v>#REF!</v>
      </c>
      <c r="K34" s="57" t="e">
        <f>SUM(K13:K27)-#REF!</f>
        <v>#REF!</v>
      </c>
      <c r="L34" s="57" t="e">
        <f>SUM(L13:L27)-#REF!</f>
        <v>#REF!</v>
      </c>
      <c r="M34" s="57" t="e">
        <f>SUM(M13:M27)-#REF!</f>
        <v>#REF!</v>
      </c>
      <c r="N34" s="57" t="e">
        <f>SUM(N13:N27)-#REF!</f>
        <v>#REF!</v>
      </c>
      <c r="O34" s="57" t="e">
        <f>SUM(O13:O27)-#REF!</f>
        <v>#REF!</v>
      </c>
      <c r="P34" s="57" t="e">
        <f>SUM(P13:P27)-#REF!</f>
        <v>#REF!</v>
      </c>
      <c r="Q34" s="57" t="e">
        <f>SUM(Q13:Q27)-#REF!</f>
        <v>#REF!</v>
      </c>
      <c r="R34" s="57" t="e">
        <f>SUM(R13:R27)-#REF!</f>
        <v>#REF!</v>
      </c>
      <c r="S34" s="57">
        <f>SUM(S9:S27)-S8</f>
        <v>0</v>
      </c>
      <c r="T34" s="57">
        <f>SUM(T9:T27)-T8</f>
        <v>0</v>
      </c>
    </row>
    <row r="35" spans="1:20" hidden="1">
      <c r="B35" s="56" t="e">
        <f>#REF!-B28-B29</f>
        <v>#REF!</v>
      </c>
      <c r="C35" s="57" t="e">
        <f>#REF!-C28-C29</f>
        <v>#REF!</v>
      </c>
      <c r="D35" s="57" t="e">
        <f>#REF!-D28-D29</f>
        <v>#REF!</v>
      </c>
      <c r="E35" s="57" t="e">
        <f>#REF!-E28-E29</f>
        <v>#REF!</v>
      </c>
      <c r="F35" s="57" t="e">
        <f>#REF!-F28-F29</f>
        <v>#REF!</v>
      </c>
      <c r="G35" s="57" t="e">
        <f>#REF!-G28-G29</f>
        <v>#REF!</v>
      </c>
      <c r="H35" s="57" t="e">
        <f>#REF!-H28-H29</f>
        <v>#REF!</v>
      </c>
      <c r="I35" s="57" t="e">
        <f>#REF!-I28-I29</f>
        <v>#REF!</v>
      </c>
      <c r="J35" s="57" t="e">
        <f>#REF!-J28-J29</f>
        <v>#REF!</v>
      </c>
      <c r="K35" s="57" t="e">
        <f>#REF!-K28-K29</f>
        <v>#REF!</v>
      </c>
      <c r="L35" s="57" t="e">
        <f>#REF!-L28-L29</f>
        <v>#REF!</v>
      </c>
      <c r="M35" s="57" t="e">
        <f>#REF!-M28-M29</f>
        <v>#REF!</v>
      </c>
      <c r="N35" s="57" t="e">
        <f>#REF!-N28-N29</f>
        <v>#REF!</v>
      </c>
      <c r="O35" s="57" t="e">
        <f>#REF!-O28-O29</f>
        <v>#REF!</v>
      </c>
      <c r="P35" s="57" t="e">
        <f>#REF!-P28-P29</f>
        <v>#REF!</v>
      </c>
      <c r="Q35" s="57" t="e">
        <f>#REF!-Q28-Q29</f>
        <v>#REF!</v>
      </c>
      <c r="R35" s="57" t="e">
        <f>#REF!-R28-R29</f>
        <v>#REF!</v>
      </c>
      <c r="S35" s="57" t="e">
        <f>#REF!-S28-S29</f>
        <v>#REF!</v>
      </c>
      <c r="T35" s="57" t="e">
        <f>#REF!-T28-T29</f>
        <v>#REF!</v>
      </c>
    </row>
    <row r="37" spans="1:20">
      <c r="A37" s="58" t="s">
        <v>155</v>
      </c>
    </row>
  </sheetData>
  <mergeCells count="14">
    <mergeCell ref="S4:T4"/>
    <mergeCell ref="A30:R30"/>
    <mergeCell ref="A1:R1"/>
    <mergeCell ref="A2:R2"/>
    <mergeCell ref="A3:R3"/>
    <mergeCell ref="A4:A5"/>
    <mergeCell ref="B4:D4"/>
    <mergeCell ref="E4:F4"/>
    <mergeCell ref="G4:H4"/>
    <mergeCell ref="I4:J4"/>
    <mergeCell ref="K4:L4"/>
    <mergeCell ref="M4:N4"/>
    <mergeCell ref="O4:P4"/>
    <mergeCell ref="Q4:R4"/>
  </mergeCells>
  <phoneticPr fontId="3" type="noConversion"/>
  <pageMargins left="0.75" right="0.75" top="1" bottom="1" header="0.5" footer="0.5"/>
  <pageSetup paperSize="9" scale="76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>
    <pageSetUpPr fitToPage="1"/>
  </sheetPr>
  <dimension ref="A1:W37"/>
  <sheetViews>
    <sheetView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156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>C6+D6</f>
        <v>9294</v>
      </c>
      <c r="C6" s="83">
        <v>1674</v>
      </c>
      <c r="D6" s="83">
        <v>7620</v>
      </c>
      <c r="E6" s="83">
        <v>365</v>
      </c>
      <c r="F6" s="83">
        <v>879</v>
      </c>
      <c r="G6" s="83">
        <v>93</v>
      </c>
      <c r="H6" s="83">
        <v>642</v>
      </c>
      <c r="I6" s="83">
        <v>9</v>
      </c>
      <c r="J6" s="83">
        <v>545</v>
      </c>
      <c r="K6" s="83">
        <v>429</v>
      </c>
      <c r="L6" s="83">
        <v>2914</v>
      </c>
      <c r="M6" s="83">
        <v>31</v>
      </c>
      <c r="N6" s="83">
        <v>43</v>
      </c>
      <c r="O6" s="83">
        <v>438</v>
      </c>
      <c r="P6" s="83">
        <v>2045</v>
      </c>
      <c r="Q6" s="83">
        <v>309</v>
      </c>
      <c r="R6" s="83">
        <v>552</v>
      </c>
      <c r="S6" s="35">
        <f t="shared" ref="S6:T29" si="0">C6-E6-G6-I6-K6-M6-O6-Q6</f>
        <v>0</v>
      </c>
      <c r="T6" s="35">
        <f t="shared" si="0"/>
        <v>0</v>
      </c>
      <c r="U6" s="75"/>
      <c r="V6" s="75"/>
      <c r="W6" s="75"/>
    </row>
    <row r="7" spans="1:23">
      <c r="A7" s="65" t="s">
        <v>154</v>
      </c>
      <c r="B7" s="16">
        <f t="shared" ref="B7:B29" si="1">C7+D7</f>
        <v>1598</v>
      </c>
      <c r="C7" s="69">
        <v>317</v>
      </c>
      <c r="D7" s="69">
        <v>1281</v>
      </c>
      <c r="E7" s="69">
        <v>61</v>
      </c>
      <c r="F7" s="69">
        <v>112</v>
      </c>
      <c r="G7" s="69">
        <v>16</v>
      </c>
      <c r="H7" s="69">
        <v>74</v>
      </c>
      <c r="I7" s="69">
        <v>1</v>
      </c>
      <c r="J7" s="69">
        <v>117</v>
      </c>
      <c r="K7" s="69">
        <v>84</v>
      </c>
      <c r="L7" s="69">
        <v>419</v>
      </c>
      <c r="M7" s="69">
        <v>1</v>
      </c>
      <c r="N7" s="69">
        <v>3</v>
      </c>
      <c r="O7" s="69">
        <v>114</v>
      </c>
      <c r="P7" s="69">
        <v>504</v>
      </c>
      <c r="Q7" s="69">
        <v>40</v>
      </c>
      <c r="R7" s="69">
        <v>52</v>
      </c>
      <c r="S7" s="35">
        <f t="shared" si="0"/>
        <v>0</v>
      </c>
      <c r="T7" s="35">
        <f t="shared" si="0"/>
        <v>0</v>
      </c>
      <c r="U7" s="75"/>
      <c r="V7" s="75"/>
      <c r="W7" s="75"/>
    </row>
    <row r="8" spans="1:23">
      <c r="A8" s="65" t="s">
        <v>88</v>
      </c>
      <c r="B8" s="16">
        <f t="shared" si="1"/>
        <v>828</v>
      </c>
      <c r="C8" s="69">
        <v>123</v>
      </c>
      <c r="D8" s="69">
        <v>705</v>
      </c>
      <c r="E8" s="69">
        <v>29</v>
      </c>
      <c r="F8" s="69">
        <v>87</v>
      </c>
      <c r="G8" s="69">
        <v>14</v>
      </c>
      <c r="H8" s="69">
        <v>53</v>
      </c>
      <c r="I8" s="69">
        <v>5</v>
      </c>
      <c r="J8" s="69">
        <v>61</v>
      </c>
      <c r="K8" s="69">
        <v>28</v>
      </c>
      <c r="L8" s="69">
        <v>258</v>
      </c>
      <c r="M8" s="69">
        <v>1</v>
      </c>
      <c r="N8" s="69">
        <v>5</v>
      </c>
      <c r="O8" s="69">
        <v>18</v>
      </c>
      <c r="P8" s="69">
        <v>192</v>
      </c>
      <c r="Q8" s="69">
        <v>28</v>
      </c>
      <c r="R8" s="69">
        <v>49</v>
      </c>
      <c r="S8" s="35">
        <f t="shared" si="0"/>
        <v>0</v>
      </c>
      <c r="T8" s="35">
        <f t="shared" si="0"/>
        <v>0</v>
      </c>
      <c r="U8" s="75"/>
      <c r="V8" s="75"/>
      <c r="W8" s="75"/>
    </row>
    <row r="9" spans="1:23">
      <c r="A9" s="65" t="s">
        <v>89</v>
      </c>
      <c r="B9" s="16">
        <f t="shared" si="1"/>
        <v>1027</v>
      </c>
      <c r="C9" s="69">
        <v>145</v>
      </c>
      <c r="D9" s="69">
        <v>882</v>
      </c>
      <c r="E9" s="69">
        <v>28</v>
      </c>
      <c r="F9" s="69">
        <v>133</v>
      </c>
      <c r="G9" s="69">
        <v>10</v>
      </c>
      <c r="H9" s="69">
        <v>90</v>
      </c>
      <c r="I9" s="69">
        <v>0</v>
      </c>
      <c r="J9" s="69">
        <v>44</v>
      </c>
      <c r="K9" s="69">
        <v>49</v>
      </c>
      <c r="L9" s="69">
        <v>408</v>
      </c>
      <c r="M9" s="69">
        <v>0</v>
      </c>
      <c r="N9" s="69">
        <v>3</v>
      </c>
      <c r="O9" s="69">
        <v>19</v>
      </c>
      <c r="P9" s="69">
        <v>148</v>
      </c>
      <c r="Q9" s="69">
        <v>39</v>
      </c>
      <c r="R9" s="69">
        <v>56</v>
      </c>
      <c r="S9" s="35">
        <f t="shared" si="0"/>
        <v>0</v>
      </c>
      <c r="T9" s="35">
        <f t="shared" si="0"/>
        <v>0</v>
      </c>
      <c r="U9" s="75"/>
      <c r="V9" s="75"/>
      <c r="W9" s="75"/>
    </row>
    <row r="10" spans="1:23">
      <c r="A10" s="65" t="s">
        <v>90</v>
      </c>
      <c r="B10" s="16">
        <f t="shared" si="1"/>
        <v>776</v>
      </c>
      <c r="C10" s="69">
        <v>118</v>
      </c>
      <c r="D10" s="69">
        <v>658</v>
      </c>
      <c r="E10" s="69">
        <v>47</v>
      </c>
      <c r="F10" s="69">
        <v>77</v>
      </c>
      <c r="G10" s="69">
        <v>6</v>
      </c>
      <c r="H10" s="69">
        <v>86</v>
      </c>
      <c r="I10" s="69">
        <v>0</v>
      </c>
      <c r="J10" s="69">
        <v>25</v>
      </c>
      <c r="K10" s="69">
        <v>20</v>
      </c>
      <c r="L10" s="69">
        <v>286</v>
      </c>
      <c r="M10" s="69">
        <v>4</v>
      </c>
      <c r="N10" s="69">
        <v>7</v>
      </c>
      <c r="O10" s="69">
        <v>16</v>
      </c>
      <c r="P10" s="69">
        <v>129</v>
      </c>
      <c r="Q10" s="69">
        <v>25</v>
      </c>
      <c r="R10" s="69">
        <v>48</v>
      </c>
      <c r="S10" s="35">
        <f t="shared" si="0"/>
        <v>0</v>
      </c>
      <c r="T10" s="35">
        <f t="shared" si="0"/>
        <v>0</v>
      </c>
      <c r="U10" s="75"/>
      <c r="V10" s="75"/>
      <c r="W10" s="75"/>
    </row>
    <row r="11" spans="1:23">
      <c r="A11" s="65" t="s">
        <v>91</v>
      </c>
      <c r="B11" s="16">
        <f t="shared" si="1"/>
        <v>923</v>
      </c>
      <c r="C11" s="69">
        <v>224</v>
      </c>
      <c r="D11" s="69">
        <v>699</v>
      </c>
      <c r="E11" s="69">
        <v>26</v>
      </c>
      <c r="F11" s="69">
        <v>63</v>
      </c>
      <c r="G11" s="69">
        <v>9</v>
      </c>
      <c r="H11" s="69">
        <v>66</v>
      </c>
      <c r="I11" s="69">
        <v>1</v>
      </c>
      <c r="J11" s="69">
        <v>50</v>
      </c>
      <c r="K11" s="69">
        <v>83</v>
      </c>
      <c r="L11" s="69">
        <v>258</v>
      </c>
      <c r="M11" s="69">
        <v>0</v>
      </c>
      <c r="N11" s="69">
        <v>0</v>
      </c>
      <c r="O11" s="69">
        <v>70</v>
      </c>
      <c r="P11" s="69">
        <v>197</v>
      </c>
      <c r="Q11" s="69">
        <v>35</v>
      </c>
      <c r="R11" s="69">
        <v>65</v>
      </c>
      <c r="S11" s="35">
        <f t="shared" si="0"/>
        <v>0</v>
      </c>
      <c r="T11" s="35">
        <f t="shared" si="0"/>
        <v>0</v>
      </c>
      <c r="U11" s="75"/>
      <c r="V11" s="75"/>
      <c r="W11" s="75"/>
    </row>
    <row r="12" spans="1:23">
      <c r="A12" s="65" t="s">
        <v>92</v>
      </c>
      <c r="B12" s="16">
        <f t="shared" si="1"/>
        <v>643</v>
      </c>
      <c r="C12" s="69">
        <v>118</v>
      </c>
      <c r="D12" s="69">
        <v>525</v>
      </c>
      <c r="E12" s="69">
        <v>23</v>
      </c>
      <c r="F12" s="69">
        <v>86</v>
      </c>
      <c r="G12" s="69">
        <v>7</v>
      </c>
      <c r="H12" s="69">
        <v>63</v>
      </c>
      <c r="I12" s="69">
        <v>0</v>
      </c>
      <c r="J12" s="69">
        <v>28</v>
      </c>
      <c r="K12" s="69">
        <v>27</v>
      </c>
      <c r="L12" s="69">
        <v>239</v>
      </c>
      <c r="M12" s="69">
        <v>15</v>
      </c>
      <c r="N12" s="69">
        <v>5</v>
      </c>
      <c r="O12" s="69">
        <v>30</v>
      </c>
      <c r="P12" s="69">
        <v>67</v>
      </c>
      <c r="Q12" s="69">
        <v>16</v>
      </c>
      <c r="R12" s="69">
        <v>37</v>
      </c>
      <c r="S12" s="35">
        <f t="shared" si="0"/>
        <v>0</v>
      </c>
      <c r="T12" s="35">
        <f t="shared" si="0"/>
        <v>0</v>
      </c>
      <c r="U12" s="75"/>
      <c r="V12" s="75"/>
      <c r="W12" s="75"/>
    </row>
    <row r="13" spans="1:23">
      <c r="A13" s="65" t="s">
        <v>93</v>
      </c>
      <c r="B13" s="16">
        <f t="shared" si="1"/>
        <v>276</v>
      </c>
      <c r="C13" s="69">
        <v>45</v>
      </c>
      <c r="D13" s="69">
        <v>231</v>
      </c>
      <c r="E13" s="69">
        <v>7</v>
      </c>
      <c r="F13" s="69">
        <v>20</v>
      </c>
      <c r="G13" s="69">
        <v>4</v>
      </c>
      <c r="H13" s="69">
        <v>14</v>
      </c>
      <c r="I13" s="69">
        <v>0</v>
      </c>
      <c r="J13" s="69">
        <v>22</v>
      </c>
      <c r="K13" s="69">
        <v>16</v>
      </c>
      <c r="L13" s="69">
        <v>92</v>
      </c>
      <c r="M13" s="69">
        <v>1</v>
      </c>
      <c r="N13" s="69">
        <v>1</v>
      </c>
      <c r="O13" s="69">
        <v>7</v>
      </c>
      <c r="P13" s="69">
        <v>66</v>
      </c>
      <c r="Q13" s="69">
        <v>10</v>
      </c>
      <c r="R13" s="69">
        <v>16</v>
      </c>
      <c r="S13" s="35">
        <f t="shared" si="0"/>
        <v>0</v>
      </c>
      <c r="T13" s="35">
        <f t="shared" si="0"/>
        <v>0</v>
      </c>
      <c r="U13" s="75"/>
      <c r="V13" s="75"/>
      <c r="W13" s="75"/>
    </row>
    <row r="14" spans="1:23">
      <c r="A14" s="65" t="s">
        <v>149</v>
      </c>
      <c r="B14" s="16">
        <f t="shared" si="1"/>
        <v>693</v>
      </c>
      <c r="C14" s="69">
        <v>116</v>
      </c>
      <c r="D14" s="69">
        <v>577</v>
      </c>
      <c r="E14" s="69">
        <v>36</v>
      </c>
      <c r="F14" s="69">
        <v>67</v>
      </c>
      <c r="G14" s="69">
        <v>5</v>
      </c>
      <c r="H14" s="69">
        <v>30</v>
      </c>
      <c r="I14" s="69">
        <v>0</v>
      </c>
      <c r="J14" s="69">
        <v>42</v>
      </c>
      <c r="K14" s="69">
        <v>22</v>
      </c>
      <c r="L14" s="69">
        <v>218</v>
      </c>
      <c r="M14" s="69">
        <v>1</v>
      </c>
      <c r="N14" s="69">
        <v>2</v>
      </c>
      <c r="O14" s="69">
        <v>37</v>
      </c>
      <c r="P14" s="69">
        <v>180</v>
      </c>
      <c r="Q14" s="69">
        <v>15</v>
      </c>
      <c r="R14" s="69">
        <v>38</v>
      </c>
      <c r="S14" s="35">
        <f t="shared" si="0"/>
        <v>0</v>
      </c>
      <c r="T14" s="35">
        <f t="shared" si="0"/>
        <v>0</v>
      </c>
      <c r="U14" s="75"/>
      <c r="V14" s="75"/>
      <c r="W14" s="75"/>
    </row>
    <row r="15" spans="1:23">
      <c r="A15" s="65" t="s">
        <v>94</v>
      </c>
      <c r="B15" s="16">
        <f t="shared" si="1"/>
        <v>196</v>
      </c>
      <c r="C15" s="69">
        <v>48</v>
      </c>
      <c r="D15" s="69">
        <v>148</v>
      </c>
      <c r="E15" s="69">
        <v>8</v>
      </c>
      <c r="F15" s="69">
        <v>4</v>
      </c>
      <c r="G15" s="69">
        <v>4</v>
      </c>
      <c r="H15" s="69">
        <v>6</v>
      </c>
      <c r="I15" s="69">
        <v>0</v>
      </c>
      <c r="J15" s="69">
        <v>10</v>
      </c>
      <c r="K15" s="69">
        <v>8</v>
      </c>
      <c r="L15" s="69">
        <v>60</v>
      </c>
      <c r="M15" s="69">
        <v>0</v>
      </c>
      <c r="N15" s="69">
        <v>0</v>
      </c>
      <c r="O15" s="69">
        <v>21</v>
      </c>
      <c r="P15" s="69">
        <v>53</v>
      </c>
      <c r="Q15" s="69">
        <v>7</v>
      </c>
      <c r="R15" s="69">
        <v>15</v>
      </c>
      <c r="S15" s="35">
        <f t="shared" si="0"/>
        <v>0</v>
      </c>
      <c r="T15" s="35">
        <f t="shared" si="0"/>
        <v>0</v>
      </c>
      <c r="U15" s="75"/>
      <c r="V15" s="75"/>
      <c r="W15" s="75"/>
    </row>
    <row r="16" spans="1:23">
      <c r="A16" s="65" t="s">
        <v>95</v>
      </c>
      <c r="B16" s="16">
        <f t="shared" si="1"/>
        <v>227</v>
      </c>
      <c r="C16" s="69">
        <v>38</v>
      </c>
      <c r="D16" s="69">
        <v>189</v>
      </c>
      <c r="E16" s="69">
        <v>10</v>
      </c>
      <c r="F16" s="69">
        <v>22</v>
      </c>
      <c r="G16" s="69">
        <v>2</v>
      </c>
      <c r="H16" s="69">
        <v>15</v>
      </c>
      <c r="I16" s="69">
        <v>2</v>
      </c>
      <c r="J16" s="69">
        <v>14</v>
      </c>
      <c r="K16" s="69">
        <v>4</v>
      </c>
      <c r="L16" s="69">
        <v>67</v>
      </c>
      <c r="M16" s="69">
        <v>0</v>
      </c>
      <c r="N16" s="69">
        <v>0</v>
      </c>
      <c r="O16" s="69">
        <v>15</v>
      </c>
      <c r="P16" s="69">
        <v>67</v>
      </c>
      <c r="Q16" s="69">
        <v>5</v>
      </c>
      <c r="R16" s="69">
        <v>4</v>
      </c>
      <c r="S16" s="35">
        <f t="shared" si="0"/>
        <v>0</v>
      </c>
      <c r="T16" s="35">
        <f t="shared" si="0"/>
        <v>0</v>
      </c>
      <c r="U16" s="75"/>
      <c r="V16" s="75"/>
      <c r="W16" s="75"/>
    </row>
    <row r="17" spans="1:23">
      <c r="A17" s="65" t="s">
        <v>96</v>
      </c>
      <c r="B17" s="16">
        <f t="shared" si="1"/>
        <v>449</v>
      </c>
      <c r="C17" s="69">
        <v>75</v>
      </c>
      <c r="D17" s="69">
        <v>374</v>
      </c>
      <c r="E17" s="69">
        <v>28</v>
      </c>
      <c r="F17" s="69">
        <v>41</v>
      </c>
      <c r="G17" s="69">
        <v>4</v>
      </c>
      <c r="H17" s="69">
        <v>30</v>
      </c>
      <c r="I17" s="69">
        <v>0</v>
      </c>
      <c r="J17" s="69">
        <v>24</v>
      </c>
      <c r="K17" s="69">
        <v>15</v>
      </c>
      <c r="L17" s="69">
        <v>143</v>
      </c>
      <c r="M17" s="69">
        <v>2</v>
      </c>
      <c r="N17" s="69">
        <v>3</v>
      </c>
      <c r="O17" s="69">
        <v>19</v>
      </c>
      <c r="P17" s="69">
        <v>114</v>
      </c>
      <c r="Q17" s="69">
        <v>7</v>
      </c>
      <c r="R17" s="69">
        <v>19</v>
      </c>
      <c r="S17" s="35">
        <f t="shared" si="0"/>
        <v>0</v>
      </c>
      <c r="T17" s="35">
        <f t="shared" si="0"/>
        <v>0</v>
      </c>
      <c r="U17" s="75"/>
      <c r="V17" s="75"/>
      <c r="W17" s="75"/>
    </row>
    <row r="18" spans="1:23">
      <c r="A18" s="65" t="s">
        <v>97</v>
      </c>
      <c r="B18" s="16">
        <f t="shared" si="1"/>
        <v>157</v>
      </c>
      <c r="C18" s="69">
        <v>33</v>
      </c>
      <c r="D18" s="69">
        <v>124</v>
      </c>
      <c r="E18" s="69">
        <v>6</v>
      </c>
      <c r="F18" s="69">
        <v>14</v>
      </c>
      <c r="G18" s="69">
        <v>1</v>
      </c>
      <c r="H18" s="69">
        <v>12</v>
      </c>
      <c r="I18" s="69">
        <v>0</v>
      </c>
      <c r="J18" s="69">
        <v>15</v>
      </c>
      <c r="K18" s="69">
        <v>10</v>
      </c>
      <c r="L18" s="69">
        <v>39</v>
      </c>
      <c r="M18" s="69">
        <v>0</v>
      </c>
      <c r="N18" s="69">
        <v>2</v>
      </c>
      <c r="O18" s="69">
        <v>15</v>
      </c>
      <c r="P18" s="69">
        <v>41</v>
      </c>
      <c r="Q18" s="69">
        <v>1</v>
      </c>
      <c r="R18" s="69">
        <v>1</v>
      </c>
      <c r="S18" s="35">
        <f t="shared" si="0"/>
        <v>0</v>
      </c>
      <c r="T18" s="35">
        <f t="shared" si="0"/>
        <v>0</v>
      </c>
      <c r="U18" s="75"/>
      <c r="V18" s="75"/>
      <c r="W18" s="75"/>
    </row>
    <row r="19" spans="1:23">
      <c r="A19" s="65" t="s">
        <v>98</v>
      </c>
      <c r="B19" s="16">
        <f t="shared" si="1"/>
        <v>79</v>
      </c>
      <c r="C19" s="69">
        <v>11</v>
      </c>
      <c r="D19" s="69">
        <v>68</v>
      </c>
      <c r="E19" s="69">
        <v>1</v>
      </c>
      <c r="F19" s="69">
        <v>8</v>
      </c>
      <c r="G19" s="69">
        <v>4</v>
      </c>
      <c r="H19" s="69">
        <v>1</v>
      </c>
      <c r="I19" s="69">
        <v>0</v>
      </c>
      <c r="J19" s="69">
        <v>9</v>
      </c>
      <c r="K19" s="69">
        <v>3</v>
      </c>
      <c r="L19" s="69">
        <v>26</v>
      </c>
      <c r="M19" s="69">
        <v>0</v>
      </c>
      <c r="N19" s="69">
        <v>0</v>
      </c>
      <c r="O19" s="69">
        <v>2</v>
      </c>
      <c r="P19" s="69">
        <v>22</v>
      </c>
      <c r="Q19" s="69">
        <v>1</v>
      </c>
      <c r="R19" s="69">
        <v>2</v>
      </c>
      <c r="S19" s="35">
        <f t="shared" si="0"/>
        <v>0</v>
      </c>
      <c r="T19" s="35">
        <f t="shared" si="0"/>
        <v>0</v>
      </c>
      <c r="U19" s="75"/>
      <c r="V19" s="75"/>
      <c r="W19" s="75"/>
    </row>
    <row r="20" spans="1:23">
      <c r="A20" s="65" t="s">
        <v>99</v>
      </c>
      <c r="B20" s="16">
        <f t="shared" si="1"/>
        <v>214</v>
      </c>
      <c r="C20" s="69">
        <v>48</v>
      </c>
      <c r="D20" s="69">
        <v>166</v>
      </c>
      <c r="E20" s="69">
        <v>4</v>
      </c>
      <c r="F20" s="69">
        <v>19</v>
      </c>
      <c r="G20" s="69">
        <v>3</v>
      </c>
      <c r="H20" s="69">
        <v>12</v>
      </c>
      <c r="I20" s="69">
        <v>0</v>
      </c>
      <c r="J20" s="69">
        <v>13</v>
      </c>
      <c r="K20" s="69">
        <v>19</v>
      </c>
      <c r="L20" s="69">
        <v>63</v>
      </c>
      <c r="M20" s="69">
        <v>0</v>
      </c>
      <c r="N20" s="69">
        <v>0</v>
      </c>
      <c r="O20" s="69">
        <v>20</v>
      </c>
      <c r="P20" s="69">
        <v>57</v>
      </c>
      <c r="Q20" s="69">
        <v>2</v>
      </c>
      <c r="R20" s="69">
        <v>2</v>
      </c>
      <c r="S20" s="35">
        <f t="shared" si="0"/>
        <v>0</v>
      </c>
      <c r="T20" s="35">
        <f t="shared" si="0"/>
        <v>0</v>
      </c>
      <c r="U20" s="75"/>
      <c r="V20" s="75"/>
      <c r="W20" s="75"/>
    </row>
    <row r="21" spans="1:23">
      <c r="A21" s="65" t="s">
        <v>100</v>
      </c>
      <c r="B21" s="16">
        <f t="shared" si="1"/>
        <v>293</v>
      </c>
      <c r="C21" s="69">
        <v>55</v>
      </c>
      <c r="D21" s="69">
        <v>238</v>
      </c>
      <c r="E21" s="69">
        <v>10</v>
      </c>
      <c r="F21" s="69">
        <v>27</v>
      </c>
      <c r="G21" s="69">
        <v>1</v>
      </c>
      <c r="H21" s="69">
        <v>34</v>
      </c>
      <c r="I21" s="69">
        <v>0</v>
      </c>
      <c r="J21" s="69">
        <v>28</v>
      </c>
      <c r="K21" s="69">
        <v>12</v>
      </c>
      <c r="L21" s="69">
        <v>66</v>
      </c>
      <c r="M21" s="69">
        <v>0</v>
      </c>
      <c r="N21" s="69">
        <v>4</v>
      </c>
      <c r="O21" s="69">
        <v>12</v>
      </c>
      <c r="P21" s="69">
        <v>61</v>
      </c>
      <c r="Q21" s="69">
        <v>20</v>
      </c>
      <c r="R21" s="69">
        <v>18</v>
      </c>
      <c r="S21" s="35">
        <f t="shared" si="0"/>
        <v>0</v>
      </c>
      <c r="T21" s="35">
        <f t="shared" si="0"/>
        <v>0</v>
      </c>
      <c r="U21" s="75"/>
      <c r="V21" s="75"/>
      <c r="W21" s="75"/>
    </row>
    <row r="22" spans="1:23">
      <c r="A22" s="65" t="s">
        <v>101</v>
      </c>
      <c r="B22" s="16">
        <f t="shared" si="1"/>
        <v>117</v>
      </c>
      <c r="C22" s="69">
        <v>27</v>
      </c>
      <c r="D22" s="69">
        <v>90</v>
      </c>
      <c r="E22" s="69">
        <v>1</v>
      </c>
      <c r="F22" s="69">
        <v>12</v>
      </c>
      <c r="G22" s="69">
        <v>1</v>
      </c>
      <c r="H22" s="69">
        <v>5</v>
      </c>
      <c r="I22" s="69">
        <v>0</v>
      </c>
      <c r="J22" s="69">
        <v>2</v>
      </c>
      <c r="K22" s="69">
        <v>5</v>
      </c>
      <c r="L22" s="69">
        <v>33</v>
      </c>
      <c r="M22" s="69">
        <v>0</v>
      </c>
      <c r="N22" s="69">
        <v>0</v>
      </c>
      <c r="O22" s="69">
        <v>1</v>
      </c>
      <c r="P22" s="69">
        <v>18</v>
      </c>
      <c r="Q22" s="69">
        <v>19</v>
      </c>
      <c r="R22" s="69">
        <v>20</v>
      </c>
      <c r="S22" s="35">
        <f t="shared" si="0"/>
        <v>0</v>
      </c>
      <c r="T22" s="35">
        <f t="shared" si="0"/>
        <v>0</v>
      </c>
      <c r="U22" s="75"/>
      <c r="V22" s="75"/>
      <c r="W22" s="75"/>
    </row>
    <row r="23" spans="1:23">
      <c r="A23" s="65" t="s">
        <v>102</v>
      </c>
      <c r="B23" s="16">
        <f t="shared" si="1"/>
        <v>321</v>
      </c>
      <c r="C23" s="69">
        <v>57</v>
      </c>
      <c r="D23" s="69">
        <v>264</v>
      </c>
      <c r="E23" s="69">
        <v>17</v>
      </c>
      <c r="F23" s="69">
        <v>29</v>
      </c>
      <c r="G23" s="69">
        <v>1</v>
      </c>
      <c r="H23" s="69">
        <v>9</v>
      </c>
      <c r="I23" s="69">
        <v>0</v>
      </c>
      <c r="J23" s="69">
        <v>18</v>
      </c>
      <c r="K23" s="69">
        <v>9</v>
      </c>
      <c r="L23" s="69">
        <v>80</v>
      </c>
      <c r="M23" s="69">
        <v>3</v>
      </c>
      <c r="N23" s="69">
        <v>2</v>
      </c>
      <c r="O23" s="69">
        <v>13</v>
      </c>
      <c r="P23" s="69">
        <v>66</v>
      </c>
      <c r="Q23" s="69">
        <v>14</v>
      </c>
      <c r="R23" s="69">
        <v>60</v>
      </c>
      <c r="S23" s="35">
        <f t="shared" si="0"/>
        <v>0</v>
      </c>
      <c r="T23" s="35">
        <f t="shared" si="0"/>
        <v>0</v>
      </c>
      <c r="U23" s="75"/>
      <c r="V23" s="75"/>
      <c r="W23" s="75"/>
    </row>
    <row r="24" spans="1:23">
      <c r="A24" s="65" t="s">
        <v>103</v>
      </c>
      <c r="B24" s="16">
        <f t="shared" si="1"/>
        <v>23</v>
      </c>
      <c r="C24" s="69">
        <v>3</v>
      </c>
      <c r="D24" s="69">
        <v>20</v>
      </c>
      <c r="E24" s="69">
        <v>0</v>
      </c>
      <c r="F24" s="69">
        <v>6</v>
      </c>
      <c r="G24" s="69">
        <v>0</v>
      </c>
      <c r="H24" s="69">
        <v>1</v>
      </c>
      <c r="I24" s="69">
        <v>0</v>
      </c>
      <c r="J24" s="69">
        <v>0</v>
      </c>
      <c r="K24" s="69">
        <v>2</v>
      </c>
      <c r="L24" s="69">
        <v>8</v>
      </c>
      <c r="M24" s="69">
        <v>0</v>
      </c>
      <c r="N24" s="69">
        <v>0</v>
      </c>
      <c r="O24" s="69">
        <v>0</v>
      </c>
      <c r="P24" s="69">
        <v>0</v>
      </c>
      <c r="Q24" s="69">
        <v>1</v>
      </c>
      <c r="R24" s="69">
        <v>5</v>
      </c>
      <c r="S24" s="35">
        <f t="shared" si="0"/>
        <v>0</v>
      </c>
      <c r="T24" s="35">
        <f t="shared" si="0"/>
        <v>0</v>
      </c>
      <c r="U24" s="75"/>
      <c r="V24" s="75"/>
      <c r="W24" s="75"/>
    </row>
    <row r="25" spans="1:23">
      <c r="A25" s="65" t="s">
        <v>104</v>
      </c>
      <c r="B25" s="16">
        <f t="shared" si="1"/>
        <v>110</v>
      </c>
      <c r="C25" s="69">
        <v>25</v>
      </c>
      <c r="D25" s="69">
        <v>85</v>
      </c>
      <c r="E25" s="69">
        <v>7</v>
      </c>
      <c r="F25" s="69">
        <v>7</v>
      </c>
      <c r="G25" s="69">
        <v>1</v>
      </c>
      <c r="H25" s="69">
        <v>17</v>
      </c>
      <c r="I25" s="69">
        <v>0</v>
      </c>
      <c r="J25" s="69">
        <v>6</v>
      </c>
      <c r="K25" s="69">
        <v>6</v>
      </c>
      <c r="L25" s="69">
        <v>26</v>
      </c>
      <c r="M25" s="69">
        <v>3</v>
      </c>
      <c r="N25" s="69">
        <v>2</v>
      </c>
      <c r="O25" s="69">
        <v>4</v>
      </c>
      <c r="P25" s="69">
        <v>25</v>
      </c>
      <c r="Q25" s="69">
        <v>4</v>
      </c>
      <c r="R25" s="69">
        <v>2</v>
      </c>
      <c r="S25" s="35">
        <f t="shared" si="0"/>
        <v>0</v>
      </c>
      <c r="T25" s="35">
        <f t="shared" si="0"/>
        <v>0</v>
      </c>
      <c r="U25" s="75"/>
      <c r="V25" s="75"/>
      <c r="W25" s="75"/>
    </row>
    <row r="26" spans="1:23">
      <c r="A26" s="65" t="s">
        <v>105</v>
      </c>
      <c r="B26" s="16">
        <f t="shared" si="1"/>
        <v>173</v>
      </c>
      <c r="C26" s="69">
        <v>23</v>
      </c>
      <c r="D26" s="69">
        <v>150</v>
      </c>
      <c r="E26" s="69">
        <v>7</v>
      </c>
      <c r="F26" s="69">
        <v>26</v>
      </c>
      <c r="G26" s="69">
        <v>0</v>
      </c>
      <c r="H26" s="69">
        <v>10</v>
      </c>
      <c r="I26" s="69">
        <v>0</v>
      </c>
      <c r="J26" s="69">
        <v>8</v>
      </c>
      <c r="K26" s="69">
        <v>5</v>
      </c>
      <c r="L26" s="69">
        <v>69</v>
      </c>
      <c r="M26" s="69">
        <v>0</v>
      </c>
      <c r="N26" s="69">
        <v>0</v>
      </c>
      <c r="O26" s="69">
        <v>2</v>
      </c>
      <c r="P26" s="69">
        <v>13</v>
      </c>
      <c r="Q26" s="69">
        <v>9</v>
      </c>
      <c r="R26" s="69">
        <v>24</v>
      </c>
      <c r="S26" s="35">
        <f t="shared" si="0"/>
        <v>0</v>
      </c>
      <c r="T26" s="35">
        <f t="shared" si="0"/>
        <v>0</v>
      </c>
      <c r="U26" s="75"/>
      <c r="V26" s="75"/>
      <c r="W26" s="75"/>
    </row>
    <row r="27" spans="1:23">
      <c r="A27" s="65" t="s">
        <v>171</v>
      </c>
      <c r="B27" s="16">
        <f t="shared" si="1"/>
        <v>119</v>
      </c>
      <c r="C27" s="69">
        <v>17</v>
      </c>
      <c r="D27" s="69">
        <v>102</v>
      </c>
      <c r="E27" s="69">
        <v>6</v>
      </c>
      <c r="F27" s="69">
        <v>15</v>
      </c>
      <c r="G27" s="69">
        <v>0</v>
      </c>
      <c r="H27" s="69">
        <v>11</v>
      </c>
      <c r="I27" s="69">
        <v>0</v>
      </c>
      <c r="J27" s="69">
        <v>6</v>
      </c>
      <c r="K27" s="69">
        <v>0</v>
      </c>
      <c r="L27" s="69">
        <v>44</v>
      </c>
      <c r="M27" s="69">
        <v>0</v>
      </c>
      <c r="N27" s="69">
        <v>4</v>
      </c>
      <c r="O27" s="69">
        <v>2</v>
      </c>
      <c r="P27" s="69">
        <v>9</v>
      </c>
      <c r="Q27" s="69">
        <v>9</v>
      </c>
      <c r="R27" s="69">
        <v>13</v>
      </c>
      <c r="S27" s="35">
        <f t="shared" si="0"/>
        <v>0</v>
      </c>
      <c r="T27" s="35">
        <f t="shared" si="0"/>
        <v>0</v>
      </c>
      <c r="U27" s="75"/>
      <c r="V27" s="75"/>
      <c r="W27" s="75"/>
    </row>
    <row r="28" spans="1:23">
      <c r="A28" s="65" t="s">
        <v>106</v>
      </c>
      <c r="B28" s="16">
        <f t="shared" si="1"/>
        <v>52</v>
      </c>
      <c r="C28" s="69">
        <v>8</v>
      </c>
      <c r="D28" s="69">
        <v>44</v>
      </c>
      <c r="E28" s="69">
        <v>3</v>
      </c>
      <c r="F28" s="69">
        <v>4</v>
      </c>
      <c r="G28" s="69">
        <v>0</v>
      </c>
      <c r="H28" s="69">
        <v>3</v>
      </c>
      <c r="I28" s="69">
        <v>0</v>
      </c>
      <c r="J28" s="69">
        <v>3</v>
      </c>
      <c r="K28" s="69">
        <v>2</v>
      </c>
      <c r="L28" s="69">
        <v>12</v>
      </c>
      <c r="M28" s="69">
        <v>0</v>
      </c>
      <c r="N28" s="69">
        <v>0</v>
      </c>
      <c r="O28" s="69">
        <v>1</v>
      </c>
      <c r="P28" s="69">
        <v>16</v>
      </c>
      <c r="Q28" s="69">
        <v>2</v>
      </c>
      <c r="R28" s="69">
        <v>6</v>
      </c>
      <c r="S28" s="35">
        <f t="shared" si="0"/>
        <v>0</v>
      </c>
      <c r="T28" s="35">
        <f t="shared" si="0"/>
        <v>0</v>
      </c>
      <c r="U28" s="75"/>
      <c r="V28" s="75"/>
      <c r="W28" s="75"/>
    </row>
    <row r="29" spans="1:23">
      <c r="A29" s="66" t="s">
        <v>107</v>
      </c>
      <c r="B29" s="70">
        <f t="shared" si="1"/>
        <v>0</v>
      </c>
      <c r="C29" s="71">
        <v>0</v>
      </c>
      <c r="D29" s="71">
        <v>0</v>
      </c>
      <c r="E29" s="71">
        <v>0</v>
      </c>
      <c r="F29" s="71">
        <v>0</v>
      </c>
      <c r="G29" s="71">
        <v>0</v>
      </c>
      <c r="H29" s="71">
        <v>0</v>
      </c>
      <c r="I29" s="71">
        <v>0</v>
      </c>
      <c r="J29" s="71">
        <v>0</v>
      </c>
      <c r="K29" s="71">
        <v>0</v>
      </c>
      <c r="L29" s="71">
        <v>0</v>
      </c>
      <c r="M29" s="71">
        <v>0</v>
      </c>
      <c r="N29" s="71">
        <v>0</v>
      </c>
      <c r="O29" s="71">
        <v>0</v>
      </c>
      <c r="P29" s="71">
        <v>0</v>
      </c>
      <c r="Q29" s="71">
        <v>0</v>
      </c>
      <c r="R29" s="71">
        <v>0</v>
      </c>
      <c r="S29" s="35">
        <f t="shared" si="0"/>
        <v>0</v>
      </c>
      <c r="T29" s="35">
        <f t="shared" si="0"/>
        <v>0</v>
      </c>
      <c r="U29" s="75"/>
      <c r="V29" s="75"/>
      <c r="W29" s="75"/>
    </row>
    <row r="30" spans="1:23" ht="16.5" customHeight="1">
      <c r="A30" s="191" t="s">
        <v>150</v>
      </c>
      <c r="B30" s="191"/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</row>
    <row r="33" spans="1:20" hidden="1">
      <c r="B33" s="56" t="e">
        <f>B6-B7-B8-B9-B10-B11-B12-#REF!-#REF!</f>
        <v>#REF!</v>
      </c>
      <c r="C33" s="57" t="e">
        <f>C6-C7-C8-C9-C10-C11-C12-#REF!-#REF!</f>
        <v>#REF!</v>
      </c>
      <c r="D33" s="57" t="e">
        <f>D6-D7-D8-D9-D10-D11-D12-#REF!-#REF!</f>
        <v>#REF!</v>
      </c>
      <c r="E33" s="57" t="e">
        <f>E6-E7-E8-E9-E10-E11-E12-#REF!-#REF!</f>
        <v>#REF!</v>
      </c>
      <c r="F33" s="57" t="e">
        <f>F6-F7-F8-F9-F10-F11-F12-#REF!-#REF!</f>
        <v>#REF!</v>
      </c>
      <c r="G33" s="57" t="e">
        <f>G6-G7-G8-G9-G10-G11-G12-#REF!-#REF!</f>
        <v>#REF!</v>
      </c>
      <c r="H33" s="57" t="e">
        <f>H6-H7-H8-H9-H10-H11-H12-#REF!-#REF!</f>
        <v>#REF!</v>
      </c>
      <c r="I33" s="57" t="e">
        <f>I6-I7-I8-I9-I10-I11-I12-#REF!-#REF!</f>
        <v>#REF!</v>
      </c>
      <c r="J33" s="57" t="e">
        <f>J6-J7-J8-J9-J10-J11-J12-#REF!-#REF!</f>
        <v>#REF!</v>
      </c>
      <c r="K33" s="57" t="e">
        <f>K6-K7-K8-K9-K10-K11-K12-#REF!-#REF!</f>
        <v>#REF!</v>
      </c>
      <c r="L33" s="57" t="e">
        <f>L6-L7-L8-L9-L10-L11-L12-#REF!-#REF!</f>
        <v>#REF!</v>
      </c>
      <c r="M33" s="57" t="e">
        <f>M6-M7-M8-M9-M10-M11-M12-#REF!-#REF!</f>
        <v>#REF!</v>
      </c>
      <c r="N33" s="57" t="e">
        <f>N6-N7-N8-N9-N10-N11-N12-#REF!-#REF!</f>
        <v>#REF!</v>
      </c>
      <c r="O33" s="57" t="e">
        <f>O6-O7-O8-O9-O10-O11-O12-#REF!-#REF!</f>
        <v>#REF!</v>
      </c>
      <c r="P33" s="57" t="e">
        <f>P6-P7-P8-P9-P10-P11-P12-#REF!-#REF!</f>
        <v>#REF!</v>
      </c>
      <c r="Q33" s="57" t="e">
        <f>Q6-Q7-Q8-Q9-Q10-Q11-Q12-#REF!-#REF!</f>
        <v>#REF!</v>
      </c>
      <c r="R33" s="57" t="e">
        <f>R6-R7-R8-R9-R10-R11-R12-#REF!-#REF!</f>
        <v>#REF!</v>
      </c>
      <c r="S33" s="57" t="e">
        <f>S6-S7-S8-#REF!-#REF!-#REF!</f>
        <v>#REF!</v>
      </c>
      <c r="T33" s="57" t="e">
        <f>T6-T7-T8-#REF!-#REF!-#REF!</f>
        <v>#REF!</v>
      </c>
    </row>
    <row r="34" spans="1:20" hidden="1">
      <c r="B34" s="56" t="e">
        <f>SUM(B13:B27)-#REF!</f>
        <v>#REF!</v>
      </c>
      <c r="C34" s="57" t="e">
        <f>SUM(C13:C27)-#REF!</f>
        <v>#REF!</v>
      </c>
      <c r="D34" s="57" t="e">
        <f>SUM(D13:D27)-#REF!</f>
        <v>#REF!</v>
      </c>
      <c r="E34" s="57" t="e">
        <f>SUM(E13:E27)-#REF!</f>
        <v>#REF!</v>
      </c>
      <c r="F34" s="57" t="e">
        <f>SUM(F13:F27)-#REF!</f>
        <v>#REF!</v>
      </c>
      <c r="G34" s="57" t="e">
        <f>SUM(G13:G27)-#REF!</f>
        <v>#REF!</v>
      </c>
      <c r="H34" s="57" t="e">
        <f>SUM(H13:H27)-#REF!</f>
        <v>#REF!</v>
      </c>
      <c r="I34" s="57" t="e">
        <f>SUM(I13:I27)-#REF!</f>
        <v>#REF!</v>
      </c>
      <c r="J34" s="57" t="e">
        <f>SUM(J13:J27)-#REF!</f>
        <v>#REF!</v>
      </c>
      <c r="K34" s="57" t="e">
        <f>SUM(K13:K27)-#REF!</f>
        <v>#REF!</v>
      </c>
      <c r="L34" s="57" t="e">
        <f>SUM(L13:L27)-#REF!</f>
        <v>#REF!</v>
      </c>
      <c r="M34" s="57" t="e">
        <f>SUM(M13:M27)-#REF!</f>
        <v>#REF!</v>
      </c>
      <c r="N34" s="57" t="e">
        <f>SUM(N13:N27)-#REF!</f>
        <v>#REF!</v>
      </c>
      <c r="O34" s="57" t="e">
        <f>SUM(O13:O27)-#REF!</f>
        <v>#REF!</v>
      </c>
      <c r="P34" s="57" t="e">
        <f>SUM(P13:P27)-#REF!</f>
        <v>#REF!</v>
      </c>
      <c r="Q34" s="57" t="e">
        <f>SUM(Q13:Q27)-#REF!</f>
        <v>#REF!</v>
      </c>
      <c r="R34" s="57" t="e">
        <f>SUM(R13:R27)-#REF!</f>
        <v>#REF!</v>
      </c>
      <c r="S34" s="57">
        <f>SUM(S9:S27)-S8</f>
        <v>0</v>
      </c>
      <c r="T34" s="57">
        <f>SUM(T9:T27)-T8</f>
        <v>0</v>
      </c>
    </row>
    <row r="35" spans="1:20" hidden="1">
      <c r="B35" s="56" t="e">
        <f>#REF!-B28-B29</f>
        <v>#REF!</v>
      </c>
      <c r="C35" s="57" t="e">
        <f>#REF!-C28-C29</f>
        <v>#REF!</v>
      </c>
      <c r="D35" s="57" t="e">
        <f>#REF!-D28-D29</f>
        <v>#REF!</v>
      </c>
      <c r="E35" s="57" t="e">
        <f>#REF!-E28-E29</f>
        <v>#REF!</v>
      </c>
      <c r="F35" s="57" t="e">
        <f>#REF!-F28-F29</f>
        <v>#REF!</v>
      </c>
      <c r="G35" s="57" t="e">
        <f>#REF!-G28-G29</f>
        <v>#REF!</v>
      </c>
      <c r="H35" s="57" t="e">
        <f>#REF!-H28-H29</f>
        <v>#REF!</v>
      </c>
      <c r="I35" s="57" t="e">
        <f>#REF!-I28-I29</f>
        <v>#REF!</v>
      </c>
      <c r="J35" s="57" t="e">
        <f>#REF!-J28-J29</f>
        <v>#REF!</v>
      </c>
      <c r="K35" s="57" t="e">
        <f>#REF!-K28-K29</f>
        <v>#REF!</v>
      </c>
      <c r="L35" s="57" t="e">
        <f>#REF!-L28-L29</f>
        <v>#REF!</v>
      </c>
      <c r="M35" s="57" t="e">
        <f>#REF!-M28-M29</f>
        <v>#REF!</v>
      </c>
      <c r="N35" s="57" t="e">
        <f>#REF!-N28-N29</f>
        <v>#REF!</v>
      </c>
      <c r="O35" s="57" t="e">
        <f>#REF!-O28-O29</f>
        <v>#REF!</v>
      </c>
      <c r="P35" s="57" t="e">
        <f>#REF!-P28-P29</f>
        <v>#REF!</v>
      </c>
      <c r="Q35" s="57" t="e">
        <f>#REF!-Q28-Q29</f>
        <v>#REF!</v>
      </c>
      <c r="R35" s="57" t="e">
        <f>#REF!-R28-R29</f>
        <v>#REF!</v>
      </c>
      <c r="S35" s="57" t="e">
        <f>#REF!-S28-S29</f>
        <v>#REF!</v>
      </c>
      <c r="T35" s="57" t="e">
        <f>#REF!-T28-T29</f>
        <v>#REF!</v>
      </c>
    </row>
    <row r="37" spans="1:20">
      <c r="A37" s="58" t="s">
        <v>157</v>
      </c>
    </row>
  </sheetData>
  <mergeCells count="14">
    <mergeCell ref="O4:P4"/>
    <mergeCell ref="Q4:R4"/>
    <mergeCell ref="S4:T4"/>
    <mergeCell ref="A30:R30"/>
    <mergeCell ref="A1:R1"/>
    <mergeCell ref="A2:R2"/>
    <mergeCell ref="A3:R3"/>
    <mergeCell ref="A4:A5"/>
    <mergeCell ref="B4:D4"/>
    <mergeCell ref="E4:F4"/>
    <mergeCell ref="G4:H4"/>
    <mergeCell ref="I4:J4"/>
    <mergeCell ref="K4:L4"/>
    <mergeCell ref="M4:N4"/>
  </mergeCells>
  <phoneticPr fontId="3" type="noConversion"/>
  <pageMargins left="0.75" right="0.75" top="1" bottom="1" header="0.5" footer="0.5"/>
  <pageSetup paperSize="9" scale="76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>
    <pageSetUpPr fitToPage="1"/>
  </sheetPr>
  <dimension ref="A1:W35"/>
  <sheetViews>
    <sheetView zoomScaleNormal="100"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0.25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2.75">
      <c r="A2" s="139" t="s">
        <v>158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2.75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 t="shared" ref="B6:B32" si="0">SUM(C6:D6)</f>
        <v>9135</v>
      </c>
      <c r="C6" s="83">
        <v>1650</v>
      </c>
      <c r="D6" s="83">
        <v>7485</v>
      </c>
      <c r="E6" s="83">
        <v>352</v>
      </c>
      <c r="F6" s="83">
        <v>819</v>
      </c>
      <c r="G6" s="83">
        <v>98</v>
      </c>
      <c r="H6" s="83">
        <v>651</v>
      </c>
      <c r="I6" s="83">
        <v>6</v>
      </c>
      <c r="J6" s="83">
        <v>569</v>
      </c>
      <c r="K6" s="83">
        <v>416</v>
      </c>
      <c r="L6" s="83">
        <v>2867</v>
      </c>
      <c r="M6" s="83">
        <v>17</v>
      </c>
      <c r="N6" s="83">
        <v>37</v>
      </c>
      <c r="O6" s="83">
        <v>433</v>
      </c>
      <c r="P6" s="83">
        <v>1905</v>
      </c>
      <c r="Q6" s="83">
        <v>328</v>
      </c>
      <c r="R6" s="83">
        <v>637</v>
      </c>
      <c r="S6" s="35">
        <f t="shared" ref="S6:T32" si="1">C6-E6-G6-I6-K6-M6-O6-Q6</f>
        <v>0</v>
      </c>
      <c r="T6" s="35">
        <f t="shared" si="1"/>
        <v>0</v>
      </c>
      <c r="U6" s="75"/>
      <c r="V6" s="75"/>
      <c r="W6" s="75"/>
    </row>
    <row r="7" spans="1:23">
      <c r="A7" s="65" t="s">
        <v>154</v>
      </c>
      <c r="B7" s="16">
        <f t="shared" si="0"/>
        <v>1608</v>
      </c>
      <c r="C7" s="69">
        <v>327</v>
      </c>
      <c r="D7" s="69">
        <v>1281</v>
      </c>
      <c r="E7" s="69">
        <v>55</v>
      </c>
      <c r="F7" s="69">
        <v>86</v>
      </c>
      <c r="G7" s="69">
        <v>13</v>
      </c>
      <c r="H7" s="69">
        <v>78</v>
      </c>
      <c r="I7" s="69">
        <v>1</v>
      </c>
      <c r="J7" s="69">
        <v>117</v>
      </c>
      <c r="K7" s="69">
        <v>88</v>
      </c>
      <c r="L7" s="69">
        <v>435</v>
      </c>
      <c r="M7" s="69">
        <v>1</v>
      </c>
      <c r="N7" s="69">
        <v>3</v>
      </c>
      <c r="O7" s="69">
        <v>132</v>
      </c>
      <c r="P7" s="69">
        <v>492</v>
      </c>
      <c r="Q7" s="69">
        <v>37</v>
      </c>
      <c r="R7" s="69">
        <v>70</v>
      </c>
      <c r="S7" s="35">
        <f t="shared" si="1"/>
        <v>0</v>
      </c>
      <c r="T7" s="35">
        <f t="shared" si="1"/>
        <v>0</v>
      </c>
      <c r="U7" s="75"/>
      <c r="V7" s="75"/>
      <c r="W7" s="75"/>
    </row>
    <row r="8" spans="1:23">
      <c r="A8" s="65" t="s">
        <v>159</v>
      </c>
      <c r="B8" s="16">
        <f t="shared" si="0"/>
        <v>801</v>
      </c>
      <c r="C8" s="69">
        <v>106</v>
      </c>
      <c r="D8" s="69">
        <v>695</v>
      </c>
      <c r="E8" s="69">
        <v>29</v>
      </c>
      <c r="F8" s="69">
        <v>75</v>
      </c>
      <c r="G8" s="69">
        <v>6</v>
      </c>
      <c r="H8" s="69">
        <v>58</v>
      </c>
      <c r="I8" s="69">
        <v>4</v>
      </c>
      <c r="J8" s="69">
        <v>64</v>
      </c>
      <c r="K8" s="69">
        <v>23</v>
      </c>
      <c r="L8" s="69">
        <v>233</v>
      </c>
      <c r="M8" s="69">
        <v>2</v>
      </c>
      <c r="N8" s="69">
        <v>5</v>
      </c>
      <c r="O8" s="69">
        <v>15</v>
      </c>
      <c r="P8" s="69">
        <v>208</v>
      </c>
      <c r="Q8" s="69">
        <v>27</v>
      </c>
      <c r="R8" s="69">
        <v>52</v>
      </c>
      <c r="S8" s="35">
        <f t="shared" si="1"/>
        <v>0</v>
      </c>
      <c r="T8" s="35">
        <f t="shared" si="1"/>
        <v>0</v>
      </c>
      <c r="U8" s="75"/>
      <c r="V8" s="75"/>
      <c r="W8" s="75"/>
    </row>
    <row r="9" spans="1:23">
      <c r="A9" s="65" t="s">
        <v>93</v>
      </c>
      <c r="B9" s="16">
        <f t="shared" si="0"/>
        <v>268</v>
      </c>
      <c r="C9" s="69">
        <v>44</v>
      </c>
      <c r="D9" s="69">
        <v>224</v>
      </c>
      <c r="E9" s="69">
        <v>5</v>
      </c>
      <c r="F9" s="69">
        <v>17</v>
      </c>
      <c r="G9" s="69">
        <v>5</v>
      </c>
      <c r="H9" s="69">
        <v>15</v>
      </c>
      <c r="I9" s="69">
        <v>0</v>
      </c>
      <c r="J9" s="69">
        <v>24</v>
      </c>
      <c r="K9" s="69">
        <v>13</v>
      </c>
      <c r="L9" s="69">
        <v>89</v>
      </c>
      <c r="M9" s="69">
        <v>2</v>
      </c>
      <c r="N9" s="69">
        <v>0</v>
      </c>
      <c r="O9" s="69">
        <v>8</v>
      </c>
      <c r="P9" s="69">
        <v>59</v>
      </c>
      <c r="Q9" s="69">
        <v>11</v>
      </c>
      <c r="R9" s="69">
        <v>20</v>
      </c>
      <c r="S9" s="35">
        <f t="shared" si="1"/>
        <v>0</v>
      </c>
      <c r="T9" s="35">
        <f t="shared" si="1"/>
        <v>0</v>
      </c>
      <c r="U9" s="75"/>
      <c r="V9" s="75"/>
      <c r="W9" s="75"/>
    </row>
    <row r="10" spans="1:23">
      <c r="A10" s="65" t="s">
        <v>149</v>
      </c>
      <c r="B10" s="16">
        <f t="shared" si="0"/>
        <v>600</v>
      </c>
      <c r="C10" s="69">
        <v>88</v>
      </c>
      <c r="D10" s="69">
        <v>512</v>
      </c>
      <c r="E10" s="69">
        <v>33</v>
      </c>
      <c r="F10" s="69">
        <v>60</v>
      </c>
      <c r="G10" s="69">
        <v>8</v>
      </c>
      <c r="H10" s="69">
        <v>25</v>
      </c>
      <c r="I10" s="69">
        <v>0</v>
      </c>
      <c r="J10" s="69">
        <v>37</v>
      </c>
      <c r="K10" s="69">
        <v>19</v>
      </c>
      <c r="L10" s="69">
        <v>219</v>
      </c>
      <c r="M10" s="69">
        <v>1</v>
      </c>
      <c r="N10" s="69">
        <v>1</v>
      </c>
      <c r="O10" s="69">
        <v>24</v>
      </c>
      <c r="P10" s="69">
        <v>149</v>
      </c>
      <c r="Q10" s="69">
        <v>3</v>
      </c>
      <c r="R10" s="69">
        <v>21</v>
      </c>
      <c r="S10" s="35">
        <f t="shared" si="1"/>
        <v>0</v>
      </c>
      <c r="T10" s="35">
        <f t="shared" si="1"/>
        <v>0</v>
      </c>
      <c r="U10" s="75"/>
      <c r="V10" s="75"/>
      <c r="W10" s="75"/>
    </row>
    <row r="11" spans="1:23">
      <c r="A11" s="65" t="s">
        <v>94</v>
      </c>
      <c r="B11" s="16">
        <f t="shared" si="0"/>
        <v>223</v>
      </c>
      <c r="C11" s="69">
        <v>56</v>
      </c>
      <c r="D11" s="69">
        <v>167</v>
      </c>
      <c r="E11" s="69">
        <v>9</v>
      </c>
      <c r="F11" s="69">
        <v>11</v>
      </c>
      <c r="G11" s="69">
        <v>4</v>
      </c>
      <c r="H11" s="69">
        <v>10</v>
      </c>
      <c r="I11" s="69">
        <v>0</v>
      </c>
      <c r="J11" s="69">
        <v>10</v>
      </c>
      <c r="K11" s="69">
        <v>11</v>
      </c>
      <c r="L11" s="69">
        <v>68</v>
      </c>
      <c r="M11" s="69">
        <v>1</v>
      </c>
      <c r="N11" s="69">
        <v>0</v>
      </c>
      <c r="O11" s="69">
        <v>18</v>
      </c>
      <c r="P11" s="69">
        <v>51</v>
      </c>
      <c r="Q11" s="69">
        <v>13</v>
      </c>
      <c r="R11" s="69">
        <v>17</v>
      </c>
      <c r="S11" s="35">
        <f t="shared" si="1"/>
        <v>0</v>
      </c>
      <c r="T11" s="35">
        <f t="shared" si="1"/>
        <v>0</v>
      </c>
      <c r="U11" s="75"/>
      <c r="V11" s="75"/>
      <c r="W11" s="75"/>
    </row>
    <row r="12" spans="1:23">
      <c r="A12" s="65" t="s">
        <v>95</v>
      </c>
      <c r="B12" s="16">
        <f t="shared" si="0"/>
        <v>224</v>
      </c>
      <c r="C12" s="69">
        <v>31</v>
      </c>
      <c r="D12" s="69">
        <v>193</v>
      </c>
      <c r="E12" s="69">
        <v>10</v>
      </c>
      <c r="F12" s="69">
        <v>21</v>
      </c>
      <c r="G12" s="69">
        <v>2</v>
      </c>
      <c r="H12" s="69">
        <v>15</v>
      </c>
      <c r="I12" s="69">
        <v>0</v>
      </c>
      <c r="J12" s="69">
        <v>16</v>
      </c>
      <c r="K12" s="69">
        <v>0</v>
      </c>
      <c r="L12" s="69">
        <v>78</v>
      </c>
      <c r="M12" s="69">
        <v>0</v>
      </c>
      <c r="N12" s="69">
        <v>0</v>
      </c>
      <c r="O12" s="69">
        <v>13</v>
      </c>
      <c r="P12" s="69">
        <v>53</v>
      </c>
      <c r="Q12" s="69">
        <v>6</v>
      </c>
      <c r="R12" s="69">
        <v>10</v>
      </c>
      <c r="S12" s="35">
        <f t="shared" si="1"/>
        <v>0</v>
      </c>
      <c r="T12" s="35">
        <f t="shared" si="1"/>
        <v>0</v>
      </c>
      <c r="U12" s="75"/>
      <c r="V12" s="75"/>
      <c r="W12" s="75"/>
    </row>
    <row r="13" spans="1:23">
      <c r="A13" s="65" t="s">
        <v>93</v>
      </c>
      <c r="B13" s="16">
        <f t="shared" si="0"/>
        <v>330</v>
      </c>
      <c r="C13" s="69">
        <v>51</v>
      </c>
      <c r="D13" s="69">
        <v>279</v>
      </c>
      <c r="E13" s="69">
        <v>21</v>
      </c>
      <c r="F13" s="69">
        <v>29</v>
      </c>
      <c r="G13" s="69">
        <v>2</v>
      </c>
      <c r="H13" s="69">
        <v>19</v>
      </c>
      <c r="I13" s="69">
        <v>0</v>
      </c>
      <c r="J13" s="69">
        <v>12</v>
      </c>
      <c r="K13" s="69">
        <v>10</v>
      </c>
      <c r="L13" s="69">
        <v>117</v>
      </c>
      <c r="M13" s="69">
        <v>0</v>
      </c>
      <c r="N13" s="69">
        <v>0</v>
      </c>
      <c r="O13" s="69">
        <v>9</v>
      </c>
      <c r="P13" s="69">
        <v>77</v>
      </c>
      <c r="Q13" s="69">
        <v>9</v>
      </c>
      <c r="R13" s="69">
        <v>25</v>
      </c>
      <c r="S13" s="35">
        <f t="shared" si="1"/>
        <v>0</v>
      </c>
      <c r="T13" s="35">
        <f t="shared" si="1"/>
        <v>0</v>
      </c>
      <c r="U13" s="75"/>
      <c r="V13" s="75"/>
      <c r="W13" s="75"/>
    </row>
    <row r="14" spans="1:23">
      <c r="A14" s="65" t="s">
        <v>96</v>
      </c>
      <c r="B14" s="16">
        <f t="shared" si="0"/>
        <v>431</v>
      </c>
      <c r="C14" s="69">
        <v>72</v>
      </c>
      <c r="D14" s="69">
        <v>359</v>
      </c>
      <c r="E14" s="69">
        <v>19</v>
      </c>
      <c r="F14" s="69">
        <v>38</v>
      </c>
      <c r="G14" s="69">
        <v>4</v>
      </c>
      <c r="H14" s="69">
        <v>27</v>
      </c>
      <c r="I14" s="69">
        <v>0</v>
      </c>
      <c r="J14" s="69">
        <v>27</v>
      </c>
      <c r="K14" s="69">
        <v>16</v>
      </c>
      <c r="L14" s="69">
        <v>152</v>
      </c>
      <c r="M14" s="69">
        <v>1</v>
      </c>
      <c r="N14" s="69">
        <v>8</v>
      </c>
      <c r="O14" s="69">
        <v>16</v>
      </c>
      <c r="P14" s="69">
        <v>83</v>
      </c>
      <c r="Q14" s="69">
        <v>16</v>
      </c>
      <c r="R14" s="69">
        <v>24</v>
      </c>
      <c r="S14" s="35">
        <f t="shared" si="1"/>
        <v>0</v>
      </c>
      <c r="T14" s="35">
        <f t="shared" si="1"/>
        <v>0</v>
      </c>
      <c r="U14" s="75"/>
      <c r="V14" s="75"/>
      <c r="W14" s="75"/>
    </row>
    <row r="15" spans="1:23">
      <c r="A15" s="65" t="s">
        <v>97</v>
      </c>
      <c r="B15" s="16">
        <f t="shared" si="0"/>
        <v>158</v>
      </c>
      <c r="C15" s="69">
        <v>38</v>
      </c>
      <c r="D15" s="69">
        <v>120</v>
      </c>
      <c r="E15" s="69">
        <v>7</v>
      </c>
      <c r="F15" s="69">
        <v>12</v>
      </c>
      <c r="G15" s="69">
        <v>2</v>
      </c>
      <c r="H15" s="69">
        <v>10</v>
      </c>
      <c r="I15" s="69">
        <v>0</v>
      </c>
      <c r="J15" s="69">
        <v>15</v>
      </c>
      <c r="K15" s="69">
        <v>10</v>
      </c>
      <c r="L15" s="69">
        <v>34</v>
      </c>
      <c r="M15" s="69">
        <v>0</v>
      </c>
      <c r="N15" s="69">
        <v>0</v>
      </c>
      <c r="O15" s="69">
        <v>10</v>
      </c>
      <c r="P15" s="69">
        <v>41</v>
      </c>
      <c r="Q15" s="69">
        <v>9</v>
      </c>
      <c r="R15" s="69">
        <v>8</v>
      </c>
      <c r="S15" s="35">
        <f t="shared" si="1"/>
        <v>0</v>
      </c>
      <c r="T15" s="35">
        <f t="shared" si="1"/>
        <v>0</v>
      </c>
      <c r="U15" s="75"/>
      <c r="V15" s="75"/>
      <c r="W15" s="75"/>
    </row>
    <row r="16" spans="1:23">
      <c r="A16" s="65" t="s">
        <v>98</v>
      </c>
      <c r="B16" s="16">
        <f t="shared" si="0"/>
        <v>74</v>
      </c>
      <c r="C16" s="69">
        <v>14</v>
      </c>
      <c r="D16" s="69">
        <v>60</v>
      </c>
      <c r="E16" s="69">
        <v>1</v>
      </c>
      <c r="F16" s="69">
        <v>6</v>
      </c>
      <c r="G16" s="69">
        <v>4</v>
      </c>
      <c r="H16" s="69">
        <v>1</v>
      </c>
      <c r="I16" s="69">
        <v>1</v>
      </c>
      <c r="J16" s="69">
        <v>10</v>
      </c>
      <c r="K16" s="69">
        <v>5</v>
      </c>
      <c r="L16" s="69">
        <v>22</v>
      </c>
      <c r="M16" s="69">
        <v>0</v>
      </c>
      <c r="N16" s="69">
        <v>0</v>
      </c>
      <c r="O16" s="69">
        <v>3</v>
      </c>
      <c r="P16" s="69">
        <v>20</v>
      </c>
      <c r="Q16" s="69">
        <v>0</v>
      </c>
      <c r="R16" s="69">
        <v>1</v>
      </c>
      <c r="S16" s="35">
        <f t="shared" si="1"/>
        <v>0</v>
      </c>
      <c r="T16" s="35">
        <f t="shared" si="1"/>
        <v>0</v>
      </c>
      <c r="U16" s="75"/>
      <c r="V16" s="75"/>
      <c r="W16" s="75"/>
    </row>
    <row r="17" spans="1:23">
      <c r="A17" s="65" t="s">
        <v>99</v>
      </c>
      <c r="B17" s="16">
        <f t="shared" si="0"/>
        <v>192</v>
      </c>
      <c r="C17" s="69">
        <v>49</v>
      </c>
      <c r="D17" s="69">
        <v>143</v>
      </c>
      <c r="E17" s="69">
        <v>6</v>
      </c>
      <c r="F17" s="69">
        <v>18</v>
      </c>
      <c r="G17" s="69">
        <v>2</v>
      </c>
      <c r="H17" s="69">
        <v>12</v>
      </c>
      <c r="I17" s="69">
        <v>0</v>
      </c>
      <c r="J17" s="69">
        <v>13</v>
      </c>
      <c r="K17" s="69">
        <v>18</v>
      </c>
      <c r="L17" s="69">
        <v>56</v>
      </c>
      <c r="M17" s="69">
        <v>0</v>
      </c>
      <c r="N17" s="69">
        <v>0</v>
      </c>
      <c r="O17" s="69">
        <v>22</v>
      </c>
      <c r="P17" s="69">
        <v>43</v>
      </c>
      <c r="Q17" s="69">
        <v>1</v>
      </c>
      <c r="R17" s="69">
        <v>1</v>
      </c>
      <c r="S17" s="35">
        <f t="shared" si="1"/>
        <v>0</v>
      </c>
      <c r="T17" s="35">
        <f t="shared" si="1"/>
        <v>0</v>
      </c>
      <c r="U17" s="75"/>
      <c r="V17" s="75"/>
      <c r="W17" s="75"/>
    </row>
    <row r="18" spans="1:23">
      <c r="A18" s="65" t="s">
        <v>160</v>
      </c>
      <c r="B18" s="16">
        <f t="shared" si="0"/>
        <v>665</v>
      </c>
      <c r="C18" s="69">
        <v>189</v>
      </c>
      <c r="D18" s="69">
        <v>476</v>
      </c>
      <c r="E18" s="69">
        <v>21</v>
      </c>
      <c r="F18" s="69">
        <v>47</v>
      </c>
      <c r="G18" s="69">
        <v>5</v>
      </c>
      <c r="H18" s="69">
        <v>54</v>
      </c>
      <c r="I18" s="69">
        <v>0</v>
      </c>
      <c r="J18" s="69">
        <v>43</v>
      </c>
      <c r="K18" s="69">
        <v>69</v>
      </c>
      <c r="L18" s="69">
        <v>154</v>
      </c>
      <c r="M18" s="69">
        <v>0</v>
      </c>
      <c r="N18" s="69">
        <v>0</v>
      </c>
      <c r="O18" s="69">
        <v>76</v>
      </c>
      <c r="P18" s="69">
        <v>136</v>
      </c>
      <c r="Q18" s="69">
        <v>18</v>
      </c>
      <c r="R18" s="69">
        <v>42</v>
      </c>
      <c r="S18" s="35">
        <f t="shared" si="1"/>
        <v>0</v>
      </c>
      <c r="T18" s="35">
        <f t="shared" si="1"/>
        <v>0</v>
      </c>
      <c r="U18" s="75"/>
      <c r="V18" s="75"/>
      <c r="W18" s="75"/>
    </row>
    <row r="19" spans="1:23">
      <c r="A19" s="65" t="s">
        <v>161</v>
      </c>
      <c r="B19" s="16">
        <f t="shared" si="0"/>
        <v>228</v>
      </c>
      <c r="C19" s="69">
        <v>26</v>
      </c>
      <c r="D19" s="69">
        <v>202</v>
      </c>
      <c r="E19" s="69">
        <v>15</v>
      </c>
      <c r="F19" s="69">
        <v>32</v>
      </c>
      <c r="G19" s="69">
        <v>0</v>
      </c>
      <c r="H19" s="69">
        <v>36</v>
      </c>
      <c r="I19" s="69">
        <v>0</v>
      </c>
      <c r="J19" s="69">
        <v>15</v>
      </c>
      <c r="K19" s="69">
        <v>3</v>
      </c>
      <c r="L19" s="69">
        <v>72</v>
      </c>
      <c r="M19" s="69">
        <v>2</v>
      </c>
      <c r="N19" s="69">
        <v>0</v>
      </c>
      <c r="O19" s="69">
        <v>2</v>
      </c>
      <c r="P19" s="69">
        <v>29</v>
      </c>
      <c r="Q19" s="69">
        <v>4</v>
      </c>
      <c r="R19" s="69">
        <v>18</v>
      </c>
      <c r="S19" s="35">
        <f t="shared" si="1"/>
        <v>0</v>
      </c>
      <c r="T19" s="35">
        <f t="shared" si="1"/>
        <v>0</v>
      </c>
      <c r="U19" s="75"/>
      <c r="V19" s="75"/>
      <c r="W19" s="75"/>
    </row>
    <row r="20" spans="1:23">
      <c r="A20" s="65" t="s">
        <v>100</v>
      </c>
      <c r="B20" s="16">
        <f t="shared" si="0"/>
        <v>312</v>
      </c>
      <c r="C20" s="69">
        <v>51</v>
      </c>
      <c r="D20" s="69">
        <v>261</v>
      </c>
      <c r="E20" s="69">
        <v>8</v>
      </c>
      <c r="F20" s="69">
        <v>27</v>
      </c>
      <c r="G20" s="69">
        <v>3</v>
      </c>
      <c r="H20" s="69">
        <v>31</v>
      </c>
      <c r="I20" s="69">
        <v>0</v>
      </c>
      <c r="J20" s="69">
        <v>29</v>
      </c>
      <c r="K20" s="69">
        <v>11</v>
      </c>
      <c r="L20" s="69">
        <v>71</v>
      </c>
      <c r="M20" s="69">
        <v>0</v>
      </c>
      <c r="N20" s="69">
        <v>3</v>
      </c>
      <c r="O20" s="69">
        <v>7</v>
      </c>
      <c r="P20" s="69">
        <v>62</v>
      </c>
      <c r="Q20" s="69">
        <v>22</v>
      </c>
      <c r="R20" s="69">
        <v>38</v>
      </c>
      <c r="S20" s="35">
        <f t="shared" si="1"/>
        <v>0</v>
      </c>
      <c r="T20" s="35">
        <f t="shared" si="1"/>
        <v>0</v>
      </c>
      <c r="U20" s="75"/>
      <c r="V20" s="75"/>
      <c r="W20" s="75"/>
    </row>
    <row r="21" spans="1:23">
      <c r="A21" s="65" t="s">
        <v>101</v>
      </c>
      <c r="B21" s="16">
        <f t="shared" si="0"/>
        <v>106</v>
      </c>
      <c r="C21" s="69">
        <v>21</v>
      </c>
      <c r="D21" s="69">
        <v>85</v>
      </c>
      <c r="E21" s="69">
        <v>3</v>
      </c>
      <c r="F21" s="69">
        <v>15</v>
      </c>
      <c r="G21" s="69">
        <v>1</v>
      </c>
      <c r="H21" s="69">
        <v>4</v>
      </c>
      <c r="I21" s="69">
        <v>0</v>
      </c>
      <c r="J21" s="69">
        <v>3</v>
      </c>
      <c r="K21" s="69">
        <v>6</v>
      </c>
      <c r="L21" s="69">
        <v>32</v>
      </c>
      <c r="M21" s="69">
        <v>0</v>
      </c>
      <c r="N21" s="69">
        <v>0</v>
      </c>
      <c r="O21" s="69">
        <v>1</v>
      </c>
      <c r="P21" s="69">
        <v>14</v>
      </c>
      <c r="Q21" s="69">
        <v>10</v>
      </c>
      <c r="R21" s="69">
        <v>17</v>
      </c>
      <c r="S21" s="35">
        <f t="shared" si="1"/>
        <v>0</v>
      </c>
      <c r="T21" s="35">
        <f t="shared" si="1"/>
        <v>0</v>
      </c>
      <c r="U21" s="75"/>
      <c r="V21" s="75"/>
      <c r="W21" s="75"/>
    </row>
    <row r="22" spans="1:23">
      <c r="A22" s="65" t="s">
        <v>102</v>
      </c>
      <c r="B22" s="16">
        <f t="shared" si="0"/>
        <v>303</v>
      </c>
      <c r="C22" s="69">
        <v>55</v>
      </c>
      <c r="D22" s="69">
        <v>248</v>
      </c>
      <c r="E22" s="69">
        <v>18</v>
      </c>
      <c r="F22" s="69">
        <v>25</v>
      </c>
      <c r="G22" s="69">
        <v>2</v>
      </c>
      <c r="H22" s="69">
        <v>11</v>
      </c>
      <c r="I22" s="69">
        <v>0</v>
      </c>
      <c r="J22" s="69">
        <v>16</v>
      </c>
      <c r="K22" s="69">
        <v>7</v>
      </c>
      <c r="L22" s="69">
        <v>84</v>
      </c>
      <c r="M22" s="69">
        <v>1</v>
      </c>
      <c r="N22" s="69">
        <v>0</v>
      </c>
      <c r="O22" s="69">
        <v>14</v>
      </c>
      <c r="P22" s="69">
        <v>66</v>
      </c>
      <c r="Q22" s="69">
        <v>13</v>
      </c>
      <c r="R22" s="69">
        <v>46</v>
      </c>
      <c r="S22" s="35">
        <f t="shared" si="1"/>
        <v>0</v>
      </c>
      <c r="T22" s="35">
        <f t="shared" si="1"/>
        <v>0</v>
      </c>
      <c r="U22" s="75"/>
      <c r="V22" s="75"/>
      <c r="W22" s="75"/>
    </row>
    <row r="23" spans="1:23">
      <c r="A23" s="65" t="s">
        <v>103</v>
      </c>
      <c r="B23" s="16">
        <f t="shared" si="0"/>
        <v>23</v>
      </c>
      <c r="C23" s="69">
        <v>4</v>
      </c>
      <c r="D23" s="69">
        <v>19</v>
      </c>
      <c r="E23" s="69">
        <v>0</v>
      </c>
      <c r="F23" s="69">
        <v>6</v>
      </c>
      <c r="G23" s="69">
        <v>0</v>
      </c>
      <c r="H23" s="69">
        <v>1</v>
      </c>
      <c r="I23" s="69">
        <v>0</v>
      </c>
      <c r="J23" s="69">
        <v>0</v>
      </c>
      <c r="K23" s="69">
        <v>2</v>
      </c>
      <c r="L23" s="69">
        <v>8</v>
      </c>
      <c r="M23" s="69">
        <v>0</v>
      </c>
      <c r="N23" s="69">
        <v>0</v>
      </c>
      <c r="O23" s="69">
        <v>0</v>
      </c>
      <c r="P23" s="69">
        <v>0</v>
      </c>
      <c r="Q23" s="69">
        <v>2</v>
      </c>
      <c r="R23" s="69">
        <v>4</v>
      </c>
      <c r="S23" s="35">
        <f t="shared" si="1"/>
        <v>0</v>
      </c>
      <c r="T23" s="35">
        <f t="shared" si="1"/>
        <v>0</v>
      </c>
      <c r="U23" s="75"/>
      <c r="V23" s="75"/>
      <c r="W23" s="75"/>
    </row>
    <row r="24" spans="1:23">
      <c r="A24" s="65" t="s">
        <v>104</v>
      </c>
      <c r="B24" s="16">
        <f t="shared" si="0"/>
        <v>102</v>
      </c>
      <c r="C24" s="69">
        <v>24</v>
      </c>
      <c r="D24" s="69">
        <v>78</v>
      </c>
      <c r="E24" s="69">
        <v>5</v>
      </c>
      <c r="F24" s="69">
        <v>8</v>
      </c>
      <c r="G24" s="69">
        <v>2</v>
      </c>
      <c r="H24" s="69">
        <v>10</v>
      </c>
      <c r="I24" s="69">
        <v>0</v>
      </c>
      <c r="J24" s="69">
        <v>4</v>
      </c>
      <c r="K24" s="69">
        <v>7</v>
      </c>
      <c r="L24" s="69">
        <v>27</v>
      </c>
      <c r="M24" s="69">
        <v>3</v>
      </c>
      <c r="N24" s="69">
        <v>1</v>
      </c>
      <c r="O24" s="69">
        <v>4</v>
      </c>
      <c r="P24" s="69">
        <v>24</v>
      </c>
      <c r="Q24" s="69">
        <v>3</v>
      </c>
      <c r="R24" s="69">
        <v>4</v>
      </c>
      <c r="S24" s="35">
        <f t="shared" si="1"/>
        <v>0</v>
      </c>
      <c r="T24" s="35">
        <f t="shared" si="1"/>
        <v>0</v>
      </c>
      <c r="U24" s="75"/>
      <c r="V24" s="75"/>
      <c r="W24" s="75"/>
    </row>
    <row r="25" spans="1:23">
      <c r="A25" s="65" t="s">
        <v>105</v>
      </c>
      <c r="B25" s="16">
        <f t="shared" si="0"/>
        <v>174</v>
      </c>
      <c r="C25" s="69">
        <v>28</v>
      </c>
      <c r="D25" s="69">
        <v>146</v>
      </c>
      <c r="E25" s="69">
        <v>9</v>
      </c>
      <c r="F25" s="69">
        <v>23</v>
      </c>
      <c r="G25" s="69">
        <v>1</v>
      </c>
      <c r="H25" s="69">
        <v>8</v>
      </c>
      <c r="I25" s="69">
        <v>0</v>
      </c>
      <c r="J25" s="69">
        <v>9</v>
      </c>
      <c r="K25" s="69">
        <v>6</v>
      </c>
      <c r="L25" s="69">
        <v>69</v>
      </c>
      <c r="M25" s="69">
        <v>0</v>
      </c>
      <c r="N25" s="69">
        <v>0</v>
      </c>
      <c r="O25" s="69">
        <v>1</v>
      </c>
      <c r="P25" s="69">
        <v>12</v>
      </c>
      <c r="Q25" s="69">
        <v>11</v>
      </c>
      <c r="R25" s="69">
        <v>25</v>
      </c>
      <c r="S25" s="35">
        <f t="shared" si="1"/>
        <v>0</v>
      </c>
      <c r="T25" s="35">
        <f t="shared" si="1"/>
        <v>0</v>
      </c>
      <c r="U25" s="75"/>
      <c r="V25" s="75"/>
      <c r="W25" s="75"/>
    </row>
    <row r="26" spans="1:23">
      <c r="A26" s="65" t="s">
        <v>90</v>
      </c>
      <c r="B26" s="16">
        <f t="shared" si="0"/>
        <v>399</v>
      </c>
      <c r="C26" s="69">
        <v>66</v>
      </c>
      <c r="D26" s="69">
        <v>333</v>
      </c>
      <c r="E26" s="69">
        <v>27</v>
      </c>
      <c r="F26" s="69">
        <v>45</v>
      </c>
      <c r="G26" s="69">
        <v>6</v>
      </c>
      <c r="H26" s="69">
        <v>58</v>
      </c>
      <c r="I26" s="69">
        <v>0</v>
      </c>
      <c r="J26" s="69">
        <v>15</v>
      </c>
      <c r="K26" s="69">
        <v>12</v>
      </c>
      <c r="L26" s="69">
        <v>153</v>
      </c>
      <c r="M26" s="69">
        <v>3</v>
      </c>
      <c r="N26" s="69">
        <v>7</v>
      </c>
      <c r="O26" s="69">
        <v>2</v>
      </c>
      <c r="P26" s="69">
        <v>18</v>
      </c>
      <c r="Q26" s="69">
        <v>16</v>
      </c>
      <c r="R26" s="69">
        <v>37</v>
      </c>
      <c r="S26" s="35">
        <f t="shared" si="1"/>
        <v>0</v>
      </c>
      <c r="T26" s="35">
        <f t="shared" si="1"/>
        <v>0</v>
      </c>
      <c r="U26" s="75"/>
      <c r="V26" s="75"/>
      <c r="W26" s="75"/>
    </row>
    <row r="27" spans="1:23">
      <c r="A27" s="65" t="s">
        <v>171</v>
      </c>
      <c r="B27" s="16">
        <f t="shared" si="0"/>
        <v>114</v>
      </c>
      <c r="C27" s="69">
        <v>14</v>
      </c>
      <c r="D27" s="69">
        <v>100</v>
      </c>
      <c r="E27" s="69">
        <v>4</v>
      </c>
      <c r="F27" s="69">
        <v>14</v>
      </c>
      <c r="G27" s="69">
        <v>3</v>
      </c>
      <c r="H27" s="69">
        <v>10</v>
      </c>
      <c r="I27" s="69">
        <v>0</v>
      </c>
      <c r="J27" s="69">
        <v>7</v>
      </c>
      <c r="K27" s="69">
        <v>0</v>
      </c>
      <c r="L27" s="69">
        <v>40</v>
      </c>
      <c r="M27" s="69">
        <v>0</v>
      </c>
      <c r="N27" s="69">
        <v>3</v>
      </c>
      <c r="O27" s="69">
        <v>1</v>
      </c>
      <c r="P27" s="69">
        <v>11</v>
      </c>
      <c r="Q27" s="69">
        <v>6</v>
      </c>
      <c r="R27" s="69">
        <v>15</v>
      </c>
      <c r="S27" s="35">
        <f t="shared" si="1"/>
        <v>0</v>
      </c>
      <c r="T27" s="35">
        <f t="shared" si="1"/>
        <v>0</v>
      </c>
      <c r="U27" s="75"/>
      <c r="V27" s="75"/>
      <c r="W27" s="75"/>
    </row>
    <row r="28" spans="1:23">
      <c r="A28" s="65" t="s">
        <v>91</v>
      </c>
      <c r="B28" s="16">
        <f t="shared" si="0"/>
        <v>268</v>
      </c>
      <c r="C28" s="69">
        <v>45</v>
      </c>
      <c r="D28" s="69">
        <v>223</v>
      </c>
      <c r="E28" s="69">
        <v>8</v>
      </c>
      <c r="F28" s="69">
        <v>15</v>
      </c>
      <c r="G28" s="69">
        <v>1</v>
      </c>
      <c r="H28" s="69">
        <v>20</v>
      </c>
      <c r="I28" s="69">
        <v>0</v>
      </c>
      <c r="J28" s="69">
        <v>16</v>
      </c>
      <c r="K28" s="69">
        <v>10</v>
      </c>
      <c r="L28" s="69">
        <v>90</v>
      </c>
      <c r="M28" s="69">
        <v>0</v>
      </c>
      <c r="N28" s="69">
        <v>0</v>
      </c>
      <c r="O28" s="69">
        <v>5</v>
      </c>
      <c r="P28" s="69">
        <v>51</v>
      </c>
      <c r="Q28" s="69">
        <v>21</v>
      </c>
      <c r="R28" s="69">
        <v>31</v>
      </c>
      <c r="S28" s="35">
        <f t="shared" si="1"/>
        <v>0</v>
      </c>
      <c r="T28" s="35">
        <f t="shared" si="1"/>
        <v>0</v>
      </c>
      <c r="U28" s="75"/>
      <c r="V28" s="75"/>
      <c r="W28" s="75"/>
    </row>
    <row r="29" spans="1:23">
      <c r="A29" s="61" t="s">
        <v>172</v>
      </c>
      <c r="B29" s="16">
        <f t="shared" si="0"/>
        <v>1076</v>
      </c>
      <c r="C29" s="69">
        <v>173</v>
      </c>
      <c r="D29" s="69">
        <v>903</v>
      </c>
      <c r="E29" s="69">
        <v>30</v>
      </c>
      <c r="F29" s="69">
        <v>123</v>
      </c>
      <c r="G29" s="69">
        <v>16</v>
      </c>
      <c r="H29" s="69">
        <v>100</v>
      </c>
      <c r="I29" s="69">
        <v>0</v>
      </c>
      <c r="J29" s="69">
        <v>47</v>
      </c>
      <c r="K29" s="69">
        <v>46</v>
      </c>
      <c r="L29" s="69">
        <v>396</v>
      </c>
      <c r="M29" s="69">
        <v>0</v>
      </c>
      <c r="N29" s="69">
        <v>6</v>
      </c>
      <c r="O29" s="69">
        <v>21</v>
      </c>
      <c r="P29" s="69">
        <v>152</v>
      </c>
      <c r="Q29" s="69">
        <v>60</v>
      </c>
      <c r="R29" s="69">
        <v>79</v>
      </c>
      <c r="S29" s="35">
        <f t="shared" si="1"/>
        <v>0</v>
      </c>
      <c r="T29" s="35">
        <f t="shared" si="1"/>
        <v>0</v>
      </c>
      <c r="U29" s="75"/>
      <c r="V29" s="75"/>
      <c r="W29" s="75"/>
    </row>
    <row r="30" spans="1:23">
      <c r="A30" s="61" t="s">
        <v>173</v>
      </c>
      <c r="B30" s="16">
        <f t="shared" si="0"/>
        <v>417</v>
      </c>
      <c r="C30" s="69">
        <v>74</v>
      </c>
      <c r="D30" s="69">
        <v>343</v>
      </c>
      <c r="E30" s="69">
        <v>8</v>
      </c>
      <c r="F30" s="69">
        <v>62</v>
      </c>
      <c r="G30" s="69">
        <v>5</v>
      </c>
      <c r="H30" s="69">
        <v>36</v>
      </c>
      <c r="I30" s="69">
        <v>0</v>
      </c>
      <c r="J30" s="69">
        <v>17</v>
      </c>
      <c r="K30" s="69">
        <v>22</v>
      </c>
      <c r="L30" s="69">
        <v>155</v>
      </c>
      <c r="M30" s="69">
        <v>0</v>
      </c>
      <c r="N30" s="69">
        <v>0</v>
      </c>
      <c r="O30" s="69">
        <v>29</v>
      </c>
      <c r="P30" s="69">
        <v>43</v>
      </c>
      <c r="Q30" s="69">
        <v>10</v>
      </c>
      <c r="R30" s="69">
        <v>30</v>
      </c>
      <c r="S30" s="35">
        <f t="shared" si="1"/>
        <v>0</v>
      </c>
      <c r="T30" s="35">
        <f t="shared" si="1"/>
        <v>0</v>
      </c>
      <c r="U30" s="75"/>
      <c r="V30" s="75"/>
      <c r="W30" s="75"/>
    </row>
    <row r="31" spans="1:23">
      <c r="A31" s="65" t="s">
        <v>106</v>
      </c>
      <c r="B31" s="16">
        <f t="shared" si="0"/>
        <v>39</v>
      </c>
      <c r="C31" s="69">
        <v>4</v>
      </c>
      <c r="D31" s="69">
        <v>35</v>
      </c>
      <c r="E31" s="69">
        <v>1</v>
      </c>
      <c r="F31" s="69">
        <v>4</v>
      </c>
      <c r="G31" s="69">
        <v>1</v>
      </c>
      <c r="H31" s="69">
        <v>2</v>
      </c>
      <c r="I31" s="69">
        <v>0</v>
      </c>
      <c r="J31" s="69">
        <v>3</v>
      </c>
      <c r="K31" s="69">
        <v>2</v>
      </c>
      <c r="L31" s="69">
        <v>13</v>
      </c>
      <c r="M31" s="69">
        <v>0</v>
      </c>
      <c r="N31" s="69">
        <v>0</v>
      </c>
      <c r="O31" s="69">
        <v>0</v>
      </c>
      <c r="P31" s="69">
        <v>11</v>
      </c>
      <c r="Q31" s="69">
        <v>0</v>
      </c>
      <c r="R31" s="69">
        <v>2</v>
      </c>
      <c r="S31" s="35">
        <f t="shared" si="1"/>
        <v>0</v>
      </c>
      <c r="T31" s="35">
        <f t="shared" si="1"/>
        <v>0</v>
      </c>
      <c r="U31" s="75"/>
      <c r="V31" s="75"/>
      <c r="W31" s="75"/>
    </row>
    <row r="32" spans="1:23">
      <c r="A32" s="65" t="s">
        <v>107</v>
      </c>
      <c r="B32" s="16">
        <f t="shared" si="0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1"/>
        <v>0</v>
      </c>
      <c r="T32" s="35">
        <f t="shared" si="1"/>
        <v>0</v>
      </c>
      <c r="U32" s="75"/>
      <c r="V32" s="75"/>
      <c r="W32" s="75"/>
    </row>
    <row r="33" spans="1:18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5" spans="1:18" ht="48.75" customHeight="1"/>
  </sheetData>
  <mergeCells count="14">
    <mergeCell ref="Q4:R4"/>
    <mergeCell ref="S4:T4"/>
    <mergeCell ref="A33:R33"/>
    <mergeCell ref="A1:R1"/>
    <mergeCell ref="A2:R2"/>
    <mergeCell ref="A3:R3"/>
    <mergeCell ref="A4:A5"/>
    <mergeCell ref="B4:D4"/>
    <mergeCell ref="E4:F4"/>
    <mergeCell ref="G4:H4"/>
    <mergeCell ref="I4:J4"/>
    <mergeCell ref="K4:L4"/>
    <mergeCell ref="M4:N4"/>
    <mergeCell ref="O4:P4"/>
  </mergeCells>
  <phoneticPr fontId="3" type="noConversion"/>
  <pageMargins left="0.75" right="0.75" top="1" bottom="1" header="0.5" footer="0.5"/>
  <pageSetup paperSize="9" scale="7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>
    <pageSetUpPr fitToPage="1"/>
  </sheetPr>
  <dimension ref="A1:W33"/>
  <sheetViews>
    <sheetView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162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 t="shared" ref="B6:B32" si="0">SUM(C6:D6)</f>
        <v>8826</v>
      </c>
      <c r="C6" s="83">
        <v>1616</v>
      </c>
      <c r="D6" s="83">
        <v>7210</v>
      </c>
      <c r="E6" s="83">
        <v>335</v>
      </c>
      <c r="F6" s="83">
        <v>811</v>
      </c>
      <c r="G6" s="83">
        <v>90</v>
      </c>
      <c r="H6" s="83">
        <v>617</v>
      </c>
      <c r="I6" s="83">
        <v>10</v>
      </c>
      <c r="J6" s="83">
        <v>572</v>
      </c>
      <c r="K6" s="83">
        <v>407</v>
      </c>
      <c r="L6" s="83">
        <v>2767</v>
      </c>
      <c r="M6" s="83">
        <v>27</v>
      </c>
      <c r="N6" s="83">
        <v>62</v>
      </c>
      <c r="O6" s="83">
        <v>385</v>
      </c>
      <c r="P6" s="83">
        <v>1774</v>
      </c>
      <c r="Q6" s="83">
        <v>362</v>
      </c>
      <c r="R6" s="83">
        <v>607</v>
      </c>
      <c r="S6" s="35">
        <f t="shared" ref="S6:S32" si="1">C6-E6-G6-I6-K6-M6-O6-Q6</f>
        <v>0</v>
      </c>
      <c r="T6" s="35">
        <f t="shared" ref="T6:T32" si="2">D6-F6-H6-J6-L6-N6-P6-R6</f>
        <v>0</v>
      </c>
      <c r="U6" s="75"/>
      <c r="V6" s="75"/>
      <c r="W6" s="75"/>
    </row>
    <row r="7" spans="1:23">
      <c r="A7" s="65" t="s">
        <v>154</v>
      </c>
      <c r="B7" s="16">
        <f t="shared" si="0"/>
        <v>1579</v>
      </c>
      <c r="C7" s="69">
        <v>335</v>
      </c>
      <c r="D7" s="69">
        <v>1244</v>
      </c>
      <c r="E7" s="69">
        <v>51</v>
      </c>
      <c r="F7" s="69">
        <v>79</v>
      </c>
      <c r="G7" s="69">
        <v>14</v>
      </c>
      <c r="H7" s="69">
        <v>75</v>
      </c>
      <c r="I7" s="69">
        <v>1</v>
      </c>
      <c r="J7" s="69">
        <v>108</v>
      </c>
      <c r="K7" s="69">
        <v>89</v>
      </c>
      <c r="L7" s="69">
        <v>425</v>
      </c>
      <c r="M7" s="69">
        <v>8</v>
      </c>
      <c r="N7" s="69">
        <v>3</v>
      </c>
      <c r="O7" s="69">
        <v>123</v>
      </c>
      <c r="P7" s="69">
        <v>489</v>
      </c>
      <c r="Q7" s="69">
        <v>49</v>
      </c>
      <c r="R7" s="69">
        <v>65</v>
      </c>
      <c r="S7" s="35">
        <f t="shared" si="1"/>
        <v>0</v>
      </c>
      <c r="T7" s="35">
        <f t="shared" si="2"/>
        <v>0</v>
      </c>
      <c r="U7" s="75"/>
      <c r="V7" s="75"/>
      <c r="W7" s="75"/>
    </row>
    <row r="8" spans="1:23">
      <c r="A8" s="65" t="s">
        <v>159</v>
      </c>
      <c r="B8" s="16">
        <f t="shared" si="0"/>
        <v>771</v>
      </c>
      <c r="C8" s="69">
        <v>102</v>
      </c>
      <c r="D8" s="69">
        <v>669</v>
      </c>
      <c r="E8" s="69">
        <v>19</v>
      </c>
      <c r="F8" s="69">
        <v>74</v>
      </c>
      <c r="G8" s="69">
        <v>7</v>
      </c>
      <c r="H8" s="69">
        <v>53</v>
      </c>
      <c r="I8" s="69">
        <v>3</v>
      </c>
      <c r="J8" s="69">
        <v>61</v>
      </c>
      <c r="K8" s="69">
        <v>25</v>
      </c>
      <c r="L8" s="69">
        <v>239</v>
      </c>
      <c r="M8" s="69">
        <v>2</v>
      </c>
      <c r="N8" s="69">
        <v>7</v>
      </c>
      <c r="O8" s="69">
        <v>14</v>
      </c>
      <c r="P8" s="69">
        <v>176</v>
      </c>
      <c r="Q8" s="69">
        <v>32</v>
      </c>
      <c r="R8" s="69">
        <v>59</v>
      </c>
      <c r="S8" s="35">
        <f t="shared" si="1"/>
        <v>0</v>
      </c>
      <c r="T8" s="35">
        <f t="shared" si="2"/>
        <v>0</v>
      </c>
      <c r="U8" s="75"/>
      <c r="V8" s="75"/>
      <c r="W8" s="75"/>
    </row>
    <row r="9" spans="1:23">
      <c r="A9" s="65" t="s">
        <v>93</v>
      </c>
      <c r="B9" s="16">
        <f t="shared" si="0"/>
        <v>236</v>
      </c>
      <c r="C9" s="69">
        <v>44</v>
      </c>
      <c r="D9" s="69">
        <v>192</v>
      </c>
      <c r="E9" s="69">
        <v>5</v>
      </c>
      <c r="F9" s="69">
        <v>17</v>
      </c>
      <c r="G9" s="69">
        <v>7</v>
      </c>
      <c r="H9" s="69">
        <v>13</v>
      </c>
      <c r="I9" s="69">
        <v>0</v>
      </c>
      <c r="J9" s="69">
        <v>18</v>
      </c>
      <c r="K9" s="69">
        <v>12</v>
      </c>
      <c r="L9" s="69">
        <v>79</v>
      </c>
      <c r="M9" s="69">
        <v>2</v>
      </c>
      <c r="N9" s="69">
        <v>0</v>
      </c>
      <c r="O9" s="69">
        <v>10</v>
      </c>
      <c r="P9" s="69">
        <v>49</v>
      </c>
      <c r="Q9" s="69">
        <v>8</v>
      </c>
      <c r="R9" s="69">
        <v>16</v>
      </c>
      <c r="S9" s="35">
        <f t="shared" si="1"/>
        <v>0</v>
      </c>
      <c r="T9" s="35">
        <f t="shared" si="2"/>
        <v>0</v>
      </c>
      <c r="U9" s="75"/>
      <c r="V9" s="75"/>
      <c r="W9" s="75"/>
    </row>
    <row r="10" spans="1:23">
      <c r="A10" s="65" t="s">
        <v>149</v>
      </c>
      <c r="B10" s="16">
        <f t="shared" si="0"/>
        <v>556</v>
      </c>
      <c r="C10" s="69">
        <v>83</v>
      </c>
      <c r="D10" s="69">
        <v>473</v>
      </c>
      <c r="E10" s="69">
        <v>29</v>
      </c>
      <c r="F10" s="69">
        <v>58</v>
      </c>
      <c r="G10" s="69">
        <v>7</v>
      </c>
      <c r="H10" s="69">
        <v>27</v>
      </c>
      <c r="I10" s="69">
        <v>1</v>
      </c>
      <c r="J10" s="69">
        <v>35</v>
      </c>
      <c r="K10" s="69">
        <v>18</v>
      </c>
      <c r="L10" s="69">
        <v>206</v>
      </c>
      <c r="M10" s="69">
        <v>0</v>
      </c>
      <c r="N10" s="69">
        <v>1</v>
      </c>
      <c r="O10" s="69">
        <v>22</v>
      </c>
      <c r="P10" s="69">
        <v>123</v>
      </c>
      <c r="Q10" s="69">
        <v>6</v>
      </c>
      <c r="R10" s="69">
        <v>23</v>
      </c>
      <c r="S10" s="35">
        <f t="shared" si="1"/>
        <v>0</v>
      </c>
      <c r="T10" s="35">
        <f t="shared" si="2"/>
        <v>0</v>
      </c>
      <c r="U10" s="75"/>
      <c r="V10" s="75"/>
      <c r="W10" s="75"/>
    </row>
    <row r="11" spans="1:23">
      <c r="A11" s="65" t="s">
        <v>94</v>
      </c>
      <c r="B11" s="16">
        <f t="shared" si="0"/>
        <v>210</v>
      </c>
      <c r="C11" s="69">
        <v>49</v>
      </c>
      <c r="D11" s="69">
        <v>161</v>
      </c>
      <c r="E11" s="69">
        <v>9</v>
      </c>
      <c r="F11" s="69">
        <v>13</v>
      </c>
      <c r="G11" s="69">
        <v>3</v>
      </c>
      <c r="H11" s="69">
        <v>8</v>
      </c>
      <c r="I11" s="69">
        <v>0</v>
      </c>
      <c r="J11" s="69">
        <v>9</v>
      </c>
      <c r="K11" s="69">
        <v>14</v>
      </c>
      <c r="L11" s="69">
        <v>58</v>
      </c>
      <c r="M11" s="69">
        <v>0</v>
      </c>
      <c r="N11" s="69">
        <v>5</v>
      </c>
      <c r="O11" s="69">
        <v>12</v>
      </c>
      <c r="P11" s="69">
        <v>58</v>
      </c>
      <c r="Q11" s="69">
        <v>11</v>
      </c>
      <c r="R11" s="69">
        <v>10</v>
      </c>
      <c r="S11" s="35">
        <f t="shared" si="1"/>
        <v>0</v>
      </c>
      <c r="T11" s="35">
        <f t="shared" si="2"/>
        <v>0</v>
      </c>
      <c r="U11" s="75"/>
      <c r="V11" s="75"/>
      <c r="W11" s="75"/>
    </row>
    <row r="12" spans="1:23">
      <c r="A12" s="65" t="s">
        <v>95</v>
      </c>
      <c r="B12" s="16">
        <f t="shared" si="0"/>
        <v>208</v>
      </c>
      <c r="C12" s="69">
        <v>30</v>
      </c>
      <c r="D12" s="69">
        <v>178</v>
      </c>
      <c r="E12" s="69">
        <v>12</v>
      </c>
      <c r="F12" s="69">
        <v>17</v>
      </c>
      <c r="G12" s="69">
        <v>2</v>
      </c>
      <c r="H12" s="69">
        <v>13</v>
      </c>
      <c r="I12" s="69">
        <v>1</v>
      </c>
      <c r="J12" s="69">
        <v>13</v>
      </c>
      <c r="K12" s="69">
        <v>1</v>
      </c>
      <c r="L12" s="69">
        <v>75</v>
      </c>
      <c r="M12" s="69">
        <v>0</v>
      </c>
      <c r="N12" s="69">
        <v>0</v>
      </c>
      <c r="O12" s="69">
        <v>11</v>
      </c>
      <c r="P12" s="69">
        <v>52</v>
      </c>
      <c r="Q12" s="69">
        <v>3</v>
      </c>
      <c r="R12" s="69">
        <v>8</v>
      </c>
      <c r="S12" s="35">
        <f t="shared" si="1"/>
        <v>0</v>
      </c>
      <c r="T12" s="35">
        <f t="shared" si="2"/>
        <v>0</v>
      </c>
      <c r="U12" s="75"/>
      <c r="V12" s="75"/>
      <c r="W12" s="75"/>
    </row>
    <row r="13" spans="1:23">
      <c r="A13" s="65" t="s">
        <v>93</v>
      </c>
      <c r="B13" s="16">
        <f t="shared" si="0"/>
        <v>338</v>
      </c>
      <c r="C13" s="69">
        <v>54</v>
      </c>
      <c r="D13" s="69">
        <v>284</v>
      </c>
      <c r="E13" s="69">
        <v>21</v>
      </c>
      <c r="F13" s="69">
        <v>32</v>
      </c>
      <c r="G13" s="69">
        <v>1</v>
      </c>
      <c r="H13" s="69">
        <v>21</v>
      </c>
      <c r="I13" s="69">
        <v>0</v>
      </c>
      <c r="J13" s="69">
        <v>13</v>
      </c>
      <c r="K13" s="69">
        <v>11</v>
      </c>
      <c r="L13" s="69">
        <v>105</v>
      </c>
      <c r="M13" s="69">
        <v>0</v>
      </c>
      <c r="N13" s="69">
        <v>1</v>
      </c>
      <c r="O13" s="69">
        <v>9</v>
      </c>
      <c r="P13" s="69">
        <v>74</v>
      </c>
      <c r="Q13" s="69">
        <v>12</v>
      </c>
      <c r="R13" s="69">
        <v>38</v>
      </c>
      <c r="S13" s="35">
        <f t="shared" si="1"/>
        <v>0</v>
      </c>
      <c r="T13" s="35">
        <f t="shared" si="2"/>
        <v>0</v>
      </c>
      <c r="U13" s="75"/>
      <c r="V13" s="75"/>
      <c r="W13" s="75"/>
    </row>
    <row r="14" spans="1:23">
      <c r="A14" s="65" t="s">
        <v>96</v>
      </c>
      <c r="B14" s="16">
        <f t="shared" si="0"/>
        <v>427</v>
      </c>
      <c r="C14" s="69">
        <v>64</v>
      </c>
      <c r="D14" s="69">
        <v>363</v>
      </c>
      <c r="E14" s="69">
        <v>13</v>
      </c>
      <c r="F14" s="69">
        <v>31</v>
      </c>
      <c r="G14" s="69">
        <v>3</v>
      </c>
      <c r="H14" s="69">
        <v>33</v>
      </c>
      <c r="I14" s="69">
        <v>0</v>
      </c>
      <c r="J14" s="69">
        <v>24</v>
      </c>
      <c r="K14" s="69">
        <v>11</v>
      </c>
      <c r="L14" s="69">
        <v>161</v>
      </c>
      <c r="M14" s="69">
        <v>0</v>
      </c>
      <c r="N14" s="69">
        <v>3</v>
      </c>
      <c r="O14" s="69">
        <v>10</v>
      </c>
      <c r="P14" s="69">
        <v>78</v>
      </c>
      <c r="Q14" s="69">
        <v>27</v>
      </c>
      <c r="R14" s="69">
        <v>33</v>
      </c>
      <c r="S14" s="35">
        <f t="shared" si="1"/>
        <v>0</v>
      </c>
      <c r="T14" s="35">
        <f t="shared" si="2"/>
        <v>0</v>
      </c>
      <c r="U14" s="75"/>
      <c r="V14" s="75"/>
      <c r="W14" s="75"/>
    </row>
    <row r="15" spans="1:23">
      <c r="A15" s="65" t="s">
        <v>97</v>
      </c>
      <c r="B15" s="16">
        <f t="shared" si="0"/>
        <v>145</v>
      </c>
      <c r="C15" s="69">
        <v>34</v>
      </c>
      <c r="D15" s="69">
        <v>111</v>
      </c>
      <c r="E15" s="69">
        <v>9</v>
      </c>
      <c r="F15" s="69">
        <v>11</v>
      </c>
      <c r="G15" s="69">
        <v>3</v>
      </c>
      <c r="H15" s="69">
        <v>9</v>
      </c>
      <c r="I15" s="69">
        <v>0</v>
      </c>
      <c r="J15" s="69">
        <v>13</v>
      </c>
      <c r="K15" s="69">
        <v>8</v>
      </c>
      <c r="L15" s="69">
        <v>35</v>
      </c>
      <c r="M15" s="69">
        <v>0</v>
      </c>
      <c r="N15" s="69">
        <v>0</v>
      </c>
      <c r="O15" s="69">
        <v>8</v>
      </c>
      <c r="P15" s="69">
        <v>34</v>
      </c>
      <c r="Q15" s="69">
        <v>6</v>
      </c>
      <c r="R15" s="69">
        <v>9</v>
      </c>
      <c r="S15" s="35">
        <f t="shared" si="1"/>
        <v>0</v>
      </c>
      <c r="T15" s="35">
        <f t="shared" si="2"/>
        <v>0</v>
      </c>
      <c r="U15" s="75"/>
      <c r="V15" s="75"/>
      <c r="W15" s="75"/>
    </row>
    <row r="16" spans="1:23">
      <c r="A16" s="65" t="s">
        <v>98</v>
      </c>
      <c r="B16" s="16">
        <f t="shared" si="0"/>
        <v>77</v>
      </c>
      <c r="C16" s="69">
        <v>12</v>
      </c>
      <c r="D16" s="69">
        <v>65</v>
      </c>
      <c r="E16" s="69">
        <v>1</v>
      </c>
      <c r="F16" s="69">
        <v>11</v>
      </c>
      <c r="G16" s="69">
        <v>6</v>
      </c>
      <c r="H16" s="69">
        <v>12</v>
      </c>
      <c r="I16" s="69">
        <v>0</v>
      </c>
      <c r="J16" s="69">
        <v>6</v>
      </c>
      <c r="K16" s="69">
        <v>3</v>
      </c>
      <c r="L16" s="69">
        <v>21</v>
      </c>
      <c r="M16" s="69">
        <v>0</v>
      </c>
      <c r="N16" s="69">
        <v>0</v>
      </c>
      <c r="O16" s="69">
        <v>0</v>
      </c>
      <c r="P16" s="69">
        <v>14</v>
      </c>
      <c r="Q16" s="69">
        <v>2</v>
      </c>
      <c r="R16" s="69">
        <v>1</v>
      </c>
      <c r="S16" s="35">
        <f t="shared" si="1"/>
        <v>0</v>
      </c>
      <c r="T16" s="35">
        <f t="shared" si="2"/>
        <v>0</v>
      </c>
      <c r="U16" s="75"/>
      <c r="V16" s="75"/>
      <c r="W16" s="75"/>
    </row>
    <row r="17" spans="1:23">
      <c r="A17" s="65" t="s">
        <v>99</v>
      </c>
      <c r="B17" s="16">
        <f t="shared" si="0"/>
        <v>193</v>
      </c>
      <c r="C17" s="69">
        <v>50</v>
      </c>
      <c r="D17" s="69">
        <v>143</v>
      </c>
      <c r="E17" s="69">
        <v>7</v>
      </c>
      <c r="F17" s="69">
        <v>15</v>
      </c>
      <c r="G17" s="69">
        <v>1</v>
      </c>
      <c r="H17" s="69">
        <v>10</v>
      </c>
      <c r="I17" s="69">
        <v>0</v>
      </c>
      <c r="J17" s="69">
        <v>12</v>
      </c>
      <c r="K17" s="69">
        <v>16</v>
      </c>
      <c r="L17" s="69">
        <v>55</v>
      </c>
      <c r="M17" s="69">
        <v>0</v>
      </c>
      <c r="N17" s="69">
        <v>0</v>
      </c>
      <c r="O17" s="69">
        <v>19</v>
      </c>
      <c r="P17" s="69">
        <v>45</v>
      </c>
      <c r="Q17" s="69">
        <v>7</v>
      </c>
      <c r="R17" s="69">
        <v>6</v>
      </c>
      <c r="S17" s="35">
        <f t="shared" si="1"/>
        <v>0</v>
      </c>
      <c r="T17" s="35">
        <f t="shared" si="2"/>
        <v>0</v>
      </c>
      <c r="U17" s="75"/>
      <c r="V17" s="75"/>
      <c r="W17" s="75"/>
    </row>
    <row r="18" spans="1:23">
      <c r="A18" s="65" t="s">
        <v>160</v>
      </c>
      <c r="B18" s="16">
        <f t="shared" si="0"/>
        <v>649</v>
      </c>
      <c r="C18" s="69">
        <v>184</v>
      </c>
      <c r="D18" s="69">
        <v>465</v>
      </c>
      <c r="E18" s="69">
        <v>19</v>
      </c>
      <c r="F18" s="69">
        <v>46</v>
      </c>
      <c r="G18" s="69">
        <v>7</v>
      </c>
      <c r="H18" s="69">
        <v>47</v>
      </c>
      <c r="I18" s="69">
        <v>0</v>
      </c>
      <c r="J18" s="69">
        <v>38</v>
      </c>
      <c r="K18" s="69">
        <v>71</v>
      </c>
      <c r="L18" s="69">
        <v>159</v>
      </c>
      <c r="M18" s="69">
        <v>0</v>
      </c>
      <c r="N18" s="69">
        <v>0</v>
      </c>
      <c r="O18" s="69">
        <v>74</v>
      </c>
      <c r="P18" s="69">
        <v>127</v>
      </c>
      <c r="Q18" s="69">
        <v>13</v>
      </c>
      <c r="R18" s="69">
        <v>48</v>
      </c>
      <c r="S18" s="35">
        <f t="shared" si="1"/>
        <v>0</v>
      </c>
      <c r="T18" s="35">
        <f t="shared" si="2"/>
        <v>0</v>
      </c>
      <c r="U18" s="75"/>
      <c r="V18" s="75"/>
      <c r="W18" s="75"/>
    </row>
    <row r="19" spans="1:23">
      <c r="A19" s="65" t="s">
        <v>161</v>
      </c>
      <c r="B19" s="16">
        <f t="shared" si="0"/>
        <v>184</v>
      </c>
      <c r="C19" s="69">
        <v>19</v>
      </c>
      <c r="D19" s="69">
        <v>165</v>
      </c>
      <c r="E19" s="69">
        <v>9</v>
      </c>
      <c r="F19" s="69">
        <v>29</v>
      </c>
      <c r="G19" s="69">
        <v>1</v>
      </c>
      <c r="H19" s="69">
        <v>33</v>
      </c>
      <c r="I19" s="69">
        <v>0</v>
      </c>
      <c r="J19" s="69">
        <v>14</v>
      </c>
      <c r="K19" s="69">
        <v>2</v>
      </c>
      <c r="L19" s="69">
        <v>55</v>
      </c>
      <c r="M19" s="69">
        <v>1</v>
      </c>
      <c r="N19" s="69">
        <v>0</v>
      </c>
      <c r="O19" s="69">
        <v>1</v>
      </c>
      <c r="P19" s="69">
        <v>24</v>
      </c>
      <c r="Q19" s="69">
        <v>5</v>
      </c>
      <c r="R19" s="69">
        <v>10</v>
      </c>
      <c r="S19" s="35">
        <f t="shared" si="1"/>
        <v>0</v>
      </c>
      <c r="T19" s="35">
        <f t="shared" si="2"/>
        <v>0</v>
      </c>
      <c r="U19" s="75"/>
      <c r="V19" s="75"/>
      <c r="W19" s="75"/>
    </row>
    <row r="20" spans="1:23">
      <c r="A20" s="65" t="s">
        <v>100</v>
      </c>
      <c r="B20" s="16">
        <f t="shared" si="0"/>
        <v>307</v>
      </c>
      <c r="C20" s="69">
        <v>66</v>
      </c>
      <c r="D20" s="69">
        <v>241</v>
      </c>
      <c r="E20" s="69">
        <v>17</v>
      </c>
      <c r="F20" s="69">
        <v>30</v>
      </c>
      <c r="G20" s="69">
        <v>5</v>
      </c>
      <c r="H20" s="69">
        <v>27</v>
      </c>
      <c r="I20" s="69">
        <v>0</v>
      </c>
      <c r="J20" s="69">
        <v>29</v>
      </c>
      <c r="K20" s="69">
        <v>5</v>
      </c>
      <c r="L20" s="69">
        <v>71</v>
      </c>
      <c r="M20" s="69">
        <v>0</v>
      </c>
      <c r="N20" s="69">
        <v>3</v>
      </c>
      <c r="O20" s="69">
        <v>12</v>
      </c>
      <c r="P20" s="69">
        <v>50</v>
      </c>
      <c r="Q20" s="69">
        <v>27</v>
      </c>
      <c r="R20" s="69">
        <v>31</v>
      </c>
      <c r="S20" s="35">
        <f t="shared" si="1"/>
        <v>0</v>
      </c>
      <c r="T20" s="35">
        <f t="shared" si="2"/>
        <v>0</v>
      </c>
      <c r="U20" s="75"/>
      <c r="V20" s="75"/>
      <c r="W20" s="75"/>
    </row>
    <row r="21" spans="1:23">
      <c r="A21" s="65" t="s">
        <v>101</v>
      </c>
      <c r="B21" s="16">
        <f t="shared" si="0"/>
        <v>83</v>
      </c>
      <c r="C21" s="69">
        <v>15</v>
      </c>
      <c r="D21" s="69">
        <v>68</v>
      </c>
      <c r="E21" s="69">
        <v>1</v>
      </c>
      <c r="F21" s="69">
        <v>10</v>
      </c>
      <c r="G21" s="69">
        <v>1</v>
      </c>
      <c r="H21" s="69">
        <v>4</v>
      </c>
      <c r="I21" s="69">
        <v>0</v>
      </c>
      <c r="J21" s="69">
        <v>2</v>
      </c>
      <c r="K21" s="69">
        <v>2</v>
      </c>
      <c r="L21" s="69">
        <v>30</v>
      </c>
      <c r="M21" s="69">
        <v>3</v>
      </c>
      <c r="N21" s="69">
        <v>3</v>
      </c>
      <c r="O21" s="69">
        <v>0</v>
      </c>
      <c r="P21" s="69">
        <v>12</v>
      </c>
      <c r="Q21" s="69">
        <v>8</v>
      </c>
      <c r="R21" s="69">
        <v>7</v>
      </c>
      <c r="S21" s="35">
        <f t="shared" si="1"/>
        <v>0</v>
      </c>
      <c r="T21" s="35">
        <f t="shared" si="2"/>
        <v>0</v>
      </c>
      <c r="U21" s="75"/>
      <c r="V21" s="75"/>
      <c r="W21" s="75"/>
    </row>
    <row r="22" spans="1:23">
      <c r="A22" s="65" t="s">
        <v>102</v>
      </c>
      <c r="B22" s="16">
        <f t="shared" si="0"/>
        <v>281</v>
      </c>
      <c r="C22" s="69">
        <v>52</v>
      </c>
      <c r="D22" s="69">
        <v>229</v>
      </c>
      <c r="E22" s="69">
        <v>14</v>
      </c>
      <c r="F22" s="69">
        <v>25</v>
      </c>
      <c r="G22" s="69">
        <v>1</v>
      </c>
      <c r="H22" s="69">
        <v>12</v>
      </c>
      <c r="I22" s="69">
        <v>0</v>
      </c>
      <c r="J22" s="69">
        <v>17</v>
      </c>
      <c r="K22" s="69">
        <v>12</v>
      </c>
      <c r="L22" s="69">
        <v>77</v>
      </c>
      <c r="M22" s="69">
        <v>3</v>
      </c>
      <c r="N22" s="69">
        <v>0</v>
      </c>
      <c r="O22" s="69">
        <v>10</v>
      </c>
      <c r="P22" s="69">
        <v>62</v>
      </c>
      <c r="Q22" s="69">
        <v>12</v>
      </c>
      <c r="R22" s="69">
        <v>36</v>
      </c>
      <c r="S22" s="35">
        <f t="shared" si="1"/>
        <v>0</v>
      </c>
      <c r="T22" s="35">
        <f t="shared" si="2"/>
        <v>0</v>
      </c>
      <c r="U22" s="75"/>
      <c r="V22" s="75"/>
      <c r="W22" s="75"/>
    </row>
    <row r="23" spans="1:23">
      <c r="A23" s="65" t="s">
        <v>103</v>
      </c>
      <c r="B23" s="16">
        <f t="shared" si="0"/>
        <v>25</v>
      </c>
      <c r="C23" s="69">
        <v>4</v>
      </c>
      <c r="D23" s="69">
        <v>21</v>
      </c>
      <c r="E23" s="69">
        <v>1</v>
      </c>
      <c r="F23" s="69">
        <v>5</v>
      </c>
      <c r="G23" s="69">
        <v>0</v>
      </c>
      <c r="H23" s="69">
        <v>2</v>
      </c>
      <c r="I23" s="69">
        <v>0</v>
      </c>
      <c r="J23" s="69">
        <v>0</v>
      </c>
      <c r="K23" s="69">
        <v>1</v>
      </c>
      <c r="L23" s="69">
        <v>9</v>
      </c>
      <c r="M23" s="69">
        <v>0</v>
      </c>
      <c r="N23" s="69">
        <v>0</v>
      </c>
      <c r="O23" s="69">
        <v>2</v>
      </c>
      <c r="P23" s="69">
        <v>5</v>
      </c>
      <c r="Q23" s="69">
        <v>0</v>
      </c>
      <c r="R23" s="69">
        <v>0</v>
      </c>
      <c r="S23" s="35">
        <f t="shared" si="1"/>
        <v>0</v>
      </c>
      <c r="T23" s="35">
        <f t="shared" si="2"/>
        <v>0</v>
      </c>
      <c r="U23" s="75"/>
      <c r="V23" s="75"/>
      <c r="W23" s="75"/>
    </row>
    <row r="24" spans="1:23">
      <c r="A24" s="65" t="s">
        <v>104</v>
      </c>
      <c r="B24" s="16">
        <f t="shared" si="0"/>
        <v>94</v>
      </c>
      <c r="C24" s="69">
        <v>19</v>
      </c>
      <c r="D24" s="69">
        <v>75</v>
      </c>
      <c r="E24" s="69">
        <v>7</v>
      </c>
      <c r="F24" s="69">
        <v>9</v>
      </c>
      <c r="G24" s="69">
        <v>1</v>
      </c>
      <c r="H24" s="69">
        <v>13</v>
      </c>
      <c r="I24" s="69">
        <v>0</v>
      </c>
      <c r="J24" s="69">
        <v>8</v>
      </c>
      <c r="K24" s="69">
        <v>6</v>
      </c>
      <c r="L24" s="69">
        <v>18</v>
      </c>
      <c r="M24" s="69">
        <v>2</v>
      </c>
      <c r="N24" s="69">
        <v>0</v>
      </c>
      <c r="O24" s="69">
        <v>1</v>
      </c>
      <c r="P24" s="69">
        <v>25</v>
      </c>
      <c r="Q24" s="69">
        <v>2</v>
      </c>
      <c r="R24" s="69">
        <v>2</v>
      </c>
      <c r="S24" s="35">
        <f t="shared" si="1"/>
        <v>0</v>
      </c>
      <c r="T24" s="35">
        <f t="shared" si="2"/>
        <v>0</v>
      </c>
      <c r="U24" s="75"/>
      <c r="V24" s="75"/>
      <c r="W24" s="75"/>
    </row>
    <row r="25" spans="1:23">
      <c r="A25" s="65" t="s">
        <v>105</v>
      </c>
      <c r="B25" s="16">
        <f t="shared" si="0"/>
        <v>190</v>
      </c>
      <c r="C25" s="69">
        <v>25</v>
      </c>
      <c r="D25" s="69">
        <v>165</v>
      </c>
      <c r="E25" s="69">
        <v>9</v>
      </c>
      <c r="F25" s="69">
        <v>24</v>
      </c>
      <c r="G25" s="69">
        <v>0</v>
      </c>
      <c r="H25" s="69">
        <v>10</v>
      </c>
      <c r="I25" s="69">
        <v>0</v>
      </c>
      <c r="J25" s="69">
        <v>9</v>
      </c>
      <c r="K25" s="69">
        <v>4</v>
      </c>
      <c r="L25" s="69">
        <v>81</v>
      </c>
      <c r="M25" s="69">
        <v>0</v>
      </c>
      <c r="N25" s="69">
        <v>0</v>
      </c>
      <c r="O25" s="69">
        <v>0</v>
      </c>
      <c r="P25" s="69">
        <v>6</v>
      </c>
      <c r="Q25" s="69">
        <v>12</v>
      </c>
      <c r="R25" s="69">
        <v>35</v>
      </c>
      <c r="S25" s="35">
        <f t="shared" si="1"/>
        <v>0</v>
      </c>
      <c r="T25" s="35">
        <f t="shared" si="2"/>
        <v>0</v>
      </c>
      <c r="U25" s="75"/>
      <c r="V25" s="75"/>
      <c r="W25" s="75"/>
    </row>
    <row r="26" spans="1:23">
      <c r="A26" s="65" t="s">
        <v>90</v>
      </c>
      <c r="B26" s="16">
        <f t="shared" si="0"/>
        <v>399</v>
      </c>
      <c r="C26" s="69">
        <v>69</v>
      </c>
      <c r="D26" s="69">
        <v>330</v>
      </c>
      <c r="E26" s="69">
        <v>21</v>
      </c>
      <c r="F26" s="69">
        <v>41</v>
      </c>
      <c r="G26" s="69">
        <v>4</v>
      </c>
      <c r="H26" s="69">
        <v>46</v>
      </c>
      <c r="I26" s="69">
        <v>0</v>
      </c>
      <c r="J26" s="69">
        <v>21</v>
      </c>
      <c r="K26" s="69">
        <v>12</v>
      </c>
      <c r="L26" s="69">
        <v>151</v>
      </c>
      <c r="M26" s="69">
        <v>3</v>
      </c>
      <c r="N26" s="69">
        <v>4</v>
      </c>
      <c r="O26" s="69">
        <v>2</v>
      </c>
      <c r="P26" s="69">
        <v>21</v>
      </c>
      <c r="Q26" s="69">
        <v>27</v>
      </c>
      <c r="R26" s="69">
        <v>46</v>
      </c>
      <c r="S26" s="35">
        <f t="shared" si="1"/>
        <v>0</v>
      </c>
      <c r="T26" s="35">
        <f t="shared" si="2"/>
        <v>0</v>
      </c>
      <c r="U26" s="75"/>
      <c r="V26" s="75"/>
      <c r="W26" s="75"/>
    </row>
    <row r="27" spans="1:23">
      <c r="A27" s="65" t="s">
        <v>171</v>
      </c>
      <c r="B27" s="16">
        <f t="shared" si="0"/>
        <v>92</v>
      </c>
      <c r="C27" s="69">
        <v>10</v>
      </c>
      <c r="D27" s="69">
        <v>82</v>
      </c>
      <c r="E27" s="69">
        <v>5</v>
      </c>
      <c r="F27" s="69">
        <v>16</v>
      </c>
      <c r="G27" s="69">
        <v>2</v>
      </c>
      <c r="H27" s="69">
        <v>9</v>
      </c>
      <c r="I27" s="69">
        <v>0</v>
      </c>
      <c r="J27" s="69">
        <v>23</v>
      </c>
      <c r="K27" s="69">
        <v>1</v>
      </c>
      <c r="L27" s="69">
        <v>22</v>
      </c>
      <c r="M27" s="69">
        <v>0</v>
      </c>
      <c r="N27" s="69">
        <v>3</v>
      </c>
      <c r="O27" s="69">
        <v>1</v>
      </c>
      <c r="P27" s="69">
        <v>7</v>
      </c>
      <c r="Q27" s="69">
        <v>1</v>
      </c>
      <c r="R27" s="69">
        <v>2</v>
      </c>
      <c r="S27" s="35">
        <f t="shared" si="1"/>
        <v>0</v>
      </c>
      <c r="T27" s="35">
        <f t="shared" si="2"/>
        <v>0</v>
      </c>
      <c r="U27" s="75"/>
      <c r="V27" s="75"/>
      <c r="W27" s="75"/>
    </row>
    <row r="28" spans="1:23">
      <c r="A28" s="65" t="s">
        <v>91</v>
      </c>
      <c r="B28" s="16">
        <f t="shared" si="0"/>
        <v>283</v>
      </c>
      <c r="C28" s="69">
        <v>48</v>
      </c>
      <c r="D28" s="69">
        <v>235</v>
      </c>
      <c r="E28" s="69">
        <v>13</v>
      </c>
      <c r="F28" s="69">
        <v>19</v>
      </c>
      <c r="G28" s="69">
        <v>1</v>
      </c>
      <c r="H28" s="69">
        <v>22</v>
      </c>
      <c r="I28" s="69">
        <v>0</v>
      </c>
      <c r="J28" s="69">
        <v>18</v>
      </c>
      <c r="K28" s="69">
        <v>9</v>
      </c>
      <c r="L28" s="69">
        <v>97</v>
      </c>
      <c r="M28" s="69">
        <v>0</v>
      </c>
      <c r="N28" s="69">
        <v>0</v>
      </c>
      <c r="O28" s="69">
        <v>6</v>
      </c>
      <c r="P28" s="69">
        <v>47</v>
      </c>
      <c r="Q28" s="69">
        <v>19</v>
      </c>
      <c r="R28" s="69">
        <v>32</v>
      </c>
      <c r="S28" s="35">
        <f t="shared" si="1"/>
        <v>0</v>
      </c>
      <c r="T28" s="35">
        <f t="shared" si="2"/>
        <v>0</v>
      </c>
      <c r="U28" s="75"/>
      <c r="V28" s="75"/>
      <c r="W28" s="75"/>
    </row>
    <row r="29" spans="1:23">
      <c r="A29" s="61" t="s">
        <v>172</v>
      </c>
      <c r="B29" s="16">
        <f t="shared" si="0"/>
        <v>1031</v>
      </c>
      <c r="C29" s="69">
        <v>170</v>
      </c>
      <c r="D29" s="69">
        <v>861</v>
      </c>
      <c r="E29" s="69">
        <v>32</v>
      </c>
      <c r="F29" s="69">
        <v>123</v>
      </c>
      <c r="G29" s="69">
        <v>10</v>
      </c>
      <c r="H29" s="69">
        <v>77</v>
      </c>
      <c r="I29" s="69">
        <v>4</v>
      </c>
      <c r="J29" s="69">
        <v>60</v>
      </c>
      <c r="K29" s="69">
        <v>48</v>
      </c>
      <c r="L29" s="69">
        <v>374</v>
      </c>
      <c r="M29" s="69">
        <v>3</v>
      </c>
      <c r="N29" s="69">
        <v>29</v>
      </c>
      <c r="O29" s="69">
        <v>11</v>
      </c>
      <c r="P29" s="69">
        <v>133</v>
      </c>
      <c r="Q29" s="69">
        <v>62</v>
      </c>
      <c r="R29" s="69">
        <v>65</v>
      </c>
      <c r="S29" s="35">
        <f t="shared" si="1"/>
        <v>0</v>
      </c>
      <c r="T29" s="35">
        <f t="shared" si="2"/>
        <v>0</v>
      </c>
      <c r="U29" s="75"/>
      <c r="V29" s="75"/>
      <c r="W29" s="75"/>
    </row>
    <row r="30" spans="1:23">
      <c r="A30" s="61" t="s">
        <v>173</v>
      </c>
      <c r="B30" s="16">
        <f t="shared" si="0"/>
        <v>429</v>
      </c>
      <c r="C30" s="69">
        <v>75</v>
      </c>
      <c r="D30" s="69">
        <v>354</v>
      </c>
      <c r="E30" s="69">
        <v>9</v>
      </c>
      <c r="F30" s="69">
        <v>72</v>
      </c>
      <c r="G30" s="69">
        <v>3</v>
      </c>
      <c r="H30" s="69">
        <v>38</v>
      </c>
      <c r="I30" s="69">
        <v>0</v>
      </c>
      <c r="J30" s="69">
        <v>18</v>
      </c>
      <c r="K30" s="69">
        <v>25</v>
      </c>
      <c r="L30" s="69">
        <v>156</v>
      </c>
      <c r="M30" s="69">
        <v>0</v>
      </c>
      <c r="N30" s="69">
        <v>0</v>
      </c>
      <c r="O30" s="69">
        <v>27</v>
      </c>
      <c r="P30" s="69">
        <v>49</v>
      </c>
      <c r="Q30" s="69">
        <v>11</v>
      </c>
      <c r="R30" s="69">
        <v>21</v>
      </c>
      <c r="S30" s="35">
        <f t="shared" si="1"/>
        <v>0</v>
      </c>
      <c r="T30" s="35">
        <f t="shared" si="2"/>
        <v>0</v>
      </c>
      <c r="U30" s="75"/>
      <c r="V30" s="75"/>
      <c r="W30" s="75"/>
    </row>
    <row r="31" spans="1:23">
      <c r="A31" s="65" t="s">
        <v>106</v>
      </c>
      <c r="B31" s="16">
        <f t="shared" si="0"/>
        <v>39</v>
      </c>
      <c r="C31" s="69">
        <v>3</v>
      </c>
      <c r="D31" s="69">
        <v>36</v>
      </c>
      <c r="E31" s="69">
        <v>2</v>
      </c>
      <c r="F31" s="69">
        <v>4</v>
      </c>
      <c r="G31" s="69">
        <v>0</v>
      </c>
      <c r="H31" s="69">
        <v>3</v>
      </c>
      <c r="I31" s="69">
        <v>0</v>
      </c>
      <c r="J31" s="69">
        <v>3</v>
      </c>
      <c r="K31" s="69">
        <v>1</v>
      </c>
      <c r="L31" s="69">
        <v>8</v>
      </c>
      <c r="M31" s="69">
        <v>0</v>
      </c>
      <c r="N31" s="69">
        <v>0</v>
      </c>
      <c r="O31" s="69">
        <v>0</v>
      </c>
      <c r="P31" s="69">
        <v>14</v>
      </c>
      <c r="Q31" s="69">
        <v>0</v>
      </c>
      <c r="R31" s="69">
        <v>4</v>
      </c>
      <c r="S31" s="35">
        <f t="shared" si="1"/>
        <v>0</v>
      </c>
      <c r="T31" s="35">
        <f t="shared" si="2"/>
        <v>0</v>
      </c>
      <c r="U31" s="75"/>
      <c r="V31" s="75"/>
      <c r="W31" s="75"/>
    </row>
    <row r="32" spans="1:23">
      <c r="A32" s="65" t="s">
        <v>107</v>
      </c>
      <c r="B32" s="16">
        <f t="shared" si="0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1"/>
        <v>0</v>
      </c>
      <c r="T32" s="35">
        <f t="shared" si="2"/>
        <v>0</v>
      </c>
      <c r="U32" s="75"/>
      <c r="V32" s="75"/>
      <c r="W32" s="75"/>
    </row>
    <row r="33" spans="1:18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</sheetData>
  <mergeCells count="14">
    <mergeCell ref="A1:R1"/>
    <mergeCell ref="A33:R33"/>
    <mergeCell ref="A2:R2"/>
    <mergeCell ref="O4:P4"/>
    <mergeCell ref="Q4:R4"/>
    <mergeCell ref="A4:A5"/>
    <mergeCell ref="E4:F4"/>
    <mergeCell ref="B4:D4"/>
    <mergeCell ref="A3:R3"/>
    <mergeCell ref="S4:T4"/>
    <mergeCell ref="G4:H4"/>
    <mergeCell ref="I4:J4"/>
    <mergeCell ref="K4:L4"/>
    <mergeCell ref="M4:N4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>
    <pageSetUpPr fitToPage="1"/>
  </sheetPr>
  <dimension ref="A1:W38"/>
  <sheetViews>
    <sheetView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 t="shared" ref="B6:B32" si="0">SUM(C6:D6)</f>
        <v>8260</v>
      </c>
      <c r="C6" s="83">
        <v>1490</v>
      </c>
      <c r="D6" s="83">
        <v>6770</v>
      </c>
      <c r="E6" s="83">
        <v>303</v>
      </c>
      <c r="F6" s="83">
        <v>755</v>
      </c>
      <c r="G6" s="83">
        <v>92</v>
      </c>
      <c r="H6" s="83">
        <v>590</v>
      </c>
      <c r="I6" s="83">
        <v>10</v>
      </c>
      <c r="J6" s="83">
        <v>591</v>
      </c>
      <c r="K6" s="83">
        <v>397</v>
      </c>
      <c r="L6" s="83">
        <v>2566</v>
      </c>
      <c r="M6" s="83">
        <v>31</v>
      </c>
      <c r="N6" s="83">
        <v>116</v>
      </c>
      <c r="O6" s="83">
        <v>318</v>
      </c>
      <c r="P6" s="83">
        <v>1661</v>
      </c>
      <c r="Q6" s="83">
        <v>339</v>
      </c>
      <c r="R6" s="83">
        <v>491</v>
      </c>
      <c r="S6" s="35">
        <f t="shared" ref="S6:S32" si="1">C6-E6-G6-I6-K6-M6-O6-Q6</f>
        <v>0</v>
      </c>
      <c r="T6" s="35">
        <f t="shared" ref="T6:T32" si="2">D6-F6-H6-J6-L6-N6-P6-R6</f>
        <v>0</v>
      </c>
      <c r="U6" s="75"/>
      <c r="V6" s="75"/>
      <c r="W6" s="75"/>
    </row>
    <row r="7" spans="1:23">
      <c r="A7" s="65" t="s">
        <v>154</v>
      </c>
      <c r="B7" s="16">
        <f t="shared" si="0"/>
        <v>1449</v>
      </c>
      <c r="C7" s="69">
        <v>306</v>
      </c>
      <c r="D7" s="69">
        <v>1143</v>
      </c>
      <c r="E7" s="69">
        <v>43</v>
      </c>
      <c r="F7" s="69">
        <v>72</v>
      </c>
      <c r="G7" s="69">
        <v>19</v>
      </c>
      <c r="H7" s="69">
        <v>73</v>
      </c>
      <c r="I7" s="69">
        <v>1</v>
      </c>
      <c r="J7" s="69">
        <v>118</v>
      </c>
      <c r="K7" s="69">
        <v>91</v>
      </c>
      <c r="L7" s="69">
        <v>390</v>
      </c>
      <c r="M7" s="69">
        <v>1</v>
      </c>
      <c r="N7" s="69">
        <v>5</v>
      </c>
      <c r="O7" s="69">
        <v>98</v>
      </c>
      <c r="P7" s="69">
        <v>445</v>
      </c>
      <c r="Q7" s="69">
        <v>53</v>
      </c>
      <c r="R7" s="69">
        <v>40</v>
      </c>
      <c r="S7" s="35">
        <f t="shared" si="1"/>
        <v>0</v>
      </c>
      <c r="T7" s="35">
        <f t="shared" si="2"/>
        <v>0</v>
      </c>
      <c r="U7" s="75"/>
      <c r="V7" s="75"/>
      <c r="W7" s="75"/>
    </row>
    <row r="8" spans="1:23">
      <c r="A8" s="65" t="s">
        <v>159</v>
      </c>
      <c r="B8" s="16">
        <f t="shared" si="0"/>
        <v>790</v>
      </c>
      <c r="C8" s="69">
        <v>104</v>
      </c>
      <c r="D8" s="69">
        <v>686</v>
      </c>
      <c r="E8" s="69">
        <v>24</v>
      </c>
      <c r="F8" s="69">
        <v>78</v>
      </c>
      <c r="G8" s="69">
        <v>3</v>
      </c>
      <c r="H8" s="69">
        <v>56</v>
      </c>
      <c r="I8" s="69">
        <v>1</v>
      </c>
      <c r="J8" s="69">
        <v>65</v>
      </c>
      <c r="K8" s="69">
        <v>22</v>
      </c>
      <c r="L8" s="69">
        <v>234</v>
      </c>
      <c r="M8" s="69">
        <v>1</v>
      </c>
      <c r="N8" s="69">
        <v>12</v>
      </c>
      <c r="O8" s="69">
        <v>14</v>
      </c>
      <c r="P8" s="69">
        <v>186</v>
      </c>
      <c r="Q8" s="69">
        <v>39</v>
      </c>
      <c r="R8" s="69">
        <v>55</v>
      </c>
      <c r="S8" s="35">
        <f t="shared" si="1"/>
        <v>0</v>
      </c>
      <c r="T8" s="35">
        <f t="shared" si="2"/>
        <v>0</v>
      </c>
      <c r="U8" s="75"/>
      <c r="V8" s="75"/>
      <c r="W8" s="75"/>
    </row>
    <row r="9" spans="1:23">
      <c r="A9" s="65" t="s">
        <v>93</v>
      </c>
      <c r="B9" s="16">
        <f t="shared" si="0"/>
        <v>218</v>
      </c>
      <c r="C9" s="69">
        <v>42</v>
      </c>
      <c r="D9" s="69">
        <v>176</v>
      </c>
      <c r="E9" s="69">
        <v>6</v>
      </c>
      <c r="F9" s="69">
        <v>16</v>
      </c>
      <c r="G9" s="69">
        <v>7</v>
      </c>
      <c r="H9" s="69">
        <v>10</v>
      </c>
      <c r="I9" s="69">
        <v>0</v>
      </c>
      <c r="J9" s="69">
        <v>16</v>
      </c>
      <c r="K9" s="69">
        <v>9</v>
      </c>
      <c r="L9" s="69">
        <v>73</v>
      </c>
      <c r="M9" s="69">
        <v>2</v>
      </c>
      <c r="N9" s="69">
        <v>0</v>
      </c>
      <c r="O9" s="69">
        <v>11</v>
      </c>
      <c r="P9" s="69">
        <v>46</v>
      </c>
      <c r="Q9" s="69">
        <v>7</v>
      </c>
      <c r="R9" s="69">
        <v>15</v>
      </c>
      <c r="S9" s="35">
        <f t="shared" si="1"/>
        <v>0</v>
      </c>
      <c r="T9" s="35">
        <f t="shared" si="2"/>
        <v>0</v>
      </c>
      <c r="U9" s="75"/>
      <c r="V9" s="75"/>
      <c r="W9" s="75"/>
    </row>
    <row r="10" spans="1:23">
      <c r="A10" s="65" t="s">
        <v>149</v>
      </c>
      <c r="B10" s="16">
        <f t="shared" si="0"/>
        <v>516</v>
      </c>
      <c r="C10" s="69">
        <v>75</v>
      </c>
      <c r="D10" s="69">
        <v>441</v>
      </c>
      <c r="E10" s="69">
        <v>25</v>
      </c>
      <c r="F10" s="69">
        <v>52</v>
      </c>
      <c r="G10" s="69">
        <v>7</v>
      </c>
      <c r="H10" s="69">
        <v>27</v>
      </c>
      <c r="I10" s="69">
        <v>1</v>
      </c>
      <c r="J10" s="69">
        <v>35</v>
      </c>
      <c r="K10" s="69">
        <v>13</v>
      </c>
      <c r="L10" s="69">
        <v>188</v>
      </c>
      <c r="M10" s="69">
        <v>0</v>
      </c>
      <c r="N10" s="69">
        <v>0</v>
      </c>
      <c r="O10" s="69">
        <v>28</v>
      </c>
      <c r="P10" s="69">
        <v>128</v>
      </c>
      <c r="Q10" s="69">
        <v>1</v>
      </c>
      <c r="R10" s="69">
        <v>11</v>
      </c>
      <c r="S10" s="35">
        <f t="shared" si="1"/>
        <v>0</v>
      </c>
      <c r="T10" s="35">
        <f t="shared" si="2"/>
        <v>0</v>
      </c>
      <c r="U10" s="75"/>
      <c r="V10" s="75"/>
      <c r="W10" s="75"/>
    </row>
    <row r="11" spans="1:23">
      <c r="A11" s="65" t="s">
        <v>94</v>
      </c>
      <c r="B11" s="16">
        <f t="shared" si="0"/>
        <v>180</v>
      </c>
      <c r="C11" s="69">
        <v>48</v>
      </c>
      <c r="D11" s="69">
        <v>132</v>
      </c>
      <c r="E11" s="69">
        <v>10</v>
      </c>
      <c r="F11" s="69">
        <v>8</v>
      </c>
      <c r="G11" s="69">
        <v>6</v>
      </c>
      <c r="H11" s="69">
        <v>4</v>
      </c>
      <c r="I11" s="69">
        <v>0</v>
      </c>
      <c r="J11" s="69">
        <v>8</v>
      </c>
      <c r="K11" s="69">
        <v>12</v>
      </c>
      <c r="L11" s="69">
        <v>57</v>
      </c>
      <c r="M11" s="69">
        <v>4</v>
      </c>
      <c r="N11" s="69">
        <v>11</v>
      </c>
      <c r="O11" s="69">
        <v>7</v>
      </c>
      <c r="P11" s="69">
        <v>37</v>
      </c>
      <c r="Q11" s="69">
        <v>9</v>
      </c>
      <c r="R11" s="69">
        <v>7</v>
      </c>
      <c r="S11" s="35">
        <f t="shared" si="1"/>
        <v>0</v>
      </c>
      <c r="T11" s="35">
        <f t="shared" si="2"/>
        <v>0</v>
      </c>
      <c r="U11" s="75"/>
      <c r="V11" s="75"/>
      <c r="W11" s="75"/>
    </row>
    <row r="12" spans="1:23">
      <c r="A12" s="65" t="s">
        <v>95</v>
      </c>
      <c r="B12" s="16">
        <f t="shared" si="0"/>
        <v>198</v>
      </c>
      <c r="C12" s="69">
        <v>25</v>
      </c>
      <c r="D12" s="69">
        <v>173</v>
      </c>
      <c r="E12" s="69">
        <v>10</v>
      </c>
      <c r="F12" s="69">
        <v>21</v>
      </c>
      <c r="G12" s="69">
        <v>4</v>
      </c>
      <c r="H12" s="69">
        <v>14</v>
      </c>
      <c r="I12" s="69">
        <v>1</v>
      </c>
      <c r="J12" s="69">
        <v>14</v>
      </c>
      <c r="K12" s="69">
        <v>2</v>
      </c>
      <c r="L12" s="69">
        <v>79</v>
      </c>
      <c r="M12" s="69">
        <v>0</v>
      </c>
      <c r="N12" s="69">
        <v>0</v>
      </c>
      <c r="O12" s="69">
        <v>8</v>
      </c>
      <c r="P12" s="69">
        <v>42</v>
      </c>
      <c r="Q12" s="69">
        <v>0</v>
      </c>
      <c r="R12" s="69">
        <v>3</v>
      </c>
      <c r="S12" s="35">
        <f t="shared" si="1"/>
        <v>0</v>
      </c>
      <c r="T12" s="35">
        <f t="shared" si="2"/>
        <v>0</v>
      </c>
      <c r="U12" s="75"/>
      <c r="V12" s="75"/>
      <c r="W12" s="75"/>
    </row>
    <row r="13" spans="1:23">
      <c r="A13" s="65" t="s">
        <v>93</v>
      </c>
      <c r="B13" s="16">
        <f t="shared" si="0"/>
        <v>326</v>
      </c>
      <c r="C13" s="69">
        <v>51</v>
      </c>
      <c r="D13" s="69">
        <v>275</v>
      </c>
      <c r="E13" s="69">
        <v>17</v>
      </c>
      <c r="F13" s="69">
        <v>33</v>
      </c>
      <c r="G13" s="69">
        <v>2</v>
      </c>
      <c r="H13" s="69">
        <v>19</v>
      </c>
      <c r="I13" s="69">
        <v>0</v>
      </c>
      <c r="J13" s="69">
        <v>17</v>
      </c>
      <c r="K13" s="69">
        <v>9</v>
      </c>
      <c r="L13" s="69">
        <v>108</v>
      </c>
      <c r="M13" s="69">
        <v>0</v>
      </c>
      <c r="N13" s="69">
        <v>0</v>
      </c>
      <c r="O13" s="69">
        <v>9</v>
      </c>
      <c r="P13" s="69">
        <v>64</v>
      </c>
      <c r="Q13" s="69">
        <v>14</v>
      </c>
      <c r="R13" s="69">
        <v>34</v>
      </c>
      <c r="S13" s="35">
        <f t="shared" si="1"/>
        <v>0</v>
      </c>
      <c r="T13" s="35">
        <f t="shared" si="2"/>
        <v>0</v>
      </c>
      <c r="U13" s="75"/>
      <c r="V13" s="75"/>
      <c r="W13" s="75"/>
    </row>
    <row r="14" spans="1:23">
      <c r="A14" s="65" t="s">
        <v>96</v>
      </c>
      <c r="B14" s="16">
        <f t="shared" si="0"/>
        <v>382</v>
      </c>
      <c r="C14" s="69">
        <v>52</v>
      </c>
      <c r="D14" s="69">
        <v>330</v>
      </c>
      <c r="E14" s="69">
        <v>13</v>
      </c>
      <c r="F14" s="69">
        <v>34</v>
      </c>
      <c r="G14" s="69">
        <v>4</v>
      </c>
      <c r="H14" s="69">
        <v>27</v>
      </c>
      <c r="I14" s="69">
        <v>2</v>
      </c>
      <c r="J14" s="69">
        <v>28</v>
      </c>
      <c r="K14" s="69">
        <v>9</v>
      </c>
      <c r="L14" s="69">
        <v>131</v>
      </c>
      <c r="M14" s="69">
        <v>0</v>
      </c>
      <c r="N14" s="69">
        <v>7</v>
      </c>
      <c r="O14" s="69">
        <v>9</v>
      </c>
      <c r="P14" s="69">
        <v>89</v>
      </c>
      <c r="Q14" s="69">
        <v>15</v>
      </c>
      <c r="R14" s="69">
        <v>14</v>
      </c>
      <c r="S14" s="35">
        <f t="shared" si="1"/>
        <v>0</v>
      </c>
      <c r="T14" s="35">
        <f t="shared" si="2"/>
        <v>0</v>
      </c>
      <c r="U14" s="75"/>
      <c r="V14" s="75"/>
      <c r="W14" s="75"/>
    </row>
    <row r="15" spans="1:23">
      <c r="A15" s="65" t="s">
        <v>97</v>
      </c>
      <c r="B15" s="16">
        <f t="shared" si="0"/>
        <v>112</v>
      </c>
      <c r="C15" s="69">
        <v>27</v>
      </c>
      <c r="D15" s="69">
        <v>85</v>
      </c>
      <c r="E15" s="69">
        <v>5</v>
      </c>
      <c r="F15" s="69">
        <v>11</v>
      </c>
      <c r="G15" s="69">
        <v>0</v>
      </c>
      <c r="H15" s="69">
        <v>8</v>
      </c>
      <c r="I15" s="69">
        <v>0</v>
      </c>
      <c r="J15" s="69">
        <v>9</v>
      </c>
      <c r="K15" s="69">
        <v>4</v>
      </c>
      <c r="L15" s="69">
        <v>25</v>
      </c>
      <c r="M15" s="69">
        <v>0</v>
      </c>
      <c r="N15" s="69">
        <v>0</v>
      </c>
      <c r="O15" s="69">
        <v>9</v>
      </c>
      <c r="P15" s="69">
        <v>29</v>
      </c>
      <c r="Q15" s="69">
        <v>9</v>
      </c>
      <c r="R15" s="69">
        <v>3</v>
      </c>
      <c r="S15" s="35">
        <f t="shared" si="1"/>
        <v>0</v>
      </c>
      <c r="T15" s="35">
        <f t="shared" si="2"/>
        <v>0</v>
      </c>
      <c r="U15" s="75"/>
      <c r="V15" s="75"/>
      <c r="W15" s="75"/>
    </row>
    <row r="16" spans="1:23">
      <c r="A16" s="65" t="s">
        <v>98</v>
      </c>
      <c r="B16" s="16">
        <f t="shared" si="0"/>
        <v>66</v>
      </c>
      <c r="C16" s="69">
        <v>11</v>
      </c>
      <c r="D16" s="69">
        <v>55</v>
      </c>
      <c r="E16" s="69">
        <v>1</v>
      </c>
      <c r="F16" s="69">
        <v>7</v>
      </c>
      <c r="G16" s="69">
        <v>5</v>
      </c>
      <c r="H16" s="69">
        <v>13</v>
      </c>
      <c r="I16" s="69">
        <v>0</v>
      </c>
      <c r="J16" s="69">
        <v>6</v>
      </c>
      <c r="K16" s="69">
        <v>3</v>
      </c>
      <c r="L16" s="69">
        <v>11</v>
      </c>
      <c r="M16" s="69">
        <v>0</v>
      </c>
      <c r="N16" s="69">
        <v>0</v>
      </c>
      <c r="O16" s="69">
        <v>0</v>
      </c>
      <c r="P16" s="69">
        <v>17</v>
      </c>
      <c r="Q16" s="69">
        <v>2</v>
      </c>
      <c r="R16" s="69">
        <v>1</v>
      </c>
      <c r="S16" s="35">
        <f t="shared" si="1"/>
        <v>0</v>
      </c>
      <c r="T16" s="35">
        <f t="shared" si="2"/>
        <v>0</v>
      </c>
      <c r="U16" s="75"/>
      <c r="V16" s="75"/>
      <c r="W16" s="75"/>
    </row>
    <row r="17" spans="1:23">
      <c r="A17" s="65" t="s">
        <v>99</v>
      </c>
      <c r="B17" s="16">
        <f t="shared" si="0"/>
        <v>165</v>
      </c>
      <c r="C17" s="69">
        <v>39</v>
      </c>
      <c r="D17" s="69">
        <v>126</v>
      </c>
      <c r="E17" s="69">
        <v>5</v>
      </c>
      <c r="F17" s="69">
        <v>14</v>
      </c>
      <c r="G17" s="69">
        <v>2</v>
      </c>
      <c r="H17" s="69">
        <v>8</v>
      </c>
      <c r="I17" s="69">
        <v>0</v>
      </c>
      <c r="J17" s="69">
        <v>13</v>
      </c>
      <c r="K17" s="69">
        <v>13</v>
      </c>
      <c r="L17" s="69">
        <v>46</v>
      </c>
      <c r="M17" s="69">
        <v>0</v>
      </c>
      <c r="N17" s="69">
        <v>0</v>
      </c>
      <c r="O17" s="69">
        <v>19</v>
      </c>
      <c r="P17" s="69">
        <v>43</v>
      </c>
      <c r="Q17" s="69">
        <v>0</v>
      </c>
      <c r="R17" s="69">
        <v>2</v>
      </c>
      <c r="S17" s="35">
        <f t="shared" si="1"/>
        <v>0</v>
      </c>
      <c r="T17" s="35">
        <f t="shared" si="2"/>
        <v>0</v>
      </c>
      <c r="U17" s="75"/>
      <c r="V17" s="75"/>
      <c r="W17" s="75"/>
    </row>
    <row r="18" spans="1:23">
      <c r="A18" s="65" t="s">
        <v>160</v>
      </c>
      <c r="B18" s="16">
        <f t="shared" si="0"/>
        <v>594</v>
      </c>
      <c r="C18" s="69">
        <v>175</v>
      </c>
      <c r="D18" s="69">
        <v>419</v>
      </c>
      <c r="E18" s="69">
        <v>21</v>
      </c>
      <c r="F18" s="69">
        <v>43</v>
      </c>
      <c r="G18" s="69">
        <v>4</v>
      </c>
      <c r="H18" s="69">
        <v>46</v>
      </c>
      <c r="I18" s="69">
        <v>0</v>
      </c>
      <c r="J18" s="69">
        <v>40</v>
      </c>
      <c r="K18" s="69">
        <v>79</v>
      </c>
      <c r="L18" s="69">
        <v>135</v>
      </c>
      <c r="M18" s="69">
        <v>1</v>
      </c>
      <c r="N18" s="69">
        <v>2</v>
      </c>
      <c r="O18" s="69">
        <v>53</v>
      </c>
      <c r="P18" s="69">
        <v>119</v>
      </c>
      <c r="Q18" s="69">
        <v>17</v>
      </c>
      <c r="R18" s="69">
        <v>34</v>
      </c>
      <c r="S18" s="35">
        <f t="shared" si="1"/>
        <v>0</v>
      </c>
      <c r="T18" s="35">
        <f t="shared" si="2"/>
        <v>0</v>
      </c>
      <c r="U18" s="75"/>
      <c r="V18" s="75"/>
      <c r="W18" s="75"/>
    </row>
    <row r="19" spans="1:23">
      <c r="A19" s="65" t="s">
        <v>161</v>
      </c>
      <c r="B19" s="16">
        <f t="shared" si="0"/>
        <v>184</v>
      </c>
      <c r="C19" s="69">
        <v>17</v>
      </c>
      <c r="D19" s="69">
        <v>167</v>
      </c>
      <c r="E19" s="69">
        <v>9</v>
      </c>
      <c r="F19" s="69">
        <v>33</v>
      </c>
      <c r="G19" s="69">
        <v>2</v>
      </c>
      <c r="H19" s="69">
        <v>35</v>
      </c>
      <c r="I19" s="69">
        <v>1</v>
      </c>
      <c r="J19" s="69">
        <v>15</v>
      </c>
      <c r="K19" s="69">
        <v>1</v>
      </c>
      <c r="L19" s="69">
        <v>63</v>
      </c>
      <c r="M19" s="69">
        <v>1</v>
      </c>
      <c r="N19" s="69">
        <v>0</v>
      </c>
      <c r="O19" s="69">
        <v>2</v>
      </c>
      <c r="P19" s="69">
        <v>17</v>
      </c>
      <c r="Q19" s="69">
        <v>1</v>
      </c>
      <c r="R19" s="69">
        <v>4</v>
      </c>
      <c r="S19" s="35">
        <f t="shared" si="1"/>
        <v>0</v>
      </c>
      <c r="T19" s="35">
        <f t="shared" si="2"/>
        <v>0</v>
      </c>
      <c r="U19" s="75"/>
      <c r="V19" s="75"/>
      <c r="W19" s="75"/>
    </row>
    <row r="20" spans="1:23">
      <c r="A20" s="65" t="s">
        <v>100</v>
      </c>
      <c r="B20" s="16">
        <f t="shared" si="0"/>
        <v>276</v>
      </c>
      <c r="C20" s="69">
        <v>55</v>
      </c>
      <c r="D20" s="69">
        <v>221</v>
      </c>
      <c r="E20" s="69">
        <v>13</v>
      </c>
      <c r="F20" s="69">
        <v>26</v>
      </c>
      <c r="G20" s="69">
        <v>5</v>
      </c>
      <c r="H20" s="69">
        <v>24</v>
      </c>
      <c r="I20" s="69">
        <v>0</v>
      </c>
      <c r="J20" s="69">
        <v>27</v>
      </c>
      <c r="K20" s="69">
        <v>3</v>
      </c>
      <c r="L20" s="69">
        <v>71</v>
      </c>
      <c r="M20" s="69">
        <v>0</v>
      </c>
      <c r="N20" s="69">
        <v>2</v>
      </c>
      <c r="O20" s="69">
        <v>5</v>
      </c>
      <c r="P20" s="69">
        <v>46</v>
      </c>
      <c r="Q20" s="69">
        <v>29</v>
      </c>
      <c r="R20" s="69">
        <v>25</v>
      </c>
      <c r="S20" s="35">
        <f t="shared" si="1"/>
        <v>0</v>
      </c>
      <c r="T20" s="35">
        <f t="shared" si="2"/>
        <v>0</v>
      </c>
      <c r="U20" s="75"/>
      <c r="V20" s="75"/>
      <c r="W20" s="75"/>
    </row>
    <row r="21" spans="1:23">
      <c r="A21" s="65" t="s">
        <v>101</v>
      </c>
      <c r="B21" s="16">
        <f t="shared" si="0"/>
        <v>74</v>
      </c>
      <c r="C21" s="69">
        <v>13</v>
      </c>
      <c r="D21" s="69">
        <v>61</v>
      </c>
      <c r="E21" s="69">
        <v>1</v>
      </c>
      <c r="F21" s="69">
        <v>10</v>
      </c>
      <c r="G21" s="69">
        <v>1</v>
      </c>
      <c r="H21" s="69">
        <v>3</v>
      </c>
      <c r="I21" s="69">
        <v>0</v>
      </c>
      <c r="J21" s="69">
        <v>3</v>
      </c>
      <c r="K21" s="69">
        <v>3</v>
      </c>
      <c r="L21" s="69">
        <v>33</v>
      </c>
      <c r="M21" s="69">
        <v>3</v>
      </c>
      <c r="N21" s="69">
        <v>3</v>
      </c>
      <c r="O21" s="69">
        <v>0</v>
      </c>
      <c r="P21" s="69">
        <v>4</v>
      </c>
      <c r="Q21" s="69">
        <v>5</v>
      </c>
      <c r="R21" s="69">
        <v>5</v>
      </c>
      <c r="S21" s="35">
        <f t="shared" si="1"/>
        <v>0</v>
      </c>
      <c r="T21" s="35">
        <f t="shared" si="2"/>
        <v>0</v>
      </c>
      <c r="U21" s="75"/>
      <c r="V21" s="75"/>
      <c r="W21" s="75"/>
    </row>
    <row r="22" spans="1:23">
      <c r="A22" s="65" t="s">
        <v>102</v>
      </c>
      <c r="B22" s="16">
        <f t="shared" si="0"/>
        <v>257</v>
      </c>
      <c r="C22" s="69">
        <v>49</v>
      </c>
      <c r="D22" s="69">
        <v>208</v>
      </c>
      <c r="E22" s="69">
        <v>13</v>
      </c>
      <c r="F22" s="69">
        <v>24</v>
      </c>
      <c r="G22" s="69">
        <v>1</v>
      </c>
      <c r="H22" s="69">
        <v>11</v>
      </c>
      <c r="I22" s="69">
        <v>0</v>
      </c>
      <c r="J22" s="69">
        <v>17</v>
      </c>
      <c r="K22" s="69">
        <v>14</v>
      </c>
      <c r="L22" s="69">
        <v>71</v>
      </c>
      <c r="M22" s="69">
        <v>2</v>
      </c>
      <c r="N22" s="69">
        <v>6</v>
      </c>
      <c r="O22" s="69">
        <v>12</v>
      </c>
      <c r="P22" s="69">
        <v>55</v>
      </c>
      <c r="Q22" s="69">
        <v>7</v>
      </c>
      <c r="R22" s="69">
        <v>24</v>
      </c>
      <c r="S22" s="35">
        <f t="shared" si="1"/>
        <v>0</v>
      </c>
      <c r="T22" s="35">
        <f t="shared" si="2"/>
        <v>0</v>
      </c>
      <c r="U22" s="75"/>
      <c r="V22" s="75"/>
      <c r="W22" s="75"/>
    </row>
    <row r="23" spans="1:23">
      <c r="A23" s="65" t="s">
        <v>103</v>
      </c>
      <c r="B23" s="16">
        <f t="shared" si="0"/>
        <v>44</v>
      </c>
      <c r="C23" s="69">
        <v>4</v>
      </c>
      <c r="D23" s="69">
        <v>40</v>
      </c>
      <c r="E23" s="69">
        <v>1</v>
      </c>
      <c r="F23" s="69">
        <v>7</v>
      </c>
      <c r="G23" s="69">
        <v>0</v>
      </c>
      <c r="H23" s="69">
        <v>5</v>
      </c>
      <c r="I23" s="69">
        <v>0</v>
      </c>
      <c r="J23" s="69">
        <v>3</v>
      </c>
      <c r="K23" s="69">
        <v>1</v>
      </c>
      <c r="L23" s="69">
        <v>9</v>
      </c>
      <c r="M23" s="69">
        <v>0</v>
      </c>
      <c r="N23" s="69">
        <v>0</v>
      </c>
      <c r="O23" s="69">
        <v>0</v>
      </c>
      <c r="P23" s="69">
        <v>7</v>
      </c>
      <c r="Q23" s="69">
        <v>2</v>
      </c>
      <c r="R23" s="69">
        <v>9</v>
      </c>
      <c r="S23" s="35">
        <f t="shared" si="1"/>
        <v>0</v>
      </c>
      <c r="T23" s="35">
        <f t="shared" si="2"/>
        <v>0</v>
      </c>
      <c r="U23" s="75"/>
      <c r="V23" s="75"/>
      <c r="W23" s="75"/>
    </row>
    <row r="24" spans="1:23">
      <c r="A24" s="65" t="s">
        <v>104</v>
      </c>
      <c r="B24" s="16">
        <f t="shared" si="0"/>
        <v>84</v>
      </c>
      <c r="C24" s="69">
        <v>15</v>
      </c>
      <c r="D24" s="69">
        <v>69</v>
      </c>
      <c r="E24" s="69">
        <v>3</v>
      </c>
      <c r="F24" s="69">
        <v>8</v>
      </c>
      <c r="G24" s="69">
        <v>2</v>
      </c>
      <c r="H24" s="69">
        <v>13</v>
      </c>
      <c r="I24" s="69">
        <v>0</v>
      </c>
      <c r="J24" s="69">
        <v>8</v>
      </c>
      <c r="K24" s="69">
        <v>1</v>
      </c>
      <c r="L24" s="69">
        <v>11</v>
      </c>
      <c r="M24" s="69">
        <v>2</v>
      </c>
      <c r="N24" s="69">
        <v>2</v>
      </c>
      <c r="O24" s="69">
        <v>3</v>
      </c>
      <c r="P24" s="69">
        <v>24</v>
      </c>
      <c r="Q24" s="69">
        <v>4</v>
      </c>
      <c r="R24" s="69">
        <v>3</v>
      </c>
      <c r="S24" s="35">
        <f t="shared" si="1"/>
        <v>0</v>
      </c>
      <c r="T24" s="35">
        <f t="shared" si="2"/>
        <v>0</v>
      </c>
      <c r="U24" s="75"/>
      <c r="V24" s="75"/>
      <c r="W24" s="75"/>
    </row>
    <row r="25" spans="1:23">
      <c r="A25" s="65" t="s">
        <v>105</v>
      </c>
      <c r="B25" s="16">
        <f t="shared" si="0"/>
        <v>183</v>
      </c>
      <c r="C25" s="69">
        <v>24</v>
      </c>
      <c r="D25" s="69">
        <v>159</v>
      </c>
      <c r="E25" s="69">
        <v>10</v>
      </c>
      <c r="F25" s="69">
        <v>24</v>
      </c>
      <c r="G25" s="69">
        <v>0</v>
      </c>
      <c r="H25" s="69">
        <v>10</v>
      </c>
      <c r="I25" s="69">
        <v>0</v>
      </c>
      <c r="J25" s="69">
        <v>8</v>
      </c>
      <c r="K25" s="69">
        <v>4</v>
      </c>
      <c r="L25" s="69">
        <v>73</v>
      </c>
      <c r="M25" s="69">
        <v>0</v>
      </c>
      <c r="N25" s="69">
        <v>1</v>
      </c>
      <c r="O25" s="69">
        <v>0</v>
      </c>
      <c r="P25" s="69">
        <v>8</v>
      </c>
      <c r="Q25" s="69">
        <v>10</v>
      </c>
      <c r="R25" s="69">
        <v>35</v>
      </c>
      <c r="S25" s="35">
        <f t="shared" si="1"/>
        <v>0</v>
      </c>
      <c r="T25" s="35">
        <f t="shared" si="2"/>
        <v>0</v>
      </c>
      <c r="U25" s="75"/>
      <c r="V25" s="75"/>
      <c r="W25" s="75"/>
    </row>
    <row r="26" spans="1:23">
      <c r="A26" s="65" t="s">
        <v>90</v>
      </c>
      <c r="B26" s="16">
        <f t="shared" si="0"/>
        <v>390</v>
      </c>
      <c r="C26" s="69">
        <v>69</v>
      </c>
      <c r="D26" s="69">
        <v>321</v>
      </c>
      <c r="E26" s="69">
        <v>18</v>
      </c>
      <c r="F26" s="69">
        <v>38</v>
      </c>
      <c r="G26" s="69">
        <v>5</v>
      </c>
      <c r="H26" s="69">
        <v>45</v>
      </c>
      <c r="I26" s="69">
        <v>0</v>
      </c>
      <c r="J26" s="69">
        <v>28</v>
      </c>
      <c r="K26" s="69">
        <v>13</v>
      </c>
      <c r="L26" s="69">
        <v>136</v>
      </c>
      <c r="M26" s="69">
        <v>3</v>
      </c>
      <c r="N26" s="69">
        <v>12</v>
      </c>
      <c r="O26" s="69">
        <v>1</v>
      </c>
      <c r="P26" s="69">
        <v>27</v>
      </c>
      <c r="Q26" s="69">
        <v>29</v>
      </c>
      <c r="R26" s="69">
        <v>35</v>
      </c>
      <c r="S26" s="35">
        <f t="shared" si="1"/>
        <v>0</v>
      </c>
      <c r="T26" s="35">
        <f t="shared" si="2"/>
        <v>0</v>
      </c>
      <c r="U26" s="75"/>
      <c r="V26" s="75"/>
      <c r="W26" s="75"/>
    </row>
    <row r="27" spans="1:23">
      <c r="A27" s="65" t="s">
        <v>171</v>
      </c>
      <c r="B27" s="16">
        <f t="shared" si="0"/>
        <v>90</v>
      </c>
      <c r="C27" s="69">
        <v>9</v>
      </c>
      <c r="D27" s="69">
        <v>81</v>
      </c>
      <c r="E27" s="69">
        <v>4</v>
      </c>
      <c r="F27" s="69">
        <v>19</v>
      </c>
      <c r="G27" s="69">
        <v>1</v>
      </c>
      <c r="H27" s="69">
        <v>13</v>
      </c>
      <c r="I27" s="69">
        <v>0</v>
      </c>
      <c r="J27" s="69">
        <v>5</v>
      </c>
      <c r="K27" s="69">
        <v>3</v>
      </c>
      <c r="L27" s="69">
        <v>33</v>
      </c>
      <c r="M27" s="69">
        <v>0</v>
      </c>
      <c r="N27" s="69">
        <v>4</v>
      </c>
      <c r="O27" s="69">
        <v>0</v>
      </c>
      <c r="P27" s="69">
        <v>4</v>
      </c>
      <c r="Q27" s="69">
        <v>1</v>
      </c>
      <c r="R27" s="69">
        <v>3</v>
      </c>
      <c r="S27" s="35">
        <f t="shared" si="1"/>
        <v>0</v>
      </c>
      <c r="T27" s="35">
        <f t="shared" si="2"/>
        <v>0</v>
      </c>
      <c r="U27" s="75"/>
      <c r="V27" s="75"/>
      <c r="W27" s="75"/>
    </row>
    <row r="28" spans="1:23">
      <c r="A28" s="65" t="s">
        <v>91</v>
      </c>
      <c r="B28" s="16">
        <f t="shared" si="0"/>
        <v>277</v>
      </c>
      <c r="C28" s="69">
        <v>50</v>
      </c>
      <c r="D28" s="69">
        <v>227</v>
      </c>
      <c r="E28" s="69">
        <v>11</v>
      </c>
      <c r="F28" s="69">
        <v>12</v>
      </c>
      <c r="G28" s="69">
        <v>0</v>
      </c>
      <c r="H28" s="69">
        <v>19</v>
      </c>
      <c r="I28" s="69">
        <v>0</v>
      </c>
      <c r="J28" s="69">
        <v>22</v>
      </c>
      <c r="K28" s="69">
        <v>11</v>
      </c>
      <c r="L28" s="69">
        <v>98</v>
      </c>
      <c r="M28" s="69">
        <v>0</v>
      </c>
      <c r="N28" s="69">
        <v>0</v>
      </c>
      <c r="O28" s="69">
        <v>5</v>
      </c>
      <c r="P28" s="69">
        <v>45</v>
      </c>
      <c r="Q28" s="69">
        <v>23</v>
      </c>
      <c r="R28" s="69">
        <v>31</v>
      </c>
      <c r="S28" s="35">
        <f t="shared" si="1"/>
        <v>0</v>
      </c>
      <c r="T28" s="35">
        <f t="shared" si="2"/>
        <v>0</v>
      </c>
      <c r="U28" s="75"/>
      <c r="V28" s="75"/>
      <c r="W28" s="75"/>
    </row>
    <row r="29" spans="1:23">
      <c r="A29" s="61" t="s">
        <v>172</v>
      </c>
      <c r="B29" s="16">
        <f t="shared" si="0"/>
        <v>984</v>
      </c>
      <c r="C29" s="69">
        <v>163</v>
      </c>
      <c r="D29" s="69">
        <v>821</v>
      </c>
      <c r="E29" s="69">
        <v>32</v>
      </c>
      <c r="F29" s="69">
        <v>110</v>
      </c>
      <c r="G29" s="69">
        <v>10</v>
      </c>
      <c r="H29" s="69">
        <v>67</v>
      </c>
      <c r="I29" s="69">
        <v>3</v>
      </c>
      <c r="J29" s="69">
        <v>59</v>
      </c>
      <c r="K29" s="69">
        <v>51</v>
      </c>
      <c r="L29" s="69">
        <v>339</v>
      </c>
      <c r="M29" s="69">
        <v>10</v>
      </c>
      <c r="N29" s="69">
        <v>42</v>
      </c>
      <c r="O29" s="69">
        <v>7</v>
      </c>
      <c r="P29" s="69">
        <v>130</v>
      </c>
      <c r="Q29" s="69">
        <v>50</v>
      </c>
      <c r="R29" s="69">
        <v>74</v>
      </c>
      <c r="S29" s="35">
        <f t="shared" si="1"/>
        <v>0</v>
      </c>
      <c r="T29" s="35">
        <f t="shared" si="2"/>
        <v>0</v>
      </c>
      <c r="U29" s="75"/>
      <c r="V29" s="75"/>
      <c r="W29" s="75"/>
    </row>
    <row r="30" spans="1:23">
      <c r="A30" s="61" t="s">
        <v>173</v>
      </c>
      <c r="B30" s="16">
        <f t="shared" si="0"/>
        <v>400</v>
      </c>
      <c r="C30" s="69">
        <v>63</v>
      </c>
      <c r="D30" s="69">
        <v>337</v>
      </c>
      <c r="E30" s="69">
        <v>7</v>
      </c>
      <c r="F30" s="69">
        <v>51</v>
      </c>
      <c r="G30" s="69">
        <v>2</v>
      </c>
      <c r="H30" s="69">
        <v>38</v>
      </c>
      <c r="I30" s="69">
        <v>0</v>
      </c>
      <c r="J30" s="69">
        <v>25</v>
      </c>
      <c r="K30" s="69">
        <v>23</v>
      </c>
      <c r="L30" s="69">
        <v>149</v>
      </c>
      <c r="M30" s="69">
        <v>1</v>
      </c>
      <c r="N30" s="69">
        <v>7</v>
      </c>
      <c r="O30" s="69">
        <v>18</v>
      </c>
      <c r="P30" s="69">
        <v>44</v>
      </c>
      <c r="Q30" s="69">
        <v>12</v>
      </c>
      <c r="R30" s="69">
        <v>23</v>
      </c>
      <c r="S30" s="35">
        <f t="shared" si="1"/>
        <v>0</v>
      </c>
      <c r="T30" s="35">
        <f t="shared" si="2"/>
        <v>0</v>
      </c>
      <c r="U30" s="75"/>
      <c r="V30" s="75"/>
      <c r="W30" s="75"/>
    </row>
    <row r="31" spans="1:23">
      <c r="A31" s="65" t="s">
        <v>106</v>
      </c>
      <c r="B31" s="16">
        <f t="shared" si="0"/>
        <v>21</v>
      </c>
      <c r="C31" s="69">
        <v>4</v>
      </c>
      <c r="D31" s="69">
        <v>17</v>
      </c>
      <c r="E31" s="69">
        <v>1</v>
      </c>
      <c r="F31" s="69">
        <v>4</v>
      </c>
      <c r="G31" s="69">
        <v>0</v>
      </c>
      <c r="H31" s="69">
        <v>2</v>
      </c>
      <c r="I31" s="69">
        <v>0</v>
      </c>
      <c r="J31" s="69">
        <v>2</v>
      </c>
      <c r="K31" s="69">
        <v>3</v>
      </c>
      <c r="L31" s="69">
        <v>3</v>
      </c>
      <c r="M31" s="69">
        <v>0</v>
      </c>
      <c r="N31" s="69">
        <v>0</v>
      </c>
      <c r="O31" s="69">
        <v>0</v>
      </c>
      <c r="P31" s="69">
        <v>5</v>
      </c>
      <c r="Q31" s="69">
        <v>0</v>
      </c>
      <c r="R31" s="69">
        <v>1</v>
      </c>
      <c r="S31" s="35">
        <f t="shared" si="1"/>
        <v>0</v>
      </c>
      <c r="T31" s="35">
        <f t="shared" si="2"/>
        <v>0</v>
      </c>
      <c r="U31" s="75"/>
      <c r="V31" s="75"/>
      <c r="W31" s="75"/>
    </row>
    <row r="32" spans="1:23">
      <c r="A32" s="65" t="s">
        <v>107</v>
      </c>
      <c r="B32" s="16">
        <f t="shared" si="0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1"/>
        <v>0</v>
      </c>
      <c r="T32" s="35">
        <f t="shared" si="2"/>
        <v>0</v>
      </c>
      <c r="U32" s="75"/>
      <c r="V32" s="75"/>
      <c r="W32" s="75"/>
    </row>
    <row r="33" spans="1:20" ht="16.5" customHeight="1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 hidden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idden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idden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A1:R1"/>
    <mergeCell ref="S4:T4"/>
    <mergeCell ref="G4:H4"/>
    <mergeCell ref="I4:J4"/>
    <mergeCell ref="K4:L4"/>
    <mergeCell ref="M4:N4"/>
    <mergeCell ref="A33:R33"/>
    <mergeCell ref="A2:R2"/>
    <mergeCell ref="O4:P4"/>
    <mergeCell ref="Q4:R4"/>
    <mergeCell ref="A4:A5"/>
    <mergeCell ref="E4:F4"/>
    <mergeCell ref="B4:D4"/>
    <mergeCell ref="A3:R3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>
    <pageSetUpPr fitToPage="1"/>
  </sheetPr>
  <dimension ref="A1:W38"/>
  <sheetViews>
    <sheetView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164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 t="shared" ref="B6:B32" si="0">SUM(C6:D6)</f>
        <v>7820</v>
      </c>
      <c r="C6" s="83">
        <v>1443</v>
      </c>
      <c r="D6" s="83">
        <v>6377</v>
      </c>
      <c r="E6" s="83">
        <v>325</v>
      </c>
      <c r="F6" s="83">
        <v>744</v>
      </c>
      <c r="G6" s="83">
        <v>81</v>
      </c>
      <c r="H6" s="83">
        <v>509</v>
      </c>
      <c r="I6" s="83">
        <v>28</v>
      </c>
      <c r="J6" s="83">
        <v>615</v>
      </c>
      <c r="K6" s="83">
        <v>391</v>
      </c>
      <c r="L6" s="83">
        <v>2479</v>
      </c>
      <c r="M6" s="83">
        <v>73</v>
      </c>
      <c r="N6" s="83">
        <v>225</v>
      </c>
      <c r="O6" s="83">
        <v>235</v>
      </c>
      <c r="P6" s="83">
        <v>1279</v>
      </c>
      <c r="Q6" s="83">
        <v>310</v>
      </c>
      <c r="R6" s="83">
        <v>526</v>
      </c>
      <c r="S6" s="35">
        <f t="shared" ref="S6:S32" si="1">C6-E6-G6-I6-K6-M6-O6-Q6</f>
        <v>0</v>
      </c>
      <c r="T6" s="35">
        <f t="shared" ref="T6:T32" si="2">D6-F6-H6-J6-L6-N6-P6-R6</f>
        <v>0</v>
      </c>
      <c r="U6" s="75"/>
      <c r="V6" s="75"/>
      <c r="W6" s="75"/>
    </row>
    <row r="7" spans="1:23">
      <c r="A7" s="65" t="s">
        <v>154</v>
      </c>
      <c r="B7" s="16">
        <f t="shared" si="0"/>
        <v>1471</v>
      </c>
      <c r="C7" s="69">
        <v>317</v>
      </c>
      <c r="D7" s="69">
        <v>1154</v>
      </c>
      <c r="E7" s="69">
        <v>44</v>
      </c>
      <c r="F7" s="69">
        <v>80</v>
      </c>
      <c r="G7" s="69">
        <v>17</v>
      </c>
      <c r="H7" s="69">
        <v>67</v>
      </c>
      <c r="I7" s="69">
        <v>15</v>
      </c>
      <c r="J7" s="69">
        <v>138</v>
      </c>
      <c r="K7" s="69">
        <v>89</v>
      </c>
      <c r="L7" s="69">
        <v>420</v>
      </c>
      <c r="M7" s="69">
        <v>29</v>
      </c>
      <c r="N7" s="69">
        <v>81</v>
      </c>
      <c r="O7" s="69">
        <v>76</v>
      </c>
      <c r="P7" s="69">
        <v>310</v>
      </c>
      <c r="Q7" s="69">
        <v>47</v>
      </c>
      <c r="R7" s="69">
        <v>58</v>
      </c>
      <c r="S7" s="35">
        <f t="shared" si="1"/>
        <v>0</v>
      </c>
      <c r="T7" s="35">
        <f t="shared" si="2"/>
        <v>0</v>
      </c>
      <c r="U7" s="75"/>
      <c r="V7" s="75"/>
      <c r="W7" s="75"/>
    </row>
    <row r="8" spans="1:23">
      <c r="A8" s="65" t="s">
        <v>159</v>
      </c>
      <c r="B8" s="16">
        <f t="shared" si="0"/>
        <v>695</v>
      </c>
      <c r="C8" s="69">
        <v>94</v>
      </c>
      <c r="D8" s="69">
        <v>601</v>
      </c>
      <c r="E8" s="69">
        <v>25</v>
      </c>
      <c r="F8" s="69">
        <v>76</v>
      </c>
      <c r="G8" s="69">
        <v>3</v>
      </c>
      <c r="H8" s="69">
        <v>47</v>
      </c>
      <c r="I8" s="69">
        <v>5</v>
      </c>
      <c r="J8" s="69">
        <v>62</v>
      </c>
      <c r="K8" s="69">
        <v>16</v>
      </c>
      <c r="L8" s="69">
        <v>214</v>
      </c>
      <c r="M8" s="69">
        <v>1</v>
      </c>
      <c r="N8" s="69">
        <v>8</v>
      </c>
      <c r="O8" s="69">
        <v>16</v>
      </c>
      <c r="P8" s="69">
        <v>151</v>
      </c>
      <c r="Q8" s="69">
        <v>28</v>
      </c>
      <c r="R8" s="69">
        <v>43</v>
      </c>
      <c r="S8" s="35">
        <f t="shared" si="1"/>
        <v>0</v>
      </c>
      <c r="T8" s="35">
        <f t="shared" si="2"/>
        <v>0</v>
      </c>
      <c r="U8" s="75"/>
      <c r="V8" s="75"/>
      <c r="W8" s="75"/>
    </row>
    <row r="9" spans="1:23">
      <c r="A9" s="65" t="s">
        <v>93</v>
      </c>
      <c r="B9" s="16">
        <f t="shared" si="0"/>
        <v>203</v>
      </c>
      <c r="C9" s="69">
        <v>35</v>
      </c>
      <c r="D9" s="69">
        <v>168</v>
      </c>
      <c r="E9" s="69">
        <v>5</v>
      </c>
      <c r="F9" s="69">
        <v>16</v>
      </c>
      <c r="G9" s="69">
        <v>6</v>
      </c>
      <c r="H9" s="69">
        <v>6</v>
      </c>
      <c r="I9" s="69">
        <v>1</v>
      </c>
      <c r="J9" s="69">
        <v>17</v>
      </c>
      <c r="K9" s="69">
        <v>9</v>
      </c>
      <c r="L9" s="69">
        <v>75</v>
      </c>
      <c r="M9" s="69">
        <v>2</v>
      </c>
      <c r="N9" s="69">
        <v>1</v>
      </c>
      <c r="O9" s="69">
        <v>5</v>
      </c>
      <c r="P9" s="69">
        <v>39</v>
      </c>
      <c r="Q9" s="69">
        <v>7</v>
      </c>
      <c r="R9" s="69">
        <v>14</v>
      </c>
      <c r="S9" s="35">
        <f t="shared" si="1"/>
        <v>0</v>
      </c>
      <c r="T9" s="35">
        <f t="shared" si="2"/>
        <v>0</v>
      </c>
      <c r="U9" s="75"/>
      <c r="V9" s="75"/>
      <c r="W9" s="75"/>
    </row>
    <row r="10" spans="1:23">
      <c r="A10" s="65" t="s">
        <v>149</v>
      </c>
      <c r="B10" s="16">
        <f t="shared" si="0"/>
        <v>455</v>
      </c>
      <c r="C10" s="69">
        <v>73</v>
      </c>
      <c r="D10" s="69">
        <v>382</v>
      </c>
      <c r="E10" s="69">
        <v>26</v>
      </c>
      <c r="F10" s="69">
        <v>40</v>
      </c>
      <c r="G10" s="69">
        <v>6</v>
      </c>
      <c r="H10" s="69">
        <v>31</v>
      </c>
      <c r="I10" s="69">
        <v>1</v>
      </c>
      <c r="J10" s="69">
        <v>42</v>
      </c>
      <c r="K10" s="69">
        <v>18</v>
      </c>
      <c r="L10" s="69">
        <v>165</v>
      </c>
      <c r="M10" s="69">
        <v>0</v>
      </c>
      <c r="N10" s="69">
        <v>0</v>
      </c>
      <c r="O10" s="69">
        <v>14</v>
      </c>
      <c r="P10" s="69">
        <v>87</v>
      </c>
      <c r="Q10" s="69">
        <v>8</v>
      </c>
      <c r="R10" s="69">
        <v>17</v>
      </c>
      <c r="S10" s="35">
        <f t="shared" si="1"/>
        <v>0</v>
      </c>
      <c r="T10" s="35">
        <f t="shared" si="2"/>
        <v>0</v>
      </c>
      <c r="U10" s="75"/>
      <c r="V10" s="75"/>
      <c r="W10" s="75"/>
    </row>
    <row r="11" spans="1:23">
      <c r="A11" s="65" t="s">
        <v>94</v>
      </c>
      <c r="B11" s="16">
        <f t="shared" si="0"/>
        <v>172</v>
      </c>
      <c r="C11" s="69">
        <v>41</v>
      </c>
      <c r="D11" s="69">
        <v>131</v>
      </c>
      <c r="E11" s="69">
        <v>9</v>
      </c>
      <c r="F11" s="69">
        <v>9</v>
      </c>
      <c r="G11" s="69">
        <v>2</v>
      </c>
      <c r="H11" s="69">
        <v>8</v>
      </c>
      <c r="I11" s="69">
        <v>0</v>
      </c>
      <c r="J11" s="69">
        <v>7</v>
      </c>
      <c r="K11" s="69">
        <v>14</v>
      </c>
      <c r="L11" s="69">
        <v>47</v>
      </c>
      <c r="M11" s="69">
        <v>4</v>
      </c>
      <c r="N11" s="69">
        <v>10</v>
      </c>
      <c r="O11" s="69">
        <v>6</v>
      </c>
      <c r="P11" s="69">
        <v>41</v>
      </c>
      <c r="Q11" s="69">
        <v>6</v>
      </c>
      <c r="R11" s="69">
        <v>9</v>
      </c>
      <c r="S11" s="35">
        <f t="shared" si="1"/>
        <v>0</v>
      </c>
      <c r="T11" s="35">
        <f t="shared" si="2"/>
        <v>0</v>
      </c>
      <c r="U11" s="75"/>
      <c r="V11" s="75"/>
      <c r="W11" s="75"/>
    </row>
    <row r="12" spans="1:23">
      <c r="A12" s="65" t="s">
        <v>95</v>
      </c>
      <c r="B12" s="16">
        <f t="shared" si="0"/>
        <v>215</v>
      </c>
      <c r="C12" s="69">
        <v>31</v>
      </c>
      <c r="D12" s="69">
        <v>184</v>
      </c>
      <c r="E12" s="69">
        <v>8</v>
      </c>
      <c r="F12" s="69">
        <v>17</v>
      </c>
      <c r="G12" s="69">
        <v>6</v>
      </c>
      <c r="H12" s="69">
        <v>18</v>
      </c>
      <c r="I12" s="69">
        <v>2</v>
      </c>
      <c r="J12" s="69">
        <v>13</v>
      </c>
      <c r="K12" s="69">
        <v>4</v>
      </c>
      <c r="L12" s="69">
        <v>88</v>
      </c>
      <c r="M12" s="69">
        <v>0</v>
      </c>
      <c r="N12" s="69">
        <v>0</v>
      </c>
      <c r="O12" s="69">
        <v>4</v>
      </c>
      <c r="P12" s="69">
        <v>33</v>
      </c>
      <c r="Q12" s="69">
        <v>7</v>
      </c>
      <c r="R12" s="69">
        <v>15</v>
      </c>
      <c r="S12" s="35">
        <f t="shared" si="1"/>
        <v>0</v>
      </c>
      <c r="T12" s="35">
        <f t="shared" si="2"/>
        <v>0</v>
      </c>
      <c r="U12" s="75"/>
      <c r="V12" s="75"/>
      <c r="W12" s="75"/>
    </row>
    <row r="13" spans="1:23">
      <c r="A13" s="65" t="s">
        <v>93</v>
      </c>
      <c r="B13" s="16">
        <f t="shared" si="0"/>
        <v>298</v>
      </c>
      <c r="C13" s="69">
        <v>53</v>
      </c>
      <c r="D13" s="69">
        <v>245</v>
      </c>
      <c r="E13" s="69">
        <v>20</v>
      </c>
      <c r="F13" s="69">
        <v>32</v>
      </c>
      <c r="G13" s="69">
        <v>0</v>
      </c>
      <c r="H13" s="69">
        <v>17</v>
      </c>
      <c r="I13" s="69">
        <v>0</v>
      </c>
      <c r="J13" s="69">
        <v>17</v>
      </c>
      <c r="K13" s="69">
        <v>16</v>
      </c>
      <c r="L13" s="69">
        <v>120</v>
      </c>
      <c r="M13" s="69">
        <v>2</v>
      </c>
      <c r="N13" s="69">
        <v>8</v>
      </c>
      <c r="O13" s="69">
        <v>0</v>
      </c>
      <c r="P13" s="69">
        <v>19</v>
      </c>
      <c r="Q13" s="69">
        <v>15</v>
      </c>
      <c r="R13" s="69">
        <v>32</v>
      </c>
      <c r="S13" s="35">
        <f t="shared" si="1"/>
        <v>0</v>
      </c>
      <c r="T13" s="35">
        <f t="shared" si="2"/>
        <v>0</v>
      </c>
      <c r="U13" s="75"/>
      <c r="V13" s="75"/>
      <c r="W13" s="75"/>
    </row>
    <row r="14" spans="1:23">
      <c r="A14" s="65" t="s">
        <v>96</v>
      </c>
      <c r="B14" s="16">
        <f t="shared" si="0"/>
        <v>329</v>
      </c>
      <c r="C14" s="69">
        <v>48</v>
      </c>
      <c r="D14" s="69">
        <v>281</v>
      </c>
      <c r="E14" s="69">
        <v>13</v>
      </c>
      <c r="F14" s="69">
        <v>33</v>
      </c>
      <c r="G14" s="69">
        <v>4</v>
      </c>
      <c r="H14" s="69">
        <v>22</v>
      </c>
      <c r="I14" s="69">
        <v>2</v>
      </c>
      <c r="J14" s="69">
        <v>22</v>
      </c>
      <c r="K14" s="69">
        <v>9</v>
      </c>
      <c r="L14" s="69">
        <v>142</v>
      </c>
      <c r="M14" s="69">
        <v>0</v>
      </c>
      <c r="N14" s="69">
        <v>9</v>
      </c>
      <c r="O14" s="69">
        <v>6</v>
      </c>
      <c r="P14" s="69">
        <v>44</v>
      </c>
      <c r="Q14" s="69">
        <v>14</v>
      </c>
      <c r="R14" s="69">
        <v>9</v>
      </c>
      <c r="S14" s="35">
        <f t="shared" si="1"/>
        <v>0</v>
      </c>
      <c r="T14" s="35">
        <f t="shared" si="2"/>
        <v>0</v>
      </c>
      <c r="U14" s="75"/>
      <c r="V14" s="75"/>
      <c r="W14" s="75"/>
    </row>
    <row r="15" spans="1:23">
      <c r="A15" s="65" t="s">
        <v>97</v>
      </c>
      <c r="B15" s="16">
        <f t="shared" si="0"/>
        <v>86</v>
      </c>
      <c r="C15" s="69">
        <v>18</v>
      </c>
      <c r="D15" s="69">
        <v>68</v>
      </c>
      <c r="E15" s="69">
        <v>4</v>
      </c>
      <c r="F15" s="69">
        <v>11</v>
      </c>
      <c r="G15" s="69">
        <v>1</v>
      </c>
      <c r="H15" s="69">
        <v>3</v>
      </c>
      <c r="I15" s="69">
        <v>0</v>
      </c>
      <c r="J15" s="69">
        <v>5</v>
      </c>
      <c r="K15" s="69">
        <v>6</v>
      </c>
      <c r="L15" s="69">
        <v>30</v>
      </c>
      <c r="M15" s="69">
        <v>0</v>
      </c>
      <c r="N15" s="69">
        <v>0</v>
      </c>
      <c r="O15" s="69">
        <v>6</v>
      </c>
      <c r="P15" s="69">
        <v>13</v>
      </c>
      <c r="Q15" s="69">
        <v>1</v>
      </c>
      <c r="R15" s="69">
        <v>6</v>
      </c>
      <c r="S15" s="35">
        <f t="shared" si="1"/>
        <v>0</v>
      </c>
      <c r="T15" s="35">
        <f t="shared" si="2"/>
        <v>0</v>
      </c>
      <c r="U15" s="75"/>
      <c r="V15" s="75"/>
      <c r="W15" s="75"/>
    </row>
    <row r="16" spans="1:23">
      <c r="A16" s="65" t="s">
        <v>98</v>
      </c>
      <c r="B16" s="16">
        <f t="shared" si="0"/>
        <v>13</v>
      </c>
      <c r="C16" s="69">
        <v>4</v>
      </c>
      <c r="D16" s="69">
        <v>9</v>
      </c>
      <c r="E16" s="69">
        <v>0</v>
      </c>
      <c r="F16" s="69">
        <v>3</v>
      </c>
      <c r="G16" s="69">
        <v>1</v>
      </c>
      <c r="H16" s="69">
        <v>1</v>
      </c>
      <c r="I16" s="69">
        <v>0</v>
      </c>
      <c r="J16" s="69">
        <v>0</v>
      </c>
      <c r="K16" s="69">
        <v>3</v>
      </c>
      <c r="L16" s="69">
        <v>5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35">
        <f t="shared" si="1"/>
        <v>0</v>
      </c>
      <c r="T16" s="35">
        <f t="shared" si="2"/>
        <v>0</v>
      </c>
      <c r="U16" s="75"/>
      <c r="V16" s="75"/>
      <c r="W16" s="75"/>
    </row>
    <row r="17" spans="1:23">
      <c r="A17" s="65" t="s">
        <v>99</v>
      </c>
      <c r="B17" s="16">
        <f t="shared" si="0"/>
        <v>151</v>
      </c>
      <c r="C17" s="69">
        <v>31</v>
      </c>
      <c r="D17" s="69">
        <v>120</v>
      </c>
      <c r="E17" s="69">
        <v>7</v>
      </c>
      <c r="F17" s="69">
        <v>12</v>
      </c>
      <c r="G17" s="69">
        <v>2</v>
      </c>
      <c r="H17" s="69">
        <v>7</v>
      </c>
      <c r="I17" s="69">
        <v>0</v>
      </c>
      <c r="J17" s="69">
        <v>19</v>
      </c>
      <c r="K17" s="69">
        <v>12</v>
      </c>
      <c r="L17" s="69">
        <v>42</v>
      </c>
      <c r="M17" s="69">
        <v>0</v>
      </c>
      <c r="N17" s="69">
        <v>0</v>
      </c>
      <c r="O17" s="69">
        <v>9</v>
      </c>
      <c r="P17" s="69">
        <v>36</v>
      </c>
      <c r="Q17" s="69">
        <v>1</v>
      </c>
      <c r="R17" s="69">
        <v>4</v>
      </c>
      <c r="S17" s="35">
        <f t="shared" si="1"/>
        <v>0</v>
      </c>
      <c r="T17" s="35">
        <f t="shared" si="2"/>
        <v>0</v>
      </c>
      <c r="U17" s="75"/>
      <c r="V17" s="75"/>
      <c r="W17" s="75"/>
    </row>
    <row r="18" spans="1:23">
      <c r="A18" s="65" t="s">
        <v>160</v>
      </c>
      <c r="B18" s="16">
        <f t="shared" si="0"/>
        <v>558</v>
      </c>
      <c r="C18" s="69">
        <v>145</v>
      </c>
      <c r="D18" s="69">
        <v>413</v>
      </c>
      <c r="E18" s="69">
        <v>20</v>
      </c>
      <c r="F18" s="69">
        <v>48</v>
      </c>
      <c r="G18" s="69">
        <v>4</v>
      </c>
      <c r="H18" s="69">
        <v>35</v>
      </c>
      <c r="I18" s="69">
        <v>0</v>
      </c>
      <c r="J18" s="69">
        <v>66</v>
      </c>
      <c r="K18" s="69">
        <v>71</v>
      </c>
      <c r="L18" s="69">
        <v>125</v>
      </c>
      <c r="M18" s="69">
        <v>0</v>
      </c>
      <c r="N18" s="69">
        <v>4</v>
      </c>
      <c r="O18" s="69">
        <v>30</v>
      </c>
      <c r="P18" s="69">
        <v>106</v>
      </c>
      <c r="Q18" s="69">
        <v>20</v>
      </c>
      <c r="R18" s="69">
        <v>29</v>
      </c>
      <c r="S18" s="35">
        <f t="shared" si="1"/>
        <v>0</v>
      </c>
      <c r="T18" s="35">
        <f t="shared" si="2"/>
        <v>0</v>
      </c>
      <c r="U18" s="75"/>
      <c r="V18" s="75"/>
      <c r="W18" s="75"/>
    </row>
    <row r="19" spans="1:23">
      <c r="A19" s="65" t="s">
        <v>161</v>
      </c>
      <c r="B19" s="16">
        <f t="shared" si="0"/>
        <v>162</v>
      </c>
      <c r="C19" s="69">
        <v>17</v>
      </c>
      <c r="D19" s="69">
        <v>145</v>
      </c>
      <c r="E19" s="69">
        <v>6</v>
      </c>
      <c r="F19" s="69">
        <v>25</v>
      </c>
      <c r="G19" s="69">
        <v>2</v>
      </c>
      <c r="H19" s="69">
        <v>28</v>
      </c>
      <c r="I19" s="69">
        <v>0</v>
      </c>
      <c r="J19" s="69">
        <v>11</v>
      </c>
      <c r="K19" s="69">
        <v>1</v>
      </c>
      <c r="L19" s="69">
        <v>61</v>
      </c>
      <c r="M19" s="69">
        <v>1</v>
      </c>
      <c r="N19" s="69">
        <v>7</v>
      </c>
      <c r="O19" s="69">
        <v>2</v>
      </c>
      <c r="P19" s="69">
        <v>9</v>
      </c>
      <c r="Q19" s="69">
        <v>5</v>
      </c>
      <c r="R19" s="69">
        <v>4</v>
      </c>
      <c r="S19" s="35">
        <f t="shared" si="1"/>
        <v>0</v>
      </c>
      <c r="T19" s="35">
        <f t="shared" si="2"/>
        <v>0</v>
      </c>
      <c r="U19" s="75"/>
      <c r="V19" s="75"/>
      <c r="W19" s="75"/>
    </row>
    <row r="20" spans="1:23">
      <c r="A20" s="65" t="s">
        <v>100</v>
      </c>
      <c r="B20" s="16">
        <f t="shared" si="0"/>
        <v>236</v>
      </c>
      <c r="C20" s="69">
        <v>50</v>
      </c>
      <c r="D20" s="69">
        <v>186</v>
      </c>
      <c r="E20" s="69">
        <v>13</v>
      </c>
      <c r="F20" s="69">
        <v>25</v>
      </c>
      <c r="G20" s="69">
        <v>6</v>
      </c>
      <c r="H20" s="69">
        <v>15</v>
      </c>
      <c r="I20" s="69">
        <v>1</v>
      </c>
      <c r="J20" s="69">
        <v>33</v>
      </c>
      <c r="K20" s="69">
        <v>1</v>
      </c>
      <c r="L20" s="69">
        <v>59</v>
      </c>
      <c r="M20" s="69">
        <v>5</v>
      </c>
      <c r="N20" s="69">
        <v>12</v>
      </c>
      <c r="O20" s="69">
        <v>4</v>
      </c>
      <c r="P20" s="69">
        <v>24</v>
      </c>
      <c r="Q20" s="69">
        <v>20</v>
      </c>
      <c r="R20" s="69">
        <v>18</v>
      </c>
      <c r="S20" s="35">
        <f t="shared" si="1"/>
        <v>0</v>
      </c>
      <c r="T20" s="35">
        <f t="shared" si="2"/>
        <v>0</v>
      </c>
      <c r="U20" s="75"/>
      <c r="V20" s="75"/>
      <c r="W20" s="75"/>
    </row>
    <row r="21" spans="1:23">
      <c r="A21" s="65" t="s">
        <v>101</v>
      </c>
      <c r="B21" s="16">
        <f t="shared" si="0"/>
        <v>92</v>
      </c>
      <c r="C21" s="69">
        <v>14</v>
      </c>
      <c r="D21" s="69">
        <v>78</v>
      </c>
      <c r="E21" s="69">
        <v>4</v>
      </c>
      <c r="F21" s="69">
        <v>14</v>
      </c>
      <c r="G21" s="69">
        <v>0</v>
      </c>
      <c r="H21" s="69">
        <v>3</v>
      </c>
      <c r="I21" s="69">
        <v>0</v>
      </c>
      <c r="J21" s="69">
        <v>1</v>
      </c>
      <c r="K21" s="69">
        <v>3</v>
      </c>
      <c r="L21" s="69">
        <v>35</v>
      </c>
      <c r="M21" s="69">
        <v>1</v>
      </c>
      <c r="N21" s="69">
        <v>8</v>
      </c>
      <c r="O21" s="69">
        <v>0</v>
      </c>
      <c r="P21" s="69">
        <v>4</v>
      </c>
      <c r="Q21" s="69">
        <v>6</v>
      </c>
      <c r="R21" s="69">
        <v>13</v>
      </c>
      <c r="S21" s="35">
        <f t="shared" si="1"/>
        <v>0</v>
      </c>
      <c r="T21" s="35">
        <f t="shared" si="2"/>
        <v>0</v>
      </c>
      <c r="U21" s="75"/>
      <c r="V21" s="75"/>
      <c r="W21" s="75"/>
    </row>
    <row r="22" spans="1:23">
      <c r="A22" s="65" t="s">
        <v>102</v>
      </c>
      <c r="B22" s="16">
        <f t="shared" si="0"/>
        <v>248</v>
      </c>
      <c r="C22" s="69">
        <v>46</v>
      </c>
      <c r="D22" s="69">
        <v>202</v>
      </c>
      <c r="E22" s="69">
        <v>14</v>
      </c>
      <c r="F22" s="69">
        <v>27</v>
      </c>
      <c r="G22" s="69">
        <v>2</v>
      </c>
      <c r="H22" s="69">
        <v>11</v>
      </c>
      <c r="I22" s="69">
        <v>0</v>
      </c>
      <c r="J22" s="69">
        <v>19</v>
      </c>
      <c r="K22" s="69">
        <v>15</v>
      </c>
      <c r="L22" s="69">
        <v>56</v>
      </c>
      <c r="M22" s="69">
        <v>0</v>
      </c>
      <c r="N22" s="69">
        <v>5</v>
      </c>
      <c r="O22" s="69">
        <v>5</v>
      </c>
      <c r="P22" s="69">
        <v>56</v>
      </c>
      <c r="Q22" s="69">
        <v>10</v>
      </c>
      <c r="R22" s="69">
        <v>28</v>
      </c>
      <c r="S22" s="35">
        <f t="shared" si="1"/>
        <v>0</v>
      </c>
      <c r="T22" s="35">
        <f t="shared" si="2"/>
        <v>0</v>
      </c>
      <c r="U22" s="75"/>
      <c r="V22" s="75"/>
      <c r="W22" s="75"/>
    </row>
    <row r="23" spans="1:23">
      <c r="A23" s="65" t="s">
        <v>103</v>
      </c>
      <c r="B23" s="16">
        <f t="shared" si="0"/>
        <v>38</v>
      </c>
      <c r="C23" s="69">
        <v>5</v>
      </c>
      <c r="D23" s="69">
        <v>33</v>
      </c>
      <c r="E23" s="69">
        <v>0</v>
      </c>
      <c r="F23" s="69">
        <v>8</v>
      </c>
      <c r="G23" s="69">
        <v>1</v>
      </c>
      <c r="H23" s="69">
        <v>2</v>
      </c>
      <c r="I23" s="69">
        <v>0</v>
      </c>
      <c r="J23" s="69">
        <v>3</v>
      </c>
      <c r="K23" s="69">
        <v>2</v>
      </c>
      <c r="L23" s="69">
        <v>10</v>
      </c>
      <c r="M23" s="69">
        <v>0</v>
      </c>
      <c r="N23" s="69">
        <v>0</v>
      </c>
      <c r="O23" s="69">
        <v>2</v>
      </c>
      <c r="P23" s="69">
        <v>7</v>
      </c>
      <c r="Q23" s="69">
        <v>0</v>
      </c>
      <c r="R23" s="69">
        <v>3</v>
      </c>
      <c r="S23" s="35">
        <f t="shared" si="1"/>
        <v>0</v>
      </c>
      <c r="T23" s="35">
        <f t="shared" si="2"/>
        <v>0</v>
      </c>
      <c r="U23" s="75"/>
      <c r="V23" s="75"/>
      <c r="W23" s="75"/>
    </row>
    <row r="24" spans="1:23">
      <c r="A24" s="65" t="s">
        <v>104</v>
      </c>
      <c r="B24" s="16">
        <f t="shared" si="0"/>
        <v>81</v>
      </c>
      <c r="C24" s="69">
        <v>16</v>
      </c>
      <c r="D24" s="69">
        <v>65</v>
      </c>
      <c r="E24" s="69">
        <v>4</v>
      </c>
      <c r="F24" s="69">
        <v>11</v>
      </c>
      <c r="G24" s="69">
        <v>1</v>
      </c>
      <c r="H24" s="69">
        <v>9</v>
      </c>
      <c r="I24" s="69">
        <v>0</v>
      </c>
      <c r="J24" s="69">
        <v>8</v>
      </c>
      <c r="K24" s="69">
        <v>1</v>
      </c>
      <c r="L24" s="69">
        <v>11</v>
      </c>
      <c r="M24" s="69">
        <v>4</v>
      </c>
      <c r="N24" s="69">
        <v>2</v>
      </c>
      <c r="O24" s="69">
        <v>2</v>
      </c>
      <c r="P24" s="69">
        <v>23</v>
      </c>
      <c r="Q24" s="69">
        <v>4</v>
      </c>
      <c r="R24" s="69">
        <v>1</v>
      </c>
      <c r="S24" s="35">
        <f t="shared" si="1"/>
        <v>0</v>
      </c>
      <c r="T24" s="35">
        <f t="shared" si="2"/>
        <v>0</v>
      </c>
      <c r="U24" s="75"/>
      <c r="V24" s="75"/>
      <c r="W24" s="75"/>
    </row>
    <row r="25" spans="1:23">
      <c r="A25" s="65" t="s">
        <v>105</v>
      </c>
      <c r="B25" s="16">
        <f t="shared" si="0"/>
        <v>217</v>
      </c>
      <c r="C25" s="69">
        <v>36</v>
      </c>
      <c r="D25" s="69">
        <v>181</v>
      </c>
      <c r="E25" s="69">
        <v>10</v>
      </c>
      <c r="F25" s="69">
        <v>26</v>
      </c>
      <c r="G25" s="69">
        <v>0</v>
      </c>
      <c r="H25" s="69">
        <v>19</v>
      </c>
      <c r="I25" s="69">
        <v>0</v>
      </c>
      <c r="J25" s="69">
        <v>10</v>
      </c>
      <c r="K25" s="69">
        <v>11</v>
      </c>
      <c r="L25" s="69">
        <v>83</v>
      </c>
      <c r="M25" s="69">
        <v>0</v>
      </c>
      <c r="N25" s="69">
        <v>1</v>
      </c>
      <c r="O25" s="69">
        <v>0</v>
      </c>
      <c r="P25" s="69">
        <v>9</v>
      </c>
      <c r="Q25" s="69">
        <v>15</v>
      </c>
      <c r="R25" s="69">
        <v>33</v>
      </c>
      <c r="S25" s="35">
        <f t="shared" si="1"/>
        <v>0</v>
      </c>
      <c r="T25" s="35">
        <f t="shared" si="2"/>
        <v>0</v>
      </c>
      <c r="U25" s="75"/>
      <c r="V25" s="75"/>
      <c r="W25" s="75"/>
    </row>
    <row r="26" spans="1:23">
      <c r="A26" s="65" t="s">
        <v>90</v>
      </c>
      <c r="B26" s="16">
        <f t="shared" si="0"/>
        <v>372</v>
      </c>
      <c r="C26" s="69">
        <v>72</v>
      </c>
      <c r="D26" s="69">
        <v>300</v>
      </c>
      <c r="E26" s="69">
        <v>30</v>
      </c>
      <c r="F26" s="69">
        <v>44</v>
      </c>
      <c r="G26" s="69">
        <v>6</v>
      </c>
      <c r="H26" s="69">
        <v>37</v>
      </c>
      <c r="I26" s="69">
        <v>0</v>
      </c>
      <c r="J26" s="69">
        <v>22</v>
      </c>
      <c r="K26" s="69">
        <v>10</v>
      </c>
      <c r="L26" s="69">
        <v>125</v>
      </c>
      <c r="M26" s="69">
        <v>3</v>
      </c>
      <c r="N26" s="69">
        <v>6</v>
      </c>
      <c r="O26" s="69">
        <v>2</v>
      </c>
      <c r="P26" s="69">
        <v>21</v>
      </c>
      <c r="Q26" s="69">
        <v>21</v>
      </c>
      <c r="R26" s="69">
        <v>45</v>
      </c>
      <c r="S26" s="35">
        <f t="shared" si="1"/>
        <v>0</v>
      </c>
      <c r="T26" s="35">
        <f t="shared" si="2"/>
        <v>0</v>
      </c>
      <c r="U26" s="75"/>
      <c r="V26" s="75"/>
      <c r="W26" s="75"/>
    </row>
    <row r="27" spans="1:23">
      <c r="A27" s="65" t="s">
        <v>171</v>
      </c>
      <c r="B27" s="16">
        <f t="shared" si="0"/>
        <v>88</v>
      </c>
      <c r="C27" s="69">
        <v>14</v>
      </c>
      <c r="D27" s="69">
        <v>74</v>
      </c>
      <c r="E27" s="69">
        <v>4</v>
      </c>
      <c r="F27" s="69">
        <v>16</v>
      </c>
      <c r="G27" s="69">
        <v>3</v>
      </c>
      <c r="H27" s="69">
        <v>9</v>
      </c>
      <c r="I27" s="69">
        <v>0</v>
      </c>
      <c r="J27" s="69">
        <v>6</v>
      </c>
      <c r="K27" s="69">
        <v>1</v>
      </c>
      <c r="L27" s="69">
        <v>25</v>
      </c>
      <c r="M27" s="69">
        <v>1</v>
      </c>
      <c r="N27" s="69">
        <v>7</v>
      </c>
      <c r="O27" s="69">
        <v>1</v>
      </c>
      <c r="P27" s="69">
        <v>4</v>
      </c>
      <c r="Q27" s="69">
        <v>4</v>
      </c>
      <c r="R27" s="69">
        <v>7</v>
      </c>
      <c r="S27" s="35">
        <f t="shared" si="1"/>
        <v>0</v>
      </c>
      <c r="T27" s="35">
        <f t="shared" si="2"/>
        <v>0</v>
      </c>
      <c r="U27" s="75"/>
      <c r="V27" s="75"/>
      <c r="W27" s="75"/>
    </row>
    <row r="28" spans="1:23">
      <c r="A28" s="65" t="s">
        <v>91</v>
      </c>
      <c r="B28" s="16">
        <f t="shared" si="0"/>
        <v>290</v>
      </c>
      <c r="C28" s="69">
        <v>49</v>
      </c>
      <c r="D28" s="69">
        <v>241</v>
      </c>
      <c r="E28" s="69">
        <v>11</v>
      </c>
      <c r="F28" s="69">
        <v>12</v>
      </c>
      <c r="G28" s="69">
        <v>0</v>
      </c>
      <c r="H28" s="69">
        <v>19</v>
      </c>
      <c r="I28" s="69">
        <v>0</v>
      </c>
      <c r="J28" s="69">
        <v>23</v>
      </c>
      <c r="K28" s="69">
        <v>14</v>
      </c>
      <c r="L28" s="69">
        <v>97</v>
      </c>
      <c r="M28" s="69">
        <v>0</v>
      </c>
      <c r="N28" s="69">
        <v>0</v>
      </c>
      <c r="O28" s="69">
        <v>6</v>
      </c>
      <c r="P28" s="69">
        <v>49</v>
      </c>
      <c r="Q28" s="69">
        <v>18</v>
      </c>
      <c r="R28" s="69">
        <v>41</v>
      </c>
      <c r="S28" s="35">
        <f t="shared" si="1"/>
        <v>0</v>
      </c>
      <c r="T28" s="35">
        <f t="shared" si="2"/>
        <v>0</v>
      </c>
      <c r="U28" s="75"/>
      <c r="V28" s="75"/>
      <c r="W28" s="75"/>
    </row>
    <row r="29" spans="1:23">
      <c r="A29" s="61" t="s">
        <v>172</v>
      </c>
      <c r="B29" s="16">
        <f t="shared" si="0"/>
        <v>970</v>
      </c>
      <c r="C29" s="69">
        <v>164</v>
      </c>
      <c r="D29" s="69">
        <v>806</v>
      </c>
      <c r="E29" s="69">
        <v>41</v>
      </c>
      <c r="F29" s="69">
        <v>109</v>
      </c>
      <c r="G29" s="69">
        <v>6</v>
      </c>
      <c r="H29" s="69">
        <v>63</v>
      </c>
      <c r="I29" s="69">
        <v>1</v>
      </c>
      <c r="J29" s="69">
        <v>47</v>
      </c>
      <c r="K29" s="69">
        <v>42</v>
      </c>
      <c r="L29" s="69">
        <v>315</v>
      </c>
      <c r="M29" s="69">
        <v>18</v>
      </c>
      <c r="N29" s="69">
        <v>40</v>
      </c>
      <c r="O29" s="69">
        <v>13</v>
      </c>
      <c r="P29" s="69">
        <v>152</v>
      </c>
      <c r="Q29" s="69">
        <v>43</v>
      </c>
      <c r="R29" s="69">
        <v>80</v>
      </c>
      <c r="S29" s="35">
        <f t="shared" si="1"/>
        <v>0</v>
      </c>
      <c r="T29" s="35">
        <f t="shared" si="2"/>
        <v>0</v>
      </c>
      <c r="U29" s="75"/>
      <c r="V29" s="75"/>
      <c r="W29" s="75"/>
    </row>
    <row r="30" spans="1:23">
      <c r="A30" s="61" t="s">
        <v>173</v>
      </c>
      <c r="B30" s="16">
        <f t="shared" si="0"/>
        <v>371</v>
      </c>
      <c r="C30" s="69">
        <v>67</v>
      </c>
      <c r="D30" s="69">
        <v>304</v>
      </c>
      <c r="E30" s="69">
        <v>7</v>
      </c>
      <c r="F30" s="69">
        <v>49</v>
      </c>
      <c r="G30" s="69">
        <v>2</v>
      </c>
      <c r="H30" s="69">
        <v>31</v>
      </c>
      <c r="I30" s="69">
        <v>0</v>
      </c>
      <c r="J30" s="69">
        <v>24</v>
      </c>
      <c r="K30" s="69">
        <v>20</v>
      </c>
      <c r="L30" s="69">
        <v>127</v>
      </c>
      <c r="M30" s="69">
        <v>2</v>
      </c>
      <c r="N30" s="69">
        <v>16</v>
      </c>
      <c r="O30" s="69">
        <v>26</v>
      </c>
      <c r="P30" s="69">
        <v>41</v>
      </c>
      <c r="Q30" s="69">
        <v>10</v>
      </c>
      <c r="R30" s="69">
        <v>16</v>
      </c>
      <c r="S30" s="35">
        <f t="shared" si="1"/>
        <v>0</v>
      </c>
      <c r="T30" s="35">
        <f t="shared" si="2"/>
        <v>0</v>
      </c>
      <c r="U30" s="75"/>
      <c r="V30" s="75"/>
      <c r="W30" s="75"/>
    </row>
    <row r="31" spans="1:23">
      <c r="A31" s="65" t="s">
        <v>106</v>
      </c>
      <c r="B31" s="16">
        <f t="shared" si="0"/>
        <v>9</v>
      </c>
      <c r="C31" s="69">
        <v>3</v>
      </c>
      <c r="D31" s="69">
        <v>6</v>
      </c>
      <c r="E31" s="69">
        <v>0</v>
      </c>
      <c r="F31" s="69">
        <v>1</v>
      </c>
      <c r="G31" s="69">
        <v>0</v>
      </c>
      <c r="H31" s="69">
        <v>1</v>
      </c>
      <c r="I31" s="69">
        <v>0</v>
      </c>
      <c r="J31" s="69">
        <v>0</v>
      </c>
      <c r="K31" s="69">
        <v>3</v>
      </c>
      <c r="L31" s="69">
        <v>2</v>
      </c>
      <c r="M31" s="69">
        <v>0</v>
      </c>
      <c r="N31" s="69">
        <v>0</v>
      </c>
      <c r="O31" s="69">
        <v>0</v>
      </c>
      <c r="P31" s="69">
        <v>1</v>
      </c>
      <c r="Q31" s="69">
        <v>0</v>
      </c>
      <c r="R31" s="69">
        <v>1</v>
      </c>
      <c r="S31" s="35">
        <f t="shared" si="1"/>
        <v>0</v>
      </c>
      <c r="T31" s="35">
        <f t="shared" si="2"/>
        <v>0</v>
      </c>
      <c r="U31" s="75"/>
      <c r="V31" s="75"/>
      <c r="W31" s="75"/>
    </row>
    <row r="32" spans="1:23">
      <c r="A32" s="65" t="s">
        <v>107</v>
      </c>
      <c r="B32" s="16">
        <f t="shared" si="0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1"/>
        <v>0</v>
      </c>
      <c r="T32" s="35">
        <f t="shared" si="2"/>
        <v>0</v>
      </c>
      <c r="U32" s="75"/>
      <c r="V32" s="75"/>
      <c r="W32" s="75"/>
    </row>
    <row r="33" spans="1:20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A1:R1"/>
    <mergeCell ref="A33:R33"/>
    <mergeCell ref="A2:R2"/>
    <mergeCell ref="O4:P4"/>
    <mergeCell ref="Q4:R4"/>
    <mergeCell ref="A4:A5"/>
    <mergeCell ref="E4:F4"/>
    <mergeCell ref="B4:D4"/>
    <mergeCell ref="A3:R3"/>
    <mergeCell ref="S4:T4"/>
    <mergeCell ref="G4:H4"/>
    <mergeCell ref="I4:J4"/>
    <mergeCell ref="K4:L4"/>
    <mergeCell ref="M4:N4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>
    <pageSetUpPr fitToPage="1"/>
  </sheetPr>
  <dimension ref="A1:W38"/>
  <sheetViews>
    <sheetView workbookViewId="0">
      <selection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165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>SUM(C6:D6)</f>
        <v>7544</v>
      </c>
      <c r="C6" s="83">
        <v>1369</v>
      </c>
      <c r="D6" s="83">
        <v>6175</v>
      </c>
      <c r="E6" s="83">
        <v>320</v>
      </c>
      <c r="F6" s="83">
        <v>729</v>
      </c>
      <c r="G6" s="83">
        <v>76</v>
      </c>
      <c r="H6" s="83">
        <v>489</v>
      </c>
      <c r="I6" s="83">
        <v>28</v>
      </c>
      <c r="J6" s="83">
        <v>629</v>
      </c>
      <c r="K6" s="83">
        <v>348</v>
      </c>
      <c r="L6" s="83">
        <v>2396</v>
      </c>
      <c r="M6" s="83">
        <v>107</v>
      </c>
      <c r="N6" s="83">
        <v>249</v>
      </c>
      <c r="O6" s="83">
        <v>228</v>
      </c>
      <c r="P6" s="83">
        <v>1157</v>
      </c>
      <c r="Q6" s="83">
        <v>262</v>
      </c>
      <c r="R6" s="83">
        <v>526</v>
      </c>
      <c r="S6" s="35">
        <f t="shared" ref="S6:S32" si="0">C6-E6-G6-I6-K6-M6-O6-Q6</f>
        <v>0</v>
      </c>
      <c r="T6" s="35">
        <f t="shared" ref="T6:T32" si="1">D6-F6-H6-J6-L6-N6-P6-R6</f>
        <v>0</v>
      </c>
      <c r="U6" s="75"/>
      <c r="V6" s="75"/>
      <c r="W6" s="75"/>
    </row>
    <row r="7" spans="1:23">
      <c r="A7" s="65" t="s">
        <v>154</v>
      </c>
      <c r="B7" s="16">
        <f t="shared" ref="B7:B32" si="2">SUM(C7:D7)</f>
        <v>1434</v>
      </c>
      <c r="C7" s="69">
        <v>312</v>
      </c>
      <c r="D7" s="69">
        <v>1122</v>
      </c>
      <c r="E7" s="69">
        <v>47</v>
      </c>
      <c r="F7" s="69">
        <v>81</v>
      </c>
      <c r="G7" s="69">
        <v>20</v>
      </c>
      <c r="H7" s="69">
        <v>56</v>
      </c>
      <c r="I7" s="69">
        <v>15</v>
      </c>
      <c r="J7" s="69">
        <v>140</v>
      </c>
      <c r="K7" s="69">
        <v>82</v>
      </c>
      <c r="L7" s="69">
        <v>389</v>
      </c>
      <c r="M7" s="69">
        <v>29</v>
      </c>
      <c r="N7" s="69">
        <v>92</v>
      </c>
      <c r="O7" s="69">
        <v>69</v>
      </c>
      <c r="P7" s="69">
        <v>315</v>
      </c>
      <c r="Q7" s="69">
        <v>50</v>
      </c>
      <c r="R7" s="69">
        <v>49</v>
      </c>
      <c r="S7" s="35">
        <f t="shared" si="0"/>
        <v>0</v>
      </c>
      <c r="T7" s="35">
        <f t="shared" si="1"/>
        <v>0</v>
      </c>
      <c r="U7" s="75"/>
      <c r="V7" s="75"/>
      <c r="W7" s="75"/>
    </row>
    <row r="8" spans="1:23">
      <c r="A8" s="65" t="s">
        <v>159</v>
      </c>
      <c r="B8" s="16">
        <f t="shared" si="2"/>
        <v>665</v>
      </c>
      <c r="C8" s="69">
        <v>96</v>
      </c>
      <c r="D8" s="69">
        <v>569</v>
      </c>
      <c r="E8" s="69">
        <v>22</v>
      </c>
      <c r="F8" s="69">
        <v>57</v>
      </c>
      <c r="G8" s="69">
        <v>5</v>
      </c>
      <c r="H8" s="69">
        <v>43</v>
      </c>
      <c r="I8" s="69">
        <v>6</v>
      </c>
      <c r="J8" s="69">
        <v>60</v>
      </c>
      <c r="K8" s="69">
        <v>12</v>
      </c>
      <c r="L8" s="69">
        <v>196</v>
      </c>
      <c r="M8" s="69">
        <v>19</v>
      </c>
      <c r="N8" s="69">
        <v>16</v>
      </c>
      <c r="O8" s="69">
        <v>6</v>
      </c>
      <c r="P8" s="69">
        <v>146</v>
      </c>
      <c r="Q8" s="69">
        <v>26</v>
      </c>
      <c r="R8" s="69">
        <v>51</v>
      </c>
      <c r="S8" s="35">
        <f t="shared" si="0"/>
        <v>0</v>
      </c>
      <c r="T8" s="35">
        <f t="shared" si="1"/>
        <v>0</v>
      </c>
      <c r="U8" s="75"/>
      <c r="V8" s="75"/>
      <c r="W8" s="75"/>
    </row>
    <row r="9" spans="1:23">
      <c r="A9" s="65" t="s">
        <v>93</v>
      </c>
      <c r="B9" s="16">
        <f t="shared" si="2"/>
        <v>202</v>
      </c>
      <c r="C9" s="69">
        <v>34</v>
      </c>
      <c r="D9" s="69">
        <v>168</v>
      </c>
      <c r="E9" s="69">
        <v>4</v>
      </c>
      <c r="F9" s="69">
        <v>18</v>
      </c>
      <c r="G9" s="69">
        <v>6</v>
      </c>
      <c r="H9" s="69">
        <v>7</v>
      </c>
      <c r="I9" s="69">
        <v>0</v>
      </c>
      <c r="J9" s="69">
        <v>17</v>
      </c>
      <c r="K9" s="69">
        <v>8</v>
      </c>
      <c r="L9" s="69">
        <v>76</v>
      </c>
      <c r="M9" s="69">
        <v>2</v>
      </c>
      <c r="N9" s="69">
        <v>1</v>
      </c>
      <c r="O9" s="69">
        <v>4</v>
      </c>
      <c r="P9" s="69">
        <v>36</v>
      </c>
      <c r="Q9" s="69">
        <v>10</v>
      </c>
      <c r="R9" s="69">
        <v>13</v>
      </c>
      <c r="S9" s="35">
        <f t="shared" si="0"/>
        <v>0</v>
      </c>
      <c r="T9" s="35">
        <f t="shared" si="1"/>
        <v>0</v>
      </c>
      <c r="U9" s="75"/>
      <c r="V9" s="75"/>
      <c r="W9" s="75"/>
    </row>
    <row r="10" spans="1:23">
      <c r="A10" s="65" t="s">
        <v>149</v>
      </c>
      <c r="B10" s="16">
        <f t="shared" si="2"/>
        <v>403</v>
      </c>
      <c r="C10" s="69">
        <v>69</v>
      </c>
      <c r="D10" s="69">
        <v>334</v>
      </c>
      <c r="E10" s="69">
        <v>27</v>
      </c>
      <c r="F10" s="69">
        <v>39</v>
      </c>
      <c r="G10" s="69">
        <v>5</v>
      </c>
      <c r="H10" s="69">
        <v>27</v>
      </c>
      <c r="I10" s="69">
        <v>1</v>
      </c>
      <c r="J10" s="69">
        <v>38</v>
      </c>
      <c r="K10" s="69">
        <v>15</v>
      </c>
      <c r="L10" s="69">
        <v>156</v>
      </c>
      <c r="M10" s="69">
        <v>0</v>
      </c>
      <c r="N10" s="69">
        <v>0</v>
      </c>
      <c r="O10" s="69">
        <v>13</v>
      </c>
      <c r="P10" s="69">
        <v>53</v>
      </c>
      <c r="Q10" s="69">
        <v>8</v>
      </c>
      <c r="R10" s="69">
        <v>21</v>
      </c>
      <c r="S10" s="35">
        <f t="shared" si="0"/>
        <v>0</v>
      </c>
      <c r="T10" s="35">
        <f t="shared" si="1"/>
        <v>0</v>
      </c>
      <c r="U10" s="75"/>
      <c r="V10" s="75"/>
      <c r="W10" s="75"/>
    </row>
    <row r="11" spans="1:23">
      <c r="A11" s="65" t="s">
        <v>94</v>
      </c>
      <c r="B11" s="16">
        <f t="shared" si="2"/>
        <v>185</v>
      </c>
      <c r="C11" s="69">
        <v>43</v>
      </c>
      <c r="D11" s="69">
        <v>142</v>
      </c>
      <c r="E11" s="69">
        <v>7</v>
      </c>
      <c r="F11" s="69">
        <v>14</v>
      </c>
      <c r="G11" s="69">
        <v>3</v>
      </c>
      <c r="H11" s="69">
        <v>11</v>
      </c>
      <c r="I11" s="69">
        <v>0</v>
      </c>
      <c r="J11" s="69">
        <v>14</v>
      </c>
      <c r="K11" s="69">
        <v>11</v>
      </c>
      <c r="L11" s="69">
        <v>53</v>
      </c>
      <c r="M11" s="69">
        <v>9</v>
      </c>
      <c r="N11" s="69">
        <v>7</v>
      </c>
      <c r="O11" s="69">
        <v>11</v>
      </c>
      <c r="P11" s="69">
        <v>32</v>
      </c>
      <c r="Q11" s="69">
        <v>2</v>
      </c>
      <c r="R11" s="69">
        <v>11</v>
      </c>
      <c r="S11" s="35">
        <f t="shared" si="0"/>
        <v>0</v>
      </c>
      <c r="T11" s="35">
        <f t="shared" si="1"/>
        <v>0</v>
      </c>
      <c r="U11" s="75"/>
      <c r="V11" s="75"/>
      <c r="W11" s="75"/>
    </row>
    <row r="12" spans="1:23">
      <c r="A12" s="65" t="s">
        <v>95</v>
      </c>
      <c r="B12" s="16">
        <f t="shared" si="2"/>
        <v>209</v>
      </c>
      <c r="C12" s="69">
        <v>25</v>
      </c>
      <c r="D12" s="69">
        <v>184</v>
      </c>
      <c r="E12" s="69">
        <v>9</v>
      </c>
      <c r="F12" s="69">
        <v>21</v>
      </c>
      <c r="G12" s="69">
        <v>4</v>
      </c>
      <c r="H12" s="69">
        <v>18</v>
      </c>
      <c r="I12" s="69">
        <v>1</v>
      </c>
      <c r="J12" s="69">
        <v>14</v>
      </c>
      <c r="K12" s="69">
        <v>3</v>
      </c>
      <c r="L12" s="69">
        <v>77</v>
      </c>
      <c r="M12" s="69">
        <v>0</v>
      </c>
      <c r="N12" s="69">
        <v>0</v>
      </c>
      <c r="O12" s="69">
        <v>3</v>
      </c>
      <c r="P12" s="69">
        <v>40</v>
      </c>
      <c r="Q12" s="69">
        <v>5</v>
      </c>
      <c r="R12" s="69">
        <v>14</v>
      </c>
      <c r="S12" s="35">
        <f t="shared" si="0"/>
        <v>0</v>
      </c>
      <c r="T12" s="35">
        <f t="shared" si="1"/>
        <v>0</v>
      </c>
      <c r="U12" s="75"/>
      <c r="V12" s="75"/>
      <c r="W12" s="75"/>
    </row>
    <row r="13" spans="1:23">
      <c r="A13" s="65" t="s">
        <v>93</v>
      </c>
      <c r="B13" s="16">
        <f t="shared" si="2"/>
        <v>289</v>
      </c>
      <c r="C13" s="69">
        <v>46</v>
      </c>
      <c r="D13" s="69">
        <v>243</v>
      </c>
      <c r="E13" s="69">
        <v>14</v>
      </c>
      <c r="F13" s="69">
        <v>41</v>
      </c>
      <c r="G13" s="69">
        <v>2</v>
      </c>
      <c r="H13" s="69">
        <v>14</v>
      </c>
      <c r="I13" s="69">
        <v>0</v>
      </c>
      <c r="J13" s="69">
        <v>21</v>
      </c>
      <c r="K13" s="69">
        <v>10</v>
      </c>
      <c r="L13" s="69">
        <v>104</v>
      </c>
      <c r="M13" s="69">
        <v>6</v>
      </c>
      <c r="N13" s="69">
        <v>8</v>
      </c>
      <c r="O13" s="69">
        <v>1</v>
      </c>
      <c r="P13" s="69">
        <v>25</v>
      </c>
      <c r="Q13" s="69">
        <v>13</v>
      </c>
      <c r="R13" s="69">
        <v>30</v>
      </c>
      <c r="S13" s="35">
        <f t="shared" si="0"/>
        <v>0</v>
      </c>
      <c r="T13" s="35">
        <f t="shared" si="1"/>
        <v>0</v>
      </c>
      <c r="U13" s="75"/>
      <c r="V13" s="75"/>
      <c r="W13" s="75"/>
    </row>
    <row r="14" spans="1:23">
      <c r="A14" s="65" t="s">
        <v>96</v>
      </c>
      <c r="B14" s="16">
        <f t="shared" si="2"/>
        <v>306</v>
      </c>
      <c r="C14" s="69">
        <v>45</v>
      </c>
      <c r="D14" s="69">
        <v>261</v>
      </c>
      <c r="E14" s="69">
        <v>10</v>
      </c>
      <c r="F14" s="69">
        <v>26</v>
      </c>
      <c r="G14" s="69">
        <v>3</v>
      </c>
      <c r="H14" s="69">
        <v>24</v>
      </c>
      <c r="I14" s="69">
        <v>1</v>
      </c>
      <c r="J14" s="69">
        <v>20</v>
      </c>
      <c r="K14" s="69">
        <v>10</v>
      </c>
      <c r="L14" s="69">
        <v>139</v>
      </c>
      <c r="M14" s="69">
        <v>0</v>
      </c>
      <c r="N14" s="69">
        <v>6</v>
      </c>
      <c r="O14" s="69">
        <v>4</v>
      </c>
      <c r="P14" s="69">
        <v>26</v>
      </c>
      <c r="Q14" s="69">
        <v>17</v>
      </c>
      <c r="R14" s="69">
        <v>20</v>
      </c>
      <c r="S14" s="35">
        <f t="shared" si="0"/>
        <v>0</v>
      </c>
      <c r="T14" s="35">
        <f t="shared" si="1"/>
        <v>0</v>
      </c>
      <c r="U14" s="75"/>
      <c r="V14" s="75"/>
      <c r="W14" s="75"/>
    </row>
    <row r="15" spans="1:23">
      <c r="A15" s="65" t="s">
        <v>97</v>
      </c>
      <c r="B15" s="16">
        <f t="shared" si="2"/>
        <v>66</v>
      </c>
      <c r="C15" s="69">
        <v>14</v>
      </c>
      <c r="D15" s="69">
        <v>52</v>
      </c>
      <c r="E15" s="69">
        <v>4</v>
      </c>
      <c r="F15" s="69">
        <v>5</v>
      </c>
      <c r="G15" s="69">
        <v>1</v>
      </c>
      <c r="H15" s="69">
        <v>3</v>
      </c>
      <c r="I15" s="69">
        <v>0</v>
      </c>
      <c r="J15" s="69">
        <v>4</v>
      </c>
      <c r="K15" s="69">
        <v>4</v>
      </c>
      <c r="L15" s="69">
        <v>26</v>
      </c>
      <c r="M15" s="69">
        <v>0</v>
      </c>
      <c r="N15" s="69">
        <v>0</v>
      </c>
      <c r="O15" s="69">
        <v>5</v>
      </c>
      <c r="P15" s="69">
        <v>14</v>
      </c>
      <c r="Q15" s="69">
        <v>0</v>
      </c>
      <c r="R15" s="69">
        <v>0</v>
      </c>
      <c r="S15" s="35">
        <f t="shared" si="0"/>
        <v>0</v>
      </c>
      <c r="T15" s="35">
        <f t="shared" si="1"/>
        <v>0</v>
      </c>
      <c r="U15" s="75"/>
      <c r="V15" s="75"/>
      <c r="W15" s="75"/>
    </row>
    <row r="16" spans="1:23">
      <c r="A16" s="65" t="s">
        <v>98</v>
      </c>
      <c r="B16" s="16">
        <f t="shared" si="2"/>
        <v>11</v>
      </c>
      <c r="C16" s="69">
        <v>3</v>
      </c>
      <c r="D16" s="69">
        <v>8</v>
      </c>
      <c r="E16" s="69">
        <v>0</v>
      </c>
      <c r="F16" s="69">
        <v>2</v>
      </c>
      <c r="G16" s="69">
        <v>1</v>
      </c>
      <c r="H16" s="69">
        <v>1</v>
      </c>
      <c r="I16" s="69">
        <v>0</v>
      </c>
      <c r="J16" s="69">
        <v>0</v>
      </c>
      <c r="K16" s="69">
        <v>2</v>
      </c>
      <c r="L16" s="69">
        <v>5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35">
        <f t="shared" si="0"/>
        <v>0</v>
      </c>
      <c r="T16" s="35">
        <f t="shared" si="1"/>
        <v>0</v>
      </c>
      <c r="U16" s="75"/>
      <c r="V16" s="75"/>
      <c r="W16" s="75"/>
    </row>
    <row r="17" spans="1:23">
      <c r="A17" s="65" t="s">
        <v>99</v>
      </c>
      <c r="B17" s="16">
        <f t="shared" si="2"/>
        <v>143</v>
      </c>
      <c r="C17" s="69">
        <v>28</v>
      </c>
      <c r="D17" s="69">
        <v>115</v>
      </c>
      <c r="E17" s="69">
        <v>6</v>
      </c>
      <c r="F17" s="69">
        <v>12</v>
      </c>
      <c r="G17" s="69">
        <v>1</v>
      </c>
      <c r="H17" s="69">
        <v>8</v>
      </c>
      <c r="I17" s="69">
        <v>0</v>
      </c>
      <c r="J17" s="69">
        <v>15</v>
      </c>
      <c r="K17" s="69">
        <v>12</v>
      </c>
      <c r="L17" s="69">
        <v>53</v>
      </c>
      <c r="M17" s="69">
        <v>0</v>
      </c>
      <c r="N17" s="69">
        <v>0</v>
      </c>
      <c r="O17" s="69">
        <v>8</v>
      </c>
      <c r="P17" s="69">
        <v>23</v>
      </c>
      <c r="Q17" s="69">
        <v>1</v>
      </c>
      <c r="R17" s="69">
        <v>4</v>
      </c>
      <c r="S17" s="35">
        <f t="shared" si="0"/>
        <v>0</v>
      </c>
      <c r="T17" s="35">
        <f t="shared" si="1"/>
        <v>0</v>
      </c>
      <c r="U17" s="75"/>
      <c r="V17" s="75"/>
      <c r="W17" s="75"/>
    </row>
    <row r="18" spans="1:23">
      <c r="A18" s="65" t="s">
        <v>160</v>
      </c>
      <c r="B18" s="16">
        <f t="shared" si="2"/>
        <v>492</v>
      </c>
      <c r="C18" s="69">
        <v>132</v>
      </c>
      <c r="D18" s="69">
        <v>360</v>
      </c>
      <c r="E18" s="69">
        <v>19</v>
      </c>
      <c r="F18" s="69">
        <v>47</v>
      </c>
      <c r="G18" s="69">
        <v>4</v>
      </c>
      <c r="H18" s="69">
        <v>30</v>
      </c>
      <c r="I18" s="69">
        <v>0</v>
      </c>
      <c r="J18" s="69">
        <v>55</v>
      </c>
      <c r="K18" s="69">
        <v>67</v>
      </c>
      <c r="L18" s="69">
        <v>116</v>
      </c>
      <c r="M18" s="69">
        <v>2</v>
      </c>
      <c r="N18" s="69">
        <v>3</v>
      </c>
      <c r="O18" s="69">
        <v>24</v>
      </c>
      <c r="P18" s="69">
        <v>78</v>
      </c>
      <c r="Q18" s="69">
        <v>16</v>
      </c>
      <c r="R18" s="69">
        <v>31</v>
      </c>
      <c r="S18" s="35">
        <f t="shared" si="0"/>
        <v>0</v>
      </c>
      <c r="T18" s="35">
        <f t="shared" si="1"/>
        <v>0</v>
      </c>
      <c r="U18" s="75"/>
      <c r="V18" s="75"/>
      <c r="W18" s="75"/>
    </row>
    <row r="19" spans="1:23">
      <c r="A19" s="65" t="s">
        <v>161</v>
      </c>
      <c r="B19" s="16">
        <f t="shared" si="2"/>
        <v>156</v>
      </c>
      <c r="C19" s="69">
        <v>15</v>
      </c>
      <c r="D19" s="69">
        <v>141</v>
      </c>
      <c r="E19" s="69">
        <v>5</v>
      </c>
      <c r="F19" s="69">
        <v>21</v>
      </c>
      <c r="G19" s="69">
        <v>1</v>
      </c>
      <c r="H19" s="69">
        <v>29</v>
      </c>
      <c r="I19" s="69">
        <v>0</v>
      </c>
      <c r="J19" s="69">
        <v>9</v>
      </c>
      <c r="K19" s="69">
        <v>1</v>
      </c>
      <c r="L19" s="69">
        <v>58</v>
      </c>
      <c r="M19" s="69">
        <v>0</v>
      </c>
      <c r="N19" s="69">
        <v>9</v>
      </c>
      <c r="O19" s="69">
        <v>6</v>
      </c>
      <c r="P19" s="69">
        <v>4</v>
      </c>
      <c r="Q19" s="69">
        <v>2</v>
      </c>
      <c r="R19" s="69">
        <v>11</v>
      </c>
      <c r="S19" s="35">
        <f t="shared" si="0"/>
        <v>0</v>
      </c>
      <c r="T19" s="35">
        <f t="shared" si="1"/>
        <v>0</v>
      </c>
      <c r="U19" s="75"/>
      <c r="V19" s="75"/>
      <c r="W19" s="75"/>
    </row>
    <row r="20" spans="1:23">
      <c r="A20" s="65" t="s">
        <v>100</v>
      </c>
      <c r="B20" s="16">
        <f t="shared" si="2"/>
        <v>221</v>
      </c>
      <c r="C20" s="69">
        <v>45</v>
      </c>
      <c r="D20" s="69">
        <v>176</v>
      </c>
      <c r="E20" s="69">
        <v>10</v>
      </c>
      <c r="F20" s="69">
        <v>16</v>
      </c>
      <c r="G20" s="69">
        <v>4</v>
      </c>
      <c r="H20" s="69">
        <v>20</v>
      </c>
      <c r="I20" s="69">
        <v>0</v>
      </c>
      <c r="J20" s="69">
        <v>36</v>
      </c>
      <c r="K20" s="69">
        <v>3</v>
      </c>
      <c r="L20" s="69">
        <v>48</v>
      </c>
      <c r="M20" s="69">
        <v>12</v>
      </c>
      <c r="N20" s="69">
        <v>8</v>
      </c>
      <c r="O20" s="69">
        <v>1</v>
      </c>
      <c r="P20" s="69">
        <v>20</v>
      </c>
      <c r="Q20" s="69">
        <v>15</v>
      </c>
      <c r="R20" s="69">
        <v>28</v>
      </c>
      <c r="S20" s="35">
        <f t="shared" si="0"/>
        <v>0</v>
      </c>
      <c r="T20" s="35">
        <f t="shared" si="1"/>
        <v>0</v>
      </c>
      <c r="U20" s="75"/>
      <c r="V20" s="75"/>
      <c r="W20" s="75"/>
    </row>
    <row r="21" spans="1:23">
      <c r="A21" s="65" t="s">
        <v>101</v>
      </c>
      <c r="B21" s="16">
        <f t="shared" si="2"/>
        <v>91</v>
      </c>
      <c r="C21" s="69">
        <v>14</v>
      </c>
      <c r="D21" s="69">
        <v>77</v>
      </c>
      <c r="E21" s="69">
        <v>4</v>
      </c>
      <c r="F21" s="69">
        <v>14</v>
      </c>
      <c r="G21" s="69">
        <v>0</v>
      </c>
      <c r="H21" s="69">
        <v>3</v>
      </c>
      <c r="I21" s="69">
        <v>0</v>
      </c>
      <c r="J21" s="69">
        <v>1</v>
      </c>
      <c r="K21" s="69">
        <v>3</v>
      </c>
      <c r="L21" s="69">
        <v>37</v>
      </c>
      <c r="M21" s="69">
        <v>1</v>
      </c>
      <c r="N21" s="69">
        <v>8</v>
      </c>
      <c r="O21" s="69">
        <v>0</v>
      </c>
      <c r="P21" s="69">
        <v>0</v>
      </c>
      <c r="Q21" s="69">
        <v>6</v>
      </c>
      <c r="R21" s="69">
        <v>14</v>
      </c>
      <c r="S21" s="35">
        <f t="shared" si="0"/>
        <v>0</v>
      </c>
      <c r="T21" s="35">
        <f t="shared" si="1"/>
        <v>0</v>
      </c>
      <c r="U21" s="75"/>
      <c r="V21" s="75"/>
      <c r="W21" s="75"/>
    </row>
    <row r="22" spans="1:23">
      <c r="A22" s="65" t="s">
        <v>102</v>
      </c>
      <c r="B22" s="16">
        <f t="shared" si="2"/>
        <v>249</v>
      </c>
      <c r="C22" s="69">
        <v>49</v>
      </c>
      <c r="D22" s="69">
        <v>200</v>
      </c>
      <c r="E22" s="69">
        <v>16</v>
      </c>
      <c r="F22" s="69">
        <v>30</v>
      </c>
      <c r="G22" s="69">
        <v>2</v>
      </c>
      <c r="H22" s="69">
        <v>10</v>
      </c>
      <c r="I22" s="69">
        <v>0</v>
      </c>
      <c r="J22" s="69">
        <v>17</v>
      </c>
      <c r="K22" s="69">
        <v>11</v>
      </c>
      <c r="L22" s="69">
        <v>49</v>
      </c>
      <c r="M22" s="69">
        <v>1</v>
      </c>
      <c r="N22" s="69">
        <v>5</v>
      </c>
      <c r="O22" s="69">
        <v>8</v>
      </c>
      <c r="P22" s="69">
        <v>68</v>
      </c>
      <c r="Q22" s="69">
        <v>11</v>
      </c>
      <c r="R22" s="69">
        <v>21</v>
      </c>
      <c r="S22" s="35">
        <f t="shared" si="0"/>
        <v>0</v>
      </c>
      <c r="T22" s="35">
        <f t="shared" si="1"/>
        <v>0</v>
      </c>
      <c r="U22" s="75"/>
      <c r="V22" s="75"/>
      <c r="W22" s="75"/>
    </row>
    <row r="23" spans="1:23">
      <c r="A23" s="65" t="s">
        <v>103</v>
      </c>
      <c r="B23" s="16">
        <f t="shared" si="2"/>
        <v>36</v>
      </c>
      <c r="C23" s="69">
        <v>3</v>
      </c>
      <c r="D23" s="69">
        <v>33</v>
      </c>
      <c r="E23" s="69">
        <v>0</v>
      </c>
      <c r="F23" s="69">
        <v>8</v>
      </c>
      <c r="G23" s="69">
        <v>0</v>
      </c>
      <c r="H23" s="69">
        <v>2</v>
      </c>
      <c r="I23" s="69">
        <v>0</v>
      </c>
      <c r="J23" s="69">
        <v>3</v>
      </c>
      <c r="K23" s="69">
        <v>2</v>
      </c>
      <c r="L23" s="69">
        <v>8</v>
      </c>
      <c r="M23" s="69">
        <v>0</v>
      </c>
      <c r="N23" s="69">
        <v>0</v>
      </c>
      <c r="O23" s="69">
        <v>0</v>
      </c>
      <c r="P23" s="69">
        <v>7</v>
      </c>
      <c r="Q23" s="69">
        <v>1</v>
      </c>
      <c r="R23" s="69">
        <v>5</v>
      </c>
      <c r="S23" s="35">
        <f t="shared" si="0"/>
        <v>0</v>
      </c>
      <c r="T23" s="35">
        <f t="shared" si="1"/>
        <v>0</v>
      </c>
      <c r="U23" s="75"/>
      <c r="V23" s="75"/>
      <c r="W23" s="75"/>
    </row>
    <row r="24" spans="1:23">
      <c r="A24" s="65" t="s">
        <v>104</v>
      </c>
      <c r="B24" s="16">
        <f t="shared" si="2"/>
        <v>74</v>
      </c>
      <c r="C24" s="69">
        <v>11</v>
      </c>
      <c r="D24" s="69">
        <v>63</v>
      </c>
      <c r="E24" s="69">
        <v>4</v>
      </c>
      <c r="F24" s="69">
        <v>9</v>
      </c>
      <c r="G24" s="69">
        <v>1</v>
      </c>
      <c r="H24" s="69">
        <v>8</v>
      </c>
      <c r="I24" s="69">
        <v>0</v>
      </c>
      <c r="J24" s="69">
        <v>7</v>
      </c>
      <c r="K24" s="69">
        <v>1</v>
      </c>
      <c r="L24" s="69">
        <v>11</v>
      </c>
      <c r="M24" s="69">
        <v>3</v>
      </c>
      <c r="N24" s="69">
        <v>4</v>
      </c>
      <c r="O24" s="69">
        <v>2</v>
      </c>
      <c r="P24" s="69">
        <v>24</v>
      </c>
      <c r="Q24" s="69">
        <v>0</v>
      </c>
      <c r="R24" s="69">
        <v>0</v>
      </c>
      <c r="S24" s="35">
        <f t="shared" si="0"/>
        <v>0</v>
      </c>
      <c r="T24" s="35">
        <f t="shared" si="1"/>
        <v>0</v>
      </c>
      <c r="U24" s="75"/>
      <c r="V24" s="75"/>
      <c r="W24" s="75"/>
    </row>
    <row r="25" spans="1:23">
      <c r="A25" s="65" t="s">
        <v>105</v>
      </c>
      <c r="B25" s="16">
        <f t="shared" si="2"/>
        <v>211</v>
      </c>
      <c r="C25" s="69">
        <v>37</v>
      </c>
      <c r="D25" s="69">
        <v>174</v>
      </c>
      <c r="E25" s="69">
        <v>15</v>
      </c>
      <c r="F25" s="69">
        <v>32</v>
      </c>
      <c r="G25" s="69">
        <v>0</v>
      </c>
      <c r="H25" s="69">
        <v>17</v>
      </c>
      <c r="I25" s="69">
        <v>0</v>
      </c>
      <c r="J25" s="69">
        <v>18</v>
      </c>
      <c r="K25" s="69">
        <v>6</v>
      </c>
      <c r="L25" s="69">
        <v>69</v>
      </c>
      <c r="M25" s="69">
        <v>1</v>
      </c>
      <c r="N25" s="69">
        <v>2</v>
      </c>
      <c r="O25" s="69">
        <v>2</v>
      </c>
      <c r="P25" s="69">
        <v>7</v>
      </c>
      <c r="Q25" s="69">
        <v>13</v>
      </c>
      <c r="R25" s="69">
        <v>29</v>
      </c>
      <c r="S25" s="35">
        <f t="shared" si="0"/>
        <v>0</v>
      </c>
      <c r="T25" s="35">
        <f t="shared" si="1"/>
        <v>0</v>
      </c>
      <c r="U25" s="75"/>
      <c r="V25" s="75"/>
      <c r="W25" s="75"/>
    </row>
    <row r="26" spans="1:23">
      <c r="A26" s="65" t="s">
        <v>90</v>
      </c>
      <c r="B26" s="16">
        <f t="shared" si="2"/>
        <v>363</v>
      </c>
      <c r="C26" s="69">
        <v>60</v>
      </c>
      <c r="D26" s="69">
        <v>303</v>
      </c>
      <c r="E26" s="69">
        <v>29</v>
      </c>
      <c r="F26" s="69">
        <v>40</v>
      </c>
      <c r="G26" s="69">
        <v>4</v>
      </c>
      <c r="H26" s="69">
        <v>34</v>
      </c>
      <c r="I26" s="69">
        <v>0</v>
      </c>
      <c r="J26" s="69">
        <v>23</v>
      </c>
      <c r="K26" s="69">
        <v>6</v>
      </c>
      <c r="L26" s="69">
        <v>141</v>
      </c>
      <c r="M26" s="69">
        <v>4</v>
      </c>
      <c r="N26" s="69">
        <v>5</v>
      </c>
      <c r="O26" s="69">
        <v>1</v>
      </c>
      <c r="P26" s="69">
        <v>17</v>
      </c>
      <c r="Q26" s="69">
        <v>16</v>
      </c>
      <c r="R26" s="69">
        <v>43</v>
      </c>
      <c r="S26" s="35">
        <f t="shared" si="0"/>
        <v>0</v>
      </c>
      <c r="T26" s="35">
        <f t="shared" si="1"/>
        <v>0</v>
      </c>
      <c r="U26" s="75"/>
      <c r="V26" s="75"/>
      <c r="W26" s="75"/>
    </row>
    <row r="27" spans="1:23">
      <c r="A27" s="65" t="s">
        <v>171</v>
      </c>
      <c r="B27" s="16">
        <f t="shared" si="2"/>
        <v>82</v>
      </c>
      <c r="C27" s="69">
        <v>10</v>
      </c>
      <c r="D27" s="69">
        <v>72</v>
      </c>
      <c r="E27" s="69">
        <v>4</v>
      </c>
      <c r="F27" s="69">
        <v>18</v>
      </c>
      <c r="G27" s="69">
        <v>1</v>
      </c>
      <c r="H27" s="69">
        <v>9</v>
      </c>
      <c r="I27" s="69">
        <v>0</v>
      </c>
      <c r="J27" s="69">
        <v>6</v>
      </c>
      <c r="K27" s="69">
        <v>0</v>
      </c>
      <c r="L27" s="69">
        <v>26</v>
      </c>
      <c r="M27" s="69">
        <v>3</v>
      </c>
      <c r="N27" s="69">
        <v>5</v>
      </c>
      <c r="O27" s="69">
        <v>0</v>
      </c>
      <c r="P27" s="69">
        <v>5</v>
      </c>
      <c r="Q27" s="69">
        <v>2</v>
      </c>
      <c r="R27" s="69">
        <v>3</v>
      </c>
      <c r="S27" s="35">
        <f t="shared" si="0"/>
        <v>0</v>
      </c>
      <c r="T27" s="35">
        <f t="shared" si="1"/>
        <v>0</v>
      </c>
      <c r="U27" s="75"/>
      <c r="V27" s="75"/>
      <c r="W27" s="75"/>
    </row>
    <row r="28" spans="1:23">
      <c r="A28" s="65" t="s">
        <v>91</v>
      </c>
      <c r="B28" s="16">
        <f t="shared" si="2"/>
        <v>293</v>
      </c>
      <c r="C28" s="69">
        <v>50</v>
      </c>
      <c r="D28" s="69">
        <v>243</v>
      </c>
      <c r="E28" s="69">
        <v>10</v>
      </c>
      <c r="F28" s="69">
        <v>22</v>
      </c>
      <c r="G28" s="69">
        <v>0</v>
      </c>
      <c r="H28" s="69">
        <v>16</v>
      </c>
      <c r="I28" s="69">
        <v>0</v>
      </c>
      <c r="J28" s="69">
        <v>25</v>
      </c>
      <c r="K28" s="69">
        <v>16</v>
      </c>
      <c r="L28" s="69">
        <v>100</v>
      </c>
      <c r="M28" s="69">
        <v>0</v>
      </c>
      <c r="N28" s="69">
        <v>0</v>
      </c>
      <c r="O28" s="69">
        <v>4</v>
      </c>
      <c r="P28" s="69">
        <v>49</v>
      </c>
      <c r="Q28" s="69">
        <v>20</v>
      </c>
      <c r="R28" s="69">
        <v>31</v>
      </c>
      <c r="S28" s="35">
        <f t="shared" si="0"/>
        <v>0</v>
      </c>
      <c r="T28" s="35">
        <f t="shared" si="1"/>
        <v>0</v>
      </c>
      <c r="U28" s="75"/>
      <c r="V28" s="75"/>
      <c r="W28" s="75"/>
    </row>
    <row r="29" spans="1:23">
      <c r="A29" s="61" t="s">
        <v>172</v>
      </c>
      <c r="B29" s="16">
        <f t="shared" si="2"/>
        <v>1000</v>
      </c>
      <c r="C29" s="69">
        <v>158</v>
      </c>
      <c r="D29" s="69">
        <v>842</v>
      </c>
      <c r="E29" s="69">
        <v>42</v>
      </c>
      <c r="F29" s="69">
        <v>108</v>
      </c>
      <c r="G29" s="69">
        <v>5</v>
      </c>
      <c r="H29" s="69">
        <v>71</v>
      </c>
      <c r="I29" s="69">
        <v>4</v>
      </c>
      <c r="J29" s="69">
        <v>63</v>
      </c>
      <c r="K29" s="69">
        <v>39</v>
      </c>
      <c r="L29" s="69">
        <v>334</v>
      </c>
      <c r="M29" s="69">
        <v>14</v>
      </c>
      <c r="N29" s="69">
        <v>58</v>
      </c>
      <c r="O29" s="69">
        <v>32</v>
      </c>
      <c r="P29" s="69">
        <v>130</v>
      </c>
      <c r="Q29" s="69">
        <v>22</v>
      </c>
      <c r="R29" s="69">
        <v>78</v>
      </c>
      <c r="S29" s="35">
        <f t="shared" si="0"/>
        <v>0</v>
      </c>
      <c r="T29" s="35">
        <f t="shared" si="1"/>
        <v>0</v>
      </c>
      <c r="U29" s="75"/>
      <c r="V29" s="75"/>
      <c r="W29" s="75"/>
    </row>
    <row r="30" spans="1:23">
      <c r="A30" s="61" t="s">
        <v>173</v>
      </c>
      <c r="B30" s="16">
        <f t="shared" si="2"/>
        <v>355</v>
      </c>
      <c r="C30" s="69">
        <v>69</v>
      </c>
      <c r="D30" s="69">
        <v>286</v>
      </c>
      <c r="E30" s="69">
        <v>12</v>
      </c>
      <c r="F30" s="69">
        <v>46</v>
      </c>
      <c r="G30" s="69">
        <v>3</v>
      </c>
      <c r="H30" s="69">
        <v>27</v>
      </c>
      <c r="I30" s="69">
        <v>0</v>
      </c>
      <c r="J30" s="69">
        <v>23</v>
      </c>
      <c r="K30" s="69">
        <v>23</v>
      </c>
      <c r="L30" s="69">
        <v>122</v>
      </c>
      <c r="M30" s="69">
        <v>1</v>
      </c>
      <c r="N30" s="69">
        <v>12</v>
      </c>
      <c r="O30" s="69">
        <v>24</v>
      </c>
      <c r="P30" s="69">
        <v>37</v>
      </c>
      <c r="Q30" s="69">
        <v>6</v>
      </c>
      <c r="R30" s="69">
        <v>19</v>
      </c>
      <c r="S30" s="35">
        <f t="shared" si="0"/>
        <v>0</v>
      </c>
      <c r="T30" s="35">
        <f t="shared" si="1"/>
        <v>0</v>
      </c>
      <c r="U30" s="75"/>
      <c r="V30" s="75"/>
      <c r="W30" s="75"/>
    </row>
    <row r="31" spans="1:23">
      <c r="A31" s="65" t="s">
        <v>106</v>
      </c>
      <c r="B31" s="16">
        <f t="shared" si="2"/>
        <v>8</v>
      </c>
      <c r="C31" s="69">
        <v>1</v>
      </c>
      <c r="D31" s="69">
        <v>7</v>
      </c>
      <c r="E31" s="69">
        <v>0</v>
      </c>
      <c r="F31" s="69">
        <v>2</v>
      </c>
      <c r="G31" s="69">
        <v>0</v>
      </c>
      <c r="H31" s="69">
        <v>1</v>
      </c>
      <c r="I31" s="69">
        <v>0</v>
      </c>
      <c r="J31" s="69">
        <v>0</v>
      </c>
      <c r="K31" s="69">
        <v>1</v>
      </c>
      <c r="L31" s="69">
        <v>3</v>
      </c>
      <c r="M31" s="69">
        <v>0</v>
      </c>
      <c r="N31" s="69">
        <v>0</v>
      </c>
      <c r="O31" s="69">
        <v>0</v>
      </c>
      <c r="P31" s="69">
        <v>1</v>
      </c>
      <c r="Q31" s="69">
        <v>0</v>
      </c>
      <c r="R31" s="69">
        <v>0</v>
      </c>
      <c r="S31" s="35">
        <f t="shared" si="0"/>
        <v>0</v>
      </c>
      <c r="T31" s="35">
        <f t="shared" si="1"/>
        <v>0</v>
      </c>
      <c r="U31" s="75"/>
      <c r="V31" s="75"/>
      <c r="W31" s="75"/>
    </row>
    <row r="32" spans="1:23">
      <c r="A32" s="65" t="s">
        <v>107</v>
      </c>
      <c r="B32" s="16">
        <f t="shared" si="2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0"/>
        <v>0</v>
      </c>
      <c r="T32" s="35">
        <f t="shared" si="1"/>
        <v>0</v>
      </c>
      <c r="U32" s="75"/>
      <c r="V32" s="75"/>
      <c r="W32" s="75"/>
    </row>
    <row r="33" spans="1:20" ht="16.5" customHeight="1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 hidden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idden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idden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A1:R1"/>
    <mergeCell ref="S4:T4"/>
    <mergeCell ref="G4:H4"/>
    <mergeCell ref="I4:J4"/>
    <mergeCell ref="K4:L4"/>
    <mergeCell ref="M4:N4"/>
    <mergeCell ref="A33:R33"/>
    <mergeCell ref="A2:R2"/>
    <mergeCell ref="O4:P4"/>
    <mergeCell ref="Q4:R4"/>
    <mergeCell ref="A4:A5"/>
    <mergeCell ref="E4:F4"/>
    <mergeCell ref="B4:D4"/>
    <mergeCell ref="A3:R3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A1:W38"/>
  <sheetViews>
    <sheetView workbookViewId="0">
      <selection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166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4">
        <f>SUM(C6:D6)</f>
        <v>7815</v>
      </c>
      <c r="C6" s="83">
        <v>1438</v>
      </c>
      <c r="D6" s="83">
        <v>6377</v>
      </c>
      <c r="E6" s="83">
        <v>321</v>
      </c>
      <c r="F6" s="83">
        <v>731</v>
      </c>
      <c r="G6" s="83">
        <v>73</v>
      </c>
      <c r="H6" s="83">
        <v>458</v>
      </c>
      <c r="I6" s="83">
        <v>23</v>
      </c>
      <c r="J6" s="83">
        <v>588</v>
      </c>
      <c r="K6" s="83">
        <v>310</v>
      </c>
      <c r="L6" s="83">
        <v>2383</v>
      </c>
      <c r="M6" s="83">
        <v>122</v>
      </c>
      <c r="N6" s="83">
        <v>348</v>
      </c>
      <c r="O6" s="83">
        <v>273</v>
      </c>
      <c r="P6" s="83">
        <v>1327</v>
      </c>
      <c r="Q6" s="83">
        <v>316</v>
      </c>
      <c r="R6" s="83">
        <v>542</v>
      </c>
      <c r="S6" s="35">
        <f t="shared" ref="S6:S32" si="0">C6-E6-G6-I6-K6-M6-O6-Q6</f>
        <v>0</v>
      </c>
      <c r="T6" s="35">
        <f t="shared" ref="T6:T32" si="1">D6-F6-H6-J6-L6-N6-P6-R6</f>
        <v>0</v>
      </c>
      <c r="U6" s="75"/>
      <c r="V6" s="75"/>
      <c r="W6" s="75"/>
    </row>
    <row r="7" spans="1:23">
      <c r="A7" s="65" t="s">
        <v>154</v>
      </c>
      <c r="B7" s="16">
        <f t="shared" ref="B7:B32" si="2">SUM(C7:D7)</f>
        <v>1568</v>
      </c>
      <c r="C7" s="69">
        <v>340</v>
      </c>
      <c r="D7" s="69">
        <v>1228</v>
      </c>
      <c r="E7" s="69">
        <v>46</v>
      </c>
      <c r="F7" s="69">
        <v>87</v>
      </c>
      <c r="G7" s="69">
        <v>17</v>
      </c>
      <c r="H7" s="69">
        <v>51</v>
      </c>
      <c r="I7" s="69">
        <v>14</v>
      </c>
      <c r="J7" s="69">
        <v>126</v>
      </c>
      <c r="K7" s="69">
        <v>59</v>
      </c>
      <c r="L7" s="69">
        <v>377</v>
      </c>
      <c r="M7" s="69">
        <v>44</v>
      </c>
      <c r="N7" s="69">
        <v>163</v>
      </c>
      <c r="O7" s="69">
        <v>84</v>
      </c>
      <c r="P7" s="69">
        <v>366</v>
      </c>
      <c r="Q7" s="69">
        <v>76</v>
      </c>
      <c r="R7" s="69">
        <v>58</v>
      </c>
      <c r="S7" s="35">
        <f t="shared" si="0"/>
        <v>0</v>
      </c>
      <c r="T7" s="35">
        <f t="shared" si="1"/>
        <v>0</v>
      </c>
      <c r="U7" s="75"/>
      <c r="V7" s="75"/>
      <c r="W7" s="75"/>
    </row>
    <row r="8" spans="1:23">
      <c r="A8" s="65" t="s">
        <v>159</v>
      </c>
      <c r="B8" s="16">
        <f t="shared" si="2"/>
        <v>723</v>
      </c>
      <c r="C8" s="69">
        <v>91</v>
      </c>
      <c r="D8" s="69">
        <v>632</v>
      </c>
      <c r="E8" s="69">
        <v>35</v>
      </c>
      <c r="F8" s="69">
        <v>65</v>
      </c>
      <c r="G8" s="69">
        <v>6</v>
      </c>
      <c r="H8" s="69">
        <v>52</v>
      </c>
      <c r="I8" s="69">
        <v>1</v>
      </c>
      <c r="J8" s="69">
        <v>58</v>
      </c>
      <c r="K8" s="69">
        <v>17</v>
      </c>
      <c r="L8" s="69">
        <v>220</v>
      </c>
      <c r="M8" s="69">
        <v>1</v>
      </c>
      <c r="N8" s="69">
        <v>11</v>
      </c>
      <c r="O8" s="69">
        <v>15</v>
      </c>
      <c r="P8" s="69">
        <v>197</v>
      </c>
      <c r="Q8" s="69">
        <v>16</v>
      </c>
      <c r="R8" s="69">
        <v>29</v>
      </c>
      <c r="S8" s="35">
        <f t="shared" si="0"/>
        <v>0</v>
      </c>
      <c r="T8" s="35">
        <f t="shared" si="1"/>
        <v>0</v>
      </c>
      <c r="U8" s="75"/>
      <c r="V8" s="75"/>
      <c r="W8" s="75"/>
    </row>
    <row r="9" spans="1:23">
      <c r="A9" s="65" t="s">
        <v>93</v>
      </c>
      <c r="B9" s="16">
        <f t="shared" si="2"/>
        <v>199</v>
      </c>
      <c r="C9" s="69">
        <v>40</v>
      </c>
      <c r="D9" s="69">
        <v>159</v>
      </c>
      <c r="E9" s="69">
        <v>8</v>
      </c>
      <c r="F9" s="69">
        <v>19</v>
      </c>
      <c r="G9" s="69">
        <v>5</v>
      </c>
      <c r="H9" s="69">
        <v>4</v>
      </c>
      <c r="I9" s="69">
        <v>0</v>
      </c>
      <c r="J9" s="69">
        <v>16</v>
      </c>
      <c r="K9" s="69">
        <v>5</v>
      </c>
      <c r="L9" s="69">
        <v>69</v>
      </c>
      <c r="M9" s="69">
        <v>2</v>
      </c>
      <c r="N9" s="69">
        <v>5</v>
      </c>
      <c r="O9" s="69">
        <v>11</v>
      </c>
      <c r="P9" s="69">
        <v>33</v>
      </c>
      <c r="Q9" s="69">
        <v>9</v>
      </c>
      <c r="R9" s="69">
        <v>13</v>
      </c>
      <c r="S9" s="35">
        <f t="shared" si="0"/>
        <v>0</v>
      </c>
      <c r="T9" s="35">
        <f t="shared" si="1"/>
        <v>0</v>
      </c>
      <c r="U9" s="75"/>
      <c r="V9" s="75"/>
      <c r="W9" s="75"/>
    </row>
    <row r="10" spans="1:23">
      <c r="A10" s="65" t="s">
        <v>149</v>
      </c>
      <c r="B10" s="16">
        <f t="shared" si="2"/>
        <v>428</v>
      </c>
      <c r="C10" s="69">
        <v>64</v>
      </c>
      <c r="D10" s="69">
        <v>364</v>
      </c>
      <c r="E10" s="69">
        <v>26</v>
      </c>
      <c r="F10" s="69">
        <v>34</v>
      </c>
      <c r="G10" s="69">
        <v>5</v>
      </c>
      <c r="H10" s="69">
        <v>24</v>
      </c>
      <c r="I10" s="69">
        <v>1</v>
      </c>
      <c r="J10" s="69">
        <v>47</v>
      </c>
      <c r="K10" s="69">
        <v>12</v>
      </c>
      <c r="L10" s="69">
        <v>153</v>
      </c>
      <c r="M10" s="69">
        <v>0</v>
      </c>
      <c r="N10" s="69">
        <v>1</v>
      </c>
      <c r="O10" s="69">
        <v>9</v>
      </c>
      <c r="P10" s="69">
        <v>69</v>
      </c>
      <c r="Q10" s="69">
        <v>11</v>
      </c>
      <c r="R10" s="69">
        <v>36</v>
      </c>
      <c r="S10" s="35">
        <f t="shared" si="0"/>
        <v>0</v>
      </c>
      <c r="T10" s="35">
        <f t="shared" si="1"/>
        <v>0</v>
      </c>
      <c r="U10" s="75"/>
      <c r="V10" s="75"/>
      <c r="W10" s="75"/>
    </row>
    <row r="11" spans="1:23">
      <c r="A11" s="65" t="s">
        <v>94</v>
      </c>
      <c r="B11" s="16">
        <f t="shared" si="2"/>
        <v>189</v>
      </c>
      <c r="C11" s="69">
        <v>53</v>
      </c>
      <c r="D11" s="69">
        <v>136</v>
      </c>
      <c r="E11" s="69">
        <v>9</v>
      </c>
      <c r="F11" s="69">
        <v>13</v>
      </c>
      <c r="G11" s="69">
        <v>3</v>
      </c>
      <c r="H11" s="69">
        <v>8</v>
      </c>
      <c r="I11" s="69">
        <v>1</v>
      </c>
      <c r="J11" s="69">
        <v>11</v>
      </c>
      <c r="K11" s="69">
        <v>11</v>
      </c>
      <c r="L11" s="69">
        <v>41</v>
      </c>
      <c r="M11" s="69">
        <v>13</v>
      </c>
      <c r="N11" s="69">
        <v>8</v>
      </c>
      <c r="O11" s="69">
        <v>15</v>
      </c>
      <c r="P11" s="69">
        <v>39</v>
      </c>
      <c r="Q11" s="69">
        <v>1</v>
      </c>
      <c r="R11" s="69">
        <v>16</v>
      </c>
      <c r="S11" s="35">
        <f t="shared" si="0"/>
        <v>0</v>
      </c>
      <c r="T11" s="35">
        <f t="shared" si="1"/>
        <v>0</v>
      </c>
      <c r="U11" s="75"/>
      <c r="V11" s="75"/>
      <c r="W11" s="75"/>
    </row>
    <row r="12" spans="1:23">
      <c r="A12" s="65" t="s">
        <v>95</v>
      </c>
      <c r="B12" s="16">
        <f t="shared" si="2"/>
        <v>242</v>
      </c>
      <c r="C12" s="69">
        <v>34</v>
      </c>
      <c r="D12" s="69">
        <v>208</v>
      </c>
      <c r="E12" s="69">
        <v>11</v>
      </c>
      <c r="F12" s="69">
        <v>18</v>
      </c>
      <c r="G12" s="69">
        <v>6</v>
      </c>
      <c r="H12" s="69">
        <v>18</v>
      </c>
      <c r="I12" s="69">
        <v>0</v>
      </c>
      <c r="J12" s="69">
        <v>13</v>
      </c>
      <c r="K12" s="69">
        <v>11</v>
      </c>
      <c r="L12" s="69">
        <v>98</v>
      </c>
      <c r="M12" s="69">
        <v>0</v>
      </c>
      <c r="N12" s="69">
        <v>2</v>
      </c>
      <c r="O12" s="69">
        <v>4</v>
      </c>
      <c r="P12" s="69">
        <v>37</v>
      </c>
      <c r="Q12" s="69">
        <v>2</v>
      </c>
      <c r="R12" s="69">
        <v>22</v>
      </c>
      <c r="S12" s="35">
        <f t="shared" si="0"/>
        <v>0</v>
      </c>
      <c r="T12" s="35">
        <f t="shared" si="1"/>
        <v>0</v>
      </c>
      <c r="U12" s="75"/>
      <c r="V12" s="75"/>
      <c r="W12" s="75"/>
    </row>
    <row r="13" spans="1:23">
      <c r="A13" s="65" t="s">
        <v>93</v>
      </c>
      <c r="B13" s="16">
        <f t="shared" si="2"/>
        <v>240</v>
      </c>
      <c r="C13" s="69">
        <v>37</v>
      </c>
      <c r="D13" s="69">
        <v>203</v>
      </c>
      <c r="E13" s="69">
        <v>14</v>
      </c>
      <c r="F13" s="69">
        <v>37</v>
      </c>
      <c r="G13" s="69">
        <v>2</v>
      </c>
      <c r="H13" s="69">
        <v>8</v>
      </c>
      <c r="I13" s="69">
        <v>0</v>
      </c>
      <c r="J13" s="69">
        <v>12</v>
      </c>
      <c r="K13" s="69">
        <v>5</v>
      </c>
      <c r="L13" s="69">
        <v>92</v>
      </c>
      <c r="M13" s="69">
        <v>4</v>
      </c>
      <c r="N13" s="69">
        <v>11</v>
      </c>
      <c r="O13" s="69">
        <v>1</v>
      </c>
      <c r="P13" s="69">
        <v>27</v>
      </c>
      <c r="Q13" s="69">
        <v>11</v>
      </c>
      <c r="R13" s="69">
        <v>16</v>
      </c>
      <c r="S13" s="35">
        <f t="shared" si="0"/>
        <v>0</v>
      </c>
      <c r="T13" s="35">
        <f t="shared" si="1"/>
        <v>0</v>
      </c>
      <c r="U13" s="75"/>
      <c r="V13" s="75"/>
      <c r="W13" s="75"/>
    </row>
    <row r="14" spans="1:23">
      <c r="A14" s="65" t="s">
        <v>96</v>
      </c>
      <c r="B14" s="16">
        <f t="shared" si="2"/>
        <v>318</v>
      </c>
      <c r="C14" s="69">
        <v>51</v>
      </c>
      <c r="D14" s="69">
        <v>267</v>
      </c>
      <c r="E14" s="69">
        <v>7</v>
      </c>
      <c r="F14" s="69">
        <v>27</v>
      </c>
      <c r="G14" s="69">
        <v>5</v>
      </c>
      <c r="H14" s="69">
        <v>18</v>
      </c>
      <c r="I14" s="69">
        <v>0</v>
      </c>
      <c r="J14" s="69">
        <v>16</v>
      </c>
      <c r="K14" s="69">
        <v>11</v>
      </c>
      <c r="L14" s="69">
        <v>153</v>
      </c>
      <c r="M14" s="69">
        <v>0</v>
      </c>
      <c r="N14" s="69">
        <v>2</v>
      </c>
      <c r="O14" s="69">
        <v>13</v>
      </c>
      <c r="P14" s="69">
        <v>40</v>
      </c>
      <c r="Q14" s="69">
        <v>15</v>
      </c>
      <c r="R14" s="69">
        <v>11</v>
      </c>
      <c r="S14" s="35">
        <f t="shared" si="0"/>
        <v>0</v>
      </c>
      <c r="T14" s="35">
        <f t="shared" si="1"/>
        <v>0</v>
      </c>
      <c r="U14" s="75"/>
      <c r="V14" s="75"/>
      <c r="W14" s="75"/>
    </row>
    <row r="15" spans="1:23">
      <c r="A15" s="65" t="s">
        <v>97</v>
      </c>
      <c r="B15" s="16">
        <f t="shared" si="2"/>
        <v>88</v>
      </c>
      <c r="C15" s="69">
        <v>18</v>
      </c>
      <c r="D15" s="69">
        <v>70</v>
      </c>
      <c r="E15" s="69">
        <v>5</v>
      </c>
      <c r="F15" s="69">
        <v>11</v>
      </c>
      <c r="G15" s="69">
        <v>0</v>
      </c>
      <c r="H15" s="69">
        <v>6</v>
      </c>
      <c r="I15" s="69">
        <v>0</v>
      </c>
      <c r="J15" s="69">
        <v>4</v>
      </c>
      <c r="K15" s="69">
        <v>5</v>
      </c>
      <c r="L15" s="69">
        <v>24</v>
      </c>
      <c r="M15" s="69">
        <v>1</v>
      </c>
      <c r="N15" s="69">
        <v>4</v>
      </c>
      <c r="O15" s="69">
        <v>7</v>
      </c>
      <c r="P15" s="69">
        <v>14</v>
      </c>
      <c r="Q15" s="69">
        <v>0</v>
      </c>
      <c r="R15" s="69">
        <v>7</v>
      </c>
      <c r="S15" s="35">
        <f t="shared" si="0"/>
        <v>0</v>
      </c>
      <c r="T15" s="35">
        <f t="shared" si="1"/>
        <v>0</v>
      </c>
      <c r="U15" s="75"/>
      <c r="V15" s="75"/>
      <c r="W15" s="75"/>
    </row>
    <row r="16" spans="1:23">
      <c r="A16" s="65" t="s">
        <v>98</v>
      </c>
      <c r="B16" s="16">
        <f t="shared" si="2"/>
        <v>10</v>
      </c>
      <c r="C16" s="69">
        <v>4</v>
      </c>
      <c r="D16" s="69">
        <v>6</v>
      </c>
      <c r="E16" s="69">
        <v>0</v>
      </c>
      <c r="F16" s="69">
        <v>1</v>
      </c>
      <c r="G16" s="69">
        <v>1</v>
      </c>
      <c r="H16" s="69">
        <v>0</v>
      </c>
      <c r="I16" s="69">
        <v>0</v>
      </c>
      <c r="J16" s="69">
        <v>0</v>
      </c>
      <c r="K16" s="69">
        <v>3</v>
      </c>
      <c r="L16" s="69">
        <v>5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35">
        <f t="shared" si="0"/>
        <v>0</v>
      </c>
      <c r="T16" s="35">
        <f t="shared" si="1"/>
        <v>0</v>
      </c>
      <c r="U16" s="75"/>
      <c r="V16" s="75"/>
      <c r="W16" s="75"/>
    </row>
    <row r="17" spans="1:23">
      <c r="A17" s="65" t="s">
        <v>99</v>
      </c>
      <c r="B17" s="16">
        <f t="shared" si="2"/>
        <v>156</v>
      </c>
      <c r="C17" s="69">
        <v>28</v>
      </c>
      <c r="D17" s="69">
        <v>128</v>
      </c>
      <c r="E17" s="69">
        <v>7</v>
      </c>
      <c r="F17" s="69">
        <v>19</v>
      </c>
      <c r="G17" s="69">
        <v>2</v>
      </c>
      <c r="H17" s="69">
        <v>8</v>
      </c>
      <c r="I17" s="69">
        <v>0</v>
      </c>
      <c r="J17" s="69">
        <v>16</v>
      </c>
      <c r="K17" s="69">
        <v>6</v>
      </c>
      <c r="L17" s="69">
        <v>41</v>
      </c>
      <c r="M17" s="69">
        <v>2</v>
      </c>
      <c r="N17" s="69">
        <v>2</v>
      </c>
      <c r="O17" s="69">
        <v>6</v>
      </c>
      <c r="P17" s="69">
        <v>34</v>
      </c>
      <c r="Q17" s="69">
        <v>5</v>
      </c>
      <c r="R17" s="69">
        <v>8</v>
      </c>
      <c r="S17" s="35">
        <f t="shared" si="0"/>
        <v>0</v>
      </c>
      <c r="T17" s="35">
        <f t="shared" si="1"/>
        <v>0</v>
      </c>
      <c r="U17" s="75"/>
      <c r="V17" s="75"/>
      <c r="W17" s="75"/>
    </row>
    <row r="18" spans="1:23">
      <c r="A18" s="65" t="s">
        <v>160</v>
      </c>
      <c r="B18" s="16">
        <f t="shared" si="2"/>
        <v>506</v>
      </c>
      <c r="C18" s="69">
        <v>125</v>
      </c>
      <c r="D18" s="69">
        <v>381</v>
      </c>
      <c r="E18" s="69">
        <v>18</v>
      </c>
      <c r="F18" s="69">
        <v>45</v>
      </c>
      <c r="G18" s="69">
        <v>4</v>
      </c>
      <c r="H18" s="69">
        <v>30</v>
      </c>
      <c r="I18" s="69">
        <v>0</v>
      </c>
      <c r="J18" s="69">
        <v>53</v>
      </c>
      <c r="K18" s="69">
        <v>62</v>
      </c>
      <c r="L18" s="69">
        <v>121</v>
      </c>
      <c r="M18" s="69">
        <v>0</v>
      </c>
      <c r="N18" s="69">
        <v>4</v>
      </c>
      <c r="O18" s="69">
        <v>29</v>
      </c>
      <c r="P18" s="69">
        <v>109</v>
      </c>
      <c r="Q18" s="69">
        <v>12</v>
      </c>
      <c r="R18" s="69">
        <v>19</v>
      </c>
      <c r="S18" s="35">
        <f t="shared" si="0"/>
        <v>0</v>
      </c>
      <c r="T18" s="35">
        <f t="shared" si="1"/>
        <v>0</v>
      </c>
      <c r="U18" s="75"/>
      <c r="V18" s="75"/>
      <c r="W18" s="75"/>
    </row>
    <row r="19" spans="1:23">
      <c r="A19" s="65" t="s">
        <v>161</v>
      </c>
      <c r="B19" s="16">
        <f t="shared" si="2"/>
        <v>156</v>
      </c>
      <c r="C19" s="69">
        <v>11</v>
      </c>
      <c r="D19" s="69">
        <v>145</v>
      </c>
      <c r="E19" s="69">
        <v>5</v>
      </c>
      <c r="F19" s="69">
        <v>18</v>
      </c>
      <c r="G19" s="69">
        <v>1</v>
      </c>
      <c r="H19" s="69">
        <v>27</v>
      </c>
      <c r="I19" s="69">
        <v>0</v>
      </c>
      <c r="J19" s="69">
        <v>10</v>
      </c>
      <c r="K19" s="69">
        <v>0</v>
      </c>
      <c r="L19" s="69">
        <v>57</v>
      </c>
      <c r="M19" s="69">
        <v>1</v>
      </c>
      <c r="N19" s="69">
        <v>3</v>
      </c>
      <c r="O19" s="69">
        <v>2</v>
      </c>
      <c r="P19" s="69">
        <v>12</v>
      </c>
      <c r="Q19" s="69">
        <v>2</v>
      </c>
      <c r="R19" s="69">
        <v>18</v>
      </c>
      <c r="S19" s="35">
        <f t="shared" si="0"/>
        <v>0</v>
      </c>
      <c r="T19" s="35">
        <f t="shared" si="1"/>
        <v>0</v>
      </c>
      <c r="U19" s="75"/>
      <c r="V19" s="75"/>
      <c r="W19" s="75"/>
    </row>
    <row r="20" spans="1:23">
      <c r="A20" s="65" t="s">
        <v>100</v>
      </c>
      <c r="B20" s="16">
        <f t="shared" si="2"/>
        <v>191</v>
      </c>
      <c r="C20" s="69">
        <v>43</v>
      </c>
      <c r="D20" s="69">
        <v>148</v>
      </c>
      <c r="E20" s="69">
        <v>9</v>
      </c>
      <c r="F20" s="69">
        <v>13</v>
      </c>
      <c r="G20" s="69">
        <v>0</v>
      </c>
      <c r="H20" s="69">
        <v>21</v>
      </c>
      <c r="I20" s="69">
        <v>0</v>
      </c>
      <c r="J20" s="69">
        <v>25</v>
      </c>
      <c r="K20" s="69">
        <v>1</v>
      </c>
      <c r="L20" s="69">
        <v>43</v>
      </c>
      <c r="M20" s="69">
        <v>1</v>
      </c>
      <c r="N20" s="69">
        <v>6</v>
      </c>
      <c r="O20" s="69">
        <v>0</v>
      </c>
      <c r="P20" s="69">
        <v>13</v>
      </c>
      <c r="Q20" s="69">
        <v>32</v>
      </c>
      <c r="R20" s="69">
        <v>27</v>
      </c>
      <c r="S20" s="35">
        <f t="shared" si="0"/>
        <v>0</v>
      </c>
      <c r="T20" s="35">
        <f t="shared" si="1"/>
        <v>0</v>
      </c>
      <c r="U20" s="75"/>
      <c r="V20" s="75"/>
      <c r="W20" s="75"/>
    </row>
    <row r="21" spans="1:23">
      <c r="A21" s="65" t="s">
        <v>101</v>
      </c>
      <c r="B21" s="16">
        <f t="shared" si="2"/>
        <v>84</v>
      </c>
      <c r="C21" s="69">
        <v>11</v>
      </c>
      <c r="D21" s="69">
        <v>73</v>
      </c>
      <c r="E21" s="69">
        <v>2</v>
      </c>
      <c r="F21" s="69">
        <v>16</v>
      </c>
      <c r="G21" s="69">
        <v>0</v>
      </c>
      <c r="H21" s="69">
        <v>2</v>
      </c>
      <c r="I21" s="69">
        <v>0</v>
      </c>
      <c r="J21" s="69">
        <v>1</v>
      </c>
      <c r="K21" s="69">
        <v>1</v>
      </c>
      <c r="L21" s="69">
        <v>26</v>
      </c>
      <c r="M21" s="69">
        <v>5</v>
      </c>
      <c r="N21" s="69">
        <v>19</v>
      </c>
      <c r="O21" s="69">
        <v>0</v>
      </c>
      <c r="P21" s="69">
        <v>0</v>
      </c>
      <c r="Q21" s="69">
        <v>3</v>
      </c>
      <c r="R21" s="69">
        <v>9</v>
      </c>
      <c r="S21" s="35">
        <f t="shared" si="0"/>
        <v>0</v>
      </c>
      <c r="T21" s="35">
        <f t="shared" si="1"/>
        <v>0</v>
      </c>
      <c r="U21" s="75"/>
      <c r="V21" s="75"/>
      <c r="W21" s="75"/>
    </row>
    <row r="22" spans="1:23">
      <c r="A22" s="65" t="s">
        <v>102</v>
      </c>
      <c r="B22" s="16">
        <f t="shared" si="2"/>
        <v>281</v>
      </c>
      <c r="C22" s="69">
        <v>64</v>
      </c>
      <c r="D22" s="69">
        <v>217</v>
      </c>
      <c r="E22" s="69">
        <v>19</v>
      </c>
      <c r="F22" s="69">
        <v>29</v>
      </c>
      <c r="G22" s="69">
        <v>3</v>
      </c>
      <c r="H22" s="69">
        <v>14</v>
      </c>
      <c r="I22" s="69">
        <v>0</v>
      </c>
      <c r="J22" s="69">
        <v>26</v>
      </c>
      <c r="K22" s="69">
        <v>11</v>
      </c>
      <c r="L22" s="69">
        <v>45</v>
      </c>
      <c r="M22" s="69">
        <v>0</v>
      </c>
      <c r="N22" s="69">
        <v>6</v>
      </c>
      <c r="O22" s="69">
        <v>9</v>
      </c>
      <c r="P22" s="69">
        <v>67</v>
      </c>
      <c r="Q22" s="69">
        <v>22</v>
      </c>
      <c r="R22" s="69">
        <v>30</v>
      </c>
      <c r="S22" s="35">
        <f t="shared" si="0"/>
        <v>0</v>
      </c>
      <c r="T22" s="35">
        <f t="shared" si="1"/>
        <v>0</v>
      </c>
      <c r="U22" s="75"/>
      <c r="V22" s="75"/>
      <c r="W22" s="75"/>
    </row>
    <row r="23" spans="1:23">
      <c r="A23" s="65" t="s">
        <v>103</v>
      </c>
      <c r="B23" s="16">
        <f t="shared" si="2"/>
        <v>34</v>
      </c>
      <c r="C23" s="69">
        <v>5</v>
      </c>
      <c r="D23" s="69">
        <v>29</v>
      </c>
      <c r="E23" s="69">
        <v>1</v>
      </c>
      <c r="F23" s="69">
        <v>3</v>
      </c>
      <c r="G23" s="69">
        <v>0</v>
      </c>
      <c r="H23" s="69">
        <v>1</v>
      </c>
      <c r="I23" s="69">
        <v>0</v>
      </c>
      <c r="J23" s="69">
        <v>3</v>
      </c>
      <c r="K23" s="69">
        <v>2</v>
      </c>
      <c r="L23" s="69">
        <v>10</v>
      </c>
      <c r="M23" s="69">
        <v>0</v>
      </c>
      <c r="N23" s="69">
        <v>0</v>
      </c>
      <c r="O23" s="69">
        <v>0</v>
      </c>
      <c r="P23" s="69">
        <v>7</v>
      </c>
      <c r="Q23" s="69">
        <v>2</v>
      </c>
      <c r="R23" s="69">
        <v>5</v>
      </c>
      <c r="S23" s="35">
        <f t="shared" si="0"/>
        <v>0</v>
      </c>
      <c r="T23" s="35">
        <f t="shared" si="1"/>
        <v>0</v>
      </c>
      <c r="U23" s="75"/>
      <c r="V23" s="75"/>
      <c r="W23" s="75"/>
    </row>
    <row r="24" spans="1:23">
      <c r="A24" s="65" t="s">
        <v>104</v>
      </c>
      <c r="B24" s="16">
        <f t="shared" si="2"/>
        <v>64</v>
      </c>
      <c r="C24" s="69">
        <v>10</v>
      </c>
      <c r="D24" s="69">
        <v>54</v>
      </c>
      <c r="E24" s="69">
        <v>1</v>
      </c>
      <c r="F24" s="69">
        <v>5</v>
      </c>
      <c r="G24" s="69">
        <v>1</v>
      </c>
      <c r="H24" s="69">
        <v>8</v>
      </c>
      <c r="I24" s="69">
        <v>1</v>
      </c>
      <c r="J24" s="69">
        <v>6</v>
      </c>
      <c r="K24" s="69">
        <v>1</v>
      </c>
      <c r="L24" s="69">
        <v>9</v>
      </c>
      <c r="M24" s="69">
        <v>3</v>
      </c>
      <c r="N24" s="69">
        <v>4</v>
      </c>
      <c r="O24" s="69">
        <v>1</v>
      </c>
      <c r="P24" s="69">
        <v>19</v>
      </c>
      <c r="Q24" s="69">
        <v>2</v>
      </c>
      <c r="R24" s="69">
        <v>3</v>
      </c>
      <c r="S24" s="35">
        <f t="shared" si="0"/>
        <v>0</v>
      </c>
      <c r="T24" s="35">
        <f t="shared" si="1"/>
        <v>0</v>
      </c>
      <c r="U24" s="75"/>
      <c r="V24" s="75"/>
      <c r="W24" s="75"/>
    </row>
    <row r="25" spans="1:23">
      <c r="A25" s="65" t="s">
        <v>105</v>
      </c>
      <c r="B25" s="16">
        <f t="shared" si="2"/>
        <v>172</v>
      </c>
      <c r="C25" s="69">
        <v>27</v>
      </c>
      <c r="D25" s="69">
        <v>145</v>
      </c>
      <c r="E25" s="69">
        <v>8</v>
      </c>
      <c r="F25" s="69">
        <v>26</v>
      </c>
      <c r="G25" s="69">
        <v>0</v>
      </c>
      <c r="H25" s="69">
        <v>8</v>
      </c>
      <c r="I25" s="69">
        <v>0</v>
      </c>
      <c r="J25" s="69">
        <v>11</v>
      </c>
      <c r="K25" s="69">
        <v>5</v>
      </c>
      <c r="L25" s="69">
        <v>61</v>
      </c>
      <c r="M25" s="69">
        <v>3</v>
      </c>
      <c r="N25" s="69">
        <v>14</v>
      </c>
      <c r="O25" s="69">
        <v>2</v>
      </c>
      <c r="P25" s="69">
        <v>8</v>
      </c>
      <c r="Q25" s="69">
        <v>9</v>
      </c>
      <c r="R25" s="69">
        <v>17</v>
      </c>
      <c r="S25" s="35">
        <f t="shared" si="0"/>
        <v>0</v>
      </c>
      <c r="T25" s="35">
        <f t="shared" si="1"/>
        <v>0</v>
      </c>
      <c r="U25" s="75"/>
      <c r="V25" s="75"/>
      <c r="W25" s="75"/>
    </row>
    <row r="26" spans="1:23">
      <c r="A26" s="65" t="s">
        <v>90</v>
      </c>
      <c r="B26" s="16">
        <f t="shared" si="2"/>
        <v>367</v>
      </c>
      <c r="C26" s="69">
        <v>74</v>
      </c>
      <c r="D26" s="69">
        <v>293</v>
      </c>
      <c r="E26" s="69">
        <v>30</v>
      </c>
      <c r="F26" s="69">
        <v>42</v>
      </c>
      <c r="G26" s="69">
        <v>2</v>
      </c>
      <c r="H26" s="69">
        <v>31</v>
      </c>
      <c r="I26" s="69">
        <v>2</v>
      </c>
      <c r="J26" s="69">
        <v>24</v>
      </c>
      <c r="K26" s="69">
        <v>8</v>
      </c>
      <c r="L26" s="69">
        <v>133</v>
      </c>
      <c r="M26" s="69">
        <v>16</v>
      </c>
      <c r="N26" s="69">
        <v>20</v>
      </c>
      <c r="O26" s="69">
        <v>1</v>
      </c>
      <c r="P26" s="69">
        <v>17</v>
      </c>
      <c r="Q26" s="69">
        <v>15</v>
      </c>
      <c r="R26" s="69">
        <v>26</v>
      </c>
      <c r="S26" s="35">
        <f t="shared" si="0"/>
        <v>0</v>
      </c>
      <c r="T26" s="35">
        <f t="shared" si="1"/>
        <v>0</v>
      </c>
      <c r="U26" s="75"/>
      <c r="V26" s="75"/>
      <c r="W26" s="75"/>
    </row>
    <row r="27" spans="1:23">
      <c r="A27" s="65" t="s">
        <v>171</v>
      </c>
      <c r="B27" s="16">
        <f t="shared" si="2"/>
        <v>84</v>
      </c>
      <c r="C27" s="69">
        <v>9</v>
      </c>
      <c r="D27" s="69">
        <v>75</v>
      </c>
      <c r="E27" s="69">
        <v>7</v>
      </c>
      <c r="F27" s="69">
        <v>19</v>
      </c>
      <c r="G27" s="69">
        <v>1</v>
      </c>
      <c r="H27" s="69">
        <v>10</v>
      </c>
      <c r="I27" s="69">
        <v>0</v>
      </c>
      <c r="J27" s="69">
        <v>7</v>
      </c>
      <c r="K27" s="69">
        <v>0</v>
      </c>
      <c r="L27" s="69">
        <v>28</v>
      </c>
      <c r="M27" s="69">
        <v>1</v>
      </c>
      <c r="N27" s="69">
        <v>3</v>
      </c>
      <c r="O27" s="69">
        <v>0</v>
      </c>
      <c r="P27" s="69">
        <v>6</v>
      </c>
      <c r="Q27" s="69">
        <v>0</v>
      </c>
      <c r="R27" s="69">
        <v>2</v>
      </c>
      <c r="S27" s="35">
        <f t="shared" si="0"/>
        <v>0</v>
      </c>
      <c r="T27" s="35">
        <f t="shared" si="1"/>
        <v>0</v>
      </c>
      <c r="U27" s="75"/>
      <c r="V27" s="75"/>
      <c r="W27" s="75"/>
    </row>
    <row r="28" spans="1:23">
      <c r="A28" s="65" t="s">
        <v>91</v>
      </c>
      <c r="B28" s="16">
        <f t="shared" si="2"/>
        <v>322</v>
      </c>
      <c r="C28" s="69">
        <v>59</v>
      </c>
      <c r="D28" s="69">
        <v>263</v>
      </c>
      <c r="E28" s="69">
        <v>8</v>
      </c>
      <c r="F28" s="69">
        <v>18</v>
      </c>
      <c r="G28" s="69">
        <v>2</v>
      </c>
      <c r="H28" s="69">
        <v>17</v>
      </c>
      <c r="I28" s="69">
        <v>0</v>
      </c>
      <c r="J28" s="69">
        <v>23</v>
      </c>
      <c r="K28" s="69">
        <v>15</v>
      </c>
      <c r="L28" s="69">
        <v>111</v>
      </c>
      <c r="M28" s="69">
        <v>0</v>
      </c>
      <c r="N28" s="69">
        <v>0</v>
      </c>
      <c r="O28" s="69">
        <v>11</v>
      </c>
      <c r="P28" s="69">
        <v>45</v>
      </c>
      <c r="Q28" s="69">
        <v>23</v>
      </c>
      <c r="R28" s="69">
        <v>49</v>
      </c>
      <c r="S28" s="35">
        <f t="shared" si="0"/>
        <v>0</v>
      </c>
      <c r="T28" s="35">
        <f t="shared" si="1"/>
        <v>0</v>
      </c>
      <c r="U28" s="75"/>
      <c r="V28" s="75"/>
      <c r="W28" s="75"/>
    </row>
    <row r="29" spans="1:23">
      <c r="A29" s="61" t="s">
        <v>172</v>
      </c>
      <c r="B29" s="16">
        <f t="shared" si="2"/>
        <v>1054</v>
      </c>
      <c r="C29" s="69">
        <v>176</v>
      </c>
      <c r="D29" s="69">
        <v>878</v>
      </c>
      <c r="E29" s="69">
        <v>37</v>
      </c>
      <c r="F29" s="69">
        <v>117</v>
      </c>
      <c r="G29" s="69">
        <v>4</v>
      </c>
      <c r="H29" s="69">
        <v>67</v>
      </c>
      <c r="I29" s="69">
        <v>3</v>
      </c>
      <c r="J29" s="69">
        <v>58</v>
      </c>
      <c r="K29" s="69">
        <v>37</v>
      </c>
      <c r="L29" s="69">
        <v>349</v>
      </c>
      <c r="M29" s="69">
        <v>23</v>
      </c>
      <c r="N29" s="69">
        <v>48</v>
      </c>
      <c r="O29" s="69">
        <v>33</v>
      </c>
      <c r="P29" s="69">
        <v>130</v>
      </c>
      <c r="Q29" s="69">
        <v>39</v>
      </c>
      <c r="R29" s="69">
        <v>109</v>
      </c>
      <c r="S29" s="35">
        <f t="shared" si="0"/>
        <v>0</v>
      </c>
      <c r="T29" s="35">
        <f t="shared" si="1"/>
        <v>0</v>
      </c>
      <c r="U29" s="75"/>
      <c r="V29" s="75"/>
      <c r="W29" s="75"/>
    </row>
    <row r="30" spans="1:23">
      <c r="A30" s="61" t="s">
        <v>173</v>
      </c>
      <c r="B30" s="16">
        <f t="shared" si="2"/>
        <v>332</v>
      </c>
      <c r="C30" s="69">
        <v>62</v>
      </c>
      <c r="D30" s="69">
        <v>270</v>
      </c>
      <c r="E30" s="69">
        <v>8</v>
      </c>
      <c r="F30" s="69">
        <v>48</v>
      </c>
      <c r="G30" s="69">
        <v>3</v>
      </c>
      <c r="H30" s="69">
        <v>24</v>
      </c>
      <c r="I30" s="69">
        <v>0</v>
      </c>
      <c r="J30" s="69">
        <v>21</v>
      </c>
      <c r="K30" s="69">
        <v>21</v>
      </c>
      <c r="L30" s="69">
        <v>115</v>
      </c>
      <c r="M30" s="69">
        <v>2</v>
      </c>
      <c r="N30" s="69">
        <v>12</v>
      </c>
      <c r="O30" s="69">
        <v>19</v>
      </c>
      <c r="P30" s="69">
        <v>38</v>
      </c>
      <c r="Q30" s="69">
        <v>9</v>
      </c>
      <c r="R30" s="69">
        <v>12</v>
      </c>
      <c r="S30" s="35">
        <f t="shared" si="0"/>
        <v>0</v>
      </c>
      <c r="T30" s="35">
        <f t="shared" si="1"/>
        <v>0</v>
      </c>
      <c r="U30" s="75"/>
      <c r="V30" s="75"/>
      <c r="W30" s="75"/>
    </row>
    <row r="31" spans="1:23">
      <c r="A31" s="65" t="s">
        <v>106</v>
      </c>
      <c r="B31" s="16">
        <f t="shared" si="2"/>
        <v>7</v>
      </c>
      <c r="C31" s="69">
        <v>2</v>
      </c>
      <c r="D31" s="69">
        <v>5</v>
      </c>
      <c r="E31" s="69">
        <v>0</v>
      </c>
      <c r="F31" s="69">
        <v>1</v>
      </c>
      <c r="G31" s="69">
        <v>0</v>
      </c>
      <c r="H31" s="69">
        <v>1</v>
      </c>
      <c r="I31" s="69">
        <v>0</v>
      </c>
      <c r="J31" s="69">
        <v>1</v>
      </c>
      <c r="K31" s="69">
        <v>1</v>
      </c>
      <c r="L31" s="69">
        <v>2</v>
      </c>
      <c r="M31" s="69">
        <v>0</v>
      </c>
      <c r="N31" s="69">
        <v>0</v>
      </c>
      <c r="O31" s="69">
        <v>1</v>
      </c>
      <c r="P31" s="69">
        <v>0</v>
      </c>
      <c r="Q31" s="69">
        <v>0</v>
      </c>
      <c r="R31" s="69">
        <v>0</v>
      </c>
      <c r="S31" s="35">
        <f t="shared" si="0"/>
        <v>0</v>
      </c>
      <c r="T31" s="35">
        <f t="shared" si="1"/>
        <v>0</v>
      </c>
      <c r="U31" s="75"/>
      <c r="V31" s="75"/>
      <c r="W31" s="75"/>
    </row>
    <row r="32" spans="1:23">
      <c r="A32" s="65" t="s">
        <v>107</v>
      </c>
      <c r="B32" s="16">
        <f t="shared" si="2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0"/>
        <v>0</v>
      </c>
      <c r="T32" s="35">
        <f t="shared" si="1"/>
        <v>0</v>
      </c>
      <c r="U32" s="75"/>
      <c r="V32" s="75"/>
      <c r="W32" s="75"/>
    </row>
    <row r="33" spans="1:20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 hidden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idden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idden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A1:R1"/>
    <mergeCell ref="A33:R33"/>
    <mergeCell ref="A2:R2"/>
    <mergeCell ref="O4:P4"/>
    <mergeCell ref="Q4:R4"/>
    <mergeCell ref="A4:A5"/>
    <mergeCell ref="E4:F4"/>
    <mergeCell ref="B4:D4"/>
    <mergeCell ref="A3:R3"/>
    <mergeCell ref="S4:T4"/>
    <mergeCell ref="G4:H4"/>
    <mergeCell ref="I4:J4"/>
    <mergeCell ref="K4:L4"/>
    <mergeCell ref="M4:N4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605E9-4707-4278-8977-DF58348A503A}">
  <dimension ref="A1:X39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A14" sqref="AA14"/>
    </sheetView>
  </sheetViews>
  <sheetFormatPr defaultColWidth="9.33203125" defaultRowHeight="12"/>
  <cols>
    <col min="1" max="1" width="22.83203125" style="55" customWidth="1"/>
    <col min="2" max="2" width="10.33203125" style="59" customWidth="1"/>
    <col min="3" max="22" width="10.33203125" style="43" customWidth="1"/>
    <col min="23" max="16384" width="9.33203125" style="43"/>
  </cols>
  <sheetData>
    <row r="1" spans="1:24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4" ht="15.75" customHeight="1">
      <c r="A2" s="138" t="s">
        <v>187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4" s="96" customFormat="1" ht="21" customHeight="1">
      <c r="A4" s="141" t="s">
        <v>109</v>
      </c>
      <c r="B4" s="146" t="s">
        <v>110</v>
      </c>
      <c r="C4" s="147"/>
      <c r="D4" s="148"/>
      <c r="E4" s="152" t="s">
        <v>111</v>
      </c>
      <c r="F4" s="153"/>
      <c r="G4" s="152" t="s">
        <v>112</v>
      </c>
      <c r="H4" s="153"/>
      <c r="I4" s="152" t="s">
        <v>113</v>
      </c>
      <c r="J4" s="153"/>
      <c r="K4" s="152" t="s">
        <v>114</v>
      </c>
      <c r="L4" s="153"/>
      <c r="M4" s="152" t="s">
        <v>115</v>
      </c>
      <c r="N4" s="153"/>
      <c r="O4" s="143" t="s">
        <v>116</v>
      </c>
      <c r="P4" s="144"/>
      <c r="Q4" s="144"/>
      <c r="R4" s="145"/>
      <c r="S4" s="156" t="s">
        <v>67</v>
      </c>
      <c r="T4" s="157"/>
      <c r="U4" s="152" t="s">
        <v>117</v>
      </c>
      <c r="V4" s="160"/>
    </row>
    <row r="5" spans="1:24" s="96" customFormat="1" ht="37.5" customHeight="1">
      <c r="A5" s="141"/>
      <c r="B5" s="149"/>
      <c r="C5" s="150"/>
      <c r="D5" s="151"/>
      <c r="E5" s="154"/>
      <c r="F5" s="155"/>
      <c r="G5" s="154"/>
      <c r="H5" s="155"/>
      <c r="I5" s="154"/>
      <c r="J5" s="155"/>
      <c r="K5" s="154"/>
      <c r="L5" s="155"/>
      <c r="M5" s="154"/>
      <c r="N5" s="155"/>
      <c r="O5" s="162" t="s">
        <v>182</v>
      </c>
      <c r="P5" s="145"/>
      <c r="Q5" s="163" t="s">
        <v>183</v>
      </c>
      <c r="R5" s="145"/>
      <c r="S5" s="158"/>
      <c r="T5" s="159"/>
      <c r="U5" s="154"/>
      <c r="V5" s="161"/>
    </row>
    <row r="6" spans="1:24" s="96" customFormat="1" ht="19.5" customHeight="1">
      <c r="A6" s="141"/>
      <c r="B6" s="44" t="s">
        <v>119</v>
      </c>
      <c r="C6" s="87" t="s">
        <v>120</v>
      </c>
      <c r="D6" s="87" t="s">
        <v>121</v>
      </c>
      <c r="E6" s="87" t="s">
        <v>120</v>
      </c>
      <c r="F6" s="87" t="s">
        <v>121</v>
      </c>
      <c r="G6" s="87" t="s">
        <v>120</v>
      </c>
      <c r="H6" s="87" t="s">
        <v>121</v>
      </c>
      <c r="I6" s="87" t="s">
        <v>120</v>
      </c>
      <c r="J6" s="87" t="s">
        <v>121</v>
      </c>
      <c r="K6" s="87" t="s">
        <v>120</v>
      </c>
      <c r="L6" s="87" t="s">
        <v>121</v>
      </c>
      <c r="M6" s="87" t="s">
        <v>120</v>
      </c>
      <c r="N6" s="87" t="s">
        <v>121</v>
      </c>
      <c r="O6" s="87" t="s">
        <v>120</v>
      </c>
      <c r="P6" s="87" t="s">
        <v>121</v>
      </c>
      <c r="Q6" s="87" t="s">
        <v>120</v>
      </c>
      <c r="R6" s="87" t="s">
        <v>121</v>
      </c>
      <c r="S6" s="87" t="s">
        <v>120</v>
      </c>
      <c r="T6" s="87" t="s">
        <v>121</v>
      </c>
      <c r="U6" s="87" t="s">
        <v>120</v>
      </c>
      <c r="V6" s="95" t="s">
        <v>121</v>
      </c>
    </row>
    <row r="7" spans="1:24" ht="16.5">
      <c r="A7" s="45" t="s">
        <v>124</v>
      </c>
      <c r="B7" s="46">
        <v>9843</v>
      </c>
      <c r="C7" s="47">
        <v>1956</v>
      </c>
      <c r="D7" s="47">
        <v>7887</v>
      </c>
      <c r="E7" s="47">
        <v>377</v>
      </c>
      <c r="F7" s="47">
        <v>877</v>
      </c>
      <c r="G7" s="47">
        <v>107</v>
      </c>
      <c r="H7" s="47">
        <v>506</v>
      </c>
      <c r="I7" s="47">
        <v>12</v>
      </c>
      <c r="J7" s="47">
        <v>588</v>
      </c>
      <c r="K7" s="47">
        <v>515</v>
      </c>
      <c r="L7" s="47">
        <v>2890</v>
      </c>
      <c r="M7" s="47">
        <v>13</v>
      </c>
      <c r="N7" s="47">
        <v>18</v>
      </c>
      <c r="O7" s="47">
        <v>578</v>
      </c>
      <c r="P7" s="47">
        <v>2032</v>
      </c>
      <c r="Q7" s="199">
        <v>30</v>
      </c>
      <c r="R7" s="199">
        <v>441</v>
      </c>
      <c r="S7" s="47">
        <v>71</v>
      </c>
      <c r="T7" s="47">
        <v>192</v>
      </c>
      <c r="U7" s="47">
        <v>253</v>
      </c>
      <c r="V7" s="47">
        <v>343</v>
      </c>
      <c r="W7" s="48"/>
      <c r="X7" s="48"/>
    </row>
    <row r="8" spans="1:24" ht="16.5">
      <c r="A8" s="45" t="s">
        <v>125</v>
      </c>
      <c r="B8" s="49">
        <v>1747</v>
      </c>
      <c r="C8" s="50">
        <v>392</v>
      </c>
      <c r="D8" s="50">
        <v>1355</v>
      </c>
      <c r="E8" s="50">
        <v>41</v>
      </c>
      <c r="F8" s="50">
        <v>86</v>
      </c>
      <c r="G8" s="50">
        <v>11</v>
      </c>
      <c r="H8" s="50">
        <v>74</v>
      </c>
      <c r="I8" s="51">
        <v>2</v>
      </c>
      <c r="J8" s="50">
        <v>137</v>
      </c>
      <c r="K8" s="50">
        <v>101</v>
      </c>
      <c r="L8" s="50">
        <v>387</v>
      </c>
      <c r="M8" s="51">
        <v>0</v>
      </c>
      <c r="N8" s="50">
        <v>1</v>
      </c>
      <c r="O8" s="50">
        <v>182</v>
      </c>
      <c r="P8" s="50">
        <v>537</v>
      </c>
      <c r="Q8" s="200">
        <v>14</v>
      </c>
      <c r="R8" s="200">
        <v>81</v>
      </c>
      <c r="S8" s="50">
        <v>9</v>
      </c>
      <c r="T8" s="50">
        <v>20</v>
      </c>
      <c r="U8" s="50">
        <v>32</v>
      </c>
      <c r="V8" s="50">
        <v>32</v>
      </c>
      <c r="X8" s="48"/>
    </row>
    <row r="9" spans="1:24" ht="16.5">
      <c r="A9" s="45" t="s">
        <v>126</v>
      </c>
      <c r="B9" s="49">
        <v>819</v>
      </c>
      <c r="C9" s="50">
        <v>158</v>
      </c>
      <c r="D9" s="50">
        <v>661</v>
      </c>
      <c r="E9" s="50">
        <v>31</v>
      </c>
      <c r="F9" s="50">
        <v>74</v>
      </c>
      <c r="G9" s="50">
        <v>10</v>
      </c>
      <c r="H9" s="50">
        <v>47</v>
      </c>
      <c r="I9" s="50">
        <v>4</v>
      </c>
      <c r="J9" s="50">
        <v>59</v>
      </c>
      <c r="K9" s="50">
        <v>54</v>
      </c>
      <c r="L9" s="50">
        <v>254</v>
      </c>
      <c r="M9" s="51">
        <v>0</v>
      </c>
      <c r="N9" s="51">
        <v>0</v>
      </c>
      <c r="O9" s="50">
        <v>33</v>
      </c>
      <c r="P9" s="50">
        <v>141</v>
      </c>
      <c r="Q9" s="201">
        <v>3</v>
      </c>
      <c r="R9" s="201">
        <v>37</v>
      </c>
      <c r="S9" s="50">
        <v>8</v>
      </c>
      <c r="T9" s="50">
        <v>30</v>
      </c>
      <c r="U9" s="50">
        <v>15</v>
      </c>
      <c r="V9" s="50">
        <v>19</v>
      </c>
    </row>
    <row r="10" spans="1:24" ht="16.5">
      <c r="A10" s="45" t="s">
        <v>127</v>
      </c>
      <c r="B10" s="49">
        <v>1110</v>
      </c>
      <c r="C10" s="50">
        <v>210</v>
      </c>
      <c r="D10" s="50">
        <v>900</v>
      </c>
      <c r="E10" s="50">
        <v>43</v>
      </c>
      <c r="F10" s="50">
        <v>125</v>
      </c>
      <c r="G10" s="50">
        <v>20</v>
      </c>
      <c r="H10" s="50">
        <v>56</v>
      </c>
      <c r="I10" s="51">
        <v>1</v>
      </c>
      <c r="J10" s="50">
        <v>51</v>
      </c>
      <c r="K10" s="50">
        <v>56</v>
      </c>
      <c r="L10" s="50">
        <v>365</v>
      </c>
      <c r="M10" s="51">
        <v>0</v>
      </c>
      <c r="N10" s="50">
        <v>2</v>
      </c>
      <c r="O10" s="50">
        <v>58</v>
      </c>
      <c r="P10" s="50">
        <v>203</v>
      </c>
      <c r="Q10" s="200">
        <v>2</v>
      </c>
      <c r="R10" s="201">
        <v>32</v>
      </c>
      <c r="S10" s="50">
        <v>13</v>
      </c>
      <c r="T10" s="50">
        <v>44</v>
      </c>
      <c r="U10" s="50">
        <v>17</v>
      </c>
      <c r="V10" s="50">
        <v>22</v>
      </c>
    </row>
    <row r="11" spans="1:24" ht="16.5">
      <c r="A11" s="45" t="s">
        <v>128</v>
      </c>
      <c r="B11" s="49">
        <v>857</v>
      </c>
      <c r="C11" s="50">
        <v>136</v>
      </c>
      <c r="D11" s="50">
        <v>721</v>
      </c>
      <c r="E11" s="50">
        <v>40</v>
      </c>
      <c r="F11" s="50">
        <v>90</v>
      </c>
      <c r="G11" s="50">
        <v>10</v>
      </c>
      <c r="H11" s="50">
        <v>30</v>
      </c>
      <c r="I11" s="51">
        <v>1</v>
      </c>
      <c r="J11" s="50">
        <v>44</v>
      </c>
      <c r="K11" s="50">
        <v>29</v>
      </c>
      <c r="L11" s="50">
        <v>269</v>
      </c>
      <c r="M11" s="50">
        <v>4</v>
      </c>
      <c r="N11" s="51">
        <v>0</v>
      </c>
      <c r="O11" s="50">
        <v>39</v>
      </c>
      <c r="P11" s="50">
        <v>192</v>
      </c>
      <c r="Q11" s="200">
        <v>3</v>
      </c>
      <c r="R11" s="201">
        <v>73</v>
      </c>
      <c r="S11" s="50">
        <v>2</v>
      </c>
      <c r="T11" s="50">
        <v>3</v>
      </c>
      <c r="U11" s="50">
        <v>8</v>
      </c>
      <c r="V11" s="50">
        <v>20</v>
      </c>
    </row>
    <row r="12" spans="1:24" ht="16.5">
      <c r="A12" s="45" t="s">
        <v>129</v>
      </c>
      <c r="B12" s="49">
        <v>782</v>
      </c>
      <c r="C12" s="50">
        <v>140</v>
      </c>
      <c r="D12" s="50">
        <v>642</v>
      </c>
      <c r="E12" s="50">
        <v>51</v>
      </c>
      <c r="F12" s="50">
        <v>74</v>
      </c>
      <c r="G12" s="50">
        <v>4</v>
      </c>
      <c r="H12" s="50">
        <v>47</v>
      </c>
      <c r="I12" s="51">
        <v>0</v>
      </c>
      <c r="J12" s="50">
        <v>28</v>
      </c>
      <c r="K12" s="50">
        <v>28</v>
      </c>
      <c r="L12" s="50">
        <v>303</v>
      </c>
      <c r="M12" s="51">
        <v>0</v>
      </c>
      <c r="N12" s="51">
        <v>0</v>
      </c>
      <c r="O12" s="50">
        <v>25</v>
      </c>
      <c r="P12" s="50">
        <v>133</v>
      </c>
      <c r="Q12" s="200">
        <v>0</v>
      </c>
      <c r="R12" s="200">
        <v>0</v>
      </c>
      <c r="S12" s="50">
        <v>10</v>
      </c>
      <c r="T12" s="50">
        <v>25</v>
      </c>
      <c r="U12" s="50">
        <v>22</v>
      </c>
      <c r="V12" s="50">
        <v>32</v>
      </c>
    </row>
    <row r="13" spans="1:24" ht="16.5">
      <c r="A13" s="45" t="s">
        <v>130</v>
      </c>
      <c r="B13" s="49">
        <v>811</v>
      </c>
      <c r="C13" s="50">
        <v>231</v>
      </c>
      <c r="D13" s="50">
        <v>580</v>
      </c>
      <c r="E13" s="50">
        <v>30</v>
      </c>
      <c r="F13" s="50">
        <v>81</v>
      </c>
      <c r="G13" s="50">
        <v>5</v>
      </c>
      <c r="H13" s="50">
        <v>41</v>
      </c>
      <c r="I13" s="51">
        <v>0</v>
      </c>
      <c r="J13" s="50">
        <v>43</v>
      </c>
      <c r="K13" s="50">
        <v>88</v>
      </c>
      <c r="L13" s="50">
        <v>216</v>
      </c>
      <c r="M13" s="51">
        <v>0</v>
      </c>
      <c r="N13" s="51">
        <v>0</v>
      </c>
      <c r="O13" s="50">
        <v>69</v>
      </c>
      <c r="P13" s="50">
        <v>145</v>
      </c>
      <c r="Q13" s="200">
        <v>2</v>
      </c>
      <c r="R13" s="201">
        <v>21</v>
      </c>
      <c r="S13" s="50">
        <v>7</v>
      </c>
      <c r="T13" s="50">
        <v>15</v>
      </c>
      <c r="U13" s="50">
        <v>30</v>
      </c>
      <c r="V13" s="50">
        <v>18</v>
      </c>
    </row>
    <row r="14" spans="1:24" ht="16.5">
      <c r="A14" s="45" t="s">
        <v>131</v>
      </c>
      <c r="B14" s="49">
        <v>673</v>
      </c>
      <c r="C14" s="50">
        <v>115</v>
      </c>
      <c r="D14" s="50">
        <v>558</v>
      </c>
      <c r="E14" s="50">
        <v>16</v>
      </c>
      <c r="F14" s="50">
        <v>73</v>
      </c>
      <c r="G14" s="50">
        <v>8</v>
      </c>
      <c r="H14" s="50">
        <v>58</v>
      </c>
      <c r="I14" s="51">
        <v>0</v>
      </c>
      <c r="J14" s="50">
        <v>29</v>
      </c>
      <c r="K14" s="50">
        <v>28</v>
      </c>
      <c r="L14" s="50">
        <v>264</v>
      </c>
      <c r="M14" s="51">
        <v>1</v>
      </c>
      <c r="N14" s="51">
        <v>1</v>
      </c>
      <c r="O14" s="50">
        <v>41</v>
      </c>
      <c r="P14" s="50">
        <v>105</v>
      </c>
      <c r="Q14" s="200">
        <v>0</v>
      </c>
      <c r="R14" s="201">
        <v>2</v>
      </c>
      <c r="S14" s="50">
        <v>4</v>
      </c>
      <c r="T14" s="50">
        <v>7</v>
      </c>
      <c r="U14" s="50">
        <v>17</v>
      </c>
      <c r="V14" s="50">
        <v>19</v>
      </c>
    </row>
    <row r="15" spans="1:24" ht="16.5">
      <c r="A15" s="45" t="s">
        <v>132</v>
      </c>
      <c r="B15" s="49">
        <v>337</v>
      </c>
      <c r="C15" s="50">
        <v>50</v>
      </c>
      <c r="D15" s="50">
        <v>287</v>
      </c>
      <c r="E15" s="50">
        <v>9</v>
      </c>
      <c r="F15" s="50">
        <v>22</v>
      </c>
      <c r="G15" s="50">
        <v>3</v>
      </c>
      <c r="H15" s="50">
        <v>13</v>
      </c>
      <c r="I15" s="51">
        <v>0</v>
      </c>
      <c r="J15" s="50">
        <v>24</v>
      </c>
      <c r="K15" s="50">
        <v>7</v>
      </c>
      <c r="L15" s="50">
        <v>92</v>
      </c>
      <c r="M15" s="50">
        <v>1</v>
      </c>
      <c r="N15" s="51">
        <v>0</v>
      </c>
      <c r="O15" s="50">
        <v>19</v>
      </c>
      <c r="P15" s="50">
        <v>72</v>
      </c>
      <c r="Q15" s="200">
        <v>2</v>
      </c>
      <c r="R15" s="200">
        <v>33</v>
      </c>
      <c r="S15" s="50">
        <v>1</v>
      </c>
      <c r="T15" s="50">
        <v>8</v>
      </c>
      <c r="U15" s="50">
        <v>8</v>
      </c>
      <c r="V15" s="50">
        <v>23</v>
      </c>
    </row>
    <row r="16" spans="1:24" ht="16.5">
      <c r="A16" s="45" t="s">
        <v>133</v>
      </c>
      <c r="B16" s="49">
        <v>163</v>
      </c>
      <c r="C16" s="50">
        <v>31</v>
      </c>
      <c r="D16" s="50">
        <v>132</v>
      </c>
      <c r="E16" s="50">
        <v>9</v>
      </c>
      <c r="F16" s="50">
        <v>10</v>
      </c>
      <c r="G16" s="51">
        <v>0</v>
      </c>
      <c r="H16" s="50">
        <v>11</v>
      </c>
      <c r="I16" s="51">
        <v>0</v>
      </c>
      <c r="J16" s="50">
        <v>11</v>
      </c>
      <c r="K16" s="50">
        <v>8</v>
      </c>
      <c r="L16" s="50">
        <v>46</v>
      </c>
      <c r="M16" s="51">
        <v>0</v>
      </c>
      <c r="N16" s="51">
        <v>0</v>
      </c>
      <c r="O16" s="50">
        <v>10</v>
      </c>
      <c r="P16" s="50">
        <v>42</v>
      </c>
      <c r="Q16" s="200">
        <v>0</v>
      </c>
      <c r="R16" s="200">
        <v>0</v>
      </c>
      <c r="S16" s="50">
        <v>1</v>
      </c>
      <c r="T16" s="50">
        <v>2</v>
      </c>
      <c r="U16" s="50">
        <v>3</v>
      </c>
      <c r="V16" s="50">
        <v>10</v>
      </c>
    </row>
    <row r="17" spans="1:22" ht="16.5">
      <c r="A17" s="45" t="s">
        <v>134</v>
      </c>
      <c r="B17" s="49">
        <v>287</v>
      </c>
      <c r="C17" s="50">
        <v>56</v>
      </c>
      <c r="D17" s="50">
        <v>231</v>
      </c>
      <c r="E17" s="50">
        <v>13</v>
      </c>
      <c r="F17" s="50">
        <v>28</v>
      </c>
      <c r="G17" s="50">
        <v>4</v>
      </c>
      <c r="H17" s="50">
        <v>11</v>
      </c>
      <c r="I17" s="51">
        <v>1</v>
      </c>
      <c r="J17" s="50">
        <v>14</v>
      </c>
      <c r="K17" s="50">
        <v>16</v>
      </c>
      <c r="L17" s="50">
        <v>81</v>
      </c>
      <c r="M17" s="51">
        <v>0</v>
      </c>
      <c r="N17" s="51">
        <v>0</v>
      </c>
      <c r="O17" s="50">
        <v>16</v>
      </c>
      <c r="P17" s="50">
        <v>58</v>
      </c>
      <c r="Q17" s="200">
        <v>1</v>
      </c>
      <c r="R17" s="201">
        <v>29</v>
      </c>
      <c r="S17" s="50">
        <v>4</v>
      </c>
      <c r="T17" s="50">
        <v>1</v>
      </c>
      <c r="U17" s="50">
        <v>1</v>
      </c>
      <c r="V17" s="51">
        <v>9</v>
      </c>
    </row>
    <row r="18" spans="1:22" ht="16.5">
      <c r="A18" s="45" t="s">
        <v>135</v>
      </c>
      <c r="B18" s="49">
        <v>461</v>
      </c>
      <c r="C18" s="50">
        <v>85</v>
      </c>
      <c r="D18" s="50">
        <v>376</v>
      </c>
      <c r="E18" s="50">
        <v>19</v>
      </c>
      <c r="F18" s="50">
        <v>43</v>
      </c>
      <c r="G18" s="50">
        <v>2</v>
      </c>
      <c r="H18" s="50">
        <v>20</v>
      </c>
      <c r="I18" s="51">
        <v>1</v>
      </c>
      <c r="J18" s="50">
        <v>29</v>
      </c>
      <c r="K18" s="50">
        <v>16</v>
      </c>
      <c r="L18" s="50">
        <v>123</v>
      </c>
      <c r="M18" s="51">
        <v>0</v>
      </c>
      <c r="N18" s="51">
        <v>0</v>
      </c>
      <c r="O18" s="50">
        <v>20</v>
      </c>
      <c r="P18" s="50">
        <v>87</v>
      </c>
      <c r="Q18" s="200">
        <v>2</v>
      </c>
      <c r="R18" s="200">
        <v>38</v>
      </c>
      <c r="S18" s="50">
        <v>3</v>
      </c>
      <c r="T18" s="50">
        <v>14</v>
      </c>
      <c r="U18" s="50">
        <v>22</v>
      </c>
      <c r="V18" s="50">
        <v>22</v>
      </c>
    </row>
    <row r="19" spans="1:22" ht="16.5">
      <c r="A19" s="45" t="s">
        <v>136</v>
      </c>
      <c r="B19" s="49">
        <v>172</v>
      </c>
      <c r="C19" s="50">
        <v>34</v>
      </c>
      <c r="D19" s="50">
        <v>138</v>
      </c>
      <c r="E19" s="50">
        <v>7</v>
      </c>
      <c r="F19" s="50">
        <v>14</v>
      </c>
      <c r="G19" s="50">
        <v>3</v>
      </c>
      <c r="H19" s="50">
        <v>9</v>
      </c>
      <c r="I19" s="51">
        <v>0</v>
      </c>
      <c r="J19" s="50">
        <v>15</v>
      </c>
      <c r="K19" s="50">
        <v>10</v>
      </c>
      <c r="L19" s="50">
        <v>50</v>
      </c>
      <c r="M19" s="51">
        <v>0</v>
      </c>
      <c r="N19" s="51">
        <v>0</v>
      </c>
      <c r="O19" s="50">
        <v>12</v>
      </c>
      <c r="P19" s="50">
        <v>38</v>
      </c>
      <c r="Q19" s="200">
        <v>1</v>
      </c>
      <c r="R19" s="201">
        <v>10</v>
      </c>
      <c r="S19" s="51">
        <v>0</v>
      </c>
      <c r="T19" s="50">
        <v>2</v>
      </c>
      <c r="U19" s="51">
        <v>1</v>
      </c>
      <c r="V19" s="51">
        <v>0</v>
      </c>
    </row>
    <row r="20" spans="1:22" ht="16.5">
      <c r="A20" s="45" t="s">
        <v>137</v>
      </c>
      <c r="B20" s="49">
        <v>112</v>
      </c>
      <c r="C20" s="50">
        <v>11</v>
      </c>
      <c r="D20" s="50">
        <v>101</v>
      </c>
      <c r="E20" s="50">
        <v>5</v>
      </c>
      <c r="F20" s="50">
        <v>11</v>
      </c>
      <c r="G20" s="51">
        <v>0</v>
      </c>
      <c r="H20" s="50">
        <v>7</v>
      </c>
      <c r="I20" s="51">
        <v>0</v>
      </c>
      <c r="J20" s="50">
        <v>11</v>
      </c>
      <c r="K20" s="51">
        <v>2</v>
      </c>
      <c r="L20" s="50">
        <v>41</v>
      </c>
      <c r="M20" s="51">
        <v>0</v>
      </c>
      <c r="N20" s="51">
        <v>0</v>
      </c>
      <c r="O20" s="50">
        <v>1</v>
      </c>
      <c r="P20" s="50">
        <v>23</v>
      </c>
      <c r="Q20" s="200">
        <v>0</v>
      </c>
      <c r="R20" s="201">
        <v>7</v>
      </c>
      <c r="S20" s="50">
        <v>1</v>
      </c>
      <c r="T20" s="50">
        <v>1</v>
      </c>
      <c r="U20" s="50">
        <v>2</v>
      </c>
      <c r="V20" s="51">
        <v>0</v>
      </c>
    </row>
    <row r="21" spans="1:22" ht="16.5">
      <c r="A21" s="45" t="s">
        <v>138</v>
      </c>
      <c r="B21" s="49">
        <v>303</v>
      </c>
      <c r="C21" s="50">
        <v>56</v>
      </c>
      <c r="D21" s="50">
        <v>247</v>
      </c>
      <c r="E21" s="50">
        <v>9</v>
      </c>
      <c r="F21" s="50">
        <v>35</v>
      </c>
      <c r="G21" s="50">
        <v>3</v>
      </c>
      <c r="H21" s="50">
        <v>13</v>
      </c>
      <c r="I21" s="51">
        <v>1</v>
      </c>
      <c r="J21" s="50">
        <v>19</v>
      </c>
      <c r="K21" s="50">
        <v>15</v>
      </c>
      <c r="L21" s="50">
        <v>77</v>
      </c>
      <c r="M21" s="51">
        <v>0</v>
      </c>
      <c r="N21" s="51">
        <v>0</v>
      </c>
      <c r="O21" s="50">
        <v>18</v>
      </c>
      <c r="P21" s="50">
        <v>55</v>
      </c>
      <c r="Q21" s="200">
        <v>0</v>
      </c>
      <c r="R21" s="200">
        <v>33</v>
      </c>
      <c r="S21" s="50">
        <v>0</v>
      </c>
      <c r="T21" s="50">
        <v>2</v>
      </c>
      <c r="U21" s="50">
        <v>10</v>
      </c>
      <c r="V21" s="50">
        <v>13</v>
      </c>
    </row>
    <row r="22" spans="1:22" ht="16.5">
      <c r="A22" s="45" t="s">
        <v>139</v>
      </c>
      <c r="B22" s="49">
        <v>348</v>
      </c>
      <c r="C22" s="50">
        <v>86</v>
      </c>
      <c r="D22" s="50">
        <v>262</v>
      </c>
      <c r="E22" s="50">
        <v>16</v>
      </c>
      <c r="F22" s="50">
        <v>25</v>
      </c>
      <c r="G22" s="50">
        <v>8</v>
      </c>
      <c r="H22" s="50">
        <v>20</v>
      </c>
      <c r="I22" s="51">
        <v>0</v>
      </c>
      <c r="J22" s="50">
        <v>25</v>
      </c>
      <c r="K22" s="50">
        <v>15</v>
      </c>
      <c r="L22" s="50">
        <v>79</v>
      </c>
      <c r="M22" s="51">
        <v>0</v>
      </c>
      <c r="N22" s="51">
        <v>0</v>
      </c>
      <c r="O22" s="50">
        <v>23</v>
      </c>
      <c r="P22" s="50">
        <v>72</v>
      </c>
      <c r="Q22" s="200">
        <v>0</v>
      </c>
      <c r="R22" s="201">
        <v>17</v>
      </c>
      <c r="S22" s="50">
        <v>2</v>
      </c>
      <c r="T22" s="50">
        <v>5</v>
      </c>
      <c r="U22" s="50">
        <v>22</v>
      </c>
      <c r="V22" s="50">
        <v>19</v>
      </c>
    </row>
    <row r="23" spans="1:22" ht="16.5">
      <c r="A23" s="45" t="s">
        <v>140</v>
      </c>
      <c r="B23" s="49">
        <v>152</v>
      </c>
      <c r="C23" s="50">
        <v>35</v>
      </c>
      <c r="D23" s="50">
        <v>117</v>
      </c>
      <c r="E23" s="50">
        <v>10</v>
      </c>
      <c r="F23" s="50">
        <v>12</v>
      </c>
      <c r="G23" s="51">
        <v>4</v>
      </c>
      <c r="H23" s="50">
        <v>5</v>
      </c>
      <c r="I23" s="51">
        <v>0</v>
      </c>
      <c r="J23" s="50">
        <v>17</v>
      </c>
      <c r="K23" s="50">
        <v>8</v>
      </c>
      <c r="L23" s="50">
        <v>37</v>
      </c>
      <c r="M23" s="51">
        <v>0</v>
      </c>
      <c r="N23" s="51">
        <v>0</v>
      </c>
      <c r="O23" s="50">
        <v>2</v>
      </c>
      <c r="P23" s="50">
        <v>24</v>
      </c>
      <c r="Q23" s="200">
        <v>0</v>
      </c>
      <c r="R23" s="201">
        <v>3</v>
      </c>
      <c r="S23" s="50">
        <v>1</v>
      </c>
      <c r="T23" s="51">
        <v>1</v>
      </c>
      <c r="U23" s="50">
        <v>10</v>
      </c>
      <c r="V23" s="50">
        <v>18</v>
      </c>
    </row>
    <row r="24" spans="1:22" ht="16.5">
      <c r="A24" s="45" t="s">
        <v>141</v>
      </c>
      <c r="B24" s="49">
        <v>204</v>
      </c>
      <c r="C24" s="50">
        <v>30</v>
      </c>
      <c r="D24" s="50">
        <v>174</v>
      </c>
      <c r="E24" s="50">
        <v>8</v>
      </c>
      <c r="F24" s="50">
        <v>23</v>
      </c>
      <c r="G24" s="50">
        <v>3</v>
      </c>
      <c r="H24" s="50">
        <v>7</v>
      </c>
      <c r="I24" s="51">
        <v>0</v>
      </c>
      <c r="J24" s="50">
        <v>10</v>
      </c>
      <c r="K24" s="50">
        <v>8</v>
      </c>
      <c r="L24" s="50">
        <v>48</v>
      </c>
      <c r="M24" s="51">
        <v>0</v>
      </c>
      <c r="N24" s="51">
        <v>0</v>
      </c>
      <c r="O24" s="50">
        <v>5</v>
      </c>
      <c r="P24" s="50">
        <v>55</v>
      </c>
      <c r="Q24" s="200">
        <v>0</v>
      </c>
      <c r="R24" s="200">
        <v>5</v>
      </c>
      <c r="S24" s="51">
        <v>0</v>
      </c>
      <c r="T24" s="50">
        <v>4</v>
      </c>
      <c r="U24" s="50">
        <v>6</v>
      </c>
      <c r="V24" s="50">
        <v>22</v>
      </c>
    </row>
    <row r="25" spans="1:22" ht="16.5">
      <c r="A25" s="45" t="s">
        <v>142</v>
      </c>
      <c r="B25" s="49">
        <v>18</v>
      </c>
      <c r="C25" s="50">
        <v>5</v>
      </c>
      <c r="D25" s="50">
        <v>13</v>
      </c>
      <c r="E25" s="51">
        <v>0</v>
      </c>
      <c r="F25" s="50">
        <v>3</v>
      </c>
      <c r="G25" s="51">
        <v>0</v>
      </c>
      <c r="H25" s="50">
        <v>1</v>
      </c>
      <c r="I25" s="51">
        <v>0</v>
      </c>
      <c r="J25" s="51">
        <v>0</v>
      </c>
      <c r="K25" s="50">
        <v>2</v>
      </c>
      <c r="L25" s="50">
        <v>6</v>
      </c>
      <c r="M25" s="51">
        <v>0</v>
      </c>
      <c r="N25" s="51">
        <v>0</v>
      </c>
      <c r="O25" s="51">
        <v>0</v>
      </c>
      <c r="P25" s="50">
        <v>0</v>
      </c>
      <c r="Q25" s="200">
        <v>0</v>
      </c>
      <c r="R25" s="201">
        <v>0</v>
      </c>
      <c r="S25" s="51">
        <v>0</v>
      </c>
      <c r="T25" s="51">
        <v>0</v>
      </c>
      <c r="U25" s="50">
        <v>3</v>
      </c>
      <c r="V25" s="50">
        <v>3</v>
      </c>
    </row>
    <row r="26" spans="1:22" ht="16.5">
      <c r="A26" s="45" t="s">
        <v>143</v>
      </c>
      <c r="B26" s="49">
        <v>111</v>
      </c>
      <c r="C26" s="50">
        <v>20</v>
      </c>
      <c r="D26" s="50">
        <v>91</v>
      </c>
      <c r="E26" s="50">
        <v>2</v>
      </c>
      <c r="F26" s="50">
        <v>9</v>
      </c>
      <c r="G26" s="51">
        <v>4</v>
      </c>
      <c r="H26" s="50">
        <v>2</v>
      </c>
      <c r="I26" s="51">
        <v>1</v>
      </c>
      <c r="J26" s="50">
        <v>9</v>
      </c>
      <c r="K26" s="50">
        <v>2</v>
      </c>
      <c r="L26" s="50">
        <v>26</v>
      </c>
      <c r="M26" s="51">
        <v>6</v>
      </c>
      <c r="N26" s="51">
        <v>14</v>
      </c>
      <c r="O26" s="50">
        <v>0</v>
      </c>
      <c r="P26" s="50">
        <v>6</v>
      </c>
      <c r="Q26" s="200">
        <v>0</v>
      </c>
      <c r="R26" s="201">
        <v>12</v>
      </c>
      <c r="S26" s="51">
        <v>1</v>
      </c>
      <c r="T26" s="51">
        <v>0</v>
      </c>
      <c r="U26" s="51">
        <v>4</v>
      </c>
      <c r="V26" s="51">
        <v>13</v>
      </c>
    </row>
    <row r="27" spans="1:22" ht="16.5">
      <c r="A27" s="45" t="s">
        <v>144</v>
      </c>
      <c r="B27" s="49">
        <v>189</v>
      </c>
      <c r="C27" s="50">
        <v>43</v>
      </c>
      <c r="D27" s="50">
        <v>146</v>
      </c>
      <c r="E27" s="50">
        <v>12</v>
      </c>
      <c r="F27" s="50">
        <v>20</v>
      </c>
      <c r="G27" s="51">
        <v>1</v>
      </c>
      <c r="H27" s="50">
        <v>12</v>
      </c>
      <c r="I27" s="51">
        <v>0</v>
      </c>
      <c r="J27" s="50">
        <v>6</v>
      </c>
      <c r="K27" s="50">
        <v>9</v>
      </c>
      <c r="L27" s="50">
        <v>66</v>
      </c>
      <c r="M27" s="51">
        <v>0</v>
      </c>
      <c r="N27" s="51">
        <v>0</v>
      </c>
      <c r="O27" s="50">
        <v>2</v>
      </c>
      <c r="P27" s="50">
        <v>15</v>
      </c>
      <c r="Q27" s="200">
        <v>0</v>
      </c>
      <c r="R27" s="201">
        <v>3</v>
      </c>
      <c r="S27" s="50">
        <v>3</v>
      </c>
      <c r="T27" s="50">
        <v>7</v>
      </c>
      <c r="U27" s="50">
        <v>16</v>
      </c>
      <c r="V27" s="50">
        <v>17</v>
      </c>
    </row>
    <row r="28" spans="1:22" ht="16.5">
      <c r="A28" s="45" t="s">
        <v>145</v>
      </c>
      <c r="B28" s="49">
        <v>134</v>
      </c>
      <c r="C28" s="50">
        <v>22</v>
      </c>
      <c r="D28" s="50">
        <v>112</v>
      </c>
      <c r="E28" s="50">
        <v>3</v>
      </c>
      <c r="F28" s="50">
        <v>14</v>
      </c>
      <c r="G28" s="50">
        <v>4</v>
      </c>
      <c r="H28" s="50">
        <v>19</v>
      </c>
      <c r="I28" s="51">
        <v>0</v>
      </c>
      <c r="J28" s="50">
        <v>3</v>
      </c>
      <c r="K28" s="50">
        <v>7</v>
      </c>
      <c r="L28" s="50">
        <v>50</v>
      </c>
      <c r="M28" s="51">
        <v>1</v>
      </c>
      <c r="N28" s="51">
        <v>0</v>
      </c>
      <c r="O28" s="50">
        <v>2</v>
      </c>
      <c r="P28" s="50">
        <v>13</v>
      </c>
      <c r="Q28" s="200">
        <v>0</v>
      </c>
      <c r="R28" s="200">
        <v>0</v>
      </c>
      <c r="S28" s="51">
        <v>1</v>
      </c>
      <c r="T28" s="51">
        <v>1</v>
      </c>
      <c r="U28" s="50">
        <v>4</v>
      </c>
      <c r="V28" s="50">
        <v>12</v>
      </c>
    </row>
    <row r="29" spans="1:22" ht="16.5">
      <c r="A29" s="45" t="s">
        <v>146</v>
      </c>
      <c r="B29" s="49">
        <v>53</v>
      </c>
      <c r="C29" s="50">
        <v>10</v>
      </c>
      <c r="D29" s="50">
        <v>43</v>
      </c>
      <c r="E29" s="50">
        <v>3</v>
      </c>
      <c r="F29" s="50">
        <v>5</v>
      </c>
      <c r="G29" s="51">
        <v>0</v>
      </c>
      <c r="H29" s="50">
        <v>3</v>
      </c>
      <c r="I29" s="51">
        <v>0</v>
      </c>
      <c r="J29" s="50">
        <v>4</v>
      </c>
      <c r="K29" s="50">
        <v>6</v>
      </c>
      <c r="L29" s="50">
        <v>10</v>
      </c>
      <c r="M29" s="51">
        <v>0</v>
      </c>
      <c r="N29" s="51">
        <v>0</v>
      </c>
      <c r="O29" s="50">
        <v>1</v>
      </c>
      <c r="P29" s="50">
        <v>16</v>
      </c>
      <c r="Q29" s="200">
        <v>0</v>
      </c>
      <c r="R29" s="200">
        <v>5</v>
      </c>
      <c r="S29" s="51">
        <v>0</v>
      </c>
      <c r="T29" s="51">
        <v>0</v>
      </c>
      <c r="U29" s="51">
        <v>0</v>
      </c>
      <c r="V29" s="51">
        <v>0</v>
      </c>
    </row>
    <row r="30" spans="1:22" ht="16.5">
      <c r="A30" s="52" t="s">
        <v>147</v>
      </c>
      <c r="B30" s="53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202">
        <v>0</v>
      </c>
      <c r="R30" s="202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6.5" customHeight="1">
      <c r="A31" s="142" t="s">
        <v>108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4" spans="1:22" hidden="1">
      <c r="B34" s="56" t="e">
        <f>B7-B8-B9-B10-B12-B13-B14-#REF!-#REF!</f>
        <v>#REF!</v>
      </c>
      <c r="C34" s="57" t="e">
        <f>C7-C8-C9-C10-C12-C13-C14-#REF!-#REF!</f>
        <v>#REF!</v>
      </c>
      <c r="D34" s="57" t="e">
        <f>D7-D8-D9-D10-D12-D13-D14-#REF!-#REF!</f>
        <v>#REF!</v>
      </c>
      <c r="E34" s="57" t="e">
        <f>E7-E8-E9-E10-E12-E13-E14-#REF!-#REF!</f>
        <v>#REF!</v>
      </c>
      <c r="F34" s="57" t="e">
        <f>F7-F8-F9-F10-F12-F13-F14-#REF!-#REF!</f>
        <v>#REF!</v>
      </c>
      <c r="G34" s="57" t="e">
        <f>G7-G8-G9-G10-G12-G13-G14-#REF!-#REF!</f>
        <v>#REF!</v>
      </c>
      <c r="H34" s="57" t="e">
        <f>H7-H8-H9-H10-H12-H13-H14-#REF!-#REF!</f>
        <v>#REF!</v>
      </c>
      <c r="I34" s="57" t="e">
        <f>I7-I8-I9-I10-I12-I13-I14-#REF!-#REF!</f>
        <v>#REF!</v>
      </c>
      <c r="J34" s="57" t="e">
        <f>J7-J8-J9-J10-J12-J13-J14-#REF!-#REF!</f>
        <v>#REF!</v>
      </c>
      <c r="K34" s="57" t="e">
        <f>K7-K8-K9-K10-K12-K13-K14-#REF!-#REF!</f>
        <v>#REF!</v>
      </c>
      <c r="L34" s="57" t="e">
        <f>L7-L8-L9-L10-L12-L13-L14-#REF!-#REF!</f>
        <v>#REF!</v>
      </c>
      <c r="M34" s="57" t="e">
        <f>M7-M8-M9-M10-M12-M13-M14-#REF!-#REF!</f>
        <v>#REF!</v>
      </c>
      <c r="N34" s="57" t="e">
        <f>N7-N8-N9-N10-N12-N13-N14-#REF!-#REF!</f>
        <v>#REF!</v>
      </c>
      <c r="O34" s="57" t="e">
        <f>O7-O8-O9-O10-O12-O13-O14-#REF!-#REF!</f>
        <v>#REF!</v>
      </c>
      <c r="P34" s="57" t="e">
        <f>P7-P8-P9-P10-P12-P13-P14-#REF!-#REF!</f>
        <v>#REF!</v>
      </c>
      <c r="Q34" s="57"/>
      <c r="R34" s="57"/>
      <c r="S34" s="57"/>
      <c r="T34" s="57"/>
      <c r="U34" s="57" t="e">
        <f>U7-U8-U9-U10-U12-U13-U14-#REF!-#REF!</f>
        <v>#REF!</v>
      </c>
      <c r="V34" s="57" t="e">
        <f>V7-V8-V9-V10-V12-V13-V14-#REF!-#REF!</f>
        <v>#REF!</v>
      </c>
    </row>
    <row r="35" spans="1:22" hidden="1">
      <c r="B35" s="56" t="e">
        <f>SUM(B15:B28)-#REF!</f>
        <v>#REF!</v>
      </c>
      <c r="C35" s="57" t="e">
        <f>SUM(C15:C28)-#REF!</f>
        <v>#REF!</v>
      </c>
      <c r="D35" s="57" t="e">
        <f>SUM(D15:D28)-#REF!</f>
        <v>#REF!</v>
      </c>
      <c r="E35" s="57" t="e">
        <f>SUM(E15:E28)-#REF!</f>
        <v>#REF!</v>
      </c>
      <c r="F35" s="57" t="e">
        <f>SUM(F15:F28)-#REF!</f>
        <v>#REF!</v>
      </c>
      <c r="G35" s="57" t="e">
        <f>SUM(G15:G28)-#REF!</f>
        <v>#REF!</v>
      </c>
      <c r="H35" s="57" t="e">
        <f>SUM(H15:H28)-#REF!</f>
        <v>#REF!</v>
      </c>
      <c r="I35" s="57" t="e">
        <f>SUM(I15:I28)-#REF!</f>
        <v>#REF!</v>
      </c>
      <c r="J35" s="57" t="e">
        <f>SUM(J15:J28)-#REF!</f>
        <v>#REF!</v>
      </c>
      <c r="K35" s="57" t="e">
        <f>SUM(K15:K28)-#REF!</f>
        <v>#REF!</v>
      </c>
      <c r="L35" s="57" t="e">
        <f>SUM(L15:L28)-#REF!</f>
        <v>#REF!</v>
      </c>
      <c r="M35" s="57" t="e">
        <f>SUM(M15:M28)-#REF!</f>
        <v>#REF!</v>
      </c>
      <c r="N35" s="57" t="e">
        <f>SUM(N15:N28)-#REF!</f>
        <v>#REF!</v>
      </c>
      <c r="O35" s="57" t="e">
        <f>SUM(O15:O28)-#REF!</f>
        <v>#REF!</v>
      </c>
      <c r="P35" s="57" t="e">
        <f>SUM(P15:P28)-#REF!</f>
        <v>#REF!</v>
      </c>
      <c r="Q35" s="57"/>
      <c r="R35" s="57"/>
      <c r="S35" s="57"/>
      <c r="T35" s="57"/>
      <c r="U35" s="57" t="e">
        <f>SUM(U15:U28)-#REF!</f>
        <v>#REF!</v>
      </c>
      <c r="V35" s="57" t="e">
        <f>SUM(V15:V28)-#REF!</f>
        <v>#REF!</v>
      </c>
    </row>
    <row r="36" spans="1:22" hidden="1">
      <c r="B36" s="56" t="e">
        <f>#REF!-B29-B30</f>
        <v>#REF!</v>
      </c>
      <c r="C36" s="57" t="e">
        <f>#REF!-C29-C30</f>
        <v>#REF!</v>
      </c>
      <c r="D36" s="57" t="e">
        <f>#REF!-D29-D30</f>
        <v>#REF!</v>
      </c>
      <c r="E36" s="57" t="e">
        <f>#REF!-E29-E30</f>
        <v>#REF!</v>
      </c>
      <c r="F36" s="57" t="e">
        <f>#REF!-F29-F30</f>
        <v>#REF!</v>
      </c>
      <c r="G36" s="57" t="e">
        <f>#REF!-G29-G30</f>
        <v>#REF!</v>
      </c>
      <c r="H36" s="57" t="e">
        <f>#REF!-H29-H30</f>
        <v>#REF!</v>
      </c>
      <c r="I36" s="57" t="e">
        <f>#REF!-I29-I30</f>
        <v>#REF!</v>
      </c>
      <c r="J36" s="57" t="e">
        <f>#REF!-J29-J30</f>
        <v>#REF!</v>
      </c>
      <c r="K36" s="57" t="e">
        <f>#REF!-K29-K30</f>
        <v>#REF!</v>
      </c>
      <c r="L36" s="57" t="e">
        <f>#REF!-L29-L30</f>
        <v>#REF!</v>
      </c>
      <c r="M36" s="57" t="e">
        <f>#REF!-M29-M30</f>
        <v>#REF!</v>
      </c>
      <c r="N36" s="57" t="e">
        <f>#REF!-N29-N30</f>
        <v>#REF!</v>
      </c>
      <c r="O36" s="57" t="e">
        <f>#REF!-O29-O30</f>
        <v>#REF!</v>
      </c>
      <c r="P36" s="57" t="e">
        <f>#REF!-P29-P30</f>
        <v>#REF!</v>
      </c>
      <c r="Q36" s="57"/>
      <c r="R36" s="57"/>
      <c r="S36" s="57"/>
      <c r="T36" s="57"/>
      <c r="U36" s="57" t="e">
        <f>#REF!-U29-U30</f>
        <v>#REF!</v>
      </c>
      <c r="V36" s="57" t="e">
        <f>#REF!-V29-V30</f>
        <v>#REF!</v>
      </c>
    </row>
    <row r="38" spans="1:22">
      <c r="A38" s="58"/>
    </row>
    <row r="39" spans="1:22"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</sheetData>
  <mergeCells count="16">
    <mergeCell ref="O4:R4"/>
    <mergeCell ref="S4:T5"/>
    <mergeCell ref="U4:V5"/>
    <mergeCell ref="O5:P5"/>
    <mergeCell ref="Q5:R5"/>
    <mergeCell ref="A31:V31"/>
    <mergeCell ref="A1:V1"/>
    <mergeCell ref="A2:V2"/>
    <mergeCell ref="A3:V3"/>
    <mergeCell ref="A4:A6"/>
    <mergeCell ref="B4:D5"/>
    <mergeCell ref="E4:F5"/>
    <mergeCell ref="G4:H5"/>
    <mergeCell ref="I4:J5"/>
    <mergeCell ref="K4:L5"/>
    <mergeCell ref="M4:N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pageSetUpPr fitToPage="1"/>
  </sheetPr>
  <dimension ref="A1:W38"/>
  <sheetViews>
    <sheetView workbookViewId="0">
      <selection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3">
        <f>SUM(C6:D6)</f>
        <v>7478</v>
      </c>
      <c r="C6" s="83">
        <v>1381</v>
      </c>
      <c r="D6" s="83">
        <v>6097</v>
      </c>
      <c r="E6" s="83">
        <v>310</v>
      </c>
      <c r="F6" s="83">
        <v>705</v>
      </c>
      <c r="G6" s="83">
        <v>71</v>
      </c>
      <c r="H6" s="83">
        <v>426</v>
      </c>
      <c r="I6" s="83">
        <v>24</v>
      </c>
      <c r="J6" s="83">
        <v>544</v>
      </c>
      <c r="K6" s="83">
        <v>304</v>
      </c>
      <c r="L6" s="83">
        <v>2186</v>
      </c>
      <c r="M6" s="83">
        <v>98</v>
      </c>
      <c r="N6" s="83">
        <v>375</v>
      </c>
      <c r="O6" s="83">
        <v>239</v>
      </c>
      <c r="P6" s="83">
        <v>1241</v>
      </c>
      <c r="Q6" s="83">
        <v>335</v>
      </c>
      <c r="R6" s="83">
        <v>620</v>
      </c>
      <c r="S6" s="35">
        <f t="shared" ref="S6:S32" si="0">C6-E6-G6-I6-K6-M6-O6-Q6</f>
        <v>0</v>
      </c>
      <c r="T6" s="35">
        <f t="shared" ref="T6:T32" si="1">D6-F6-H6-J6-L6-N6-P6-R6</f>
        <v>0</v>
      </c>
      <c r="U6" s="75"/>
      <c r="V6" s="75"/>
      <c r="W6" s="75"/>
    </row>
    <row r="7" spans="1:23">
      <c r="A7" s="65" t="s">
        <v>154</v>
      </c>
      <c r="B7" s="69">
        <f t="shared" ref="B7:B32" si="2">SUM(C7:D7)</f>
        <v>1543</v>
      </c>
      <c r="C7" s="69">
        <v>333</v>
      </c>
      <c r="D7" s="69">
        <v>1210</v>
      </c>
      <c r="E7" s="69">
        <v>48</v>
      </c>
      <c r="F7" s="69">
        <v>87</v>
      </c>
      <c r="G7" s="69">
        <v>19</v>
      </c>
      <c r="H7" s="69">
        <v>45</v>
      </c>
      <c r="I7" s="69">
        <v>16</v>
      </c>
      <c r="J7" s="69">
        <v>126</v>
      </c>
      <c r="K7" s="69">
        <v>69</v>
      </c>
      <c r="L7" s="69">
        <v>374</v>
      </c>
      <c r="M7" s="69">
        <v>25</v>
      </c>
      <c r="N7" s="69">
        <v>174</v>
      </c>
      <c r="O7" s="69">
        <v>93</v>
      </c>
      <c r="P7" s="69">
        <v>316</v>
      </c>
      <c r="Q7" s="69">
        <v>63</v>
      </c>
      <c r="R7" s="69">
        <v>88</v>
      </c>
      <c r="S7" s="35">
        <f t="shared" si="0"/>
        <v>0</v>
      </c>
      <c r="T7" s="35">
        <f t="shared" si="1"/>
        <v>0</v>
      </c>
      <c r="U7" s="75"/>
      <c r="V7" s="75"/>
      <c r="W7" s="75"/>
    </row>
    <row r="8" spans="1:23">
      <c r="A8" s="65" t="s">
        <v>159</v>
      </c>
      <c r="B8" s="69">
        <f t="shared" si="2"/>
        <v>734</v>
      </c>
      <c r="C8" s="69">
        <v>121</v>
      </c>
      <c r="D8" s="69">
        <v>613</v>
      </c>
      <c r="E8" s="69">
        <v>29</v>
      </c>
      <c r="F8" s="69">
        <v>61</v>
      </c>
      <c r="G8" s="69">
        <v>4</v>
      </c>
      <c r="H8" s="69">
        <v>39</v>
      </c>
      <c r="I8" s="69">
        <v>3</v>
      </c>
      <c r="J8" s="69">
        <v>48</v>
      </c>
      <c r="K8" s="69">
        <v>14</v>
      </c>
      <c r="L8" s="69">
        <v>191</v>
      </c>
      <c r="M8" s="69">
        <v>21</v>
      </c>
      <c r="N8" s="69">
        <v>21</v>
      </c>
      <c r="O8" s="69">
        <v>12</v>
      </c>
      <c r="P8" s="69">
        <v>200</v>
      </c>
      <c r="Q8" s="69">
        <v>38</v>
      </c>
      <c r="R8" s="69">
        <v>53</v>
      </c>
      <c r="S8" s="35">
        <f t="shared" si="0"/>
        <v>0</v>
      </c>
      <c r="T8" s="35">
        <f t="shared" si="1"/>
        <v>0</v>
      </c>
      <c r="U8" s="75"/>
      <c r="V8" s="75"/>
      <c r="W8" s="75"/>
    </row>
    <row r="9" spans="1:23">
      <c r="A9" s="65" t="s">
        <v>93</v>
      </c>
      <c r="B9" s="69">
        <f t="shared" si="2"/>
        <v>158</v>
      </c>
      <c r="C9" s="69">
        <v>29</v>
      </c>
      <c r="D9" s="69">
        <v>129</v>
      </c>
      <c r="E9" s="69">
        <v>5</v>
      </c>
      <c r="F9" s="69">
        <v>14</v>
      </c>
      <c r="G9" s="69">
        <v>3</v>
      </c>
      <c r="H9" s="69">
        <v>6</v>
      </c>
      <c r="I9" s="69">
        <v>0</v>
      </c>
      <c r="J9" s="69">
        <v>10</v>
      </c>
      <c r="K9" s="69">
        <v>4</v>
      </c>
      <c r="L9" s="69">
        <v>59</v>
      </c>
      <c r="M9" s="69">
        <v>2</v>
      </c>
      <c r="N9" s="69">
        <v>5</v>
      </c>
      <c r="O9" s="69">
        <v>5</v>
      </c>
      <c r="P9" s="69">
        <v>28</v>
      </c>
      <c r="Q9" s="69">
        <v>10</v>
      </c>
      <c r="R9" s="69">
        <v>7</v>
      </c>
      <c r="S9" s="35">
        <f t="shared" si="0"/>
        <v>0</v>
      </c>
      <c r="T9" s="35">
        <f t="shared" si="1"/>
        <v>0</v>
      </c>
      <c r="U9" s="75"/>
      <c r="V9" s="75"/>
      <c r="W9" s="75"/>
    </row>
    <row r="10" spans="1:23">
      <c r="A10" s="65" t="s">
        <v>149</v>
      </c>
      <c r="B10" s="69">
        <f t="shared" si="2"/>
        <v>402</v>
      </c>
      <c r="C10" s="69">
        <v>68</v>
      </c>
      <c r="D10" s="69">
        <v>334</v>
      </c>
      <c r="E10" s="69">
        <v>21</v>
      </c>
      <c r="F10" s="69">
        <v>25</v>
      </c>
      <c r="G10" s="69">
        <v>5</v>
      </c>
      <c r="H10" s="69">
        <v>18</v>
      </c>
      <c r="I10" s="69">
        <v>1</v>
      </c>
      <c r="J10" s="69">
        <v>41</v>
      </c>
      <c r="K10" s="69">
        <v>14</v>
      </c>
      <c r="L10" s="69">
        <v>132</v>
      </c>
      <c r="M10" s="69">
        <v>0</v>
      </c>
      <c r="N10" s="69">
        <v>2</v>
      </c>
      <c r="O10" s="69">
        <v>10</v>
      </c>
      <c r="P10" s="69">
        <v>74</v>
      </c>
      <c r="Q10" s="69">
        <v>17</v>
      </c>
      <c r="R10" s="69">
        <v>42</v>
      </c>
      <c r="S10" s="35">
        <f t="shared" si="0"/>
        <v>0</v>
      </c>
      <c r="T10" s="35">
        <f t="shared" si="1"/>
        <v>0</v>
      </c>
      <c r="U10" s="75"/>
      <c r="V10" s="75"/>
      <c r="W10" s="75"/>
    </row>
    <row r="11" spans="1:23">
      <c r="A11" s="65" t="s">
        <v>94</v>
      </c>
      <c r="B11" s="69">
        <f t="shared" si="2"/>
        <v>181</v>
      </c>
      <c r="C11" s="69">
        <v>54</v>
      </c>
      <c r="D11" s="69">
        <v>127</v>
      </c>
      <c r="E11" s="69">
        <v>8</v>
      </c>
      <c r="F11" s="69">
        <v>11</v>
      </c>
      <c r="G11" s="69">
        <v>4</v>
      </c>
      <c r="H11" s="69">
        <v>7</v>
      </c>
      <c r="I11" s="69">
        <v>0</v>
      </c>
      <c r="J11" s="69">
        <v>13</v>
      </c>
      <c r="K11" s="69">
        <v>10</v>
      </c>
      <c r="L11" s="69">
        <v>43</v>
      </c>
      <c r="M11" s="69">
        <v>11</v>
      </c>
      <c r="N11" s="69">
        <v>9</v>
      </c>
      <c r="O11" s="69">
        <v>19</v>
      </c>
      <c r="P11" s="69">
        <v>34</v>
      </c>
      <c r="Q11" s="69">
        <v>2</v>
      </c>
      <c r="R11" s="69">
        <v>10</v>
      </c>
      <c r="S11" s="35">
        <f t="shared" si="0"/>
        <v>0</v>
      </c>
      <c r="T11" s="35">
        <f t="shared" si="1"/>
        <v>0</v>
      </c>
      <c r="U11" s="75"/>
      <c r="V11" s="75"/>
      <c r="W11" s="75"/>
    </row>
    <row r="12" spans="1:23">
      <c r="A12" s="65" t="s">
        <v>95</v>
      </c>
      <c r="B12" s="69">
        <f t="shared" si="2"/>
        <v>228</v>
      </c>
      <c r="C12" s="69">
        <v>33</v>
      </c>
      <c r="D12" s="69">
        <v>195</v>
      </c>
      <c r="E12" s="69">
        <v>16</v>
      </c>
      <c r="F12" s="69">
        <v>20</v>
      </c>
      <c r="G12" s="69">
        <v>5</v>
      </c>
      <c r="H12" s="69">
        <v>13</v>
      </c>
      <c r="I12" s="69">
        <v>0</v>
      </c>
      <c r="J12" s="69">
        <v>9</v>
      </c>
      <c r="K12" s="69">
        <v>1</v>
      </c>
      <c r="L12" s="69">
        <v>91</v>
      </c>
      <c r="M12" s="69">
        <v>1</v>
      </c>
      <c r="N12" s="69">
        <v>4</v>
      </c>
      <c r="O12" s="69">
        <v>4</v>
      </c>
      <c r="P12" s="69">
        <v>42</v>
      </c>
      <c r="Q12" s="69">
        <v>6</v>
      </c>
      <c r="R12" s="69">
        <v>16</v>
      </c>
      <c r="S12" s="35">
        <f t="shared" si="0"/>
        <v>0</v>
      </c>
      <c r="T12" s="35">
        <f t="shared" si="1"/>
        <v>0</v>
      </c>
      <c r="U12" s="75"/>
      <c r="V12" s="75"/>
      <c r="W12" s="75"/>
    </row>
    <row r="13" spans="1:23">
      <c r="A13" s="65" t="s">
        <v>93</v>
      </c>
      <c r="B13" s="69">
        <f t="shared" si="2"/>
        <v>227</v>
      </c>
      <c r="C13" s="69">
        <v>28</v>
      </c>
      <c r="D13" s="69">
        <v>199</v>
      </c>
      <c r="E13" s="69">
        <v>11</v>
      </c>
      <c r="F13" s="69">
        <v>36</v>
      </c>
      <c r="G13" s="69">
        <v>2</v>
      </c>
      <c r="H13" s="69">
        <v>8</v>
      </c>
      <c r="I13" s="69">
        <v>0</v>
      </c>
      <c r="J13" s="69">
        <v>9</v>
      </c>
      <c r="K13" s="69">
        <v>3</v>
      </c>
      <c r="L13" s="69">
        <v>88</v>
      </c>
      <c r="M13" s="69">
        <v>2</v>
      </c>
      <c r="N13" s="69">
        <v>10</v>
      </c>
      <c r="O13" s="69">
        <v>2</v>
      </c>
      <c r="P13" s="69">
        <v>16</v>
      </c>
      <c r="Q13" s="69">
        <v>8</v>
      </c>
      <c r="R13" s="69">
        <v>32</v>
      </c>
      <c r="S13" s="35">
        <f t="shared" si="0"/>
        <v>0</v>
      </c>
      <c r="T13" s="35">
        <f t="shared" si="1"/>
        <v>0</v>
      </c>
      <c r="U13" s="75"/>
      <c r="V13" s="75"/>
      <c r="W13" s="75"/>
    </row>
    <row r="14" spans="1:23">
      <c r="A14" s="65" t="s">
        <v>96</v>
      </c>
      <c r="B14" s="69">
        <f t="shared" si="2"/>
        <v>286</v>
      </c>
      <c r="C14" s="69">
        <v>37</v>
      </c>
      <c r="D14" s="69">
        <v>249</v>
      </c>
      <c r="E14" s="69">
        <v>8</v>
      </c>
      <c r="F14" s="69">
        <v>28</v>
      </c>
      <c r="G14" s="69">
        <v>2</v>
      </c>
      <c r="H14" s="69">
        <v>21</v>
      </c>
      <c r="I14" s="69">
        <v>0</v>
      </c>
      <c r="J14" s="69">
        <v>15</v>
      </c>
      <c r="K14" s="69">
        <v>8</v>
      </c>
      <c r="L14" s="69">
        <v>139</v>
      </c>
      <c r="M14" s="69">
        <v>0</v>
      </c>
      <c r="N14" s="69">
        <v>6</v>
      </c>
      <c r="O14" s="69">
        <v>5</v>
      </c>
      <c r="P14" s="69">
        <v>20</v>
      </c>
      <c r="Q14" s="69">
        <v>14</v>
      </c>
      <c r="R14" s="69">
        <v>20</v>
      </c>
      <c r="S14" s="35">
        <f t="shared" si="0"/>
        <v>0</v>
      </c>
      <c r="T14" s="35">
        <f t="shared" si="1"/>
        <v>0</v>
      </c>
      <c r="U14" s="75"/>
      <c r="V14" s="75"/>
      <c r="W14" s="75"/>
    </row>
    <row r="15" spans="1:23">
      <c r="A15" s="65" t="s">
        <v>97</v>
      </c>
      <c r="B15" s="69">
        <f t="shared" si="2"/>
        <v>81</v>
      </c>
      <c r="C15" s="69">
        <v>21</v>
      </c>
      <c r="D15" s="69">
        <v>60</v>
      </c>
      <c r="E15" s="69">
        <v>4</v>
      </c>
      <c r="F15" s="69">
        <v>8</v>
      </c>
      <c r="G15" s="69">
        <v>0</v>
      </c>
      <c r="H15" s="69">
        <v>6</v>
      </c>
      <c r="I15" s="69">
        <v>0</v>
      </c>
      <c r="J15" s="69">
        <v>3</v>
      </c>
      <c r="K15" s="69">
        <v>5</v>
      </c>
      <c r="L15" s="69">
        <v>22</v>
      </c>
      <c r="M15" s="69">
        <v>0</v>
      </c>
      <c r="N15" s="69">
        <v>3</v>
      </c>
      <c r="O15" s="69">
        <v>2</v>
      </c>
      <c r="P15" s="69">
        <v>3</v>
      </c>
      <c r="Q15" s="69">
        <v>10</v>
      </c>
      <c r="R15" s="69">
        <v>15</v>
      </c>
      <c r="S15" s="35">
        <f t="shared" si="0"/>
        <v>0</v>
      </c>
      <c r="T15" s="35">
        <f t="shared" si="1"/>
        <v>0</v>
      </c>
      <c r="U15" s="75"/>
      <c r="V15" s="75"/>
      <c r="W15" s="75"/>
    </row>
    <row r="16" spans="1:23">
      <c r="A16" s="65" t="s">
        <v>98</v>
      </c>
      <c r="B16" s="69">
        <f t="shared" si="2"/>
        <v>7</v>
      </c>
      <c r="C16" s="69">
        <v>2</v>
      </c>
      <c r="D16" s="69">
        <v>5</v>
      </c>
      <c r="E16" s="69">
        <v>0</v>
      </c>
      <c r="F16" s="69">
        <v>1</v>
      </c>
      <c r="G16" s="69">
        <v>0</v>
      </c>
      <c r="H16" s="69">
        <v>1</v>
      </c>
      <c r="I16" s="69">
        <v>0</v>
      </c>
      <c r="J16" s="69">
        <v>0</v>
      </c>
      <c r="K16" s="69">
        <v>2</v>
      </c>
      <c r="L16" s="69">
        <v>2</v>
      </c>
      <c r="M16" s="69">
        <v>0</v>
      </c>
      <c r="N16" s="69">
        <v>1</v>
      </c>
      <c r="O16" s="69">
        <v>0</v>
      </c>
      <c r="P16" s="69">
        <v>0</v>
      </c>
      <c r="Q16" s="69">
        <v>0</v>
      </c>
      <c r="R16" s="69">
        <v>0</v>
      </c>
      <c r="S16" s="35">
        <f t="shared" si="0"/>
        <v>0</v>
      </c>
      <c r="T16" s="35">
        <f t="shared" si="1"/>
        <v>0</v>
      </c>
      <c r="U16" s="75"/>
      <c r="V16" s="75"/>
      <c r="W16" s="75"/>
    </row>
    <row r="17" spans="1:23">
      <c r="A17" s="65" t="s">
        <v>99</v>
      </c>
      <c r="B17" s="69">
        <f t="shared" si="2"/>
        <v>114</v>
      </c>
      <c r="C17" s="69">
        <v>15</v>
      </c>
      <c r="D17" s="69">
        <v>99</v>
      </c>
      <c r="E17" s="69">
        <v>4</v>
      </c>
      <c r="F17" s="69">
        <v>10</v>
      </c>
      <c r="G17" s="69">
        <v>0</v>
      </c>
      <c r="H17" s="69">
        <v>7</v>
      </c>
      <c r="I17" s="69">
        <v>0</v>
      </c>
      <c r="J17" s="69">
        <v>15</v>
      </c>
      <c r="K17" s="69">
        <v>3</v>
      </c>
      <c r="L17" s="69">
        <v>32</v>
      </c>
      <c r="M17" s="69">
        <v>1</v>
      </c>
      <c r="N17" s="69">
        <v>0</v>
      </c>
      <c r="O17" s="69">
        <v>1</v>
      </c>
      <c r="P17" s="69">
        <v>28</v>
      </c>
      <c r="Q17" s="69">
        <v>6</v>
      </c>
      <c r="R17" s="69">
        <v>7</v>
      </c>
      <c r="S17" s="35">
        <f t="shared" si="0"/>
        <v>0</v>
      </c>
      <c r="T17" s="35">
        <f t="shared" si="1"/>
        <v>0</v>
      </c>
      <c r="U17" s="75"/>
      <c r="V17" s="75"/>
      <c r="W17" s="75"/>
    </row>
    <row r="18" spans="1:23">
      <c r="A18" s="65" t="s">
        <v>160</v>
      </c>
      <c r="B18" s="69">
        <f t="shared" si="2"/>
        <v>511</v>
      </c>
      <c r="C18" s="69">
        <v>136</v>
      </c>
      <c r="D18" s="69">
        <v>375</v>
      </c>
      <c r="E18" s="69">
        <v>19</v>
      </c>
      <c r="F18" s="69">
        <v>44</v>
      </c>
      <c r="G18" s="69">
        <v>8</v>
      </c>
      <c r="H18" s="69">
        <v>29</v>
      </c>
      <c r="I18" s="69">
        <v>0</v>
      </c>
      <c r="J18" s="69">
        <v>55</v>
      </c>
      <c r="K18" s="69">
        <v>68</v>
      </c>
      <c r="L18" s="69">
        <v>101</v>
      </c>
      <c r="M18" s="69">
        <v>1</v>
      </c>
      <c r="N18" s="69">
        <v>6</v>
      </c>
      <c r="O18" s="69">
        <v>30</v>
      </c>
      <c r="P18" s="69">
        <v>114</v>
      </c>
      <c r="Q18" s="69">
        <v>10</v>
      </c>
      <c r="R18" s="69">
        <v>26</v>
      </c>
      <c r="S18" s="35">
        <f t="shared" si="0"/>
        <v>0</v>
      </c>
      <c r="T18" s="35">
        <f t="shared" si="1"/>
        <v>0</v>
      </c>
      <c r="U18" s="75"/>
      <c r="V18" s="75"/>
      <c r="W18" s="75"/>
    </row>
    <row r="19" spans="1:23">
      <c r="A19" s="65" t="s">
        <v>161</v>
      </c>
      <c r="B19" s="69">
        <f t="shared" si="2"/>
        <v>153</v>
      </c>
      <c r="C19" s="69">
        <v>15</v>
      </c>
      <c r="D19" s="69">
        <v>138</v>
      </c>
      <c r="E19" s="69">
        <v>7</v>
      </c>
      <c r="F19" s="69">
        <v>25</v>
      </c>
      <c r="G19" s="69">
        <v>1</v>
      </c>
      <c r="H19" s="69">
        <v>26</v>
      </c>
      <c r="I19" s="69">
        <v>0</v>
      </c>
      <c r="J19" s="69">
        <v>13</v>
      </c>
      <c r="K19" s="69">
        <v>0</v>
      </c>
      <c r="L19" s="69">
        <v>50</v>
      </c>
      <c r="M19" s="69">
        <v>0</v>
      </c>
      <c r="N19" s="69">
        <v>0</v>
      </c>
      <c r="O19" s="69">
        <v>4</v>
      </c>
      <c r="P19" s="69">
        <v>12</v>
      </c>
      <c r="Q19" s="69">
        <v>3</v>
      </c>
      <c r="R19" s="69">
        <v>12</v>
      </c>
      <c r="S19" s="35">
        <f t="shared" si="0"/>
        <v>0</v>
      </c>
      <c r="T19" s="35">
        <f t="shared" si="1"/>
        <v>0</v>
      </c>
      <c r="U19" s="75"/>
      <c r="V19" s="75"/>
      <c r="W19" s="75"/>
    </row>
    <row r="20" spans="1:23">
      <c r="A20" s="65" t="s">
        <v>100</v>
      </c>
      <c r="B20" s="69">
        <f t="shared" si="2"/>
        <v>197</v>
      </c>
      <c r="C20" s="69">
        <v>41</v>
      </c>
      <c r="D20" s="69">
        <v>156</v>
      </c>
      <c r="E20" s="69">
        <v>5</v>
      </c>
      <c r="F20" s="69">
        <v>14</v>
      </c>
      <c r="G20" s="69">
        <v>0</v>
      </c>
      <c r="H20" s="69">
        <v>18</v>
      </c>
      <c r="I20" s="69">
        <v>0</v>
      </c>
      <c r="J20" s="69">
        <v>25</v>
      </c>
      <c r="K20" s="69">
        <v>5</v>
      </c>
      <c r="L20" s="69">
        <v>45</v>
      </c>
      <c r="M20" s="69">
        <v>2</v>
      </c>
      <c r="N20" s="69">
        <v>7</v>
      </c>
      <c r="O20" s="69">
        <v>3</v>
      </c>
      <c r="P20" s="69">
        <v>11</v>
      </c>
      <c r="Q20" s="69">
        <v>26</v>
      </c>
      <c r="R20" s="69">
        <v>36</v>
      </c>
      <c r="S20" s="35">
        <f t="shared" si="0"/>
        <v>0</v>
      </c>
      <c r="T20" s="35">
        <f t="shared" si="1"/>
        <v>0</v>
      </c>
      <c r="U20" s="75"/>
      <c r="V20" s="75"/>
      <c r="W20" s="75"/>
    </row>
    <row r="21" spans="1:23">
      <c r="A21" s="65" t="s">
        <v>101</v>
      </c>
      <c r="B21" s="69">
        <f t="shared" si="2"/>
        <v>79</v>
      </c>
      <c r="C21" s="69">
        <v>10</v>
      </c>
      <c r="D21" s="69">
        <v>69</v>
      </c>
      <c r="E21" s="69">
        <v>1</v>
      </c>
      <c r="F21" s="69">
        <v>11</v>
      </c>
      <c r="G21" s="69">
        <v>0</v>
      </c>
      <c r="H21" s="69">
        <v>3</v>
      </c>
      <c r="I21" s="69">
        <v>0</v>
      </c>
      <c r="J21" s="69">
        <v>1</v>
      </c>
      <c r="K21" s="69">
        <v>2</v>
      </c>
      <c r="L21" s="69">
        <v>30</v>
      </c>
      <c r="M21" s="69">
        <v>0</v>
      </c>
      <c r="N21" s="69">
        <v>7</v>
      </c>
      <c r="O21" s="69">
        <v>0</v>
      </c>
      <c r="P21" s="69">
        <v>2</v>
      </c>
      <c r="Q21" s="69">
        <v>7</v>
      </c>
      <c r="R21" s="69">
        <v>15</v>
      </c>
      <c r="S21" s="35">
        <f t="shared" si="0"/>
        <v>0</v>
      </c>
      <c r="T21" s="35">
        <f t="shared" si="1"/>
        <v>0</v>
      </c>
      <c r="U21" s="75"/>
      <c r="V21" s="75"/>
      <c r="W21" s="75"/>
    </row>
    <row r="22" spans="1:23">
      <c r="A22" s="65" t="s">
        <v>102</v>
      </c>
      <c r="B22" s="69">
        <f t="shared" si="2"/>
        <v>262</v>
      </c>
      <c r="C22" s="69">
        <v>48</v>
      </c>
      <c r="D22" s="69">
        <v>214</v>
      </c>
      <c r="E22" s="69">
        <v>17</v>
      </c>
      <c r="F22" s="69">
        <v>27</v>
      </c>
      <c r="G22" s="69">
        <v>0</v>
      </c>
      <c r="H22" s="69">
        <v>12</v>
      </c>
      <c r="I22" s="69">
        <v>0</v>
      </c>
      <c r="J22" s="69">
        <v>26</v>
      </c>
      <c r="K22" s="69">
        <v>11</v>
      </c>
      <c r="L22" s="69">
        <v>61</v>
      </c>
      <c r="M22" s="69">
        <v>1</v>
      </c>
      <c r="N22" s="69">
        <v>2</v>
      </c>
      <c r="O22" s="69">
        <v>6</v>
      </c>
      <c r="P22" s="69">
        <v>58</v>
      </c>
      <c r="Q22" s="69">
        <v>13</v>
      </c>
      <c r="R22" s="69">
        <v>28</v>
      </c>
      <c r="S22" s="35">
        <f t="shared" si="0"/>
        <v>0</v>
      </c>
      <c r="T22" s="35">
        <f t="shared" si="1"/>
        <v>0</v>
      </c>
      <c r="U22" s="75"/>
      <c r="V22" s="75"/>
      <c r="W22" s="75"/>
    </row>
    <row r="23" spans="1:23">
      <c r="A23" s="65" t="s">
        <v>103</v>
      </c>
      <c r="B23" s="69">
        <f t="shared" si="2"/>
        <v>31</v>
      </c>
      <c r="C23" s="69">
        <v>5</v>
      </c>
      <c r="D23" s="69">
        <v>26</v>
      </c>
      <c r="E23" s="69">
        <v>1</v>
      </c>
      <c r="F23" s="69">
        <v>3</v>
      </c>
      <c r="G23" s="69">
        <v>0</v>
      </c>
      <c r="H23" s="69">
        <v>0</v>
      </c>
      <c r="I23" s="69">
        <v>0</v>
      </c>
      <c r="J23" s="69">
        <v>3</v>
      </c>
      <c r="K23" s="69">
        <v>2</v>
      </c>
      <c r="L23" s="69">
        <v>8</v>
      </c>
      <c r="M23" s="69">
        <v>0</v>
      </c>
      <c r="N23" s="69">
        <v>0</v>
      </c>
      <c r="O23" s="69">
        <v>0</v>
      </c>
      <c r="P23" s="69">
        <v>7</v>
      </c>
      <c r="Q23" s="69">
        <v>2</v>
      </c>
      <c r="R23" s="69">
        <v>5</v>
      </c>
      <c r="S23" s="35">
        <f t="shared" si="0"/>
        <v>0</v>
      </c>
      <c r="T23" s="35">
        <f t="shared" si="1"/>
        <v>0</v>
      </c>
      <c r="U23" s="75"/>
      <c r="V23" s="75"/>
      <c r="W23" s="75"/>
    </row>
    <row r="24" spans="1:23">
      <c r="A24" s="65" t="s">
        <v>104</v>
      </c>
      <c r="B24" s="69">
        <f t="shared" si="2"/>
        <v>65</v>
      </c>
      <c r="C24" s="69">
        <v>11</v>
      </c>
      <c r="D24" s="69">
        <v>54</v>
      </c>
      <c r="E24" s="69">
        <v>5</v>
      </c>
      <c r="F24" s="69">
        <v>4</v>
      </c>
      <c r="G24" s="69">
        <v>0</v>
      </c>
      <c r="H24" s="69">
        <v>9</v>
      </c>
      <c r="I24" s="69">
        <v>1</v>
      </c>
      <c r="J24" s="69">
        <v>3</v>
      </c>
      <c r="K24" s="69">
        <v>0</v>
      </c>
      <c r="L24" s="69">
        <v>11</v>
      </c>
      <c r="M24" s="69">
        <v>2</v>
      </c>
      <c r="N24" s="69">
        <v>6</v>
      </c>
      <c r="O24" s="69">
        <v>3</v>
      </c>
      <c r="P24" s="69">
        <v>20</v>
      </c>
      <c r="Q24" s="69">
        <v>0</v>
      </c>
      <c r="R24" s="69">
        <v>1</v>
      </c>
      <c r="S24" s="35">
        <f t="shared" si="0"/>
        <v>0</v>
      </c>
      <c r="T24" s="35">
        <f t="shared" si="1"/>
        <v>0</v>
      </c>
      <c r="U24" s="75"/>
      <c r="V24" s="75"/>
      <c r="W24" s="75"/>
    </row>
    <row r="25" spans="1:23">
      <c r="A25" s="65" t="s">
        <v>105</v>
      </c>
      <c r="B25" s="69">
        <f t="shared" si="2"/>
        <v>198</v>
      </c>
      <c r="C25" s="69">
        <v>40</v>
      </c>
      <c r="D25" s="69">
        <v>158</v>
      </c>
      <c r="E25" s="69">
        <v>13</v>
      </c>
      <c r="F25" s="69">
        <v>34</v>
      </c>
      <c r="G25" s="69">
        <v>0</v>
      </c>
      <c r="H25" s="69">
        <v>15</v>
      </c>
      <c r="I25" s="69">
        <v>0</v>
      </c>
      <c r="J25" s="69">
        <v>15</v>
      </c>
      <c r="K25" s="69">
        <v>0</v>
      </c>
      <c r="L25" s="69">
        <v>35</v>
      </c>
      <c r="M25" s="69">
        <v>9</v>
      </c>
      <c r="N25" s="69">
        <v>24</v>
      </c>
      <c r="O25" s="69">
        <v>1</v>
      </c>
      <c r="P25" s="69">
        <v>14</v>
      </c>
      <c r="Q25" s="69">
        <v>17</v>
      </c>
      <c r="R25" s="69">
        <v>21</v>
      </c>
      <c r="S25" s="35">
        <f t="shared" si="0"/>
        <v>0</v>
      </c>
      <c r="T25" s="35">
        <f t="shared" si="1"/>
        <v>0</v>
      </c>
      <c r="U25" s="75"/>
      <c r="V25" s="75"/>
      <c r="W25" s="75"/>
    </row>
    <row r="26" spans="1:23">
      <c r="A26" s="65" t="s">
        <v>90</v>
      </c>
      <c r="B26" s="69">
        <f t="shared" si="2"/>
        <v>294</v>
      </c>
      <c r="C26" s="69">
        <v>43</v>
      </c>
      <c r="D26" s="69">
        <v>251</v>
      </c>
      <c r="E26" s="69">
        <v>20</v>
      </c>
      <c r="F26" s="69">
        <v>31</v>
      </c>
      <c r="G26" s="69">
        <v>1</v>
      </c>
      <c r="H26" s="69">
        <v>28</v>
      </c>
      <c r="I26" s="69">
        <v>3</v>
      </c>
      <c r="J26" s="69">
        <v>23</v>
      </c>
      <c r="K26" s="69">
        <v>7</v>
      </c>
      <c r="L26" s="69">
        <v>118</v>
      </c>
      <c r="M26" s="69">
        <v>3</v>
      </c>
      <c r="N26" s="69">
        <v>19</v>
      </c>
      <c r="O26" s="69">
        <v>2</v>
      </c>
      <c r="P26" s="69">
        <v>10</v>
      </c>
      <c r="Q26" s="69">
        <v>7</v>
      </c>
      <c r="R26" s="69">
        <v>22</v>
      </c>
      <c r="S26" s="35">
        <f t="shared" si="0"/>
        <v>0</v>
      </c>
      <c r="T26" s="35">
        <f t="shared" si="1"/>
        <v>0</v>
      </c>
      <c r="U26" s="75"/>
      <c r="V26" s="75"/>
      <c r="W26" s="75"/>
    </row>
    <row r="27" spans="1:23">
      <c r="A27" s="65" t="s">
        <v>171</v>
      </c>
      <c r="B27" s="69">
        <f t="shared" si="2"/>
        <v>79</v>
      </c>
      <c r="C27" s="69">
        <v>10</v>
      </c>
      <c r="D27" s="69">
        <v>69</v>
      </c>
      <c r="E27" s="69">
        <v>7</v>
      </c>
      <c r="F27" s="69">
        <v>21</v>
      </c>
      <c r="G27" s="69">
        <v>1</v>
      </c>
      <c r="H27" s="69">
        <v>8</v>
      </c>
      <c r="I27" s="69">
        <v>0</v>
      </c>
      <c r="J27" s="69">
        <v>0</v>
      </c>
      <c r="K27" s="69">
        <v>0</v>
      </c>
      <c r="L27" s="69">
        <v>27</v>
      </c>
      <c r="M27" s="69">
        <v>2</v>
      </c>
      <c r="N27" s="69">
        <v>3</v>
      </c>
      <c r="O27" s="69">
        <v>0</v>
      </c>
      <c r="P27" s="69">
        <v>6</v>
      </c>
      <c r="Q27" s="69">
        <v>0</v>
      </c>
      <c r="R27" s="69">
        <v>4</v>
      </c>
      <c r="S27" s="35">
        <f t="shared" si="0"/>
        <v>0</v>
      </c>
      <c r="T27" s="35">
        <f t="shared" si="1"/>
        <v>0</v>
      </c>
      <c r="U27" s="75"/>
      <c r="V27" s="75"/>
      <c r="W27" s="75"/>
    </row>
    <row r="28" spans="1:23">
      <c r="A28" s="65" t="s">
        <v>91</v>
      </c>
      <c r="B28" s="69">
        <f t="shared" si="2"/>
        <v>280</v>
      </c>
      <c r="C28" s="69">
        <v>49</v>
      </c>
      <c r="D28" s="69">
        <v>231</v>
      </c>
      <c r="E28" s="69">
        <v>9</v>
      </c>
      <c r="F28" s="69">
        <v>16</v>
      </c>
      <c r="G28" s="69">
        <v>2</v>
      </c>
      <c r="H28" s="69">
        <v>15</v>
      </c>
      <c r="I28" s="69">
        <v>0</v>
      </c>
      <c r="J28" s="69">
        <v>19</v>
      </c>
      <c r="K28" s="69">
        <v>13</v>
      </c>
      <c r="L28" s="69">
        <v>98</v>
      </c>
      <c r="M28" s="69">
        <v>0</v>
      </c>
      <c r="N28" s="69">
        <v>0</v>
      </c>
      <c r="O28" s="69">
        <v>2</v>
      </c>
      <c r="P28" s="69">
        <v>43</v>
      </c>
      <c r="Q28" s="69">
        <v>23</v>
      </c>
      <c r="R28" s="69">
        <v>40</v>
      </c>
      <c r="S28" s="35">
        <f t="shared" si="0"/>
        <v>0</v>
      </c>
      <c r="T28" s="35">
        <f t="shared" si="1"/>
        <v>0</v>
      </c>
      <c r="U28" s="75"/>
      <c r="V28" s="75"/>
      <c r="W28" s="75"/>
    </row>
    <row r="29" spans="1:23">
      <c r="A29" s="61" t="s">
        <v>172</v>
      </c>
      <c r="B29" s="69">
        <f t="shared" si="2"/>
        <v>1006</v>
      </c>
      <c r="C29" s="69">
        <v>159</v>
      </c>
      <c r="D29" s="69">
        <v>847</v>
      </c>
      <c r="E29" s="69">
        <v>41</v>
      </c>
      <c r="F29" s="69">
        <v>130</v>
      </c>
      <c r="G29" s="69">
        <v>9</v>
      </c>
      <c r="H29" s="69">
        <v>68</v>
      </c>
      <c r="I29" s="69">
        <v>0</v>
      </c>
      <c r="J29" s="69">
        <v>46</v>
      </c>
      <c r="K29" s="69">
        <v>35</v>
      </c>
      <c r="L29" s="69">
        <v>308</v>
      </c>
      <c r="M29" s="69">
        <v>15</v>
      </c>
      <c r="N29" s="69">
        <v>56</v>
      </c>
      <c r="O29" s="69">
        <v>13</v>
      </c>
      <c r="P29" s="69">
        <v>144</v>
      </c>
      <c r="Q29" s="69">
        <v>46</v>
      </c>
      <c r="R29" s="69">
        <v>95</v>
      </c>
      <c r="S29" s="35">
        <f t="shared" si="0"/>
        <v>0</v>
      </c>
      <c r="T29" s="35">
        <f t="shared" si="1"/>
        <v>0</v>
      </c>
      <c r="U29" s="75"/>
      <c r="V29" s="75"/>
      <c r="W29" s="75"/>
    </row>
    <row r="30" spans="1:23">
      <c r="A30" s="61" t="s">
        <v>173</v>
      </c>
      <c r="B30" s="69">
        <f t="shared" si="2"/>
        <v>355</v>
      </c>
      <c r="C30" s="69">
        <v>71</v>
      </c>
      <c r="D30" s="69">
        <v>284</v>
      </c>
      <c r="E30" s="69">
        <v>11</v>
      </c>
      <c r="F30" s="69">
        <v>43</v>
      </c>
      <c r="G30" s="69">
        <v>5</v>
      </c>
      <c r="H30" s="69">
        <v>23</v>
      </c>
      <c r="I30" s="69">
        <v>0</v>
      </c>
      <c r="J30" s="69">
        <v>25</v>
      </c>
      <c r="K30" s="69">
        <v>27</v>
      </c>
      <c r="L30" s="69">
        <v>119</v>
      </c>
      <c r="M30" s="69">
        <v>0</v>
      </c>
      <c r="N30" s="69">
        <v>10</v>
      </c>
      <c r="O30" s="69">
        <v>21</v>
      </c>
      <c r="P30" s="69">
        <v>39</v>
      </c>
      <c r="Q30" s="69">
        <v>7</v>
      </c>
      <c r="R30" s="69">
        <v>25</v>
      </c>
      <c r="S30" s="35">
        <f t="shared" si="0"/>
        <v>0</v>
      </c>
      <c r="T30" s="35">
        <f t="shared" si="1"/>
        <v>0</v>
      </c>
      <c r="U30" s="75"/>
      <c r="V30" s="75"/>
      <c r="W30" s="75"/>
    </row>
    <row r="31" spans="1:23">
      <c r="A31" s="65" t="s">
        <v>106</v>
      </c>
      <c r="B31" s="69">
        <f t="shared" si="2"/>
        <v>7</v>
      </c>
      <c r="C31" s="69">
        <v>2</v>
      </c>
      <c r="D31" s="69">
        <v>5</v>
      </c>
      <c r="E31" s="69">
        <v>0</v>
      </c>
      <c r="F31" s="69">
        <v>1</v>
      </c>
      <c r="G31" s="69">
        <v>0</v>
      </c>
      <c r="H31" s="69">
        <v>1</v>
      </c>
      <c r="I31" s="69">
        <v>0</v>
      </c>
      <c r="J31" s="69">
        <v>1</v>
      </c>
      <c r="K31" s="69">
        <v>1</v>
      </c>
      <c r="L31" s="69">
        <v>2</v>
      </c>
      <c r="M31" s="69">
        <v>0</v>
      </c>
      <c r="N31" s="69">
        <v>0</v>
      </c>
      <c r="O31" s="69">
        <v>1</v>
      </c>
      <c r="P31" s="69">
        <v>0</v>
      </c>
      <c r="Q31" s="69">
        <v>0</v>
      </c>
      <c r="R31" s="69">
        <v>0</v>
      </c>
      <c r="S31" s="35">
        <f t="shared" si="0"/>
        <v>0</v>
      </c>
      <c r="T31" s="35">
        <f t="shared" si="1"/>
        <v>0</v>
      </c>
      <c r="U31" s="75"/>
      <c r="V31" s="75"/>
      <c r="W31" s="75"/>
    </row>
    <row r="32" spans="1:23">
      <c r="A32" s="65" t="s">
        <v>107</v>
      </c>
      <c r="B32" s="69">
        <f t="shared" si="2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0"/>
        <v>0</v>
      </c>
      <c r="T32" s="35">
        <f t="shared" si="1"/>
        <v>0</v>
      </c>
      <c r="U32" s="75"/>
      <c r="V32" s="75"/>
      <c r="W32" s="75"/>
    </row>
    <row r="33" spans="1:20" ht="16.5" customHeight="1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 hidden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idden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idden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S4:T4"/>
    <mergeCell ref="G4:H4"/>
    <mergeCell ref="I4:J4"/>
    <mergeCell ref="K4:L4"/>
    <mergeCell ref="M4:N4"/>
    <mergeCell ref="A1:R1"/>
    <mergeCell ref="A33:R33"/>
    <mergeCell ref="A2:R2"/>
    <mergeCell ref="O4:P4"/>
    <mergeCell ref="Q4:R4"/>
    <mergeCell ref="A4:A5"/>
    <mergeCell ref="E4:F4"/>
    <mergeCell ref="A3:R3"/>
    <mergeCell ref="B4:D4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>
    <pageSetUpPr fitToPage="1"/>
  </sheetPr>
  <dimension ref="A1:W38"/>
  <sheetViews>
    <sheetView workbookViewId="0">
      <selection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3">
        <f>SUM(C6:D6)</f>
        <v>6916</v>
      </c>
      <c r="C6" s="83">
        <v>1336</v>
      </c>
      <c r="D6" s="83">
        <v>5580</v>
      </c>
      <c r="E6" s="83">
        <v>312</v>
      </c>
      <c r="F6" s="83">
        <v>645</v>
      </c>
      <c r="G6" s="83">
        <v>77</v>
      </c>
      <c r="H6" s="83">
        <v>387</v>
      </c>
      <c r="I6" s="83">
        <v>18</v>
      </c>
      <c r="J6" s="83">
        <v>460</v>
      </c>
      <c r="K6" s="83">
        <v>304</v>
      </c>
      <c r="L6" s="83">
        <v>2113</v>
      </c>
      <c r="M6" s="83">
        <v>97</v>
      </c>
      <c r="N6" s="83">
        <v>313</v>
      </c>
      <c r="O6" s="83">
        <v>224</v>
      </c>
      <c r="P6" s="83">
        <v>1189</v>
      </c>
      <c r="Q6" s="83">
        <v>304</v>
      </c>
      <c r="R6" s="83">
        <v>473</v>
      </c>
      <c r="S6" s="35">
        <f t="shared" ref="S6:S32" si="0">C6-E6-G6-I6-K6-M6-O6-Q6</f>
        <v>0</v>
      </c>
      <c r="T6" s="35">
        <f t="shared" ref="T6:T32" si="1">D6-F6-H6-J6-L6-N6-P6-R6</f>
        <v>0</v>
      </c>
      <c r="U6" s="75"/>
      <c r="V6" s="75"/>
      <c r="W6" s="75"/>
    </row>
    <row r="7" spans="1:23">
      <c r="A7" s="65" t="s">
        <v>154</v>
      </c>
      <c r="B7" s="69">
        <f t="shared" ref="B7:B32" si="2">SUM(C7:D7)</f>
        <v>1385</v>
      </c>
      <c r="C7" s="69">
        <v>318</v>
      </c>
      <c r="D7" s="69">
        <v>1067</v>
      </c>
      <c r="E7" s="69">
        <v>50</v>
      </c>
      <c r="F7" s="69">
        <v>73</v>
      </c>
      <c r="G7" s="69">
        <v>19</v>
      </c>
      <c r="H7" s="69">
        <v>48</v>
      </c>
      <c r="I7" s="69">
        <v>3</v>
      </c>
      <c r="J7" s="69">
        <v>94</v>
      </c>
      <c r="K7" s="69">
        <v>56</v>
      </c>
      <c r="L7" s="69">
        <v>310</v>
      </c>
      <c r="M7" s="69">
        <v>30</v>
      </c>
      <c r="N7" s="69">
        <v>126</v>
      </c>
      <c r="O7" s="69">
        <v>99</v>
      </c>
      <c r="P7" s="69">
        <v>345</v>
      </c>
      <c r="Q7" s="69">
        <v>61</v>
      </c>
      <c r="R7" s="69">
        <v>71</v>
      </c>
      <c r="S7" s="35">
        <f t="shared" si="0"/>
        <v>0</v>
      </c>
      <c r="T7" s="35">
        <f t="shared" si="1"/>
        <v>0</v>
      </c>
      <c r="U7" s="75"/>
      <c r="V7" s="75"/>
      <c r="W7" s="75"/>
    </row>
    <row r="8" spans="1:23">
      <c r="A8" s="65" t="s">
        <v>159</v>
      </c>
      <c r="B8" s="69">
        <f t="shared" si="2"/>
        <v>701</v>
      </c>
      <c r="C8" s="69">
        <v>117</v>
      </c>
      <c r="D8" s="69">
        <v>584</v>
      </c>
      <c r="E8" s="69">
        <v>35</v>
      </c>
      <c r="F8" s="69">
        <v>72</v>
      </c>
      <c r="G8" s="69">
        <v>4</v>
      </c>
      <c r="H8" s="69">
        <v>42</v>
      </c>
      <c r="I8" s="69">
        <v>3</v>
      </c>
      <c r="J8" s="69">
        <v>57</v>
      </c>
      <c r="K8" s="69">
        <v>14</v>
      </c>
      <c r="L8" s="69">
        <v>201</v>
      </c>
      <c r="M8" s="69">
        <v>20</v>
      </c>
      <c r="N8" s="69">
        <v>25</v>
      </c>
      <c r="O8" s="69">
        <v>7</v>
      </c>
      <c r="P8" s="69">
        <v>160</v>
      </c>
      <c r="Q8" s="69">
        <v>34</v>
      </c>
      <c r="R8" s="69">
        <v>27</v>
      </c>
      <c r="S8" s="35">
        <f t="shared" si="0"/>
        <v>0</v>
      </c>
      <c r="T8" s="35">
        <f t="shared" si="1"/>
        <v>0</v>
      </c>
      <c r="U8" s="75"/>
      <c r="V8" s="75"/>
      <c r="W8" s="75"/>
    </row>
    <row r="9" spans="1:23">
      <c r="A9" s="65" t="s">
        <v>93</v>
      </c>
      <c r="B9" s="69">
        <f t="shared" si="2"/>
        <v>154</v>
      </c>
      <c r="C9" s="69">
        <v>32</v>
      </c>
      <c r="D9" s="69">
        <v>122</v>
      </c>
      <c r="E9" s="69">
        <v>8</v>
      </c>
      <c r="F9" s="69">
        <v>19</v>
      </c>
      <c r="G9" s="69">
        <v>1</v>
      </c>
      <c r="H9" s="69">
        <v>6</v>
      </c>
      <c r="I9" s="69">
        <v>0</v>
      </c>
      <c r="J9" s="69">
        <v>10</v>
      </c>
      <c r="K9" s="69">
        <v>6</v>
      </c>
      <c r="L9" s="69">
        <v>55</v>
      </c>
      <c r="M9" s="69">
        <v>3</v>
      </c>
      <c r="N9" s="69">
        <v>6</v>
      </c>
      <c r="O9" s="69">
        <v>7</v>
      </c>
      <c r="P9" s="69">
        <v>22</v>
      </c>
      <c r="Q9" s="69">
        <v>7</v>
      </c>
      <c r="R9" s="69">
        <v>4</v>
      </c>
      <c r="S9" s="35">
        <f t="shared" si="0"/>
        <v>0</v>
      </c>
      <c r="T9" s="35">
        <f t="shared" si="1"/>
        <v>0</v>
      </c>
      <c r="U9" s="75"/>
      <c r="V9" s="75"/>
      <c r="W9" s="75"/>
    </row>
    <row r="10" spans="1:23">
      <c r="A10" s="65" t="s">
        <v>149</v>
      </c>
      <c r="B10" s="69">
        <f t="shared" si="2"/>
        <v>412</v>
      </c>
      <c r="C10" s="69">
        <v>81</v>
      </c>
      <c r="D10" s="69">
        <v>331</v>
      </c>
      <c r="E10" s="69">
        <v>32</v>
      </c>
      <c r="F10" s="69">
        <v>37</v>
      </c>
      <c r="G10" s="69">
        <v>6</v>
      </c>
      <c r="H10" s="69">
        <v>14</v>
      </c>
      <c r="I10" s="69">
        <v>2</v>
      </c>
      <c r="J10" s="69">
        <v>36</v>
      </c>
      <c r="K10" s="69">
        <v>15</v>
      </c>
      <c r="L10" s="69">
        <v>134</v>
      </c>
      <c r="M10" s="69">
        <v>6</v>
      </c>
      <c r="N10" s="69">
        <v>6</v>
      </c>
      <c r="O10" s="69">
        <v>6</v>
      </c>
      <c r="P10" s="69">
        <v>72</v>
      </c>
      <c r="Q10" s="69">
        <v>14</v>
      </c>
      <c r="R10" s="69">
        <v>32</v>
      </c>
      <c r="S10" s="35">
        <f t="shared" si="0"/>
        <v>0</v>
      </c>
      <c r="T10" s="35">
        <f t="shared" si="1"/>
        <v>0</v>
      </c>
      <c r="U10" s="75"/>
      <c r="V10" s="75"/>
      <c r="W10" s="75"/>
    </row>
    <row r="11" spans="1:23">
      <c r="A11" s="65" t="s">
        <v>94</v>
      </c>
      <c r="B11" s="69">
        <f t="shared" si="2"/>
        <v>171</v>
      </c>
      <c r="C11" s="69">
        <v>52</v>
      </c>
      <c r="D11" s="69">
        <v>119</v>
      </c>
      <c r="E11" s="69">
        <v>5</v>
      </c>
      <c r="F11" s="69">
        <v>10</v>
      </c>
      <c r="G11" s="69">
        <v>4</v>
      </c>
      <c r="H11" s="69">
        <v>8</v>
      </c>
      <c r="I11" s="69">
        <v>0</v>
      </c>
      <c r="J11" s="69">
        <v>4</v>
      </c>
      <c r="K11" s="69">
        <v>25</v>
      </c>
      <c r="L11" s="69">
        <v>56</v>
      </c>
      <c r="M11" s="69">
        <v>2</v>
      </c>
      <c r="N11" s="69">
        <v>1</v>
      </c>
      <c r="O11" s="69">
        <v>13</v>
      </c>
      <c r="P11" s="69">
        <v>36</v>
      </c>
      <c r="Q11" s="69">
        <v>3</v>
      </c>
      <c r="R11" s="69">
        <v>4</v>
      </c>
      <c r="S11" s="35">
        <f t="shared" si="0"/>
        <v>0</v>
      </c>
      <c r="T11" s="35">
        <f t="shared" si="1"/>
        <v>0</v>
      </c>
      <c r="U11" s="75"/>
      <c r="V11" s="75"/>
      <c r="W11" s="75"/>
    </row>
    <row r="12" spans="1:23">
      <c r="A12" s="65" t="s">
        <v>95</v>
      </c>
      <c r="B12" s="69">
        <f t="shared" si="2"/>
        <v>210</v>
      </c>
      <c r="C12" s="69">
        <v>31</v>
      </c>
      <c r="D12" s="69">
        <v>179</v>
      </c>
      <c r="E12" s="69">
        <v>12</v>
      </c>
      <c r="F12" s="69">
        <v>18</v>
      </c>
      <c r="G12" s="69">
        <v>5</v>
      </c>
      <c r="H12" s="69">
        <v>14</v>
      </c>
      <c r="I12" s="69">
        <v>0</v>
      </c>
      <c r="J12" s="69">
        <v>11</v>
      </c>
      <c r="K12" s="69">
        <v>6</v>
      </c>
      <c r="L12" s="69">
        <v>85</v>
      </c>
      <c r="M12" s="69">
        <v>0</v>
      </c>
      <c r="N12" s="69">
        <v>3</v>
      </c>
      <c r="O12" s="69">
        <v>0</v>
      </c>
      <c r="P12" s="69">
        <v>39</v>
      </c>
      <c r="Q12" s="69">
        <v>8</v>
      </c>
      <c r="R12" s="69">
        <v>9</v>
      </c>
      <c r="S12" s="35">
        <f t="shared" si="0"/>
        <v>0</v>
      </c>
      <c r="T12" s="35">
        <f t="shared" si="1"/>
        <v>0</v>
      </c>
      <c r="U12" s="75"/>
      <c r="V12" s="75"/>
      <c r="W12" s="75"/>
    </row>
    <row r="13" spans="1:23">
      <c r="A13" s="65" t="s">
        <v>93</v>
      </c>
      <c r="B13" s="69">
        <f t="shared" si="2"/>
        <v>202</v>
      </c>
      <c r="C13" s="69">
        <v>29</v>
      </c>
      <c r="D13" s="69">
        <v>173</v>
      </c>
      <c r="E13" s="69">
        <v>11</v>
      </c>
      <c r="F13" s="69">
        <v>28</v>
      </c>
      <c r="G13" s="69">
        <v>3</v>
      </c>
      <c r="H13" s="69">
        <v>7</v>
      </c>
      <c r="I13" s="69">
        <v>0</v>
      </c>
      <c r="J13" s="69">
        <v>6</v>
      </c>
      <c r="K13" s="69">
        <v>6</v>
      </c>
      <c r="L13" s="69">
        <v>82</v>
      </c>
      <c r="M13" s="69">
        <v>3</v>
      </c>
      <c r="N13" s="69">
        <v>10</v>
      </c>
      <c r="O13" s="69">
        <v>1</v>
      </c>
      <c r="P13" s="69">
        <v>11</v>
      </c>
      <c r="Q13" s="69">
        <v>5</v>
      </c>
      <c r="R13" s="69">
        <v>29</v>
      </c>
      <c r="S13" s="35">
        <f t="shared" si="0"/>
        <v>0</v>
      </c>
      <c r="T13" s="35">
        <f t="shared" si="1"/>
        <v>0</v>
      </c>
      <c r="U13" s="75"/>
      <c r="V13" s="75"/>
      <c r="W13" s="75"/>
    </row>
    <row r="14" spans="1:23">
      <c r="A14" s="65" t="s">
        <v>96</v>
      </c>
      <c r="B14" s="69">
        <f t="shared" si="2"/>
        <v>264</v>
      </c>
      <c r="C14" s="69">
        <v>36</v>
      </c>
      <c r="D14" s="69">
        <v>228</v>
      </c>
      <c r="E14" s="69">
        <v>6</v>
      </c>
      <c r="F14" s="69">
        <v>19</v>
      </c>
      <c r="G14" s="69">
        <v>2</v>
      </c>
      <c r="H14" s="69">
        <v>17</v>
      </c>
      <c r="I14" s="69">
        <v>5</v>
      </c>
      <c r="J14" s="69">
        <v>7</v>
      </c>
      <c r="K14" s="69">
        <v>9</v>
      </c>
      <c r="L14" s="69">
        <v>147</v>
      </c>
      <c r="M14" s="69">
        <v>2</v>
      </c>
      <c r="N14" s="69">
        <v>0</v>
      </c>
      <c r="O14" s="69">
        <v>9</v>
      </c>
      <c r="P14" s="69">
        <v>28</v>
      </c>
      <c r="Q14" s="69">
        <v>3</v>
      </c>
      <c r="R14" s="69">
        <v>10</v>
      </c>
      <c r="S14" s="35">
        <f t="shared" si="0"/>
        <v>0</v>
      </c>
      <c r="T14" s="35">
        <f t="shared" si="1"/>
        <v>0</v>
      </c>
      <c r="U14" s="75"/>
      <c r="V14" s="75"/>
      <c r="W14" s="75"/>
    </row>
    <row r="15" spans="1:23">
      <c r="A15" s="65" t="s">
        <v>97</v>
      </c>
      <c r="B15" s="69">
        <f t="shared" si="2"/>
        <v>72</v>
      </c>
      <c r="C15" s="69">
        <v>14</v>
      </c>
      <c r="D15" s="69">
        <v>58</v>
      </c>
      <c r="E15" s="69">
        <v>3</v>
      </c>
      <c r="F15" s="69">
        <v>6</v>
      </c>
      <c r="G15" s="69">
        <v>3</v>
      </c>
      <c r="H15" s="69">
        <v>6</v>
      </c>
      <c r="I15" s="69">
        <v>0</v>
      </c>
      <c r="J15" s="69">
        <v>2</v>
      </c>
      <c r="K15" s="69">
        <v>6</v>
      </c>
      <c r="L15" s="69">
        <v>24</v>
      </c>
      <c r="M15" s="69">
        <v>1</v>
      </c>
      <c r="N15" s="69">
        <v>6</v>
      </c>
      <c r="O15" s="69">
        <v>1</v>
      </c>
      <c r="P15" s="69">
        <v>6</v>
      </c>
      <c r="Q15" s="69">
        <v>0</v>
      </c>
      <c r="R15" s="69">
        <v>8</v>
      </c>
      <c r="S15" s="35">
        <f t="shared" si="0"/>
        <v>0</v>
      </c>
      <c r="T15" s="35">
        <f t="shared" si="1"/>
        <v>0</v>
      </c>
      <c r="U15" s="75"/>
      <c r="V15" s="75"/>
      <c r="W15" s="75"/>
    </row>
    <row r="16" spans="1:23">
      <c r="A16" s="65" t="s">
        <v>98</v>
      </c>
      <c r="B16" s="69">
        <f t="shared" si="2"/>
        <v>5</v>
      </c>
      <c r="C16" s="69">
        <v>2</v>
      </c>
      <c r="D16" s="69">
        <v>3</v>
      </c>
      <c r="E16" s="69">
        <v>1</v>
      </c>
      <c r="F16" s="69">
        <v>1</v>
      </c>
      <c r="G16" s="69">
        <v>0</v>
      </c>
      <c r="H16" s="69">
        <v>0</v>
      </c>
      <c r="I16" s="69">
        <v>0</v>
      </c>
      <c r="J16" s="69">
        <v>0</v>
      </c>
      <c r="K16" s="69">
        <v>1</v>
      </c>
      <c r="L16" s="69">
        <v>2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35">
        <f t="shared" si="0"/>
        <v>0</v>
      </c>
      <c r="T16" s="35">
        <f t="shared" si="1"/>
        <v>0</v>
      </c>
      <c r="U16" s="75"/>
      <c r="V16" s="75"/>
      <c r="W16" s="75"/>
    </row>
    <row r="17" spans="1:23">
      <c r="A17" s="65" t="s">
        <v>99</v>
      </c>
      <c r="B17" s="69">
        <f t="shared" si="2"/>
        <v>104</v>
      </c>
      <c r="C17" s="69">
        <v>16</v>
      </c>
      <c r="D17" s="69">
        <v>88</v>
      </c>
      <c r="E17" s="69">
        <v>3</v>
      </c>
      <c r="F17" s="69">
        <v>12</v>
      </c>
      <c r="G17" s="69">
        <v>2</v>
      </c>
      <c r="H17" s="69">
        <v>5</v>
      </c>
      <c r="I17" s="69">
        <v>0</v>
      </c>
      <c r="J17" s="69">
        <v>13</v>
      </c>
      <c r="K17" s="69">
        <v>4</v>
      </c>
      <c r="L17" s="69">
        <v>31</v>
      </c>
      <c r="M17" s="69">
        <v>0</v>
      </c>
      <c r="N17" s="69">
        <v>0</v>
      </c>
      <c r="O17" s="69">
        <v>3</v>
      </c>
      <c r="P17" s="69">
        <v>20</v>
      </c>
      <c r="Q17" s="69">
        <v>4</v>
      </c>
      <c r="R17" s="69">
        <v>7</v>
      </c>
      <c r="S17" s="35">
        <f t="shared" si="0"/>
        <v>0</v>
      </c>
      <c r="T17" s="35">
        <f t="shared" si="1"/>
        <v>0</v>
      </c>
      <c r="U17" s="75"/>
      <c r="V17" s="75"/>
      <c r="W17" s="75"/>
    </row>
    <row r="18" spans="1:23">
      <c r="A18" s="65" t="s">
        <v>160</v>
      </c>
      <c r="B18" s="69">
        <f t="shared" si="2"/>
        <v>461</v>
      </c>
      <c r="C18" s="69">
        <v>126</v>
      </c>
      <c r="D18" s="69">
        <v>335</v>
      </c>
      <c r="E18" s="69">
        <v>27</v>
      </c>
      <c r="F18" s="69">
        <v>35</v>
      </c>
      <c r="G18" s="69">
        <v>7</v>
      </c>
      <c r="H18" s="69">
        <v>20</v>
      </c>
      <c r="I18" s="69">
        <v>0</v>
      </c>
      <c r="J18" s="69">
        <v>38</v>
      </c>
      <c r="K18" s="69">
        <v>61</v>
      </c>
      <c r="L18" s="69">
        <v>98</v>
      </c>
      <c r="M18" s="69">
        <v>0</v>
      </c>
      <c r="N18" s="69">
        <v>4</v>
      </c>
      <c r="O18" s="69">
        <v>18</v>
      </c>
      <c r="P18" s="69">
        <v>106</v>
      </c>
      <c r="Q18" s="69">
        <v>13</v>
      </c>
      <c r="R18" s="69">
        <v>34</v>
      </c>
      <c r="S18" s="35">
        <f t="shared" si="0"/>
        <v>0</v>
      </c>
      <c r="T18" s="35">
        <f t="shared" si="1"/>
        <v>0</v>
      </c>
      <c r="U18" s="75"/>
      <c r="V18" s="75"/>
      <c r="W18" s="75"/>
    </row>
    <row r="19" spans="1:23">
      <c r="A19" s="65" t="s">
        <v>161</v>
      </c>
      <c r="B19" s="69">
        <f t="shared" si="2"/>
        <v>149</v>
      </c>
      <c r="C19" s="69">
        <v>19</v>
      </c>
      <c r="D19" s="69">
        <v>130</v>
      </c>
      <c r="E19" s="69">
        <v>4</v>
      </c>
      <c r="F19" s="69">
        <v>21</v>
      </c>
      <c r="G19" s="69">
        <v>2</v>
      </c>
      <c r="H19" s="69">
        <v>26</v>
      </c>
      <c r="I19" s="69">
        <v>0</v>
      </c>
      <c r="J19" s="69">
        <v>7</v>
      </c>
      <c r="K19" s="69">
        <v>1</v>
      </c>
      <c r="L19" s="69">
        <v>47</v>
      </c>
      <c r="M19" s="69">
        <v>2</v>
      </c>
      <c r="N19" s="69">
        <v>7</v>
      </c>
      <c r="O19" s="69">
        <v>2</v>
      </c>
      <c r="P19" s="69">
        <v>15</v>
      </c>
      <c r="Q19" s="69">
        <v>8</v>
      </c>
      <c r="R19" s="69">
        <v>7</v>
      </c>
      <c r="S19" s="35">
        <f t="shared" si="0"/>
        <v>0</v>
      </c>
      <c r="T19" s="35">
        <f t="shared" si="1"/>
        <v>0</v>
      </c>
      <c r="U19" s="75"/>
      <c r="V19" s="75"/>
      <c r="W19" s="75"/>
    </row>
    <row r="20" spans="1:23">
      <c r="A20" s="65" t="s">
        <v>100</v>
      </c>
      <c r="B20" s="69">
        <f t="shared" si="2"/>
        <v>195</v>
      </c>
      <c r="C20" s="69">
        <v>44</v>
      </c>
      <c r="D20" s="69">
        <v>151</v>
      </c>
      <c r="E20" s="69">
        <v>5</v>
      </c>
      <c r="F20" s="69">
        <v>14</v>
      </c>
      <c r="G20" s="69">
        <v>1</v>
      </c>
      <c r="H20" s="69">
        <v>11</v>
      </c>
      <c r="I20" s="69">
        <v>0</v>
      </c>
      <c r="J20" s="69">
        <v>22</v>
      </c>
      <c r="K20" s="69">
        <v>5</v>
      </c>
      <c r="L20" s="69">
        <v>56</v>
      </c>
      <c r="M20" s="69">
        <v>2</v>
      </c>
      <c r="N20" s="69">
        <v>7</v>
      </c>
      <c r="O20" s="69">
        <v>14</v>
      </c>
      <c r="P20" s="69">
        <v>24</v>
      </c>
      <c r="Q20" s="69">
        <v>17</v>
      </c>
      <c r="R20" s="69">
        <v>17</v>
      </c>
      <c r="S20" s="35">
        <f t="shared" si="0"/>
        <v>0</v>
      </c>
      <c r="T20" s="35">
        <f t="shared" si="1"/>
        <v>0</v>
      </c>
      <c r="U20" s="75"/>
      <c r="V20" s="75"/>
      <c r="W20" s="75"/>
    </row>
    <row r="21" spans="1:23">
      <c r="A21" s="65" t="s">
        <v>101</v>
      </c>
      <c r="B21" s="69">
        <f t="shared" si="2"/>
        <v>63</v>
      </c>
      <c r="C21" s="69">
        <v>9</v>
      </c>
      <c r="D21" s="69">
        <v>54</v>
      </c>
      <c r="E21" s="69">
        <v>1</v>
      </c>
      <c r="F21" s="69">
        <v>11</v>
      </c>
      <c r="G21" s="69">
        <v>0</v>
      </c>
      <c r="H21" s="69">
        <v>2</v>
      </c>
      <c r="I21" s="69">
        <v>0</v>
      </c>
      <c r="J21" s="69">
        <v>1</v>
      </c>
      <c r="K21" s="69">
        <v>1</v>
      </c>
      <c r="L21" s="69">
        <v>30</v>
      </c>
      <c r="M21" s="69">
        <v>0</v>
      </c>
      <c r="N21" s="69">
        <v>7</v>
      </c>
      <c r="O21" s="69">
        <v>0</v>
      </c>
      <c r="P21" s="69">
        <v>0</v>
      </c>
      <c r="Q21" s="69">
        <v>7</v>
      </c>
      <c r="R21" s="69">
        <v>3</v>
      </c>
      <c r="S21" s="35">
        <f t="shared" si="0"/>
        <v>0</v>
      </c>
      <c r="T21" s="35">
        <f t="shared" si="1"/>
        <v>0</v>
      </c>
      <c r="U21" s="75"/>
      <c r="V21" s="75"/>
      <c r="W21" s="75"/>
    </row>
    <row r="22" spans="1:23">
      <c r="A22" s="65" t="s">
        <v>102</v>
      </c>
      <c r="B22" s="69">
        <f t="shared" si="2"/>
        <v>226</v>
      </c>
      <c r="C22" s="69">
        <v>39</v>
      </c>
      <c r="D22" s="69">
        <v>187</v>
      </c>
      <c r="E22" s="69">
        <v>17</v>
      </c>
      <c r="F22" s="69">
        <v>17</v>
      </c>
      <c r="G22" s="69">
        <v>1</v>
      </c>
      <c r="H22" s="69">
        <v>10</v>
      </c>
      <c r="I22" s="69">
        <v>0</v>
      </c>
      <c r="J22" s="69">
        <v>15</v>
      </c>
      <c r="K22" s="69">
        <v>10</v>
      </c>
      <c r="L22" s="69">
        <v>58</v>
      </c>
      <c r="M22" s="69">
        <v>1</v>
      </c>
      <c r="N22" s="69">
        <v>4</v>
      </c>
      <c r="O22" s="69">
        <v>4</v>
      </c>
      <c r="P22" s="69">
        <v>37</v>
      </c>
      <c r="Q22" s="69">
        <v>6</v>
      </c>
      <c r="R22" s="69">
        <v>46</v>
      </c>
      <c r="S22" s="35">
        <f t="shared" si="0"/>
        <v>0</v>
      </c>
      <c r="T22" s="35">
        <f t="shared" si="1"/>
        <v>0</v>
      </c>
      <c r="U22" s="75"/>
      <c r="V22" s="75"/>
      <c r="W22" s="75"/>
    </row>
    <row r="23" spans="1:23">
      <c r="A23" s="65" t="s">
        <v>103</v>
      </c>
      <c r="B23" s="69">
        <f t="shared" si="2"/>
        <v>34</v>
      </c>
      <c r="C23" s="69">
        <v>6</v>
      </c>
      <c r="D23" s="69">
        <v>28</v>
      </c>
      <c r="E23" s="69">
        <v>2</v>
      </c>
      <c r="F23" s="69">
        <v>5</v>
      </c>
      <c r="G23" s="69">
        <v>0</v>
      </c>
      <c r="H23" s="69">
        <v>1</v>
      </c>
      <c r="I23" s="69">
        <v>0</v>
      </c>
      <c r="J23" s="69">
        <v>3</v>
      </c>
      <c r="K23" s="69">
        <v>2</v>
      </c>
      <c r="L23" s="69">
        <v>7</v>
      </c>
      <c r="M23" s="69">
        <v>0</v>
      </c>
      <c r="N23" s="69">
        <v>0</v>
      </c>
      <c r="O23" s="69">
        <v>0</v>
      </c>
      <c r="P23" s="69">
        <v>7</v>
      </c>
      <c r="Q23" s="69">
        <v>2</v>
      </c>
      <c r="R23" s="69">
        <v>5</v>
      </c>
      <c r="S23" s="35">
        <f t="shared" si="0"/>
        <v>0</v>
      </c>
      <c r="T23" s="35">
        <f t="shared" si="1"/>
        <v>0</v>
      </c>
      <c r="U23" s="75"/>
      <c r="V23" s="75"/>
      <c r="W23" s="75"/>
    </row>
    <row r="24" spans="1:23">
      <c r="A24" s="65" t="s">
        <v>104</v>
      </c>
      <c r="B24" s="69">
        <f t="shared" si="2"/>
        <v>69</v>
      </c>
      <c r="C24" s="69">
        <v>18</v>
      </c>
      <c r="D24" s="69">
        <v>51</v>
      </c>
      <c r="E24" s="69">
        <v>4</v>
      </c>
      <c r="F24" s="69">
        <v>3</v>
      </c>
      <c r="G24" s="69">
        <v>1</v>
      </c>
      <c r="H24" s="69">
        <v>8</v>
      </c>
      <c r="I24" s="69">
        <v>0</v>
      </c>
      <c r="J24" s="69">
        <v>3</v>
      </c>
      <c r="K24" s="69">
        <v>1</v>
      </c>
      <c r="L24" s="69">
        <v>11</v>
      </c>
      <c r="M24" s="69">
        <v>3</v>
      </c>
      <c r="N24" s="69">
        <v>3</v>
      </c>
      <c r="O24" s="69">
        <v>5</v>
      </c>
      <c r="P24" s="69">
        <v>21</v>
      </c>
      <c r="Q24" s="69">
        <v>4</v>
      </c>
      <c r="R24" s="69">
        <v>2</v>
      </c>
      <c r="S24" s="35">
        <f t="shared" si="0"/>
        <v>0</v>
      </c>
      <c r="T24" s="35">
        <f t="shared" si="1"/>
        <v>0</v>
      </c>
      <c r="U24" s="75"/>
      <c r="V24" s="75"/>
      <c r="W24" s="75"/>
    </row>
    <row r="25" spans="1:23">
      <c r="A25" s="65" t="s">
        <v>105</v>
      </c>
      <c r="B25" s="69">
        <f t="shared" si="2"/>
        <v>176</v>
      </c>
      <c r="C25" s="69">
        <v>35</v>
      </c>
      <c r="D25" s="69">
        <v>141</v>
      </c>
      <c r="E25" s="69">
        <v>8</v>
      </c>
      <c r="F25" s="69">
        <v>20</v>
      </c>
      <c r="G25" s="69">
        <v>0</v>
      </c>
      <c r="H25" s="69">
        <v>15</v>
      </c>
      <c r="I25" s="69">
        <v>0</v>
      </c>
      <c r="J25" s="69">
        <v>11</v>
      </c>
      <c r="K25" s="69">
        <v>6</v>
      </c>
      <c r="L25" s="69">
        <v>54</v>
      </c>
      <c r="M25" s="69">
        <v>5</v>
      </c>
      <c r="N25" s="69">
        <v>6</v>
      </c>
      <c r="O25" s="69">
        <v>2</v>
      </c>
      <c r="P25" s="69">
        <v>14</v>
      </c>
      <c r="Q25" s="69">
        <v>14</v>
      </c>
      <c r="R25" s="69">
        <v>21</v>
      </c>
      <c r="S25" s="35">
        <f t="shared" si="0"/>
        <v>0</v>
      </c>
      <c r="T25" s="35">
        <f t="shared" si="1"/>
        <v>0</v>
      </c>
      <c r="U25" s="75"/>
      <c r="V25" s="75"/>
      <c r="W25" s="75"/>
    </row>
    <row r="26" spans="1:23">
      <c r="A26" s="65" t="s">
        <v>90</v>
      </c>
      <c r="B26" s="69">
        <f t="shared" si="2"/>
        <v>298</v>
      </c>
      <c r="C26" s="69">
        <v>47</v>
      </c>
      <c r="D26" s="69">
        <v>251</v>
      </c>
      <c r="E26" s="69">
        <v>20</v>
      </c>
      <c r="F26" s="69">
        <v>32</v>
      </c>
      <c r="G26" s="69">
        <v>3</v>
      </c>
      <c r="H26" s="69">
        <v>29</v>
      </c>
      <c r="I26" s="69">
        <v>2</v>
      </c>
      <c r="J26" s="69">
        <v>21</v>
      </c>
      <c r="K26" s="69">
        <v>7</v>
      </c>
      <c r="L26" s="69">
        <v>108</v>
      </c>
      <c r="M26" s="69">
        <v>6</v>
      </c>
      <c r="N26" s="69">
        <v>12</v>
      </c>
      <c r="O26" s="69">
        <v>3</v>
      </c>
      <c r="P26" s="69">
        <v>27</v>
      </c>
      <c r="Q26" s="69">
        <v>6</v>
      </c>
      <c r="R26" s="69">
        <v>22</v>
      </c>
      <c r="S26" s="35">
        <f t="shared" si="0"/>
        <v>0</v>
      </c>
      <c r="T26" s="35">
        <f t="shared" si="1"/>
        <v>0</v>
      </c>
      <c r="U26" s="75"/>
      <c r="V26" s="75"/>
      <c r="W26" s="75"/>
    </row>
    <row r="27" spans="1:23">
      <c r="A27" s="65" t="s">
        <v>171</v>
      </c>
      <c r="B27" s="69">
        <f t="shared" si="2"/>
        <v>72</v>
      </c>
      <c r="C27" s="69">
        <v>9</v>
      </c>
      <c r="D27" s="69">
        <v>63</v>
      </c>
      <c r="E27" s="69">
        <v>5</v>
      </c>
      <c r="F27" s="69">
        <v>14</v>
      </c>
      <c r="G27" s="69">
        <v>1</v>
      </c>
      <c r="H27" s="69">
        <v>7</v>
      </c>
      <c r="I27" s="69">
        <v>0</v>
      </c>
      <c r="J27" s="69">
        <v>5</v>
      </c>
      <c r="K27" s="69">
        <v>0</v>
      </c>
      <c r="L27" s="69">
        <v>29</v>
      </c>
      <c r="M27" s="69">
        <v>1</v>
      </c>
      <c r="N27" s="69">
        <v>2</v>
      </c>
      <c r="O27" s="69">
        <v>0</v>
      </c>
      <c r="P27" s="69">
        <v>6</v>
      </c>
      <c r="Q27" s="69">
        <v>2</v>
      </c>
      <c r="R27" s="69">
        <v>0</v>
      </c>
      <c r="S27" s="35">
        <f t="shared" si="0"/>
        <v>0</v>
      </c>
      <c r="T27" s="35">
        <f t="shared" si="1"/>
        <v>0</v>
      </c>
      <c r="U27" s="75"/>
      <c r="V27" s="75"/>
      <c r="W27" s="75"/>
    </row>
    <row r="28" spans="1:23">
      <c r="A28" s="65" t="s">
        <v>91</v>
      </c>
      <c r="B28" s="69">
        <f t="shared" si="2"/>
        <v>244</v>
      </c>
      <c r="C28" s="69">
        <v>40</v>
      </c>
      <c r="D28" s="69">
        <v>204</v>
      </c>
      <c r="E28" s="69">
        <v>8</v>
      </c>
      <c r="F28" s="69">
        <v>18</v>
      </c>
      <c r="G28" s="69">
        <v>0</v>
      </c>
      <c r="H28" s="69">
        <v>13</v>
      </c>
      <c r="I28" s="69">
        <v>0</v>
      </c>
      <c r="J28" s="69">
        <v>15</v>
      </c>
      <c r="K28" s="69">
        <v>9</v>
      </c>
      <c r="L28" s="69">
        <v>87</v>
      </c>
      <c r="M28" s="69">
        <v>0</v>
      </c>
      <c r="N28" s="69">
        <v>0</v>
      </c>
      <c r="O28" s="69">
        <v>1</v>
      </c>
      <c r="P28" s="69">
        <v>38</v>
      </c>
      <c r="Q28" s="69">
        <v>22</v>
      </c>
      <c r="R28" s="69">
        <v>33</v>
      </c>
      <c r="S28" s="35">
        <f t="shared" si="0"/>
        <v>0</v>
      </c>
      <c r="T28" s="35">
        <f t="shared" si="1"/>
        <v>0</v>
      </c>
      <c r="U28" s="75"/>
      <c r="V28" s="75"/>
      <c r="W28" s="75"/>
    </row>
    <row r="29" spans="1:23">
      <c r="A29" s="61" t="s">
        <v>172</v>
      </c>
      <c r="B29" s="69">
        <f t="shared" si="2"/>
        <v>930</v>
      </c>
      <c r="C29" s="69">
        <v>139</v>
      </c>
      <c r="D29" s="69">
        <v>791</v>
      </c>
      <c r="E29" s="69">
        <v>32</v>
      </c>
      <c r="F29" s="69">
        <v>119</v>
      </c>
      <c r="G29" s="69">
        <v>7</v>
      </c>
      <c r="H29" s="69">
        <v>57</v>
      </c>
      <c r="I29" s="69">
        <v>3</v>
      </c>
      <c r="J29" s="69">
        <v>58</v>
      </c>
      <c r="K29" s="69">
        <v>27</v>
      </c>
      <c r="L29" s="69">
        <v>302</v>
      </c>
      <c r="M29" s="69">
        <v>8</v>
      </c>
      <c r="N29" s="69">
        <v>64</v>
      </c>
      <c r="O29" s="69">
        <v>10</v>
      </c>
      <c r="P29" s="69">
        <v>120</v>
      </c>
      <c r="Q29" s="69">
        <v>52</v>
      </c>
      <c r="R29" s="69">
        <v>71</v>
      </c>
      <c r="S29" s="35">
        <f t="shared" si="0"/>
        <v>0</v>
      </c>
      <c r="T29" s="35">
        <f t="shared" si="1"/>
        <v>0</v>
      </c>
      <c r="U29" s="75"/>
      <c r="V29" s="75"/>
      <c r="W29" s="75"/>
    </row>
    <row r="30" spans="1:23">
      <c r="A30" s="61" t="s">
        <v>173</v>
      </c>
      <c r="B30" s="69">
        <f t="shared" si="2"/>
        <v>319</v>
      </c>
      <c r="C30" s="69">
        <v>77</v>
      </c>
      <c r="D30" s="69">
        <v>242</v>
      </c>
      <c r="E30" s="69">
        <v>13</v>
      </c>
      <c r="F30" s="69">
        <v>41</v>
      </c>
      <c r="G30" s="69">
        <v>5</v>
      </c>
      <c r="H30" s="69">
        <v>21</v>
      </c>
      <c r="I30" s="69">
        <v>0</v>
      </c>
      <c r="J30" s="69">
        <v>21</v>
      </c>
      <c r="K30" s="69">
        <v>26</v>
      </c>
      <c r="L30" s="69">
        <v>99</v>
      </c>
      <c r="M30" s="69">
        <v>2</v>
      </c>
      <c r="N30" s="69">
        <v>14</v>
      </c>
      <c r="O30" s="69">
        <v>19</v>
      </c>
      <c r="P30" s="69">
        <v>35</v>
      </c>
      <c r="Q30" s="69">
        <v>12</v>
      </c>
      <c r="R30" s="69">
        <v>11</v>
      </c>
      <c r="S30" s="35">
        <f t="shared" si="0"/>
        <v>0</v>
      </c>
      <c r="T30" s="35">
        <f t="shared" si="1"/>
        <v>0</v>
      </c>
      <c r="U30" s="75"/>
      <c r="V30" s="75"/>
      <c r="W30" s="75"/>
    </row>
    <row r="31" spans="1:23">
      <c r="A31" s="65" t="s">
        <v>106</v>
      </c>
      <c r="B31" s="69">
        <f t="shared" si="2"/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35">
        <f t="shared" si="0"/>
        <v>0</v>
      </c>
      <c r="T31" s="35">
        <f t="shared" si="1"/>
        <v>0</v>
      </c>
      <c r="U31" s="75"/>
      <c r="V31" s="75"/>
      <c r="W31" s="75"/>
    </row>
    <row r="32" spans="1:23">
      <c r="A32" s="65" t="s">
        <v>107</v>
      </c>
      <c r="B32" s="69">
        <f t="shared" si="2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0"/>
        <v>0</v>
      </c>
      <c r="T32" s="35">
        <f t="shared" si="1"/>
        <v>0</v>
      </c>
      <c r="U32" s="75"/>
      <c r="V32" s="75"/>
      <c r="W32" s="75"/>
    </row>
    <row r="33" spans="1:20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 hidden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idden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idden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A1:R1"/>
    <mergeCell ref="A33:R33"/>
    <mergeCell ref="A2:R2"/>
    <mergeCell ref="O4:P4"/>
    <mergeCell ref="Q4:R4"/>
    <mergeCell ref="A4:A5"/>
    <mergeCell ref="E4:F4"/>
    <mergeCell ref="B4:D4"/>
    <mergeCell ref="A3:R3"/>
    <mergeCell ref="S4:T4"/>
    <mergeCell ref="G4:H4"/>
    <mergeCell ref="I4:J4"/>
    <mergeCell ref="K4:L4"/>
    <mergeCell ref="M4:N4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>
    <pageSetUpPr fitToPage="1"/>
  </sheetPr>
  <dimension ref="A1:W38"/>
  <sheetViews>
    <sheetView workbookViewId="0">
      <pane xSplit="1" ySplit="5" topLeftCell="B6" activePane="bottomRight" state="frozen"/>
      <selection sqref="A1:R1"/>
      <selection pane="topRight" sqref="A1:R1"/>
      <selection pane="bottomLeft" sqref="A1:R1"/>
      <selection pane="bottomRight" activeCell="D23" sqref="D23"/>
    </sheetView>
  </sheetViews>
  <sheetFormatPr defaultColWidth="9.33203125" defaultRowHeight="12"/>
  <cols>
    <col min="1" max="1" width="11.83203125" style="55" customWidth="1"/>
    <col min="2" max="2" width="8.33203125" style="59" customWidth="1"/>
    <col min="3" max="18" width="8.33203125" style="43" customWidth="1"/>
    <col min="19" max="19" width="4.1640625" style="43" hidden="1" customWidth="1"/>
    <col min="20" max="20" width="4.83203125" style="43" hidden="1" customWidth="1"/>
    <col min="21" max="23" width="11" style="73" bestFit="1" customWidth="1"/>
    <col min="24" max="16384" width="9.33203125" style="43"/>
  </cols>
  <sheetData>
    <row r="1" spans="1:23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U1" s="72"/>
      <c r="V1" s="72"/>
      <c r="W1" s="72"/>
    </row>
    <row r="2" spans="1:23" ht="15.75" customHeight="1">
      <c r="A2" s="139" t="s">
        <v>169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</row>
    <row r="3" spans="1:23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</row>
    <row r="4" spans="1:23" s="77" customFormat="1" ht="15.75" customHeight="1">
      <c r="A4" s="192" t="s">
        <v>75</v>
      </c>
      <c r="B4" s="193" t="s">
        <v>76</v>
      </c>
      <c r="C4" s="194"/>
      <c r="D4" s="192"/>
      <c r="E4" s="195" t="s">
        <v>77</v>
      </c>
      <c r="F4" s="195"/>
      <c r="G4" s="195" t="s">
        <v>78</v>
      </c>
      <c r="H4" s="195"/>
      <c r="I4" s="195" t="s">
        <v>79</v>
      </c>
      <c r="J4" s="195"/>
      <c r="K4" s="195" t="s">
        <v>80</v>
      </c>
      <c r="L4" s="195"/>
      <c r="M4" s="195" t="s">
        <v>170</v>
      </c>
      <c r="N4" s="195"/>
      <c r="O4" s="195" t="s">
        <v>81</v>
      </c>
      <c r="P4" s="195"/>
      <c r="Q4" s="195" t="s">
        <v>82</v>
      </c>
      <c r="R4" s="196"/>
      <c r="S4" s="189" t="s">
        <v>118</v>
      </c>
      <c r="T4" s="190"/>
      <c r="U4" s="74"/>
      <c r="V4" s="74"/>
      <c r="W4" s="74"/>
    </row>
    <row r="5" spans="1:23" s="77" customFormat="1" ht="15.75" customHeight="1">
      <c r="A5" s="192"/>
      <c r="B5" s="60" t="s">
        <v>83</v>
      </c>
      <c r="C5" s="80" t="s">
        <v>84</v>
      </c>
      <c r="D5" s="80" t="s">
        <v>85</v>
      </c>
      <c r="E5" s="80" t="s">
        <v>84</v>
      </c>
      <c r="F5" s="80" t="s">
        <v>85</v>
      </c>
      <c r="G5" s="80" t="s">
        <v>84</v>
      </c>
      <c r="H5" s="80" t="s">
        <v>85</v>
      </c>
      <c r="I5" s="80" t="s">
        <v>84</v>
      </c>
      <c r="J5" s="80" t="s">
        <v>85</v>
      </c>
      <c r="K5" s="80" t="s">
        <v>84</v>
      </c>
      <c r="L5" s="80" t="s">
        <v>85</v>
      </c>
      <c r="M5" s="80" t="s">
        <v>84</v>
      </c>
      <c r="N5" s="80" t="s">
        <v>85</v>
      </c>
      <c r="O5" s="80" t="s">
        <v>84</v>
      </c>
      <c r="P5" s="80" t="s">
        <v>85</v>
      </c>
      <c r="Q5" s="80" t="s">
        <v>84</v>
      </c>
      <c r="R5" s="81" t="s">
        <v>85</v>
      </c>
      <c r="S5" s="77" t="s">
        <v>122</v>
      </c>
      <c r="T5" s="77" t="s">
        <v>123</v>
      </c>
      <c r="U5" s="74"/>
      <c r="V5" s="74"/>
      <c r="W5" s="74"/>
    </row>
    <row r="6" spans="1:23">
      <c r="A6" s="65" t="s">
        <v>86</v>
      </c>
      <c r="B6" s="83">
        <f>SUM(C6:D6)</f>
        <v>6191</v>
      </c>
      <c r="C6" s="83">
        <v>1156</v>
      </c>
      <c r="D6" s="83">
        <v>5035</v>
      </c>
      <c r="E6" s="83">
        <v>287</v>
      </c>
      <c r="F6" s="83">
        <v>618</v>
      </c>
      <c r="G6" s="83">
        <v>50</v>
      </c>
      <c r="H6" s="83">
        <v>335</v>
      </c>
      <c r="I6" s="83">
        <v>10</v>
      </c>
      <c r="J6" s="83">
        <v>384</v>
      </c>
      <c r="K6" s="83">
        <v>237</v>
      </c>
      <c r="L6" s="83">
        <v>1947</v>
      </c>
      <c r="M6" s="83">
        <v>80</v>
      </c>
      <c r="N6" s="83">
        <v>249</v>
      </c>
      <c r="O6" s="83">
        <v>172</v>
      </c>
      <c r="P6" s="83">
        <v>1019</v>
      </c>
      <c r="Q6" s="83">
        <v>320</v>
      </c>
      <c r="R6" s="83">
        <v>483</v>
      </c>
      <c r="S6" s="35">
        <f>C6-E6-G6-I6-K6-M6-O6-Q6</f>
        <v>0</v>
      </c>
      <c r="T6" s="35">
        <f>D6-F6-H6-J6-L6-N6-P6-R6</f>
        <v>0</v>
      </c>
      <c r="U6" s="75"/>
      <c r="V6" s="75"/>
      <c r="W6" s="75"/>
    </row>
    <row r="7" spans="1:23">
      <c r="A7" s="65" t="s">
        <v>154</v>
      </c>
      <c r="B7" s="69">
        <f t="shared" ref="B7:B32" si="0">SUM(C7:D7)</f>
        <v>1212</v>
      </c>
      <c r="C7" s="69">
        <v>300</v>
      </c>
      <c r="D7" s="69">
        <v>912</v>
      </c>
      <c r="E7" s="69">
        <v>40</v>
      </c>
      <c r="F7" s="69">
        <v>57</v>
      </c>
      <c r="G7" s="69">
        <v>11</v>
      </c>
      <c r="H7" s="69">
        <v>30</v>
      </c>
      <c r="I7" s="69">
        <v>4</v>
      </c>
      <c r="J7" s="69">
        <v>51</v>
      </c>
      <c r="K7" s="69">
        <v>48</v>
      </c>
      <c r="L7" s="69">
        <v>303</v>
      </c>
      <c r="M7" s="69">
        <v>28</v>
      </c>
      <c r="N7" s="69">
        <v>76</v>
      </c>
      <c r="O7" s="69">
        <v>85</v>
      </c>
      <c r="P7" s="69">
        <v>261</v>
      </c>
      <c r="Q7" s="69">
        <v>84</v>
      </c>
      <c r="R7" s="69">
        <v>134</v>
      </c>
      <c r="S7" s="35">
        <f t="shared" ref="S7:S32" si="1">C7-E7-G7-I7-K7-M7-O7-Q7</f>
        <v>0</v>
      </c>
      <c r="T7" s="35">
        <f t="shared" ref="T7:T32" si="2">D7-F7-H7-J7-L7-N7-P7-R7</f>
        <v>0</v>
      </c>
      <c r="U7" s="75"/>
      <c r="V7" s="75"/>
      <c r="W7" s="75"/>
    </row>
    <row r="8" spans="1:23">
      <c r="A8" s="65" t="s">
        <v>159</v>
      </c>
      <c r="B8" s="69">
        <f t="shared" si="0"/>
        <v>690</v>
      </c>
      <c r="C8" s="69">
        <v>105</v>
      </c>
      <c r="D8" s="69">
        <v>585</v>
      </c>
      <c r="E8" s="69">
        <v>33</v>
      </c>
      <c r="F8" s="69">
        <v>63</v>
      </c>
      <c r="G8" s="69">
        <v>2</v>
      </c>
      <c r="H8" s="69">
        <v>40</v>
      </c>
      <c r="I8" s="69">
        <v>1</v>
      </c>
      <c r="J8" s="69">
        <v>63</v>
      </c>
      <c r="K8" s="69">
        <v>8</v>
      </c>
      <c r="L8" s="69">
        <v>180</v>
      </c>
      <c r="M8" s="69">
        <v>15</v>
      </c>
      <c r="N8" s="69">
        <v>26</v>
      </c>
      <c r="O8" s="69">
        <v>7</v>
      </c>
      <c r="P8" s="69">
        <v>187</v>
      </c>
      <c r="Q8" s="69">
        <v>39</v>
      </c>
      <c r="R8" s="69">
        <v>26</v>
      </c>
      <c r="S8" s="35">
        <f t="shared" si="1"/>
        <v>0</v>
      </c>
      <c r="T8" s="35">
        <f t="shared" si="2"/>
        <v>0</v>
      </c>
      <c r="U8" s="75"/>
      <c r="V8" s="75"/>
      <c r="W8" s="75"/>
    </row>
    <row r="9" spans="1:23">
      <c r="A9" s="65" t="s">
        <v>93</v>
      </c>
      <c r="B9" s="69">
        <f t="shared" si="0"/>
        <v>141</v>
      </c>
      <c r="C9" s="69">
        <v>28</v>
      </c>
      <c r="D9" s="69">
        <v>113</v>
      </c>
      <c r="E9" s="69">
        <v>5</v>
      </c>
      <c r="F9" s="69">
        <v>17</v>
      </c>
      <c r="G9" s="69">
        <v>2</v>
      </c>
      <c r="H9" s="69">
        <v>6</v>
      </c>
      <c r="I9" s="69">
        <v>0</v>
      </c>
      <c r="J9" s="69">
        <v>7</v>
      </c>
      <c r="K9" s="69">
        <v>1</v>
      </c>
      <c r="L9" s="69">
        <v>41</v>
      </c>
      <c r="M9" s="69">
        <v>6</v>
      </c>
      <c r="N9" s="69">
        <v>11</v>
      </c>
      <c r="O9" s="69">
        <v>5</v>
      </c>
      <c r="P9" s="69">
        <v>20</v>
      </c>
      <c r="Q9" s="69">
        <v>9</v>
      </c>
      <c r="R9" s="69">
        <v>11</v>
      </c>
      <c r="S9" s="35">
        <f t="shared" si="1"/>
        <v>0</v>
      </c>
      <c r="T9" s="35">
        <f t="shared" si="2"/>
        <v>0</v>
      </c>
      <c r="U9" s="75"/>
      <c r="V9" s="75"/>
      <c r="W9" s="75"/>
    </row>
    <row r="10" spans="1:23">
      <c r="A10" s="65" t="s">
        <v>149</v>
      </c>
      <c r="B10" s="69">
        <f t="shared" si="0"/>
        <v>349</v>
      </c>
      <c r="C10" s="69">
        <v>61</v>
      </c>
      <c r="D10" s="69">
        <v>288</v>
      </c>
      <c r="E10" s="69">
        <v>35</v>
      </c>
      <c r="F10" s="69">
        <v>49</v>
      </c>
      <c r="G10" s="69">
        <v>3</v>
      </c>
      <c r="H10" s="69">
        <v>13</v>
      </c>
      <c r="I10" s="69">
        <v>0</v>
      </c>
      <c r="J10" s="69">
        <v>29</v>
      </c>
      <c r="K10" s="69">
        <v>12</v>
      </c>
      <c r="L10" s="69">
        <v>106</v>
      </c>
      <c r="M10" s="69">
        <v>2</v>
      </c>
      <c r="N10" s="69">
        <v>0</v>
      </c>
      <c r="O10" s="69">
        <v>5</v>
      </c>
      <c r="P10" s="69">
        <v>47</v>
      </c>
      <c r="Q10" s="69">
        <v>4</v>
      </c>
      <c r="R10" s="69">
        <v>44</v>
      </c>
      <c r="S10" s="35">
        <f t="shared" si="1"/>
        <v>0</v>
      </c>
      <c r="T10" s="35">
        <f t="shared" si="2"/>
        <v>0</v>
      </c>
      <c r="U10" s="75"/>
      <c r="V10" s="75"/>
      <c r="W10" s="75"/>
    </row>
    <row r="11" spans="1:23">
      <c r="A11" s="65" t="s">
        <v>94</v>
      </c>
      <c r="B11" s="69">
        <f t="shared" si="0"/>
        <v>152</v>
      </c>
      <c r="C11" s="69">
        <v>39</v>
      </c>
      <c r="D11" s="69">
        <v>113</v>
      </c>
      <c r="E11" s="69">
        <v>4</v>
      </c>
      <c r="F11" s="69">
        <v>8</v>
      </c>
      <c r="G11" s="69">
        <v>2</v>
      </c>
      <c r="H11" s="69">
        <v>6</v>
      </c>
      <c r="I11" s="69">
        <v>0</v>
      </c>
      <c r="J11" s="69">
        <v>2</v>
      </c>
      <c r="K11" s="69">
        <v>18</v>
      </c>
      <c r="L11" s="69">
        <v>57</v>
      </c>
      <c r="M11" s="69">
        <v>0</v>
      </c>
      <c r="N11" s="69">
        <v>0</v>
      </c>
      <c r="O11" s="69">
        <v>3</v>
      </c>
      <c r="P11" s="69">
        <v>27</v>
      </c>
      <c r="Q11" s="69">
        <v>12</v>
      </c>
      <c r="R11" s="69">
        <v>13</v>
      </c>
      <c r="S11" s="35">
        <f t="shared" si="1"/>
        <v>0</v>
      </c>
      <c r="T11" s="35">
        <f t="shared" si="2"/>
        <v>0</v>
      </c>
      <c r="U11" s="75"/>
      <c r="V11" s="75"/>
      <c r="W11" s="75"/>
    </row>
    <row r="12" spans="1:23">
      <c r="A12" s="65" t="s">
        <v>95</v>
      </c>
      <c r="B12" s="69">
        <f t="shared" si="0"/>
        <v>182</v>
      </c>
      <c r="C12" s="69">
        <v>26</v>
      </c>
      <c r="D12" s="69">
        <v>156</v>
      </c>
      <c r="E12" s="69">
        <v>14</v>
      </c>
      <c r="F12" s="69">
        <v>22</v>
      </c>
      <c r="G12" s="69">
        <v>2</v>
      </c>
      <c r="H12" s="69">
        <v>10</v>
      </c>
      <c r="I12" s="69">
        <v>0</v>
      </c>
      <c r="J12" s="69">
        <v>9</v>
      </c>
      <c r="K12" s="69">
        <v>4</v>
      </c>
      <c r="L12" s="69">
        <v>73</v>
      </c>
      <c r="M12" s="69">
        <v>0</v>
      </c>
      <c r="N12" s="69">
        <v>9</v>
      </c>
      <c r="O12" s="69">
        <v>2</v>
      </c>
      <c r="P12" s="69">
        <v>28</v>
      </c>
      <c r="Q12" s="69">
        <v>4</v>
      </c>
      <c r="R12" s="69">
        <v>5</v>
      </c>
      <c r="S12" s="35">
        <f t="shared" si="1"/>
        <v>0</v>
      </c>
      <c r="T12" s="35">
        <f t="shared" si="2"/>
        <v>0</v>
      </c>
      <c r="U12" s="75"/>
      <c r="V12" s="75"/>
      <c r="W12" s="75"/>
    </row>
    <row r="13" spans="1:23">
      <c r="A13" s="65" t="s">
        <v>93</v>
      </c>
      <c r="B13" s="69">
        <f t="shared" si="0"/>
        <v>202</v>
      </c>
      <c r="C13" s="69">
        <v>38</v>
      </c>
      <c r="D13" s="69">
        <v>164</v>
      </c>
      <c r="E13" s="69">
        <v>15</v>
      </c>
      <c r="F13" s="69">
        <v>34</v>
      </c>
      <c r="G13" s="69">
        <v>3</v>
      </c>
      <c r="H13" s="69">
        <v>7</v>
      </c>
      <c r="I13" s="69">
        <v>0</v>
      </c>
      <c r="J13" s="69">
        <v>7</v>
      </c>
      <c r="K13" s="69">
        <v>6</v>
      </c>
      <c r="L13" s="69">
        <v>84</v>
      </c>
      <c r="M13" s="69">
        <v>4</v>
      </c>
      <c r="N13" s="69">
        <v>9</v>
      </c>
      <c r="O13" s="69">
        <v>2</v>
      </c>
      <c r="P13" s="69">
        <v>12</v>
      </c>
      <c r="Q13" s="69">
        <v>8</v>
      </c>
      <c r="R13" s="69">
        <v>11</v>
      </c>
      <c r="S13" s="35">
        <f t="shared" si="1"/>
        <v>0</v>
      </c>
      <c r="T13" s="35">
        <f t="shared" si="2"/>
        <v>0</v>
      </c>
      <c r="U13" s="75"/>
      <c r="V13" s="75"/>
      <c r="W13" s="75"/>
    </row>
    <row r="14" spans="1:23">
      <c r="A14" s="65" t="s">
        <v>96</v>
      </c>
      <c r="B14" s="69">
        <f t="shared" si="0"/>
        <v>199</v>
      </c>
      <c r="C14" s="69">
        <v>20</v>
      </c>
      <c r="D14" s="69">
        <v>179</v>
      </c>
      <c r="E14" s="69">
        <v>6</v>
      </c>
      <c r="F14" s="69">
        <v>20</v>
      </c>
      <c r="G14" s="69">
        <v>1</v>
      </c>
      <c r="H14" s="69">
        <v>9</v>
      </c>
      <c r="I14" s="69">
        <v>0</v>
      </c>
      <c r="J14" s="69">
        <v>6</v>
      </c>
      <c r="K14" s="69">
        <v>4</v>
      </c>
      <c r="L14" s="69">
        <v>122</v>
      </c>
      <c r="M14" s="69">
        <v>0</v>
      </c>
      <c r="N14" s="69">
        <v>0</v>
      </c>
      <c r="O14" s="69">
        <v>7</v>
      </c>
      <c r="P14" s="69">
        <v>17</v>
      </c>
      <c r="Q14" s="69">
        <v>2</v>
      </c>
      <c r="R14" s="69">
        <v>5</v>
      </c>
      <c r="S14" s="35">
        <f t="shared" si="1"/>
        <v>0</v>
      </c>
      <c r="T14" s="35">
        <f t="shared" si="2"/>
        <v>0</v>
      </c>
      <c r="U14" s="75"/>
      <c r="V14" s="75"/>
      <c r="W14" s="75"/>
    </row>
    <row r="15" spans="1:23">
      <c r="A15" s="65" t="s">
        <v>97</v>
      </c>
      <c r="B15" s="69">
        <f t="shared" si="0"/>
        <v>73</v>
      </c>
      <c r="C15" s="69">
        <v>15</v>
      </c>
      <c r="D15" s="69">
        <v>58</v>
      </c>
      <c r="E15" s="69">
        <v>4</v>
      </c>
      <c r="F15" s="69">
        <v>6</v>
      </c>
      <c r="G15" s="69">
        <v>4</v>
      </c>
      <c r="H15" s="69">
        <v>5</v>
      </c>
      <c r="I15" s="69">
        <v>0</v>
      </c>
      <c r="J15" s="69">
        <v>3</v>
      </c>
      <c r="K15" s="69">
        <v>4</v>
      </c>
      <c r="L15" s="69">
        <v>30</v>
      </c>
      <c r="M15" s="69">
        <v>1</v>
      </c>
      <c r="N15" s="69">
        <v>5</v>
      </c>
      <c r="O15" s="69">
        <v>1</v>
      </c>
      <c r="P15" s="69">
        <v>8</v>
      </c>
      <c r="Q15" s="69">
        <v>1</v>
      </c>
      <c r="R15" s="69">
        <v>1</v>
      </c>
      <c r="S15" s="35">
        <f t="shared" si="1"/>
        <v>0</v>
      </c>
      <c r="T15" s="35">
        <f t="shared" si="2"/>
        <v>0</v>
      </c>
      <c r="U15" s="75"/>
      <c r="V15" s="75"/>
      <c r="W15" s="75"/>
    </row>
    <row r="16" spans="1:23">
      <c r="A16" s="65" t="s">
        <v>98</v>
      </c>
      <c r="B16" s="69">
        <f t="shared" si="0"/>
        <v>0</v>
      </c>
      <c r="C16" s="69">
        <v>0</v>
      </c>
      <c r="D16" s="69">
        <v>0</v>
      </c>
      <c r="E16" s="69">
        <v>0</v>
      </c>
      <c r="F16" s="69">
        <v>0</v>
      </c>
      <c r="G16" s="69">
        <v>0</v>
      </c>
      <c r="H16" s="69">
        <v>0</v>
      </c>
      <c r="I16" s="69">
        <v>0</v>
      </c>
      <c r="J16" s="69">
        <v>0</v>
      </c>
      <c r="K16" s="69">
        <v>0</v>
      </c>
      <c r="L16" s="69">
        <v>0</v>
      </c>
      <c r="M16" s="69">
        <v>0</v>
      </c>
      <c r="N16" s="69">
        <v>0</v>
      </c>
      <c r="O16" s="69">
        <v>0</v>
      </c>
      <c r="P16" s="69">
        <v>0</v>
      </c>
      <c r="Q16" s="69">
        <v>0</v>
      </c>
      <c r="R16" s="69">
        <v>0</v>
      </c>
      <c r="S16" s="35">
        <f t="shared" si="1"/>
        <v>0</v>
      </c>
      <c r="T16" s="35">
        <f t="shared" si="2"/>
        <v>0</v>
      </c>
      <c r="U16" s="75"/>
      <c r="V16" s="75"/>
      <c r="W16" s="75"/>
    </row>
    <row r="17" spans="1:23">
      <c r="A17" s="65" t="s">
        <v>99</v>
      </c>
      <c r="B17" s="69">
        <f t="shared" si="0"/>
        <v>58</v>
      </c>
      <c r="C17" s="69">
        <v>4</v>
      </c>
      <c r="D17" s="69">
        <v>54</v>
      </c>
      <c r="E17" s="69">
        <v>0</v>
      </c>
      <c r="F17" s="69">
        <v>5</v>
      </c>
      <c r="G17" s="69">
        <v>0</v>
      </c>
      <c r="H17" s="69">
        <v>3</v>
      </c>
      <c r="I17" s="69">
        <v>0</v>
      </c>
      <c r="J17" s="69">
        <v>10</v>
      </c>
      <c r="K17" s="69">
        <v>2</v>
      </c>
      <c r="L17" s="69">
        <v>16</v>
      </c>
      <c r="M17" s="69">
        <v>0</v>
      </c>
      <c r="N17" s="69">
        <v>0</v>
      </c>
      <c r="O17" s="69">
        <v>0</v>
      </c>
      <c r="P17" s="69">
        <v>16</v>
      </c>
      <c r="Q17" s="69">
        <v>2</v>
      </c>
      <c r="R17" s="69">
        <v>4</v>
      </c>
      <c r="S17" s="35">
        <f t="shared" si="1"/>
        <v>0</v>
      </c>
      <c r="T17" s="35">
        <f t="shared" si="2"/>
        <v>0</v>
      </c>
      <c r="U17" s="75"/>
      <c r="V17" s="75"/>
      <c r="W17" s="75"/>
    </row>
    <row r="18" spans="1:23">
      <c r="A18" s="65" t="s">
        <v>160</v>
      </c>
      <c r="B18" s="69">
        <f t="shared" si="0"/>
        <v>356</v>
      </c>
      <c r="C18" s="69">
        <v>92</v>
      </c>
      <c r="D18" s="69">
        <v>264</v>
      </c>
      <c r="E18" s="69">
        <v>21</v>
      </c>
      <c r="F18" s="69">
        <v>28</v>
      </c>
      <c r="G18" s="69">
        <v>2</v>
      </c>
      <c r="H18" s="69">
        <v>19</v>
      </c>
      <c r="I18" s="69">
        <v>0</v>
      </c>
      <c r="J18" s="69">
        <v>35</v>
      </c>
      <c r="K18" s="69">
        <v>45</v>
      </c>
      <c r="L18" s="69">
        <v>76</v>
      </c>
      <c r="M18" s="69">
        <v>0</v>
      </c>
      <c r="N18" s="69">
        <v>13</v>
      </c>
      <c r="O18" s="69">
        <v>8</v>
      </c>
      <c r="P18" s="69">
        <v>63</v>
      </c>
      <c r="Q18" s="69">
        <v>16</v>
      </c>
      <c r="R18" s="69">
        <v>30</v>
      </c>
      <c r="S18" s="35">
        <f t="shared" si="1"/>
        <v>0</v>
      </c>
      <c r="T18" s="35">
        <f t="shared" si="2"/>
        <v>0</v>
      </c>
      <c r="U18" s="75"/>
      <c r="V18" s="75"/>
      <c r="W18" s="75"/>
    </row>
    <row r="19" spans="1:23">
      <c r="A19" s="65" t="s">
        <v>161</v>
      </c>
      <c r="B19" s="69">
        <f t="shared" si="0"/>
        <v>139</v>
      </c>
      <c r="C19" s="69">
        <v>13</v>
      </c>
      <c r="D19" s="69">
        <v>126</v>
      </c>
      <c r="E19" s="69">
        <v>2</v>
      </c>
      <c r="F19" s="69">
        <v>22</v>
      </c>
      <c r="G19" s="69">
        <v>0</v>
      </c>
      <c r="H19" s="69">
        <v>23</v>
      </c>
      <c r="I19" s="69">
        <v>0</v>
      </c>
      <c r="J19" s="69">
        <v>5</v>
      </c>
      <c r="K19" s="69">
        <v>1</v>
      </c>
      <c r="L19" s="69">
        <v>48</v>
      </c>
      <c r="M19" s="69">
        <v>1</v>
      </c>
      <c r="N19" s="69">
        <v>6</v>
      </c>
      <c r="O19" s="69">
        <v>1</v>
      </c>
      <c r="P19" s="69">
        <v>18</v>
      </c>
      <c r="Q19" s="69">
        <v>8</v>
      </c>
      <c r="R19" s="69">
        <v>4</v>
      </c>
      <c r="S19" s="35">
        <f t="shared" si="1"/>
        <v>0</v>
      </c>
      <c r="T19" s="35">
        <f t="shared" si="2"/>
        <v>0</v>
      </c>
      <c r="U19" s="75"/>
      <c r="V19" s="75"/>
      <c r="W19" s="75"/>
    </row>
    <row r="20" spans="1:23">
      <c r="A20" s="65" t="s">
        <v>100</v>
      </c>
      <c r="B20" s="69">
        <f t="shared" si="0"/>
        <v>175</v>
      </c>
      <c r="C20" s="69">
        <v>33</v>
      </c>
      <c r="D20" s="69">
        <v>142</v>
      </c>
      <c r="E20" s="69">
        <v>4</v>
      </c>
      <c r="F20" s="69">
        <v>14</v>
      </c>
      <c r="G20" s="69">
        <v>1</v>
      </c>
      <c r="H20" s="69">
        <v>7</v>
      </c>
      <c r="I20" s="69">
        <v>0</v>
      </c>
      <c r="J20" s="69">
        <v>7</v>
      </c>
      <c r="K20" s="69">
        <v>5</v>
      </c>
      <c r="L20" s="69">
        <v>58</v>
      </c>
      <c r="M20" s="69">
        <v>2</v>
      </c>
      <c r="N20" s="69">
        <v>4</v>
      </c>
      <c r="O20" s="69">
        <v>1</v>
      </c>
      <c r="P20" s="69">
        <v>23</v>
      </c>
      <c r="Q20" s="69">
        <v>20</v>
      </c>
      <c r="R20" s="69">
        <v>29</v>
      </c>
      <c r="S20" s="35">
        <f t="shared" si="1"/>
        <v>0</v>
      </c>
      <c r="T20" s="35">
        <f t="shared" si="2"/>
        <v>0</v>
      </c>
      <c r="U20" s="75"/>
      <c r="V20" s="75"/>
      <c r="W20" s="75"/>
    </row>
    <row r="21" spans="1:23">
      <c r="A21" s="65" t="s">
        <v>101</v>
      </c>
      <c r="B21" s="69">
        <f t="shared" si="0"/>
        <v>59</v>
      </c>
      <c r="C21" s="69">
        <v>10</v>
      </c>
      <c r="D21" s="69">
        <v>49</v>
      </c>
      <c r="E21" s="69">
        <v>2</v>
      </c>
      <c r="F21" s="69">
        <v>9</v>
      </c>
      <c r="G21" s="69">
        <v>0</v>
      </c>
      <c r="H21" s="69">
        <v>2</v>
      </c>
      <c r="I21" s="69">
        <v>0</v>
      </c>
      <c r="J21" s="69">
        <v>1</v>
      </c>
      <c r="K21" s="69">
        <v>2</v>
      </c>
      <c r="L21" s="69">
        <v>33</v>
      </c>
      <c r="M21" s="69">
        <v>0</v>
      </c>
      <c r="N21" s="69">
        <v>2</v>
      </c>
      <c r="O21" s="69">
        <v>0</v>
      </c>
      <c r="P21" s="69">
        <v>0</v>
      </c>
      <c r="Q21" s="69">
        <v>6</v>
      </c>
      <c r="R21" s="69">
        <v>2</v>
      </c>
      <c r="S21" s="35">
        <f t="shared" si="1"/>
        <v>0</v>
      </c>
      <c r="T21" s="35">
        <f t="shared" si="2"/>
        <v>0</v>
      </c>
      <c r="U21" s="75"/>
      <c r="V21" s="75"/>
      <c r="W21" s="75"/>
    </row>
    <row r="22" spans="1:23">
      <c r="A22" s="65" t="s">
        <v>102</v>
      </c>
      <c r="B22" s="69">
        <f t="shared" si="0"/>
        <v>243</v>
      </c>
      <c r="C22" s="69">
        <v>42</v>
      </c>
      <c r="D22" s="69">
        <v>201</v>
      </c>
      <c r="E22" s="69">
        <v>12</v>
      </c>
      <c r="F22" s="69">
        <v>32</v>
      </c>
      <c r="G22" s="69">
        <v>0</v>
      </c>
      <c r="H22" s="69">
        <v>10</v>
      </c>
      <c r="I22" s="69">
        <v>0</v>
      </c>
      <c r="J22" s="69">
        <v>15</v>
      </c>
      <c r="K22" s="69">
        <v>11</v>
      </c>
      <c r="L22" s="69">
        <v>63</v>
      </c>
      <c r="M22" s="69">
        <v>0</v>
      </c>
      <c r="N22" s="69">
        <v>0</v>
      </c>
      <c r="O22" s="69">
        <v>5</v>
      </c>
      <c r="P22" s="69">
        <v>54</v>
      </c>
      <c r="Q22" s="69">
        <v>14</v>
      </c>
      <c r="R22" s="69">
        <v>27</v>
      </c>
      <c r="S22" s="35">
        <f t="shared" si="1"/>
        <v>0</v>
      </c>
      <c r="T22" s="35">
        <f t="shared" si="2"/>
        <v>0</v>
      </c>
      <c r="U22" s="75"/>
      <c r="V22" s="75"/>
      <c r="W22" s="75"/>
    </row>
    <row r="23" spans="1:23">
      <c r="A23" s="65" t="s">
        <v>103</v>
      </c>
      <c r="B23" s="69">
        <f t="shared" si="0"/>
        <v>17</v>
      </c>
      <c r="C23" s="69">
        <v>5</v>
      </c>
      <c r="D23" s="69">
        <v>12</v>
      </c>
      <c r="E23" s="69">
        <v>1</v>
      </c>
      <c r="F23" s="69">
        <v>3</v>
      </c>
      <c r="G23" s="69">
        <v>0</v>
      </c>
      <c r="H23" s="69">
        <v>0</v>
      </c>
      <c r="I23" s="69">
        <v>0</v>
      </c>
      <c r="J23" s="69">
        <v>0</v>
      </c>
      <c r="K23" s="69">
        <v>2</v>
      </c>
      <c r="L23" s="69">
        <v>8</v>
      </c>
      <c r="M23" s="69">
        <v>0</v>
      </c>
      <c r="N23" s="69">
        <v>0</v>
      </c>
      <c r="O23" s="69">
        <v>0</v>
      </c>
      <c r="P23" s="69">
        <v>0</v>
      </c>
      <c r="Q23" s="69">
        <v>2</v>
      </c>
      <c r="R23" s="69">
        <v>1</v>
      </c>
      <c r="S23" s="35">
        <f t="shared" si="1"/>
        <v>0</v>
      </c>
      <c r="T23" s="35">
        <f t="shared" si="2"/>
        <v>0</v>
      </c>
      <c r="U23" s="75"/>
      <c r="V23" s="75"/>
      <c r="W23" s="75"/>
    </row>
    <row r="24" spans="1:23">
      <c r="A24" s="65" t="s">
        <v>104</v>
      </c>
      <c r="B24" s="69">
        <f t="shared" si="0"/>
        <v>64</v>
      </c>
      <c r="C24" s="69">
        <v>13</v>
      </c>
      <c r="D24" s="69">
        <v>51</v>
      </c>
      <c r="E24" s="69">
        <v>6</v>
      </c>
      <c r="F24" s="69">
        <v>5</v>
      </c>
      <c r="G24" s="69">
        <v>0</v>
      </c>
      <c r="H24" s="69">
        <v>10</v>
      </c>
      <c r="I24" s="69">
        <v>0</v>
      </c>
      <c r="J24" s="69">
        <v>3</v>
      </c>
      <c r="K24" s="69">
        <v>1</v>
      </c>
      <c r="L24" s="69">
        <v>10</v>
      </c>
      <c r="M24" s="69">
        <v>2</v>
      </c>
      <c r="N24" s="69">
        <v>2</v>
      </c>
      <c r="O24" s="69">
        <v>3</v>
      </c>
      <c r="P24" s="69">
        <v>21</v>
      </c>
      <c r="Q24" s="69">
        <v>1</v>
      </c>
      <c r="R24" s="69">
        <v>0</v>
      </c>
      <c r="S24" s="35">
        <f t="shared" si="1"/>
        <v>0</v>
      </c>
      <c r="T24" s="35">
        <f t="shared" si="2"/>
        <v>0</v>
      </c>
      <c r="U24" s="75"/>
      <c r="V24" s="75"/>
      <c r="W24" s="75"/>
    </row>
    <row r="25" spans="1:23">
      <c r="A25" s="65" t="s">
        <v>105</v>
      </c>
      <c r="B25" s="69">
        <f t="shared" si="0"/>
        <v>141</v>
      </c>
      <c r="C25" s="69">
        <v>27</v>
      </c>
      <c r="D25" s="69">
        <v>114</v>
      </c>
      <c r="E25" s="69">
        <v>6</v>
      </c>
      <c r="F25" s="69">
        <v>19</v>
      </c>
      <c r="G25" s="69">
        <v>1</v>
      </c>
      <c r="H25" s="69">
        <v>12</v>
      </c>
      <c r="I25" s="69">
        <v>0</v>
      </c>
      <c r="J25" s="69">
        <v>7</v>
      </c>
      <c r="K25" s="69">
        <v>5</v>
      </c>
      <c r="L25" s="69">
        <v>33</v>
      </c>
      <c r="M25" s="69">
        <v>5</v>
      </c>
      <c r="N25" s="69">
        <v>14</v>
      </c>
      <c r="O25" s="69">
        <v>2</v>
      </c>
      <c r="P25" s="69">
        <v>11</v>
      </c>
      <c r="Q25" s="69">
        <v>8</v>
      </c>
      <c r="R25" s="69">
        <v>18</v>
      </c>
      <c r="S25" s="35">
        <f t="shared" si="1"/>
        <v>0</v>
      </c>
      <c r="T25" s="35">
        <f t="shared" si="2"/>
        <v>0</v>
      </c>
      <c r="U25" s="75"/>
      <c r="V25" s="75"/>
      <c r="W25" s="75"/>
    </row>
    <row r="26" spans="1:23">
      <c r="A26" s="65" t="s">
        <v>90</v>
      </c>
      <c r="B26" s="69">
        <f t="shared" si="0"/>
        <v>271</v>
      </c>
      <c r="C26" s="69">
        <v>47</v>
      </c>
      <c r="D26" s="69">
        <v>224</v>
      </c>
      <c r="E26" s="69">
        <v>16</v>
      </c>
      <c r="F26" s="69">
        <v>24</v>
      </c>
      <c r="G26" s="69">
        <v>2</v>
      </c>
      <c r="H26" s="69">
        <v>23</v>
      </c>
      <c r="I26" s="69">
        <v>1</v>
      </c>
      <c r="J26" s="69">
        <v>18</v>
      </c>
      <c r="K26" s="69">
        <v>8</v>
      </c>
      <c r="L26" s="69">
        <v>94</v>
      </c>
      <c r="M26" s="69">
        <v>3</v>
      </c>
      <c r="N26" s="69">
        <v>10</v>
      </c>
      <c r="O26" s="69">
        <v>10</v>
      </c>
      <c r="P26" s="69">
        <v>34</v>
      </c>
      <c r="Q26" s="69">
        <v>7</v>
      </c>
      <c r="R26" s="69">
        <v>21</v>
      </c>
      <c r="S26" s="35">
        <f t="shared" si="1"/>
        <v>0</v>
      </c>
      <c r="T26" s="35">
        <f t="shared" si="2"/>
        <v>0</v>
      </c>
      <c r="U26" s="75"/>
      <c r="V26" s="75"/>
      <c r="W26" s="75"/>
    </row>
    <row r="27" spans="1:23">
      <c r="A27" s="65" t="s">
        <v>171</v>
      </c>
      <c r="B27" s="69">
        <f t="shared" si="0"/>
        <v>55</v>
      </c>
      <c r="C27" s="69">
        <v>5</v>
      </c>
      <c r="D27" s="69">
        <v>50</v>
      </c>
      <c r="E27" s="69">
        <v>2</v>
      </c>
      <c r="F27" s="69">
        <v>12</v>
      </c>
      <c r="G27" s="69">
        <v>2</v>
      </c>
      <c r="H27" s="69">
        <v>5</v>
      </c>
      <c r="I27" s="69">
        <v>0</v>
      </c>
      <c r="J27" s="69">
        <v>4</v>
      </c>
      <c r="K27" s="69">
        <v>0</v>
      </c>
      <c r="L27" s="69">
        <v>24</v>
      </c>
      <c r="M27" s="69">
        <v>0</v>
      </c>
      <c r="N27" s="69">
        <v>1</v>
      </c>
      <c r="O27" s="69">
        <v>0</v>
      </c>
      <c r="P27" s="69">
        <v>4</v>
      </c>
      <c r="Q27" s="69">
        <v>1</v>
      </c>
      <c r="R27" s="69">
        <v>0</v>
      </c>
      <c r="S27" s="35">
        <f t="shared" si="1"/>
        <v>0</v>
      </c>
      <c r="T27" s="35">
        <f t="shared" si="2"/>
        <v>0</v>
      </c>
      <c r="U27" s="75"/>
      <c r="V27" s="75"/>
      <c r="W27" s="75"/>
    </row>
    <row r="28" spans="1:23">
      <c r="A28" s="65" t="s">
        <v>91</v>
      </c>
      <c r="B28" s="69">
        <f t="shared" si="0"/>
        <v>223</v>
      </c>
      <c r="C28" s="69">
        <v>35</v>
      </c>
      <c r="D28" s="69">
        <v>188</v>
      </c>
      <c r="E28" s="69">
        <v>10</v>
      </c>
      <c r="F28" s="69">
        <v>21</v>
      </c>
      <c r="G28" s="69">
        <v>1</v>
      </c>
      <c r="H28" s="69">
        <v>11</v>
      </c>
      <c r="I28" s="69">
        <v>0</v>
      </c>
      <c r="J28" s="69">
        <v>19</v>
      </c>
      <c r="K28" s="69">
        <v>4</v>
      </c>
      <c r="L28" s="69">
        <v>82</v>
      </c>
      <c r="M28" s="69">
        <v>0</v>
      </c>
      <c r="N28" s="69">
        <v>0</v>
      </c>
      <c r="O28" s="69">
        <v>2</v>
      </c>
      <c r="P28" s="69">
        <v>33</v>
      </c>
      <c r="Q28" s="69">
        <v>18</v>
      </c>
      <c r="R28" s="69">
        <v>22</v>
      </c>
      <c r="S28" s="35">
        <f t="shared" si="1"/>
        <v>0</v>
      </c>
      <c r="T28" s="35">
        <f t="shared" si="2"/>
        <v>0</v>
      </c>
      <c r="U28" s="75"/>
      <c r="V28" s="75"/>
      <c r="W28" s="75"/>
    </row>
    <row r="29" spans="1:23">
      <c r="A29" s="61" t="s">
        <v>172</v>
      </c>
      <c r="B29" s="69">
        <f t="shared" si="0"/>
        <v>911</v>
      </c>
      <c r="C29" s="69">
        <v>149</v>
      </c>
      <c r="D29" s="69">
        <v>762</v>
      </c>
      <c r="E29" s="69">
        <v>38</v>
      </c>
      <c r="F29" s="69">
        <v>111</v>
      </c>
      <c r="G29" s="69">
        <v>9</v>
      </c>
      <c r="H29" s="69">
        <v>61</v>
      </c>
      <c r="I29" s="69">
        <v>4</v>
      </c>
      <c r="J29" s="69">
        <v>60</v>
      </c>
      <c r="K29" s="69">
        <v>31</v>
      </c>
      <c r="L29" s="69">
        <v>309</v>
      </c>
      <c r="M29" s="69">
        <v>9</v>
      </c>
      <c r="N29" s="69">
        <v>52</v>
      </c>
      <c r="O29" s="69">
        <v>11</v>
      </c>
      <c r="P29" s="69">
        <v>102</v>
      </c>
      <c r="Q29" s="69">
        <v>47</v>
      </c>
      <c r="R29" s="69">
        <v>67</v>
      </c>
      <c r="S29" s="35">
        <f t="shared" si="1"/>
        <v>0</v>
      </c>
      <c r="T29" s="35">
        <f t="shared" si="2"/>
        <v>0</v>
      </c>
      <c r="U29" s="75"/>
      <c r="V29" s="75"/>
      <c r="W29" s="75"/>
    </row>
    <row r="30" spans="1:23">
      <c r="A30" s="61" t="s">
        <v>173</v>
      </c>
      <c r="B30" s="69">
        <f t="shared" si="0"/>
        <v>279</v>
      </c>
      <c r="C30" s="69">
        <v>49</v>
      </c>
      <c r="D30" s="69">
        <v>230</v>
      </c>
      <c r="E30" s="69">
        <v>11</v>
      </c>
      <c r="F30" s="69">
        <v>37</v>
      </c>
      <c r="G30" s="69">
        <v>2</v>
      </c>
      <c r="H30" s="69">
        <v>23</v>
      </c>
      <c r="I30" s="69">
        <v>0</v>
      </c>
      <c r="J30" s="69">
        <v>23</v>
      </c>
      <c r="K30" s="69">
        <v>15</v>
      </c>
      <c r="L30" s="69">
        <v>97</v>
      </c>
      <c r="M30" s="69">
        <v>2</v>
      </c>
      <c r="N30" s="69">
        <v>9</v>
      </c>
      <c r="O30" s="69">
        <v>12</v>
      </c>
      <c r="P30" s="69">
        <v>33</v>
      </c>
      <c r="Q30" s="69">
        <v>7</v>
      </c>
      <c r="R30" s="69">
        <v>8</v>
      </c>
      <c r="S30" s="35">
        <f t="shared" si="1"/>
        <v>0</v>
      </c>
      <c r="T30" s="35">
        <f t="shared" si="2"/>
        <v>0</v>
      </c>
      <c r="U30" s="75"/>
      <c r="V30" s="75"/>
      <c r="W30" s="75"/>
    </row>
    <row r="31" spans="1:23">
      <c r="A31" s="65" t="s">
        <v>106</v>
      </c>
      <c r="B31" s="69">
        <f t="shared" si="0"/>
        <v>0</v>
      </c>
      <c r="C31" s="69">
        <v>0</v>
      </c>
      <c r="D31" s="69">
        <v>0</v>
      </c>
      <c r="E31" s="69">
        <v>0</v>
      </c>
      <c r="F31" s="69">
        <v>0</v>
      </c>
      <c r="G31" s="69">
        <v>0</v>
      </c>
      <c r="H31" s="69">
        <v>0</v>
      </c>
      <c r="I31" s="69">
        <v>0</v>
      </c>
      <c r="J31" s="69">
        <v>0</v>
      </c>
      <c r="K31" s="69">
        <v>0</v>
      </c>
      <c r="L31" s="69">
        <v>0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35">
        <f t="shared" si="1"/>
        <v>0</v>
      </c>
      <c r="T31" s="35">
        <f t="shared" si="2"/>
        <v>0</v>
      </c>
      <c r="U31" s="75"/>
      <c r="V31" s="75"/>
      <c r="W31" s="75"/>
    </row>
    <row r="32" spans="1:23">
      <c r="A32" s="65" t="s">
        <v>107</v>
      </c>
      <c r="B32" s="69">
        <f t="shared" si="0"/>
        <v>0</v>
      </c>
      <c r="C32" s="69">
        <v>0</v>
      </c>
      <c r="D32" s="69">
        <v>0</v>
      </c>
      <c r="E32" s="69">
        <v>0</v>
      </c>
      <c r="F32" s="69">
        <v>0</v>
      </c>
      <c r="G32" s="69">
        <v>0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35">
        <f t="shared" si="1"/>
        <v>0</v>
      </c>
      <c r="T32" s="35">
        <f t="shared" si="2"/>
        <v>0</v>
      </c>
      <c r="U32" s="75"/>
      <c r="V32" s="75"/>
      <c r="W32" s="75"/>
    </row>
    <row r="33" spans="1:20" ht="16.5" customHeight="1">
      <c r="A33" s="191" t="s">
        <v>150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</row>
    <row r="36" spans="1:20" hidden="1">
      <c r="B36" s="56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</row>
    <row r="37" spans="1:20" hidden="1">
      <c r="B37" s="56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</row>
    <row r="38" spans="1:20" hidden="1">
      <c r="B38" s="56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</row>
  </sheetData>
  <mergeCells count="14">
    <mergeCell ref="S4:T4"/>
    <mergeCell ref="G4:H4"/>
    <mergeCell ref="I4:J4"/>
    <mergeCell ref="K4:L4"/>
    <mergeCell ref="M4:N4"/>
    <mergeCell ref="A1:R1"/>
    <mergeCell ref="A33:R33"/>
    <mergeCell ref="A2:R2"/>
    <mergeCell ref="O4:P4"/>
    <mergeCell ref="Q4:R4"/>
    <mergeCell ref="A4:A5"/>
    <mergeCell ref="E4:F4"/>
    <mergeCell ref="A3:R3"/>
    <mergeCell ref="B4:D4"/>
  </mergeCells>
  <phoneticPr fontId="2" type="noConversion"/>
  <pageMargins left="0.75" right="0.75" top="1" bottom="1" header="0.5" footer="0.5"/>
  <pageSetup paperSize="9" scale="7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BFA70B-C652-45C3-85C4-C34B8E1F5999}">
  <dimension ref="A1:X39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S26" sqref="S26"/>
    </sheetView>
  </sheetViews>
  <sheetFormatPr defaultColWidth="9.33203125" defaultRowHeight="12"/>
  <cols>
    <col min="1" max="1" width="22.83203125" style="55" customWidth="1"/>
    <col min="2" max="2" width="10.33203125" style="59" customWidth="1"/>
    <col min="3" max="22" width="10.33203125" style="43" customWidth="1"/>
    <col min="23" max="16384" width="9.33203125" style="43"/>
  </cols>
  <sheetData>
    <row r="1" spans="1:24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4" ht="15.75" customHeight="1">
      <c r="A2" s="138" t="s">
        <v>180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4" s="89" customFormat="1" ht="21" customHeight="1">
      <c r="A4" s="141" t="s">
        <v>109</v>
      </c>
      <c r="B4" s="146" t="s">
        <v>110</v>
      </c>
      <c r="C4" s="147"/>
      <c r="D4" s="148"/>
      <c r="E4" s="152" t="s">
        <v>111</v>
      </c>
      <c r="F4" s="153"/>
      <c r="G4" s="152" t="s">
        <v>112</v>
      </c>
      <c r="H4" s="153"/>
      <c r="I4" s="152" t="s">
        <v>113</v>
      </c>
      <c r="J4" s="153"/>
      <c r="K4" s="152" t="s">
        <v>114</v>
      </c>
      <c r="L4" s="153"/>
      <c r="M4" s="152" t="s">
        <v>115</v>
      </c>
      <c r="N4" s="153"/>
      <c r="O4" s="143" t="s">
        <v>116</v>
      </c>
      <c r="P4" s="144"/>
      <c r="Q4" s="144"/>
      <c r="R4" s="145"/>
      <c r="S4" s="156" t="s">
        <v>67</v>
      </c>
      <c r="T4" s="157"/>
      <c r="U4" s="152" t="s">
        <v>117</v>
      </c>
      <c r="V4" s="160"/>
    </row>
    <row r="5" spans="1:24" s="89" customFormat="1" ht="37.5" customHeight="1">
      <c r="A5" s="141"/>
      <c r="B5" s="149"/>
      <c r="C5" s="150"/>
      <c r="D5" s="151"/>
      <c r="E5" s="154"/>
      <c r="F5" s="155"/>
      <c r="G5" s="154"/>
      <c r="H5" s="155"/>
      <c r="I5" s="154"/>
      <c r="J5" s="155"/>
      <c r="K5" s="154"/>
      <c r="L5" s="155"/>
      <c r="M5" s="154"/>
      <c r="N5" s="155"/>
      <c r="O5" s="162" t="s">
        <v>182</v>
      </c>
      <c r="P5" s="145"/>
      <c r="Q5" s="163" t="s">
        <v>183</v>
      </c>
      <c r="R5" s="145"/>
      <c r="S5" s="158"/>
      <c r="T5" s="159"/>
      <c r="U5" s="154"/>
      <c r="V5" s="161"/>
    </row>
    <row r="6" spans="1:24" s="89" customFormat="1" ht="19.5" customHeight="1">
      <c r="A6" s="141"/>
      <c r="B6" s="44" t="s">
        <v>119</v>
      </c>
      <c r="C6" s="87" t="s">
        <v>120</v>
      </c>
      <c r="D6" s="87" t="s">
        <v>121</v>
      </c>
      <c r="E6" s="87" t="s">
        <v>120</v>
      </c>
      <c r="F6" s="87" t="s">
        <v>121</v>
      </c>
      <c r="G6" s="87" t="s">
        <v>120</v>
      </c>
      <c r="H6" s="87" t="s">
        <v>121</v>
      </c>
      <c r="I6" s="87" t="s">
        <v>120</v>
      </c>
      <c r="J6" s="87" t="s">
        <v>121</v>
      </c>
      <c r="K6" s="87" t="s">
        <v>120</v>
      </c>
      <c r="L6" s="87" t="s">
        <v>121</v>
      </c>
      <c r="M6" s="87" t="s">
        <v>120</v>
      </c>
      <c r="N6" s="87" t="s">
        <v>121</v>
      </c>
      <c r="O6" s="87" t="s">
        <v>120</v>
      </c>
      <c r="P6" s="87" t="s">
        <v>121</v>
      </c>
      <c r="Q6" s="87" t="s">
        <v>120</v>
      </c>
      <c r="R6" s="87" t="s">
        <v>121</v>
      </c>
      <c r="S6" s="87" t="s">
        <v>120</v>
      </c>
      <c r="T6" s="87" t="s">
        <v>121</v>
      </c>
      <c r="U6" s="87" t="s">
        <v>120</v>
      </c>
      <c r="V6" s="88" t="s">
        <v>121</v>
      </c>
    </row>
    <row r="7" spans="1:24" ht="16.5">
      <c r="A7" s="45" t="s">
        <v>124</v>
      </c>
      <c r="B7" s="46">
        <v>9623</v>
      </c>
      <c r="C7" s="47">
        <v>1931</v>
      </c>
      <c r="D7" s="47">
        <v>7692</v>
      </c>
      <c r="E7" s="47">
        <v>367</v>
      </c>
      <c r="F7" s="47">
        <v>877</v>
      </c>
      <c r="G7" s="47">
        <v>100</v>
      </c>
      <c r="H7" s="47">
        <v>522</v>
      </c>
      <c r="I7" s="47">
        <v>10</v>
      </c>
      <c r="J7" s="47">
        <v>579</v>
      </c>
      <c r="K7" s="47">
        <v>504</v>
      </c>
      <c r="L7" s="47">
        <v>2927</v>
      </c>
      <c r="M7" s="47">
        <v>7</v>
      </c>
      <c r="N7" s="47">
        <v>4</v>
      </c>
      <c r="O7" s="47">
        <v>656</v>
      </c>
      <c r="P7" s="47">
        <v>2139</v>
      </c>
      <c r="Q7" s="199">
        <v>1</v>
      </c>
      <c r="R7" s="199">
        <v>120</v>
      </c>
      <c r="S7" s="47">
        <v>64</v>
      </c>
      <c r="T7" s="47">
        <v>189</v>
      </c>
      <c r="U7" s="47">
        <v>222</v>
      </c>
      <c r="V7" s="47">
        <v>335</v>
      </c>
      <c r="W7" s="48"/>
      <c r="X7" s="48"/>
    </row>
    <row r="8" spans="1:24" ht="16.5">
      <c r="A8" s="45" t="s">
        <v>125</v>
      </c>
      <c r="B8" s="49">
        <v>1678</v>
      </c>
      <c r="C8" s="50">
        <v>391</v>
      </c>
      <c r="D8" s="50">
        <v>1287</v>
      </c>
      <c r="E8" s="50">
        <v>45</v>
      </c>
      <c r="F8" s="50">
        <v>89</v>
      </c>
      <c r="G8" s="50">
        <v>12</v>
      </c>
      <c r="H8" s="50">
        <v>73</v>
      </c>
      <c r="I8" s="51">
        <v>2</v>
      </c>
      <c r="J8" s="50">
        <v>125</v>
      </c>
      <c r="K8" s="50">
        <v>101</v>
      </c>
      <c r="L8" s="50">
        <v>405</v>
      </c>
      <c r="M8" s="51">
        <v>0</v>
      </c>
      <c r="N8" s="50">
        <v>1</v>
      </c>
      <c r="O8" s="50">
        <v>200</v>
      </c>
      <c r="P8" s="50">
        <v>541</v>
      </c>
      <c r="Q8" s="200">
        <v>0</v>
      </c>
      <c r="R8" s="200">
        <v>0</v>
      </c>
      <c r="S8" s="50">
        <v>7</v>
      </c>
      <c r="T8" s="50">
        <v>24</v>
      </c>
      <c r="U8" s="50">
        <v>24</v>
      </c>
      <c r="V8" s="50">
        <v>29</v>
      </c>
      <c r="X8" s="48"/>
    </row>
    <row r="9" spans="1:24" ht="16.5">
      <c r="A9" s="45" t="s">
        <v>126</v>
      </c>
      <c r="B9" s="49">
        <v>834</v>
      </c>
      <c r="C9" s="50">
        <v>154</v>
      </c>
      <c r="D9" s="50">
        <v>680</v>
      </c>
      <c r="E9" s="50">
        <v>30</v>
      </c>
      <c r="F9" s="50">
        <v>74</v>
      </c>
      <c r="G9" s="50">
        <v>13</v>
      </c>
      <c r="H9" s="50">
        <v>47</v>
      </c>
      <c r="I9" s="50">
        <v>4</v>
      </c>
      <c r="J9" s="50">
        <v>62</v>
      </c>
      <c r="K9" s="50">
        <v>46</v>
      </c>
      <c r="L9" s="50">
        <v>266</v>
      </c>
      <c r="M9" s="51">
        <v>0</v>
      </c>
      <c r="N9" s="51">
        <v>0</v>
      </c>
      <c r="O9" s="50">
        <v>39</v>
      </c>
      <c r="P9" s="50">
        <v>141</v>
      </c>
      <c r="Q9" s="201">
        <v>1</v>
      </c>
      <c r="R9" s="201">
        <v>46</v>
      </c>
      <c r="S9" s="50">
        <v>7</v>
      </c>
      <c r="T9" s="50">
        <v>28</v>
      </c>
      <c r="U9" s="50">
        <v>14</v>
      </c>
      <c r="V9" s="50">
        <v>16</v>
      </c>
    </row>
    <row r="10" spans="1:24" ht="16.5">
      <c r="A10" s="45" t="s">
        <v>127</v>
      </c>
      <c r="B10" s="49">
        <v>1118</v>
      </c>
      <c r="C10" s="50">
        <v>208</v>
      </c>
      <c r="D10" s="50">
        <v>910</v>
      </c>
      <c r="E10" s="50">
        <v>45</v>
      </c>
      <c r="F10" s="50">
        <v>121</v>
      </c>
      <c r="G10" s="50">
        <v>16</v>
      </c>
      <c r="H10" s="50">
        <v>61</v>
      </c>
      <c r="I10" s="51">
        <v>1</v>
      </c>
      <c r="J10" s="50">
        <v>49</v>
      </c>
      <c r="K10" s="50">
        <v>54</v>
      </c>
      <c r="L10" s="50">
        <v>369</v>
      </c>
      <c r="M10" s="51">
        <v>0</v>
      </c>
      <c r="N10" s="50">
        <v>2</v>
      </c>
      <c r="O10" s="50">
        <v>56</v>
      </c>
      <c r="P10" s="50">
        <v>221</v>
      </c>
      <c r="Q10" s="200">
        <v>0</v>
      </c>
      <c r="R10" s="201">
        <v>23</v>
      </c>
      <c r="S10" s="50">
        <v>16</v>
      </c>
      <c r="T10" s="50">
        <v>43</v>
      </c>
      <c r="U10" s="50">
        <v>20</v>
      </c>
      <c r="V10" s="50">
        <v>21</v>
      </c>
    </row>
    <row r="11" spans="1:24" ht="16.5">
      <c r="A11" s="45" t="s">
        <v>128</v>
      </c>
      <c r="B11" s="49">
        <v>789</v>
      </c>
      <c r="C11" s="50">
        <v>137</v>
      </c>
      <c r="D11" s="50">
        <v>652</v>
      </c>
      <c r="E11" s="50">
        <v>33</v>
      </c>
      <c r="F11" s="50">
        <v>85</v>
      </c>
      <c r="G11" s="50">
        <v>9</v>
      </c>
      <c r="H11" s="50">
        <v>33</v>
      </c>
      <c r="I11" s="51">
        <v>0</v>
      </c>
      <c r="J11" s="50">
        <v>44</v>
      </c>
      <c r="K11" s="50">
        <v>30</v>
      </c>
      <c r="L11" s="50">
        <v>261</v>
      </c>
      <c r="M11" s="50">
        <v>4</v>
      </c>
      <c r="N11" s="51">
        <v>0</v>
      </c>
      <c r="O11" s="50">
        <v>50</v>
      </c>
      <c r="P11" s="50">
        <v>205</v>
      </c>
      <c r="Q11" s="200">
        <v>0</v>
      </c>
      <c r="R11" s="201">
        <v>3</v>
      </c>
      <c r="S11" s="50">
        <v>2</v>
      </c>
      <c r="T11" s="50">
        <v>1</v>
      </c>
      <c r="U11" s="50">
        <v>9</v>
      </c>
      <c r="V11" s="50">
        <v>20</v>
      </c>
    </row>
    <row r="12" spans="1:24" ht="16.5">
      <c r="A12" s="45" t="s">
        <v>129</v>
      </c>
      <c r="B12" s="49">
        <v>782</v>
      </c>
      <c r="C12" s="50">
        <v>135</v>
      </c>
      <c r="D12" s="50">
        <v>647</v>
      </c>
      <c r="E12" s="50">
        <v>45</v>
      </c>
      <c r="F12" s="50">
        <v>77</v>
      </c>
      <c r="G12" s="50">
        <v>5</v>
      </c>
      <c r="H12" s="50">
        <v>49</v>
      </c>
      <c r="I12" s="51">
        <v>0</v>
      </c>
      <c r="J12" s="50">
        <v>26</v>
      </c>
      <c r="K12" s="50">
        <v>28</v>
      </c>
      <c r="L12" s="50">
        <v>310</v>
      </c>
      <c r="M12" s="51">
        <v>0</v>
      </c>
      <c r="N12" s="51">
        <v>0</v>
      </c>
      <c r="O12" s="50">
        <v>30</v>
      </c>
      <c r="P12" s="50">
        <v>139</v>
      </c>
      <c r="Q12" s="200">
        <v>0</v>
      </c>
      <c r="R12" s="200">
        <v>0</v>
      </c>
      <c r="S12" s="50">
        <v>6</v>
      </c>
      <c r="T12" s="50">
        <v>17</v>
      </c>
      <c r="U12" s="50">
        <v>21</v>
      </c>
      <c r="V12" s="50">
        <v>29</v>
      </c>
    </row>
    <row r="13" spans="1:24" ht="16.5">
      <c r="A13" s="45" t="s">
        <v>130</v>
      </c>
      <c r="B13" s="49">
        <v>792</v>
      </c>
      <c r="C13" s="50">
        <v>227</v>
      </c>
      <c r="D13" s="50">
        <v>565</v>
      </c>
      <c r="E13" s="50">
        <v>34</v>
      </c>
      <c r="F13" s="50">
        <v>76</v>
      </c>
      <c r="G13" s="50">
        <v>6</v>
      </c>
      <c r="H13" s="50">
        <v>38</v>
      </c>
      <c r="I13" s="51">
        <v>1</v>
      </c>
      <c r="J13" s="50">
        <v>46</v>
      </c>
      <c r="K13" s="50">
        <v>83</v>
      </c>
      <c r="L13" s="50">
        <v>221</v>
      </c>
      <c r="M13" s="51">
        <v>0</v>
      </c>
      <c r="N13" s="51">
        <v>0</v>
      </c>
      <c r="O13" s="50">
        <v>77</v>
      </c>
      <c r="P13" s="50">
        <v>144</v>
      </c>
      <c r="Q13" s="200">
        <v>0</v>
      </c>
      <c r="R13" s="201">
        <v>4</v>
      </c>
      <c r="S13" s="50">
        <v>4</v>
      </c>
      <c r="T13" s="50">
        <v>15</v>
      </c>
      <c r="U13" s="50">
        <v>22</v>
      </c>
      <c r="V13" s="50">
        <v>21</v>
      </c>
    </row>
    <row r="14" spans="1:24" ht="16.5">
      <c r="A14" s="45" t="s">
        <v>131</v>
      </c>
      <c r="B14" s="49">
        <v>656</v>
      </c>
      <c r="C14" s="50">
        <v>106</v>
      </c>
      <c r="D14" s="50">
        <v>550</v>
      </c>
      <c r="E14" s="50">
        <v>15</v>
      </c>
      <c r="F14" s="50">
        <v>71</v>
      </c>
      <c r="G14" s="50">
        <v>9</v>
      </c>
      <c r="H14" s="50">
        <v>53</v>
      </c>
      <c r="I14" s="51">
        <v>0</v>
      </c>
      <c r="J14" s="50">
        <v>29</v>
      </c>
      <c r="K14" s="50">
        <v>26</v>
      </c>
      <c r="L14" s="50">
        <v>246</v>
      </c>
      <c r="M14" s="51">
        <v>1</v>
      </c>
      <c r="N14" s="51">
        <v>1</v>
      </c>
      <c r="O14" s="50">
        <v>37</v>
      </c>
      <c r="P14" s="50">
        <v>102</v>
      </c>
      <c r="Q14" s="200">
        <v>0</v>
      </c>
      <c r="R14" s="201">
        <v>4</v>
      </c>
      <c r="S14" s="50">
        <v>4</v>
      </c>
      <c r="T14" s="50">
        <v>16</v>
      </c>
      <c r="U14" s="50">
        <v>14</v>
      </c>
      <c r="V14" s="50">
        <v>28</v>
      </c>
    </row>
    <row r="15" spans="1:24" ht="16.5">
      <c r="A15" s="45" t="s">
        <v>132</v>
      </c>
      <c r="B15" s="49">
        <v>296</v>
      </c>
      <c r="C15" s="50">
        <v>48</v>
      </c>
      <c r="D15" s="50">
        <v>248</v>
      </c>
      <c r="E15" s="50">
        <v>7</v>
      </c>
      <c r="F15" s="50">
        <v>23</v>
      </c>
      <c r="G15" s="50">
        <v>3</v>
      </c>
      <c r="H15" s="50">
        <v>16</v>
      </c>
      <c r="I15" s="51">
        <v>0</v>
      </c>
      <c r="J15" s="50">
        <v>25</v>
      </c>
      <c r="K15" s="50">
        <v>8</v>
      </c>
      <c r="L15" s="50">
        <v>88</v>
      </c>
      <c r="M15" s="50">
        <v>1</v>
      </c>
      <c r="N15" s="51">
        <v>0</v>
      </c>
      <c r="O15" s="50">
        <v>20</v>
      </c>
      <c r="P15" s="50">
        <v>72</v>
      </c>
      <c r="Q15" s="200">
        <v>0</v>
      </c>
      <c r="R15" s="200">
        <v>0</v>
      </c>
      <c r="S15" s="50">
        <v>1</v>
      </c>
      <c r="T15" s="50">
        <v>6</v>
      </c>
      <c r="U15" s="50">
        <v>8</v>
      </c>
      <c r="V15" s="50">
        <v>18</v>
      </c>
    </row>
    <row r="16" spans="1:24" ht="16.5">
      <c r="A16" s="45" t="s">
        <v>133</v>
      </c>
      <c r="B16" s="49">
        <v>176</v>
      </c>
      <c r="C16" s="50">
        <v>36</v>
      </c>
      <c r="D16" s="50">
        <v>140</v>
      </c>
      <c r="E16" s="50">
        <v>9</v>
      </c>
      <c r="F16" s="50">
        <v>8</v>
      </c>
      <c r="G16" s="51">
        <v>0</v>
      </c>
      <c r="H16" s="50">
        <v>10</v>
      </c>
      <c r="I16" s="51">
        <v>0</v>
      </c>
      <c r="J16" s="50">
        <v>11</v>
      </c>
      <c r="K16" s="50">
        <v>7</v>
      </c>
      <c r="L16" s="50">
        <v>52</v>
      </c>
      <c r="M16" s="51">
        <v>0</v>
      </c>
      <c r="N16" s="51">
        <v>0</v>
      </c>
      <c r="O16" s="50">
        <v>15</v>
      </c>
      <c r="P16" s="50">
        <v>50</v>
      </c>
      <c r="Q16" s="200">
        <v>0</v>
      </c>
      <c r="R16" s="200">
        <v>0</v>
      </c>
      <c r="S16" s="50">
        <v>2</v>
      </c>
      <c r="T16" s="50">
        <v>1</v>
      </c>
      <c r="U16" s="50">
        <v>3</v>
      </c>
      <c r="V16" s="50">
        <v>8</v>
      </c>
    </row>
    <row r="17" spans="1:22" ht="16.5">
      <c r="A17" s="45" t="s">
        <v>134</v>
      </c>
      <c r="B17" s="49">
        <v>273</v>
      </c>
      <c r="C17" s="50">
        <v>60</v>
      </c>
      <c r="D17" s="50">
        <v>213</v>
      </c>
      <c r="E17" s="50">
        <v>14</v>
      </c>
      <c r="F17" s="50">
        <v>29</v>
      </c>
      <c r="G17" s="50">
        <v>5</v>
      </c>
      <c r="H17" s="50">
        <v>11</v>
      </c>
      <c r="I17" s="51">
        <v>0</v>
      </c>
      <c r="J17" s="50">
        <v>16</v>
      </c>
      <c r="K17" s="50">
        <v>19</v>
      </c>
      <c r="L17" s="50">
        <v>81</v>
      </c>
      <c r="M17" s="51">
        <v>0</v>
      </c>
      <c r="N17" s="51">
        <v>0</v>
      </c>
      <c r="O17" s="50">
        <v>16</v>
      </c>
      <c r="P17" s="50">
        <v>62</v>
      </c>
      <c r="Q17" s="200">
        <v>0</v>
      </c>
      <c r="R17" s="201">
        <v>4</v>
      </c>
      <c r="S17" s="50">
        <v>5</v>
      </c>
      <c r="T17" s="50">
        <v>1</v>
      </c>
      <c r="U17" s="50">
        <v>1</v>
      </c>
      <c r="V17" s="51">
        <v>9</v>
      </c>
    </row>
    <row r="18" spans="1:22" ht="16.5">
      <c r="A18" s="45" t="s">
        <v>135</v>
      </c>
      <c r="B18" s="49">
        <v>447</v>
      </c>
      <c r="C18" s="50">
        <v>91</v>
      </c>
      <c r="D18" s="50">
        <v>356</v>
      </c>
      <c r="E18" s="50">
        <v>14</v>
      </c>
      <c r="F18" s="50">
        <v>46</v>
      </c>
      <c r="G18" s="50">
        <v>5</v>
      </c>
      <c r="H18" s="50">
        <v>18</v>
      </c>
      <c r="I18" s="51">
        <v>1</v>
      </c>
      <c r="J18" s="50">
        <v>28</v>
      </c>
      <c r="K18" s="50">
        <v>18</v>
      </c>
      <c r="L18" s="50">
        <v>125</v>
      </c>
      <c r="M18" s="51">
        <v>0</v>
      </c>
      <c r="N18" s="51">
        <v>0</v>
      </c>
      <c r="O18" s="50">
        <v>25</v>
      </c>
      <c r="P18" s="50">
        <v>103</v>
      </c>
      <c r="Q18" s="200">
        <v>0</v>
      </c>
      <c r="R18" s="200">
        <v>0</v>
      </c>
      <c r="S18" s="50">
        <v>3</v>
      </c>
      <c r="T18" s="50">
        <v>12</v>
      </c>
      <c r="U18" s="50">
        <v>25</v>
      </c>
      <c r="V18" s="50">
        <v>24</v>
      </c>
    </row>
    <row r="19" spans="1:22" ht="16.5">
      <c r="A19" s="45" t="s">
        <v>136</v>
      </c>
      <c r="B19" s="49">
        <v>170</v>
      </c>
      <c r="C19" s="50">
        <v>34</v>
      </c>
      <c r="D19" s="50">
        <v>136</v>
      </c>
      <c r="E19" s="50">
        <v>6</v>
      </c>
      <c r="F19" s="50">
        <v>16</v>
      </c>
      <c r="G19" s="50">
        <v>2</v>
      </c>
      <c r="H19" s="50">
        <v>9</v>
      </c>
      <c r="I19" s="51">
        <v>0</v>
      </c>
      <c r="J19" s="50">
        <v>14</v>
      </c>
      <c r="K19" s="50">
        <v>10</v>
      </c>
      <c r="L19" s="50">
        <v>52</v>
      </c>
      <c r="M19" s="51">
        <v>0</v>
      </c>
      <c r="N19" s="51">
        <v>0</v>
      </c>
      <c r="O19" s="50">
        <v>14</v>
      </c>
      <c r="P19" s="50">
        <v>39</v>
      </c>
      <c r="Q19" s="200">
        <v>0</v>
      </c>
      <c r="R19" s="201">
        <v>4</v>
      </c>
      <c r="S19" s="51">
        <v>0</v>
      </c>
      <c r="T19" s="50">
        <v>2</v>
      </c>
      <c r="U19" s="51">
        <v>2</v>
      </c>
      <c r="V19" s="51">
        <v>0</v>
      </c>
    </row>
    <row r="20" spans="1:22" ht="16.5">
      <c r="A20" s="45" t="s">
        <v>137</v>
      </c>
      <c r="B20" s="49">
        <v>117</v>
      </c>
      <c r="C20" s="50">
        <v>17</v>
      </c>
      <c r="D20" s="50">
        <v>100</v>
      </c>
      <c r="E20" s="50">
        <v>5</v>
      </c>
      <c r="F20" s="50">
        <v>11</v>
      </c>
      <c r="G20" s="51">
        <v>0</v>
      </c>
      <c r="H20" s="50">
        <v>6</v>
      </c>
      <c r="I20" s="51">
        <v>0</v>
      </c>
      <c r="J20" s="50">
        <v>13</v>
      </c>
      <c r="K20" s="51">
        <v>1</v>
      </c>
      <c r="L20" s="50">
        <v>37</v>
      </c>
      <c r="M20" s="51">
        <v>0</v>
      </c>
      <c r="N20" s="51">
        <v>0</v>
      </c>
      <c r="O20" s="50">
        <v>8</v>
      </c>
      <c r="P20" s="50">
        <v>28</v>
      </c>
      <c r="Q20" s="200">
        <v>0</v>
      </c>
      <c r="R20" s="201">
        <v>3</v>
      </c>
      <c r="S20" s="50">
        <v>1</v>
      </c>
      <c r="T20" s="50">
        <v>2</v>
      </c>
      <c r="U20" s="50">
        <v>2</v>
      </c>
      <c r="V20" s="51">
        <v>0</v>
      </c>
    </row>
    <row r="21" spans="1:22" ht="16.5">
      <c r="A21" s="45" t="s">
        <v>138</v>
      </c>
      <c r="B21" s="49">
        <v>280</v>
      </c>
      <c r="C21" s="50">
        <v>59</v>
      </c>
      <c r="D21" s="50">
        <v>221</v>
      </c>
      <c r="E21" s="50">
        <v>10</v>
      </c>
      <c r="F21" s="50">
        <v>26</v>
      </c>
      <c r="G21" s="50">
        <v>3</v>
      </c>
      <c r="H21" s="50">
        <v>14</v>
      </c>
      <c r="I21" s="51">
        <v>0</v>
      </c>
      <c r="J21" s="50">
        <v>22</v>
      </c>
      <c r="K21" s="50">
        <v>13</v>
      </c>
      <c r="L21" s="50">
        <v>79</v>
      </c>
      <c r="M21" s="51">
        <v>0</v>
      </c>
      <c r="N21" s="51">
        <v>0</v>
      </c>
      <c r="O21" s="50">
        <v>20</v>
      </c>
      <c r="P21" s="50">
        <v>67</v>
      </c>
      <c r="Q21" s="200">
        <v>0</v>
      </c>
      <c r="R21" s="200">
        <v>0</v>
      </c>
      <c r="S21" s="50">
        <v>1</v>
      </c>
      <c r="T21" s="50">
        <v>2</v>
      </c>
      <c r="U21" s="50">
        <v>12</v>
      </c>
      <c r="V21" s="50">
        <v>11</v>
      </c>
    </row>
    <row r="22" spans="1:22" ht="16.5">
      <c r="A22" s="45" t="s">
        <v>139</v>
      </c>
      <c r="B22" s="49">
        <v>343</v>
      </c>
      <c r="C22" s="50">
        <v>75</v>
      </c>
      <c r="D22" s="50">
        <v>268</v>
      </c>
      <c r="E22" s="50">
        <v>15</v>
      </c>
      <c r="F22" s="50">
        <v>26</v>
      </c>
      <c r="G22" s="50">
        <v>3</v>
      </c>
      <c r="H22" s="50">
        <v>23</v>
      </c>
      <c r="I22" s="51">
        <v>0</v>
      </c>
      <c r="J22" s="50">
        <v>26</v>
      </c>
      <c r="K22" s="50">
        <v>13</v>
      </c>
      <c r="L22" s="50">
        <v>82</v>
      </c>
      <c r="M22" s="51">
        <v>0</v>
      </c>
      <c r="N22" s="51">
        <v>0</v>
      </c>
      <c r="O22" s="50">
        <v>23</v>
      </c>
      <c r="P22" s="50">
        <v>74</v>
      </c>
      <c r="Q22" s="200">
        <v>0</v>
      </c>
      <c r="R22" s="201">
        <v>7</v>
      </c>
      <c r="S22" s="50">
        <v>1</v>
      </c>
      <c r="T22" s="50">
        <v>6</v>
      </c>
      <c r="U22" s="50">
        <v>20</v>
      </c>
      <c r="V22" s="50">
        <v>24</v>
      </c>
    </row>
    <row r="23" spans="1:22" ht="16.5">
      <c r="A23" s="45" t="s">
        <v>140</v>
      </c>
      <c r="B23" s="49">
        <v>153</v>
      </c>
      <c r="C23" s="50">
        <v>31</v>
      </c>
      <c r="D23" s="50">
        <v>122</v>
      </c>
      <c r="E23" s="50">
        <v>5</v>
      </c>
      <c r="F23" s="50">
        <v>17</v>
      </c>
      <c r="G23" s="51">
        <v>1</v>
      </c>
      <c r="H23" s="50">
        <v>7</v>
      </c>
      <c r="I23" s="51">
        <v>0</v>
      </c>
      <c r="J23" s="50">
        <v>8</v>
      </c>
      <c r="K23" s="50">
        <v>8</v>
      </c>
      <c r="L23" s="50">
        <v>38</v>
      </c>
      <c r="M23" s="51">
        <v>0</v>
      </c>
      <c r="N23" s="51">
        <v>0</v>
      </c>
      <c r="O23" s="50">
        <v>4</v>
      </c>
      <c r="P23" s="50">
        <v>25</v>
      </c>
      <c r="Q23" s="200">
        <v>0</v>
      </c>
      <c r="R23" s="201">
        <v>5</v>
      </c>
      <c r="S23" s="50">
        <v>1</v>
      </c>
      <c r="T23" s="51">
        <v>0</v>
      </c>
      <c r="U23" s="50">
        <v>12</v>
      </c>
      <c r="V23" s="50">
        <v>22</v>
      </c>
    </row>
    <row r="24" spans="1:22" ht="16.5">
      <c r="A24" s="45" t="s">
        <v>141</v>
      </c>
      <c r="B24" s="49">
        <v>209</v>
      </c>
      <c r="C24" s="50">
        <v>35</v>
      </c>
      <c r="D24" s="50">
        <v>174</v>
      </c>
      <c r="E24" s="50">
        <v>12</v>
      </c>
      <c r="F24" s="50">
        <v>25</v>
      </c>
      <c r="G24" s="50">
        <v>3</v>
      </c>
      <c r="H24" s="50">
        <v>7</v>
      </c>
      <c r="I24" s="51">
        <v>0</v>
      </c>
      <c r="J24" s="50">
        <v>12</v>
      </c>
      <c r="K24" s="50">
        <v>11</v>
      </c>
      <c r="L24" s="50">
        <v>47</v>
      </c>
      <c r="M24" s="51">
        <v>0</v>
      </c>
      <c r="N24" s="51">
        <v>0</v>
      </c>
      <c r="O24" s="50">
        <v>5</v>
      </c>
      <c r="P24" s="50">
        <v>61</v>
      </c>
      <c r="Q24" s="200">
        <v>0</v>
      </c>
      <c r="R24" s="200">
        <v>0</v>
      </c>
      <c r="S24" s="51">
        <v>0</v>
      </c>
      <c r="T24" s="50">
        <v>3</v>
      </c>
      <c r="U24" s="50">
        <v>4</v>
      </c>
      <c r="V24" s="50">
        <v>19</v>
      </c>
    </row>
    <row r="25" spans="1:22" ht="16.5">
      <c r="A25" s="45" t="s">
        <v>142</v>
      </c>
      <c r="B25" s="49">
        <v>48</v>
      </c>
      <c r="C25" s="50">
        <v>12</v>
      </c>
      <c r="D25" s="50">
        <v>36</v>
      </c>
      <c r="E25" s="51">
        <v>1</v>
      </c>
      <c r="F25" s="50">
        <v>6</v>
      </c>
      <c r="G25" s="51">
        <v>1</v>
      </c>
      <c r="H25" s="50">
        <v>8</v>
      </c>
      <c r="I25" s="51">
        <v>0</v>
      </c>
      <c r="J25" s="51">
        <v>1</v>
      </c>
      <c r="K25" s="50">
        <v>6</v>
      </c>
      <c r="L25" s="50">
        <v>12</v>
      </c>
      <c r="M25" s="51">
        <v>0</v>
      </c>
      <c r="N25" s="51">
        <v>0</v>
      </c>
      <c r="O25" s="51">
        <v>1</v>
      </c>
      <c r="P25" s="50">
        <v>6</v>
      </c>
      <c r="Q25" s="200">
        <v>0</v>
      </c>
      <c r="R25" s="201">
        <v>1</v>
      </c>
      <c r="S25" s="51">
        <v>0</v>
      </c>
      <c r="T25" s="51">
        <v>0</v>
      </c>
      <c r="U25" s="50">
        <v>3</v>
      </c>
      <c r="V25" s="50">
        <v>2</v>
      </c>
    </row>
    <row r="26" spans="1:22" ht="16.5">
      <c r="A26" s="45" t="s">
        <v>143</v>
      </c>
      <c r="B26" s="49">
        <v>97</v>
      </c>
      <c r="C26" s="50">
        <v>12</v>
      </c>
      <c r="D26" s="50">
        <v>85</v>
      </c>
      <c r="E26" s="50">
        <v>2</v>
      </c>
      <c r="F26" s="50">
        <v>9</v>
      </c>
      <c r="G26" s="51">
        <v>0</v>
      </c>
      <c r="H26" s="50">
        <v>6</v>
      </c>
      <c r="I26" s="51">
        <v>1</v>
      </c>
      <c r="J26" s="50">
        <v>9</v>
      </c>
      <c r="K26" s="50">
        <v>2</v>
      </c>
      <c r="L26" s="50">
        <v>29</v>
      </c>
      <c r="M26" s="51">
        <v>0</v>
      </c>
      <c r="N26" s="51">
        <v>0</v>
      </c>
      <c r="O26" s="50">
        <v>6</v>
      </c>
      <c r="P26" s="50">
        <v>20</v>
      </c>
      <c r="Q26" s="200">
        <v>0</v>
      </c>
      <c r="R26" s="201">
        <v>12</v>
      </c>
      <c r="S26" s="51">
        <v>1</v>
      </c>
      <c r="T26" s="51">
        <v>0</v>
      </c>
      <c r="U26" s="51">
        <v>0</v>
      </c>
      <c r="V26" s="51">
        <v>0</v>
      </c>
    </row>
    <row r="27" spans="1:22" ht="16.5">
      <c r="A27" s="45" t="s">
        <v>144</v>
      </c>
      <c r="B27" s="49">
        <v>190</v>
      </c>
      <c r="C27" s="50">
        <v>33</v>
      </c>
      <c r="D27" s="50">
        <v>157</v>
      </c>
      <c r="E27" s="50">
        <v>14</v>
      </c>
      <c r="F27" s="50">
        <v>22</v>
      </c>
      <c r="G27" s="51">
        <v>2</v>
      </c>
      <c r="H27" s="50">
        <v>11</v>
      </c>
      <c r="I27" s="51">
        <v>0</v>
      </c>
      <c r="J27" s="50">
        <v>7</v>
      </c>
      <c r="K27" s="50">
        <v>8</v>
      </c>
      <c r="L27" s="50">
        <v>71</v>
      </c>
      <c r="M27" s="51">
        <v>0</v>
      </c>
      <c r="N27" s="51">
        <v>0</v>
      </c>
      <c r="O27" s="50">
        <v>5</v>
      </c>
      <c r="P27" s="50">
        <v>13</v>
      </c>
      <c r="Q27" s="200">
        <v>0</v>
      </c>
      <c r="R27" s="201">
        <v>4</v>
      </c>
      <c r="S27" s="50">
        <v>1</v>
      </c>
      <c r="T27" s="50">
        <v>9</v>
      </c>
      <c r="U27" s="50">
        <v>3</v>
      </c>
      <c r="V27" s="50">
        <v>20</v>
      </c>
    </row>
    <row r="28" spans="1:22" ht="16.5">
      <c r="A28" s="45" t="s">
        <v>145</v>
      </c>
      <c r="B28" s="49">
        <v>128</v>
      </c>
      <c r="C28" s="50">
        <v>21</v>
      </c>
      <c r="D28" s="50">
        <v>107</v>
      </c>
      <c r="E28" s="50">
        <v>4</v>
      </c>
      <c r="F28" s="50">
        <v>14</v>
      </c>
      <c r="G28" s="50">
        <v>2</v>
      </c>
      <c r="H28" s="50">
        <v>19</v>
      </c>
      <c r="I28" s="51">
        <v>0</v>
      </c>
      <c r="J28" s="50">
        <v>3</v>
      </c>
      <c r="K28" s="50">
        <v>8</v>
      </c>
      <c r="L28" s="50">
        <v>45</v>
      </c>
      <c r="M28" s="51">
        <v>1</v>
      </c>
      <c r="N28" s="51">
        <v>0</v>
      </c>
      <c r="O28" s="50">
        <v>2</v>
      </c>
      <c r="P28" s="50">
        <v>11</v>
      </c>
      <c r="Q28" s="200">
        <v>0</v>
      </c>
      <c r="R28" s="200">
        <v>0</v>
      </c>
      <c r="S28" s="51">
        <v>1</v>
      </c>
      <c r="T28" s="51">
        <v>1</v>
      </c>
      <c r="U28" s="50">
        <v>3</v>
      </c>
      <c r="V28" s="50">
        <v>14</v>
      </c>
    </row>
    <row r="29" spans="1:22" ht="16.5">
      <c r="A29" s="45" t="s">
        <v>146</v>
      </c>
      <c r="B29" s="49">
        <v>47</v>
      </c>
      <c r="C29" s="50">
        <v>9</v>
      </c>
      <c r="D29" s="50">
        <v>38</v>
      </c>
      <c r="E29" s="50">
        <v>2</v>
      </c>
      <c r="F29" s="50">
        <v>6</v>
      </c>
      <c r="G29" s="51">
        <v>0</v>
      </c>
      <c r="H29" s="50">
        <v>3</v>
      </c>
      <c r="I29" s="51">
        <v>0</v>
      </c>
      <c r="J29" s="50">
        <v>3</v>
      </c>
      <c r="K29" s="50">
        <v>4</v>
      </c>
      <c r="L29" s="50">
        <v>11</v>
      </c>
      <c r="M29" s="51">
        <v>0</v>
      </c>
      <c r="N29" s="51">
        <v>0</v>
      </c>
      <c r="O29" s="50">
        <v>3</v>
      </c>
      <c r="P29" s="50">
        <v>15</v>
      </c>
      <c r="Q29" s="200">
        <v>0</v>
      </c>
      <c r="R29" s="200">
        <v>0</v>
      </c>
      <c r="S29" s="51">
        <v>0</v>
      </c>
      <c r="T29" s="51">
        <v>0</v>
      </c>
      <c r="U29" s="51">
        <v>0</v>
      </c>
      <c r="V29" s="51">
        <v>0</v>
      </c>
    </row>
    <row r="30" spans="1:22" ht="16.5">
      <c r="A30" s="52" t="s">
        <v>147</v>
      </c>
      <c r="B30" s="53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202">
        <v>0</v>
      </c>
      <c r="R30" s="202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6.5" customHeight="1">
      <c r="A31" s="142" t="s">
        <v>108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4" spans="1:22" hidden="1">
      <c r="B34" s="56" t="e">
        <f>B7-B8-B9-B10-B12-B13-B14-#REF!-#REF!</f>
        <v>#REF!</v>
      </c>
      <c r="C34" s="57" t="e">
        <f>C7-C8-C9-C10-C12-C13-C14-#REF!-#REF!</f>
        <v>#REF!</v>
      </c>
      <c r="D34" s="57" t="e">
        <f>D7-D8-D9-D10-D12-D13-D14-#REF!-#REF!</f>
        <v>#REF!</v>
      </c>
      <c r="E34" s="57" t="e">
        <f>E7-E8-E9-E10-E12-E13-E14-#REF!-#REF!</f>
        <v>#REF!</v>
      </c>
      <c r="F34" s="57" t="e">
        <f>F7-F8-F9-F10-F12-F13-F14-#REF!-#REF!</f>
        <v>#REF!</v>
      </c>
      <c r="G34" s="57" t="e">
        <f>G7-G8-G9-G10-G12-G13-G14-#REF!-#REF!</f>
        <v>#REF!</v>
      </c>
      <c r="H34" s="57" t="e">
        <f>H7-H8-H9-H10-H12-H13-H14-#REF!-#REF!</f>
        <v>#REF!</v>
      </c>
      <c r="I34" s="57" t="e">
        <f>I7-I8-I9-I10-I12-I13-I14-#REF!-#REF!</f>
        <v>#REF!</v>
      </c>
      <c r="J34" s="57" t="e">
        <f>J7-J8-J9-J10-J12-J13-J14-#REF!-#REF!</f>
        <v>#REF!</v>
      </c>
      <c r="K34" s="57" t="e">
        <f>K7-K8-K9-K10-K12-K13-K14-#REF!-#REF!</f>
        <v>#REF!</v>
      </c>
      <c r="L34" s="57" t="e">
        <f>L7-L8-L9-L10-L12-L13-L14-#REF!-#REF!</f>
        <v>#REF!</v>
      </c>
      <c r="M34" s="57" t="e">
        <f>M7-M8-M9-M10-M12-M13-M14-#REF!-#REF!</f>
        <v>#REF!</v>
      </c>
      <c r="N34" s="57" t="e">
        <f>N7-N8-N9-N10-N12-N13-N14-#REF!-#REF!</f>
        <v>#REF!</v>
      </c>
      <c r="O34" s="57" t="e">
        <f>O7-O8-O9-O10-O12-O13-O14-#REF!-#REF!</f>
        <v>#REF!</v>
      </c>
      <c r="P34" s="57" t="e">
        <f>P7-P8-P9-P10-P12-P13-P14-#REF!-#REF!</f>
        <v>#REF!</v>
      </c>
      <c r="Q34" s="57"/>
      <c r="R34" s="57"/>
      <c r="S34" s="57"/>
      <c r="T34" s="57"/>
      <c r="U34" s="57" t="e">
        <f>U7-U8-U9-U10-U12-U13-U14-#REF!-#REF!</f>
        <v>#REF!</v>
      </c>
      <c r="V34" s="57" t="e">
        <f>V7-V8-V9-V10-V12-V13-V14-#REF!-#REF!</f>
        <v>#REF!</v>
      </c>
    </row>
    <row r="35" spans="1:22" hidden="1">
      <c r="B35" s="56" t="e">
        <f>SUM(B15:B28)-#REF!</f>
        <v>#REF!</v>
      </c>
      <c r="C35" s="57" t="e">
        <f>SUM(C15:C28)-#REF!</f>
        <v>#REF!</v>
      </c>
      <c r="D35" s="57" t="e">
        <f>SUM(D15:D28)-#REF!</f>
        <v>#REF!</v>
      </c>
      <c r="E35" s="57" t="e">
        <f>SUM(E15:E28)-#REF!</f>
        <v>#REF!</v>
      </c>
      <c r="F35" s="57" t="e">
        <f>SUM(F15:F28)-#REF!</f>
        <v>#REF!</v>
      </c>
      <c r="G35" s="57" t="e">
        <f>SUM(G15:G28)-#REF!</f>
        <v>#REF!</v>
      </c>
      <c r="H35" s="57" t="e">
        <f>SUM(H15:H28)-#REF!</f>
        <v>#REF!</v>
      </c>
      <c r="I35" s="57" t="e">
        <f>SUM(I15:I28)-#REF!</f>
        <v>#REF!</v>
      </c>
      <c r="J35" s="57" t="e">
        <f>SUM(J15:J28)-#REF!</f>
        <v>#REF!</v>
      </c>
      <c r="K35" s="57" t="e">
        <f>SUM(K15:K28)-#REF!</f>
        <v>#REF!</v>
      </c>
      <c r="L35" s="57" t="e">
        <f>SUM(L15:L28)-#REF!</f>
        <v>#REF!</v>
      </c>
      <c r="M35" s="57" t="e">
        <f>SUM(M15:M28)-#REF!</f>
        <v>#REF!</v>
      </c>
      <c r="N35" s="57" t="e">
        <f>SUM(N15:N28)-#REF!</f>
        <v>#REF!</v>
      </c>
      <c r="O35" s="57" t="e">
        <f>SUM(O15:O28)-#REF!</f>
        <v>#REF!</v>
      </c>
      <c r="P35" s="57" t="e">
        <f>SUM(P15:P28)-#REF!</f>
        <v>#REF!</v>
      </c>
      <c r="Q35" s="57"/>
      <c r="R35" s="57"/>
      <c r="S35" s="57"/>
      <c r="T35" s="57"/>
      <c r="U35" s="57" t="e">
        <f>SUM(U15:U28)-#REF!</f>
        <v>#REF!</v>
      </c>
      <c r="V35" s="57" t="e">
        <f>SUM(V15:V28)-#REF!</f>
        <v>#REF!</v>
      </c>
    </row>
    <row r="36" spans="1:22" hidden="1">
      <c r="B36" s="56" t="e">
        <f>#REF!-B29-B30</f>
        <v>#REF!</v>
      </c>
      <c r="C36" s="57" t="e">
        <f>#REF!-C29-C30</f>
        <v>#REF!</v>
      </c>
      <c r="D36" s="57" t="e">
        <f>#REF!-D29-D30</f>
        <v>#REF!</v>
      </c>
      <c r="E36" s="57" t="e">
        <f>#REF!-E29-E30</f>
        <v>#REF!</v>
      </c>
      <c r="F36" s="57" t="e">
        <f>#REF!-F29-F30</f>
        <v>#REF!</v>
      </c>
      <c r="G36" s="57" t="e">
        <f>#REF!-G29-G30</f>
        <v>#REF!</v>
      </c>
      <c r="H36" s="57" t="e">
        <f>#REF!-H29-H30</f>
        <v>#REF!</v>
      </c>
      <c r="I36" s="57" t="e">
        <f>#REF!-I29-I30</f>
        <v>#REF!</v>
      </c>
      <c r="J36" s="57" t="e">
        <f>#REF!-J29-J30</f>
        <v>#REF!</v>
      </c>
      <c r="K36" s="57" t="e">
        <f>#REF!-K29-K30</f>
        <v>#REF!</v>
      </c>
      <c r="L36" s="57" t="e">
        <f>#REF!-L29-L30</f>
        <v>#REF!</v>
      </c>
      <c r="M36" s="57" t="e">
        <f>#REF!-M29-M30</f>
        <v>#REF!</v>
      </c>
      <c r="N36" s="57" t="e">
        <f>#REF!-N29-N30</f>
        <v>#REF!</v>
      </c>
      <c r="O36" s="57" t="e">
        <f>#REF!-O29-O30</f>
        <v>#REF!</v>
      </c>
      <c r="P36" s="57" t="e">
        <f>#REF!-P29-P30</f>
        <v>#REF!</v>
      </c>
      <c r="Q36" s="57"/>
      <c r="R36" s="57"/>
      <c r="S36" s="57"/>
      <c r="T36" s="57"/>
      <c r="U36" s="57" t="e">
        <f>#REF!-U29-U30</f>
        <v>#REF!</v>
      </c>
      <c r="V36" s="57" t="e">
        <f>#REF!-V29-V30</f>
        <v>#REF!</v>
      </c>
    </row>
    <row r="38" spans="1:22">
      <c r="A38" s="58"/>
    </row>
    <row r="39" spans="1:22"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</sheetData>
  <mergeCells count="16">
    <mergeCell ref="A1:V1"/>
    <mergeCell ref="A2:V2"/>
    <mergeCell ref="A3:V3"/>
    <mergeCell ref="A4:A6"/>
    <mergeCell ref="A31:V31"/>
    <mergeCell ref="O4:R4"/>
    <mergeCell ref="B4:D5"/>
    <mergeCell ref="E4:F5"/>
    <mergeCell ref="S4:T5"/>
    <mergeCell ref="U4:V5"/>
    <mergeCell ref="G4:H5"/>
    <mergeCell ref="I4:J5"/>
    <mergeCell ref="K4:L5"/>
    <mergeCell ref="M4:N5"/>
    <mergeCell ref="O5:P5"/>
    <mergeCell ref="Q5:R5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8FF6A-6968-4B51-83F1-79CEEBFD67E0}">
  <dimension ref="A1:X39"/>
  <sheetViews>
    <sheetView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E28" sqref="E28"/>
    </sheetView>
  </sheetViews>
  <sheetFormatPr defaultColWidth="9.33203125" defaultRowHeight="12"/>
  <cols>
    <col min="1" max="1" width="22.83203125" style="55" customWidth="1"/>
    <col min="2" max="2" width="10.33203125" style="59" customWidth="1"/>
    <col min="3" max="21" width="10.33203125" style="43" customWidth="1"/>
    <col min="22" max="22" width="10.6640625" style="43" customWidth="1"/>
    <col min="23" max="16384" width="9.33203125" style="43"/>
  </cols>
  <sheetData>
    <row r="1" spans="1:24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4" ht="15.75" customHeight="1">
      <c r="A2" s="138" t="s">
        <v>178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4" s="82" customFormat="1" ht="22.5" customHeight="1">
      <c r="A4" s="141" t="s">
        <v>109</v>
      </c>
      <c r="B4" s="164" t="s">
        <v>31</v>
      </c>
      <c r="C4" s="165"/>
      <c r="D4" s="166"/>
      <c r="E4" s="170" t="s">
        <v>174</v>
      </c>
      <c r="F4" s="171"/>
      <c r="G4" s="170" t="s">
        <v>32</v>
      </c>
      <c r="H4" s="171"/>
      <c r="I4" s="170" t="s">
        <v>33</v>
      </c>
      <c r="J4" s="171"/>
      <c r="K4" s="170" t="s">
        <v>34</v>
      </c>
      <c r="L4" s="171"/>
      <c r="M4" s="170" t="s">
        <v>35</v>
      </c>
      <c r="N4" s="171"/>
      <c r="O4" s="174" t="s">
        <v>36</v>
      </c>
      <c r="P4" s="175"/>
      <c r="Q4" s="175"/>
      <c r="R4" s="176"/>
      <c r="S4" s="177" t="s">
        <v>67</v>
      </c>
      <c r="T4" s="178"/>
      <c r="U4" s="170" t="s">
        <v>37</v>
      </c>
      <c r="V4" s="181"/>
    </row>
    <row r="5" spans="1:24" s="91" customFormat="1" ht="31.5" customHeight="1">
      <c r="A5" s="141"/>
      <c r="B5" s="167"/>
      <c r="C5" s="168"/>
      <c r="D5" s="169"/>
      <c r="E5" s="172"/>
      <c r="F5" s="173"/>
      <c r="G5" s="172"/>
      <c r="H5" s="173"/>
      <c r="I5" s="172"/>
      <c r="J5" s="173"/>
      <c r="K5" s="172"/>
      <c r="L5" s="173"/>
      <c r="M5" s="172"/>
      <c r="N5" s="173"/>
      <c r="O5" s="162" t="s">
        <v>182</v>
      </c>
      <c r="P5" s="145"/>
      <c r="Q5" s="163" t="s">
        <v>183</v>
      </c>
      <c r="R5" s="145"/>
      <c r="S5" s="179"/>
      <c r="T5" s="180"/>
      <c r="U5" s="172"/>
      <c r="V5" s="182"/>
    </row>
    <row r="6" spans="1:24" s="82" customFormat="1" ht="20.25" customHeight="1">
      <c r="A6" s="141"/>
      <c r="B6" s="27" t="s">
        <v>38</v>
      </c>
      <c r="C6" s="92" t="s">
        <v>39</v>
      </c>
      <c r="D6" s="92" t="s">
        <v>40</v>
      </c>
      <c r="E6" s="92" t="s">
        <v>39</v>
      </c>
      <c r="F6" s="92" t="s">
        <v>40</v>
      </c>
      <c r="G6" s="92" t="s">
        <v>39</v>
      </c>
      <c r="H6" s="92" t="s">
        <v>40</v>
      </c>
      <c r="I6" s="92" t="s">
        <v>39</v>
      </c>
      <c r="J6" s="92" t="s">
        <v>40</v>
      </c>
      <c r="K6" s="92" t="s">
        <v>39</v>
      </c>
      <c r="L6" s="92" t="s">
        <v>40</v>
      </c>
      <c r="M6" s="92" t="s">
        <v>39</v>
      </c>
      <c r="N6" s="92" t="s">
        <v>40</v>
      </c>
      <c r="O6" s="92" t="s">
        <v>39</v>
      </c>
      <c r="P6" s="92" t="s">
        <v>40</v>
      </c>
      <c r="Q6" s="92" t="s">
        <v>39</v>
      </c>
      <c r="R6" s="92" t="s">
        <v>40</v>
      </c>
      <c r="S6" s="92" t="s">
        <v>39</v>
      </c>
      <c r="T6" s="92" t="s">
        <v>40</v>
      </c>
      <c r="U6" s="92" t="s">
        <v>39</v>
      </c>
      <c r="V6" s="93" t="s">
        <v>40</v>
      </c>
    </row>
    <row r="7" spans="1:24" ht="16.5">
      <c r="A7" s="45" t="s">
        <v>124</v>
      </c>
      <c r="B7" s="46">
        <v>9455</v>
      </c>
      <c r="C7" s="47">
        <v>1881</v>
      </c>
      <c r="D7" s="47">
        <v>7574</v>
      </c>
      <c r="E7" s="47">
        <v>374</v>
      </c>
      <c r="F7" s="47">
        <v>861</v>
      </c>
      <c r="G7" s="47">
        <v>92</v>
      </c>
      <c r="H7" s="47">
        <v>530</v>
      </c>
      <c r="I7" s="47">
        <v>7</v>
      </c>
      <c r="J7" s="47">
        <v>572</v>
      </c>
      <c r="K7" s="47">
        <v>488</v>
      </c>
      <c r="L7" s="47">
        <v>2863</v>
      </c>
      <c r="M7" s="47">
        <v>9</v>
      </c>
      <c r="N7" s="47">
        <v>18</v>
      </c>
      <c r="O7" s="47">
        <v>634</v>
      </c>
      <c r="P7" s="47">
        <v>2149</v>
      </c>
      <c r="Q7" s="47">
        <v>1</v>
      </c>
      <c r="R7" s="47">
        <v>121</v>
      </c>
      <c r="S7" s="47">
        <v>72</v>
      </c>
      <c r="T7" s="47">
        <v>168</v>
      </c>
      <c r="U7" s="47">
        <v>204</v>
      </c>
      <c r="V7" s="47">
        <v>292</v>
      </c>
      <c r="W7" s="48"/>
    </row>
    <row r="8" spans="1:24" ht="16.5">
      <c r="A8" s="45" t="s">
        <v>125</v>
      </c>
      <c r="B8" s="49">
        <v>1677</v>
      </c>
      <c r="C8" s="50">
        <v>401</v>
      </c>
      <c r="D8" s="50">
        <v>1276</v>
      </c>
      <c r="E8" s="50">
        <v>44</v>
      </c>
      <c r="F8" s="50">
        <v>77</v>
      </c>
      <c r="G8" s="50">
        <v>7</v>
      </c>
      <c r="H8" s="50">
        <v>76</v>
      </c>
      <c r="I8" s="51">
        <v>0</v>
      </c>
      <c r="J8" s="50">
        <v>128</v>
      </c>
      <c r="K8" s="50">
        <v>100</v>
      </c>
      <c r="L8" s="50">
        <v>406</v>
      </c>
      <c r="M8" s="51">
        <v>0</v>
      </c>
      <c r="N8" s="50">
        <v>1</v>
      </c>
      <c r="O8" s="50">
        <v>216</v>
      </c>
      <c r="P8" s="50">
        <v>531</v>
      </c>
      <c r="Q8" s="51">
        <v>0</v>
      </c>
      <c r="R8" s="51">
        <v>0</v>
      </c>
      <c r="S8" s="50">
        <v>8</v>
      </c>
      <c r="T8" s="50">
        <v>21</v>
      </c>
      <c r="U8" s="50">
        <v>26</v>
      </c>
      <c r="V8" s="50">
        <v>36</v>
      </c>
      <c r="X8" s="48"/>
    </row>
    <row r="9" spans="1:24" ht="16.5">
      <c r="A9" s="45" t="s">
        <v>126</v>
      </c>
      <c r="B9" s="49">
        <v>840</v>
      </c>
      <c r="C9" s="50">
        <v>149</v>
      </c>
      <c r="D9" s="50">
        <v>691</v>
      </c>
      <c r="E9" s="50">
        <v>35</v>
      </c>
      <c r="F9" s="50">
        <v>77</v>
      </c>
      <c r="G9" s="50">
        <v>14</v>
      </c>
      <c r="H9" s="50">
        <v>45</v>
      </c>
      <c r="I9" s="50">
        <v>2</v>
      </c>
      <c r="J9" s="50">
        <v>67</v>
      </c>
      <c r="K9" s="50">
        <v>45</v>
      </c>
      <c r="L9" s="50">
        <v>258</v>
      </c>
      <c r="M9" s="50">
        <v>2</v>
      </c>
      <c r="N9" s="50">
        <v>6</v>
      </c>
      <c r="O9" s="50">
        <v>30</v>
      </c>
      <c r="P9" s="50">
        <v>144</v>
      </c>
      <c r="Q9" s="50">
        <v>1</v>
      </c>
      <c r="R9" s="50">
        <v>50</v>
      </c>
      <c r="S9" s="50">
        <v>5</v>
      </c>
      <c r="T9" s="50">
        <v>27</v>
      </c>
      <c r="U9" s="50">
        <v>15</v>
      </c>
      <c r="V9" s="50">
        <v>17</v>
      </c>
    </row>
    <row r="10" spans="1:24" ht="16.5">
      <c r="A10" s="45" t="s">
        <v>127</v>
      </c>
      <c r="B10" s="49">
        <v>1140</v>
      </c>
      <c r="C10" s="50">
        <v>215</v>
      </c>
      <c r="D10" s="50">
        <v>925</v>
      </c>
      <c r="E10" s="50">
        <v>51</v>
      </c>
      <c r="F10" s="50">
        <v>133</v>
      </c>
      <c r="G10" s="50">
        <v>10</v>
      </c>
      <c r="H10" s="50">
        <v>75</v>
      </c>
      <c r="I10" s="51">
        <v>0</v>
      </c>
      <c r="J10" s="50">
        <v>53</v>
      </c>
      <c r="K10" s="50">
        <v>58</v>
      </c>
      <c r="L10" s="50">
        <v>376</v>
      </c>
      <c r="M10" s="51">
        <v>0</v>
      </c>
      <c r="N10" s="50">
        <v>2</v>
      </c>
      <c r="O10" s="50">
        <v>65</v>
      </c>
      <c r="P10" s="50">
        <v>218</v>
      </c>
      <c r="Q10" s="51">
        <v>0</v>
      </c>
      <c r="R10" s="50">
        <v>11</v>
      </c>
      <c r="S10" s="50">
        <v>16</v>
      </c>
      <c r="T10" s="50">
        <v>35</v>
      </c>
      <c r="U10" s="50">
        <v>15</v>
      </c>
      <c r="V10" s="50">
        <v>22</v>
      </c>
    </row>
    <row r="11" spans="1:24" ht="16.5">
      <c r="A11" s="45" t="s">
        <v>128</v>
      </c>
      <c r="B11" s="49">
        <v>782</v>
      </c>
      <c r="C11" s="50">
        <v>139</v>
      </c>
      <c r="D11" s="50">
        <v>643</v>
      </c>
      <c r="E11" s="50">
        <v>39</v>
      </c>
      <c r="F11" s="50">
        <v>83</v>
      </c>
      <c r="G11" s="50">
        <v>8</v>
      </c>
      <c r="H11" s="50">
        <v>35</v>
      </c>
      <c r="I11" s="51">
        <v>1</v>
      </c>
      <c r="J11" s="50">
        <v>44</v>
      </c>
      <c r="K11" s="50">
        <v>31</v>
      </c>
      <c r="L11" s="50">
        <v>256</v>
      </c>
      <c r="M11" s="50">
        <v>3</v>
      </c>
      <c r="N11" s="51">
        <v>0</v>
      </c>
      <c r="O11" s="50">
        <v>44</v>
      </c>
      <c r="P11" s="50">
        <v>198</v>
      </c>
      <c r="Q11" s="51">
        <v>0</v>
      </c>
      <c r="R11" s="50">
        <v>5</v>
      </c>
      <c r="S11" s="50">
        <v>3</v>
      </c>
      <c r="T11" s="50">
        <v>2</v>
      </c>
      <c r="U11" s="50">
        <v>10</v>
      </c>
      <c r="V11" s="50">
        <v>20</v>
      </c>
    </row>
    <row r="12" spans="1:24" ht="16.5">
      <c r="A12" s="45" t="s">
        <v>129</v>
      </c>
      <c r="B12" s="49">
        <v>784</v>
      </c>
      <c r="C12" s="50">
        <v>126</v>
      </c>
      <c r="D12" s="50">
        <v>658</v>
      </c>
      <c r="E12" s="50">
        <v>42</v>
      </c>
      <c r="F12" s="50">
        <v>77</v>
      </c>
      <c r="G12" s="50">
        <v>3</v>
      </c>
      <c r="H12" s="50">
        <v>45</v>
      </c>
      <c r="I12" s="51">
        <v>0</v>
      </c>
      <c r="J12" s="50">
        <v>24</v>
      </c>
      <c r="K12" s="50">
        <v>26</v>
      </c>
      <c r="L12" s="50">
        <v>314</v>
      </c>
      <c r="M12" s="51">
        <v>0</v>
      </c>
      <c r="N12" s="51">
        <v>0</v>
      </c>
      <c r="O12" s="50">
        <v>29</v>
      </c>
      <c r="P12" s="50">
        <v>145</v>
      </c>
      <c r="Q12" s="51">
        <v>0</v>
      </c>
      <c r="R12" s="50">
        <v>10</v>
      </c>
      <c r="S12" s="50">
        <v>7</v>
      </c>
      <c r="T12" s="50">
        <v>14</v>
      </c>
      <c r="U12" s="50">
        <v>19</v>
      </c>
      <c r="V12" s="50">
        <v>29</v>
      </c>
    </row>
    <row r="13" spans="1:24" ht="16.5">
      <c r="A13" s="45" t="s">
        <v>130</v>
      </c>
      <c r="B13" s="49">
        <v>727</v>
      </c>
      <c r="C13" s="50">
        <v>210</v>
      </c>
      <c r="D13" s="50">
        <v>517</v>
      </c>
      <c r="E13" s="50">
        <v>29</v>
      </c>
      <c r="F13" s="50">
        <v>62</v>
      </c>
      <c r="G13" s="50">
        <v>7</v>
      </c>
      <c r="H13" s="50">
        <v>38</v>
      </c>
      <c r="I13" s="51">
        <v>1</v>
      </c>
      <c r="J13" s="50">
        <v>44</v>
      </c>
      <c r="K13" s="50">
        <v>74</v>
      </c>
      <c r="L13" s="50">
        <v>193</v>
      </c>
      <c r="M13" s="51">
        <v>0</v>
      </c>
      <c r="N13" s="51">
        <v>0</v>
      </c>
      <c r="O13" s="50">
        <v>80</v>
      </c>
      <c r="P13" s="50">
        <v>149</v>
      </c>
      <c r="Q13" s="51">
        <v>0</v>
      </c>
      <c r="R13" s="50">
        <v>5</v>
      </c>
      <c r="S13" s="50">
        <v>7</v>
      </c>
      <c r="T13" s="50">
        <v>13</v>
      </c>
      <c r="U13" s="50">
        <v>12</v>
      </c>
      <c r="V13" s="50">
        <v>13</v>
      </c>
    </row>
    <row r="14" spans="1:24" ht="16.5">
      <c r="A14" s="45" t="s">
        <v>131</v>
      </c>
      <c r="B14" s="49">
        <v>562</v>
      </c>
      <c r="C14" s="50">
        <v>88</v>
      </c>
      <c r="D14" s="50">
        <v>474</v>
      </c>
      <c r="E14" s="50">
        <v>14</v>
      </c>
      <c r="F14" s="50">
        <v>69</v>
      </c>
      <c r="G14" s="50">
        <v>10</v>
      </c>
      <c r="H14" s="50">
        <v>51</v>
      </c>
      <c r="I14" s="51">
        <v>0</v>
      </c>
      <c r="J14" s="50">
        <v>20</v>
      </c>
      <c r="K14" s="50">
        <v>22</v>
      </c>
      <c r="L14" s="50">
        <v>230</v>
      </c>
      <c r="M14" s="51">
        <v>2</v>
      </c>
      <c r="N14" s="51">
        <v>0</v>
      </c>
      <c r="O14" s="50">
        <v>23</v>
      </c>
      <c r="P14" s="50">
        <v>78</v>
      </c>
      <c r="Q14" s="51">
        <v>0</v>
      </c>
      <c r="R14" s="50">
        <v>4</v>
      </c>
      <c r="S14" s="50">
        <v>6</v>
      </c>
      <c r="T14" s="50">
        <v>8</v>
      </c>
      <c r="U14" s="50">
        <v>11</v>
      </c>
      <c r="V14" s="50">
        <v>14</v>
      </c>
    </row>
    <row r="15" spans="1:24" ht="16.5">
      <c r="A15" s="45" t="s">
        <v>132</v>
      </c>
      <c r="B15" s="49">
        <v>292</v>
      </c>
      <c r="C15" s="50">
        <v>53</v>
      </c>
      <c r="D15" s="50">
        <v>239</v>
      </c>
      <c r="E15" s="50">
        <v>8</v>
      </c>
      <c r="F15" s="50">
        <v>20</v>
      </c>
      <c r="G15" s="50">
        <v>4</v>
      </c>
      <c r="H15" s="50">
        <v>13</v>
      </c>
      <c r="I15" s="51">
        <v>0</v>
      </c>
      <c r="J15" s="50">
        <v>23</v>
      </c>
      <c r="K15" s="50">
        <v>8</v>
      </c>
      <c r="L15" s="50">
        <v>80</v>
      </c>
      <c r="M15" s="50">
        <v>1</v>
      </c>
      <c r="N15" s="50">
        <v>1</v>
      </c>
      <c r="O15" s="50">
        <v>20</v>
      </c>
      <c r="P15" s="50">
        <v>74</v>
      </c>
      <c r="Q15" s="51">
        <v>0</v>
      </c>
      <c r="R15" s="51">
        <v>0</v>
      </c>
      <c r="S15" s="50">
        <v>2</v>
      </c>
      <c r="T15" s="50">
        <v>4</v>
      </c>
      <c r="U15" s="50">
        <v>10</v>
      </c>
      <c r="V15" s="50">
        <v>24</v>
      </c>
    </row>
    <row r="16" spans="1:24" ht="16.5">
      <c r="A16" s="45" t="s">
        <v>133</v>
      </c>
      <c r="B16" s="49">
        <v>188</v>
      </c>
      <c r="C16" s="50">
        <v>35</v>
      </c>
      <c r="D16" s="50">
        <v>153</v>
      </c>
      <c r="E16" s="50">
        <v>11</v>
      </c>
      <c r="F16" s="50">
        <v>10</v>
      </c>
      <c r="G16" s="50">
        <v>1</v>
      </c>
      <c r="H16" s="50">
        <v>9</v>
      </c>
      <c r="I16" s="51">
        <v>0</v>
      </c>
      <c r="J16" s="50">
        <v>11</v>
      </c>
      <c r="K16" s="50">
        <v>8</v>
      </c>
      <c r="L16" s="50">
        <v>54</v>
      </c>
      <c r="M16" s="51">
        <v>0</v>
      </c>
      <c r="N16" s="51">
        <v>0</v>
      </c>
      <c r="O16" s="50">
        <v>9</v>
      </c>
      <c r="P16" s="50">
        <v>55</v>
      </c>
      <c r="Q16" s="51">
        <v>0</v>
      </c>
      <c r="R16" s="50">
        <v>6</v>
      </c>
      <c r="S16" s="50">
        <v>2</v>
      </c>
      <c r="T16" s="50">
        <v>1</v>
      </c>
      <c r="U16" s="50">
        <v>4</v>
      </c>
      <c r="V16" s="50">
        <v>7</v>
      </c>
    </row>
    <row r="17" spans="1:22" ht="16.5">
      <c r="A17" s="45" t="s">
        <v>134</v>
      </c>
      <c r="B17" s="49">
        <v>278</v>
      </c>
      <c r="C17" s="50">
        <v>61</v>
      </c>
      <c r="D17" s="50">
        <v>217</v>
      </c>
      <c r="E17" s="50">
        <v>15</v>
      </c>
      <c r="F17" s="50">
        <v>28</v>
      </c>
      <c r="G17" s="50">
        <v>4</v>
      </c>
      <c r="H17" s="50">
        <v>12</v>
      </c>
      <c r="I17" s="51">
        <v>0</v>
      </c>
      <c r="J17" s="50">
        <v>17</v>
      </c>
      <c r="K17" s="50">
        <v>19</v>
      </c>
      <c r="L17" s="50">
        <v>77</v>
      </c>
      <c r="M17" s="51">
        <v>0</v>
      </c>
      <c r="N17" s="51">
        <v>0</v>
      </c>
      <c r="O17" s="50">
        <v>15</v>
      </c>
      <c r="P17" s="50">
        <v>70</v>
      </c>
      <c r="Q17" s="51">
        <v>0</v>
      </c>
      <c r="R17" s="50">
        <v>4</v>
      </c>
      <c r="S17" s="50">
        <v>7</v>
      </c>
      <c r="T17" s="50">
        <v>9</v>
      </c>
      <c r="U17" s="50">
        <v>1</v>
      </c>
      <c r="V17" s="51">
        <v>0</v>
      </c>
    </row>
    <row r="18" spans="1:22" ht="16.5">
      <c r="A18" s="45" t="s">
        <v>135</v>
      </c>
      <c r="B18" s="49">
        <v>459</v>
      </c>
      <c r="C18" s="50">
        <v>95</v>
      </c>
      <c r="D18" s="50">
        <v>364</v>
      </c>
      <c r="E18" s="50">
        <v>16</v>
      </c>
      <c r="F18" s="50">
        <v>47</v>
      </c>
      <c r="G18" s="50">
        <v>4</v>
      </c>
      <c r="H18" s="50">
        <v>24</v>
      </c>
      <c r="I18" s="51">
        <v>1</v>
      </c>
      <c r="J18" s="50">
        <v>27</v>
      </c>
      <c r="K18" s="50">
        <v>21</v>
      </c>
      <c r="L18" s="50">
        <v>128</v>
      </c>
      <c r="M18" s="51">
        <v>0</v>
      </c>
      <c r="N18" s="51">
        <v>0</v>
      </c>
      <c r="O18" s="50">
        <v>25</v>
      </c>
      <c r="P18" s="50">
        <v>109</v>
      </c>
      <c r="Q18" s="51">
        <v>0</v>
      </c>
      <c r="R18" s="51">
        <v>0</v>
      </c>
      <c r="S18" s="50">
        <v>4</v>
      </c>
      <c r="T18" s="50">
        <v>12</v>
      </c>
      <c r="U18" s="50">
        <v>24</v>
      </c>
      <c r="V18" s="50">
        <v>17</v>
      </c>
    </row>
    <row r="19" spans="1:22" ht="16.5">
      <c r="A19" s="45" t="s">
        <v>136</v>
      </c>
      <c r="B19" s="49">
        <v>163</v>
      </c>
      <c r="C19" s="50">
        <v>31</v>
      </c>
      <c r="D19" s="50">
        <v>132</v>
      </c>
      <c r="E19" s="50">
        <v>4</v>
      </c>
      <c r="F19" s="50">
        <v>17</v>
      </c>
      <c r="G19" s="50">
        <v>3</v>
      </c>
      <c r="H19" s="50">
        <v>8</v>
      </c>
      <c r="I19" s="51">
        <v>0</v>
      </c>
      <c r="J19" s="50">
        <v>15</v>
      </c>
      <c r="K19" s="50">
        <v>11</v>
      </c>
      <c r="L19" s="50">
        <v>46</v>
      </c>
      <c r="M19" s="51">
        <v>0</v>
      </c>
      <c r="N19" s="51">
        <v>0</v>
      </c>
      <c r="O19" s="50">
        <v>12</v>
      </c>
      <c r="P19" s="50">
        <v>41</v>
      </c>
      <c r="Q19" s="51">
        <v>0</v>
      </c>
      <c r="R19" s="50">
        <v>3</v>
      </c>
      <c r="S19" s="51">
        <v>0</v>
      </c>
      <c r="T19" s="50">
        <v>2</v>
      </c>
      <c r="U19" s="51">
        <v>1</v>
      </c>
      <c r="V19" s="51">
        <v>0</v>
      </c>
    </row>
    <row r="20" spans="1:22" ht="16.5">
      <c r="A20" s="45" t="s">
        <v>137</v>
      </c>
      <c r="B20" s="49">
        <v>124</v>
      </c>
      <c r="C20" s="50">
        <v>15</v>
      </c>
      <c r="D20" s="50">
        <v>109</v>
      </c>
      <c r="E20" s="50">
        <v>5</v>
      </c>
      <c r="F20" s="50">
        <v>12</v>
      </c>
      <c r="G20" s="51">
        <v>0</v>
      </c>
      <c r="H20" s="50">
        <v>6</v>
      </c>
      <c r="I20" s="51">
        <v>0</v>
      </c>
      <c r="J20" s="50">
        <v>13</v>
      </c>
      <c r="K20" s="51">
        <v>0</v>
      </c>
      <c r="L20" s="50">
        <v>43</v>
      </c>
      <c r="M20" s="51">
        <v>0</v>
      </c>
      <c r="N20" s="51">
        <v>0</v>
      </c>
      <c r="O20" s="50">
        <v>6</v>
      </c>
      <c r="P20" s="50">
        <v>29</v>
      </c>
      <c r="Q20" s="51">
        <v>0</v>
      </c>
      <c r="R20" s="50">
        <v>3</v>
      </c>
      <c r="S20" s="50">
        <v>1</v>
      </c>
      <c r="T20" s="50">
        <v>2</v>
      </c>
      <c r="U20" s="50">
        <v>3</v>
      </c>
      <c r="V20" s="50">
        <v>1</v>
      </c>
    </row>
    <row r="21" spans="1:22" ht="16.5">
      <c r="A21" s="45" t="s">
        <v>138</v>
      </c>
      <c r="B21" s="49">
        <v>255</v>
      </c>
      <c r="C21" s="50">
        <v>49</v>
      </c>
      <c r="D21" s="50">
        <v>206</v>
      </c>
      <c r="E21" s="50">
        <v>11</v>
      </c>
      <c r="F21" s="50">
        <v>25</v>
      </c>
      <c r="G21" s="50">
        <v>2</v>
      </c>
      <c r="H21" s="50">
        <v>13</v>
      </c>
      <c r="I21" s="50">
        <v>1</v>
      </c>
      <c r="J21" s="50">
        <v>16</v>
      </c>
      <c r="K21" s="50">
        <v>10</v>
      </c>
      <c r="L21" s="50">
        <v>72</v>
      </c>
      <c r="M21" s="51">
        <v>0</v>
      </c>
      <c r="N21" s="51">
        <v>0</v>
      </c>
      <c r="O21" s="50">
        <v>14</v>
      </c>
      <c r="P21" s="50">
        <v>70</v>
      </c>
      <c r="Q21" s="51">
        <v>0</v>
      </c>
      <c r="R21" s="51">
        <v>0</v>
      </c>
      <c r="S21" s="50">
        <v>1</v>
      </c>
      <c r="T21" s="50">
        <v>1</v>
      </c>
      <c r="U21" s="50">
        <v>10</v>
      </c>
      <c r="V21" s="50">
        <v>9</v>
      </c>
    </row>
    <row r="22" spans="1:22" ht="16.5">
      <c r="A22" s="45" t="s">
        <v>139</v>
      </c>
      <c r="B22" s="49">
        <v>327</v>
      </c>
      <c r="C22" s="50">
        <v>67</v>
      </c>
      <c r="D22" s="50">
        <v>260</v>
      </c>
      <c r="E22" s="50">
        <v>12</v>
      </c>
      <c r="F22" s="50">
        <v>24</v>
      </c>
      <c r="G22" s="50">
        <v>3</v>
      </c>
      <c r="H22" s="50">
        <v>23</v>
      </c>
      <c r="I22" s="51">
        <v>0</v>
      </c>
      <c r="J22" s="50">
        <v>26</v>
      </c>
      <c r="K22" s="50">
        <v>16</v>
      </c>
      <c r="L22" s="50">
        <v>73</v>
      </c>
      <c r="M22" s="51">
        <v>0</v>
      </c>
      <c r="N22" s="51">
        <v>8</v>
      </c>
      <c r="O22" s="50">
        <v>21</v>
      </c>
      <c r="P22" s="50">
        <v>74</v>
      </c>
      <c r="Q22" s="51">
        <v>0</v>
      </c>
      <c r="R22" s="50">
        <v>9</v>
      </c>
      <c r="S22" s="50">
        <v>1</v>
      </c>
      <c r="T22" s="50">
        <v>5</v>
      </c>
      <c r="U22" s="50">
        <v>14</v>
      </c>
      <c r="V22" s="50">
        <v>18</v>
      </c>
    </row>
    <row r="23" spans="1:22" ht="16.5">
      <c r="A23" s="45" t="s">
        <v>140</v>
      </c>
      <c r="B23" s="49">
        <v>147</v>
      </c>
      <c r="C23" s="50">
        <v>30</v>
      </c>
      <c r="D23" s="50">
        <v>117</v>
      </c>
      <c r="E23" s="50">
        <v>4</v>
      </c>
      <c r="F23" s="50">
        <v>16</v>
      </c>
      <c r="G23" s="51">
        <v>1</v>
      </c>
      <c r="H23" s="50">
        <v>7</v>
      </c>
      <c r="I23" s="51">
        <v>0</v>
      </c>
      <c r="J23" s="50">
        <v>8</v>
      </c>
      <c r="K23" s="50">
        <v>9</v>
      </c>
      <c r="L23" s="50">
        <v>34</v>
      </c>
      <c r="M23" s="51">
        <v>0</v>
      </c>
      <c r="N23" s="51">
        <v>0</v>
      </c>
      <c r="O23" s="50">
        <v>2</v>
      </c>
      <c r="P23" s="50">
        <v>25</v>
      </c>
      <c r="Q23" s="51">
        <v>0</v>
      </c>
      <c r="R23" s="50">
        <v>5</v>
      </c>
      <c r="S23" s="50">
        <v>1</v>
      </c>
      <c r="T23" s="51">
        <v>0</v>
      </c>
      <c r="U23" s="50">
        <v>13</v>
      </c>
      <c r="V23" s="50">
        <v>22</v>
      </c>
    </row>
    <row r="24" spans="1:22" ht="16.5">
      <c r="A24" s="45" t="s">
        <v>141</v>
      </c>
      <c r="B24" s="49">
        <v>221</v>
      </c>
      <c r="C24" s="50">
        <v>32</v>
      </c>
      <c r="D24" s="50">
        <v>189</v>
      </c>
      <c r="E24" s="50">
        <v>10</v>
      </c>
      <c r="F24" s="50">
        <v>24</v>
      </c>
      <c r="G24" s="50">
        <v>3</v>
      </c>
      <c r="H24" s="50">
        <v>7</v>
      </c>
      <c r="I24" s="51">
        <v>0</v>
      </c>
      <c r="J24" s="50">
        <v>13</v>
      </c>
      <c r="K24" s="50">
        <v>10</v>
      </c>
      <c r="L24" s="50">
        <v>51</v>
      </c>
      <c r="M24" s="51">
        <v>0</v>
      </c>
      <c r="N24" s="51">
        <v>0</v>
      </c>
      <c r="O24" s="50">
        <v>5</v>
      </c>
      <c r="P24" s="50">
        <v>71</v>
      </c>
      <c r="Q24" s="51">
        <v>0</v>
      </c>
      <c r="R24" s="50">
        <v>1</v>
      </c>
      <c r="S24" s="51">
        <v>0</v>
      </c>
      <c r="T24" s="50">
        <v>3</v>
      </c>
      <c r="U24" s="50">
        <v>4</v>
      </c>
      <c r="V24" s="50">
        <v>19</v>
      </c>
    </row>
    <row r="25" spans="1:22" ht="16.5">
      <c r="A25" s="45" t="s">
        <v>142</v>
      </c>
      <c r="B25" s="49">
        <v>42</v>
      </c>
      <c r="C25" s="50">
        <v>10</v>
      </c>
      <c r="D25" s="50">
        <v>32</v>
      </c>
      <c r="E25" s="51">
        <v>1</v>
      </c>
      <c r="F25" s="50">
        <v>6</v>
      </c>
      <c r="G25" s="51">
        <v>1</v>
      </c>
      <c r="H25" s="50">
        <v>5</v>
      </c>
      <c r="I25" s="51">
        <v>0</v>
      </c>
      <c r="J25" s="51">
        <v>1</v>
      </c>
      <c r="K25" s="50">
        <v>4</v>
      </c>
      <c r="L25" s="50">
        <v>12</v>
      </c>
      <c r="M25" s="51">
        <v>0</v>
      </c>
      <c r="N25" s="51">
        <v>0</v>
      </c>
      <c r="O25" s="51">
        <v>1</v>
      </c>
      <c r="P25" s="50">
        <v>6</v>
      </c>
      <c r="Q25" s="51">
        <v>0</v>
      </c>
      <c r="R25" s="51">
        <v>0</v>
      </c>
      <c r="S25" s="51">
        <v>0</v>
      </c>
      <c r="T25" s="51">
        <v>0</v>
      </c>
      <c r="U25" s="50">
        <v>3</v>
      </c>
      <c r="V25" s="50">
        <v>2</v>
      </c>
    </row>
    <row r="26" spans="1:22" ht="16.5">
      <c r="A26" s="45" t="s">
        <v>143</v>
      </c>
      <c r="B26" s="49">
        <v>92</v>
      </c>
      <c r="C26" s="50">
        <v>15</v>
      </c>
      <c r="D26" s="50">
        <v>77</v>
      </c>
      <c r="E26" s="50">
        <v>6</v>
      </c>
      <c r="F26" s="50">
        <v>12</v>
      </c>
      <c r="G26" s="50">
        <v>1</v>
      </c>
      <c r="H26" s="50">
        <v>7</v>
      </c>
      <c r="I26" s="51">
        <v>1</v>
      </c>
      <c r="J26" s="50">
        <v>8</v>
      </c>
      <c r="K26" s="50">
        <v>2</v>
      </c>
      <c r="L26" s="50">
        <v>27</v>
      </c>
      <c r="M26" s="51">
        <v>0</v>
      </c>
      <c r="N26" s="51">
        <v>0</v>
      </c>
      <c r="O26" s="50">
        <v>5</v>
      </c>
      <c r="P26" s="50">
        <v>21</v>
      </c>
      <c r="Q26" s="51">
        <v>0</v>
      </c>
      <c r="R26" s="51">
        <v>0</v>
      </c>
      <c r="S26" s="51">
        <v>0</v>
      </c>
      <c r="T26" s="51">
        <v>0</v>
      </c>
      <c r="U26" s="51">
        <v>0</v>
      </c>
      <c r="V26" s="50">
        <v>2</v>
      </c>
    </row>
    <row r="27" spans="1:22" ht="16.5">
      <c r="A27" s="45" t="s">
        <v>144</v>
      </c>
      <c r="B27" s="49">
        <v>179</v>
      </c>
      <c r="C27" s="50">
        <v>29</v>
      </c>
      <c r="D27" s="50">
        <v>150</v>
      </c>
      <c r="E27" s="50">
        <v>12</v>
      </c>
      <c r="F27" s="50">
        <v>21</v>
      </c>
      <c r="G27" s="51">
        <v>2</v>
      </c>
      <c r="H27" s="50">
        <v>11</v>
      </c>
      <c r="I27" s="51">
        <v>0</v>
      </c>
      <c r="J27" s="50">
        <v>8</v>
      </c>
      <c r="K27" s="50">
        <v>5</v>
      </c>
      <c r="L27" s="50">
        <v>72</v>
      </c>
      <c r="M27" s="51">
        <v>0</v>
      </c>
      <c r="N27" s="51">
        <v>0</v>
      </c>
      <c r="O27" s="50">
        <v>5</v>
      </c>
      <c r="P27" s="50">
        <v>13</v>
      </c>
      <c r="Q27" s="51">
        <v>0</v>
      </c>
      <c r="R27" s="50">
        <v>5</v>
      </c>
      <c r="S27" s="50">
        <v>1</v>
      </c>
      <c r="T27" s="50">
        <v>9</v>
      </c>
      <c r="U27" s="50">
        <v>4</v>
      </c>
      <c r="V27" s="50">
        <v>11</v>
      </c>
    </row>
    <row r="28" spans="1:22" ht="16.5">
      <c r="A28" s="45" t="s">
        <v>145</v>
      </c>
      <c r="B28" s="49">
        <v>127</v>
      </c>
      <c r="C28" s="50">
        <v>23</v>
      </c>
      <c r="D28" s="50">
        <v>104</v>
      </c>
      <c r="E28" s="50">
        <v>4</v>
      </c>
      <c r="F28" s="50">
        <v>18</v>
      </c>
      <c r="G28" s="50">
        <v>4</v>
      </c>
      <c r="H28" s="50">
        <v>16</v>
      </c>
      <c r="I28" s="51">
        <v>0</v>
      </c>
      <c r="J28" s="50">
        <v>3</v>
      </c>
      <c r="K28" s="50">
        <v>6</v>
      </c>
      <c r="L28" s="50">
        <v>48</v>
      </c>
      <c r="M28" s="51">
        <v>1</v>
      </c>
      <c r="N28" s="51">
        <v>0</v>
      </c>
      <c r="O28" s="50">
        <v>3</v>
      </c>
      <c r="P28" s="50">
        <v>10</v>
      </c>
      <c r="Q28" s="51">
        <v>0</v>
      </c>
      <c r="R28" s="51">
        <v>0</v>
      </c>
      <c r="S28" s="51">
        <v>0</v>
      </c>
      <c r="T28" s="51">
        <v>0</v>
      </c>
      <c r="U28" s="50">
        <v>5</v>
      </c>
      <c r="V28" s="50">
        <v>9</v>
      </c>
    </row>
    <row r="29" spans="1:22" ht="16.5">
      <c r="A29" s="45" t="s">
        <v>146</v>
      </c>
      <c r="B29" s="49">
        <v>49</v>
      </c>
      <c r="C29" s="50">
        <v>8</v>
      </c>
      <c r="D29" s="50">
        <v>41</v>
      </c>
      <c r="E29" s="50">
        <v>1</v>
      </c>
      <c r="F29" s="50">
        <v>3</v>
      </c>
      <c r="G29" s="51">
        <v>0</v>
      </c>
      <c r="H29" s="50">
        <v>4</v>
      </c>
      <c r="I29" s="51">
        <v>0</v>
      </c>
      <c r="J29" s="50">
        <v>3</v>
      </c>
      <c r="K29" s="50">
        <v>3</v>
      </c>
      <c r="L29" s="50">
        <v>13</v>
      </c>
      <c r="M29" s="51">
        <v>0</v>
      </c>
      <c r="N29" s="51">
        <v>0</v>
      </c>
      <c r="O29" s="50">
        <v>4</v>
      </c>
      <c r="P29" s="50">
        <v>18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1">
        <v>0</v>
      </c>
    </row>
    <row r="30" spans="1:22" ht="16.5">
      <c r="A30" s="52" t="s">
        <v>147</v>
      </c>
      <c r="B30" s="53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6.5" customHeight="1">
      <c r="A31" s="142" t="s">
        <v>108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4" spans="1:22" hidden="1">
      <c r="B34" s="56" t="e">
        <f>B7-B8-B9-B10-B12-B13-B14-#REF!-#REF!</f>
        <v>#REF!</v>
      </c>
      <c r="C34" s="57" t="e">
        <f>C7-C8-C9-C10-C12-C13-C14-#REF!-#REF!</f>
        <v>#REF!</v>
      </c>
      <c r="D34" s="57" t="e">
        <f>D7-D8-D9-D10-D12-D13-D14-#REF!-#REF!</f>
        <v>#REF!</v>
      </c>
      <c r="E34" s="57" t="e">
        <f>E7-E8-E9-E10-E12-E13-E14-#REF!-#REF!</f>
        <v>#REF!</v>
      </c>
      <c r="F34" s="57" t="e">
        <f>F7-F8-F9-F10-F12-F13-F14-#REF!-#REF!</f>
        <v>#REF!</v>
      </c>
      <c r="G34" s="57" t="e">
        <f>G7-G8-G9-G10-G12-G13-G14-#REF!-#REF!</f>
        <v>#REF!</v>
      </c>
      <c r="H34" s="57" t="e">
        <f>H7-H8-H9-H10-H12-H13-H14-#REF!-#REF!</f>
        <v>#REF!</v>
      </c>
      <c r="I34" s="57" t="e">
        <f>I7-I8-I9-I10-I12-I13-I14-#REF!-#REF!</f>
        <v>#REF!</v>
      </c>
      <c r="J34" s="57" t="e">
        <f>J7-J8-J9-J10-J12-J13-J14-#REF!-#REF!</f>
        <v>#REF!</v>
      </c>
      <c r="K34" s="57" t="e">
        <f>K7-K8-K9-K10-K12-K13-K14-#REF!-#REF!</f>
        <v>#REF!</v>
      </c>
      <c r="L34" s="57" t="e">
        <f>L7-L8-L9-L10-L12-L13-L14-#REF!-#REF!</f>
        <v>#REF!</v>
      </c>
      <c r="M34" s="57" t="e">
        <f>M7-M8-M9-M10-M12-M13-M14-#REF!-#REF!</f>
        <v>#REF!</v>
      </c>
      <c r="N34" s="57" t="e">
        <f>N7-N8-N9-N10-N12-N13-N14-#REF!-#REF!</f>
        <v>#REF!</v>
      </c>
      <c r="O34" s="57" t="e">
        <f>O7-O8-O9-O10-O12-O13-O14-#REF!-#REF!</f>
        <v>#REF!</v>
      </c>
      <c r="P34" s="57" t="e">
        <f>P7-P8-P9-P10-P12-P13-P14-#REF!-#REF!</f>
        <v>#REF!</v>
      </c>
      <c r="Q34" s="57"/>
      <c r="R34" s="57"/>
      <c r="S34" s="57"/>
      <c r="T34" s="57"/>
      <c r="U34" s="57" t="e">
        <f>U7-U8-U9-U10-U12-U13-U14-#REF!-#REF!</f>
        <v>#REF!</v>
      </c>
      <c r="V34" s="57" t="e">
        <f>V7-V8-V9-V10-V12-V13-V14-#REF!-#REF!</f>
        <v>#REF!</v>
      </c>
    </row>
    <row r="35" spans="1:22" hidden="1">
      <c r="B35" s="56" t="e">
        <f>SUM(B15:B28)-#REF!</f>
        <v>#REF!</v>
      </c>
      <c r="C35" s="57" t="e">
        <f>SUM(C15:C28)-#REF!</f>
        <v>#REF!</v>
      </c>
      <c r="D35" s="57" t="e">
        <f>SUM(D15:D28)-#REF!</f>
        <v>#REF!</v>
      </c>
      <c r="E35" s="57" t="e">
        <f>SUM(E15:E28)-#REF!</f>
        <v>#REF!</v>
      </c>
      <c r="F35" s="57" t="e">
        <f>SUM(F15:F28)-#REF!</f>
        <v>#REF!</v>
      </c>
      <c r="G35" s="57" t="e">
        <f>SUM(G15:G28)-#REF!</f>
        <v>#REF!</v>
      </c>
      <c r="H35" s="57" t="e">
        <f>SUM(H15:H28)-#REF!</f>
        <v>#REF!</v>
      </c>
      <c r="I35" s="57" t="e">
        <f>SUM(I15:I28)-#REF!</f>
        <v>#REF!</v>
      </c>
      <c r="J35" s="57" t="e">
        <f>SUM(J15:J28)-#REF!</f>
        <v>#REF!</v>
      </c>
      <c r="K35" s="57" t="e">
        <f>SUM(K15:K28)-#REF!</f>
        <v>#REF!</v>
      </c>
      <c r="L35" s="57" t="e">
        <f>SUM(L15:L28)-#REF!</f>
        <v>#REF!</v>
      </c>
      <c r="M35" s="57" t="e">
        <f>SUM(M15:M28)-#REF!</f>
        <v>#REF!</v>
      </c>
      <c r="N35" s="57" t="e">
        <f>SUM(N15:N28)-#REF!</f>
        <v>#REF!</v>
      </c>
      <c r="O35" s="57" t="e">
        <f>SUM(O15:O28)-#REF!</f>
        <v>#REF!</v>
      </c>
      <c r="P35" s="57" t="e">
        <f>SUM(P15:P28)-#REF!</f>
        <v>#REF!</v>
      </c>
      <c r="Q35" s="57"/>
      <c r="R35" s="57"/>
      <c r="S35" s="57"/>
      <c r="T35" s="57"/>
      <c r="U35" s="57" t="e">
        <f>SUM(U15:U28)-#REF!</f>
        <v>#REF!</v>
      </c>
      <c r="V35" s="57" t="e">
        <f>SUM(V15:V28)-#REF!</f>
        <v>#REF!</v>
      </c>
    </row>
    <row r="36" spans="1:22" hidden="1">
      <c r="B36" s="56" t="e">
        <f>#REF!-B29-B30</f>
        <v>#REF!</v>
      </c>
      <c r="C36" s="57" t="e">
        <f>#REF!-C29-C30</f>
        <v>#REF!</v>
      </c>
      <c r="D36" s="57" t="e">
        <f>#REF!-D29-D30</f>
        <v>#REF!</v>
      </c>
      <c r="E36" s="57" t="e">
        <f>#REF!-E29-E30</f>
        <v>#REF!</v>
      </c>
      <c r="F36" s="57" t="e">
        <f>#REF!-F29-F30</f>
        <v>#REF!</v>
      </c>
      <c r="G36" s="57" t="e">
        <f>#REF!-G29-G30</f>
        <v>#REF!</v>
      </c>
      <c r="H36" s="57" t="e">
        <f>#REF!-H29-H30</f>
        <v>#REF!</v>
      </c>
      <c r="I36" s="57" t="e">
        <f>#REF!-I29-I30</f>
        <v>#REF!</v>
      </c>
      <c r="J36" s="57" t="e">
        <f>#REF!-J29-J30</f>
        <v>#REF!</v>
      </c>
      <c r="K36" s="57" t="e">
        <f>#REF!-K29-K30</f>
        <v>#REF!</v>
      </c>
      <c r="L36" s="57" t="e">
        <f>#REF!-L29-L30</f>
        <v>#REF!</v>
      </c>
      <c r="M36" s="57" t="e">
        <f>#REF!-M29-M30</f>
        <v>#REF!</v>
      </c>
      <c r="N36" s="57" t="e">
        <f>#REF!-N29-N30</f>
        <v>#REF!</v>
      </c>
      <c r="O36" s="57" t="e">
        <f>#REF!-O29-O30</f>
        <v>#REF!</v>
      </c>
      <c r="P36" s="57" t="e">
        <f>#REF!-P29-P30</f>
        <v>#REF!</v>
      </c>
      <c r="Q36" s="57"/>
      <c r="R36" s="57"/>
      <c r="S36" s="57"/>
      <c r="T36" s="57"/>
      <c r="U36" s="57" t="e">
        <f>#REF!-U29-U30</f>
        <v>#REF!</v>
      </c>
      <c r="V36" s="57" t="e">
        <f>#REF!-V29-V30</f>
        <v>#REF!</v>
      </c>
    </row>
    <row r="38" spans="1:22">
      <c r="A38" s="58"/>
    </row>
    <row r="39" spans="1:22"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</sheetData>
  <mergeCells count="16">
    <mergeCell ref="O5:P5"/>
    <mergeCell ref="Q5:R5"/>
    <mergeCell ref="A31:V31"/>
    <mergeCell ref="A1:V1"/>
    <mergeCell ref="A2:V2"/>
    <mergeCell ref="A3:V3"/>
    <mergeCell ref="A4:A6"/>
    <mergeCell ref="B4:D5"/>
    <mergeCell ref="E4:F5"/>
    <mergeCell ref="G4:H5"/>
    <mergeCell ref="I4:J5"/>
    <mergeCell ref="K4:L5"/>
    <mergeCell ref="M4:N5"/>
    <mergeCell ref="O4:R4"/>
    <mergeCell ref="S4:T5"/>
    <mergeCell ref="U4:V5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9"/>
  <sheetViews>
    <sheetView zoomScaleNormal="100"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D27" sqref="D27"/>
    </sheetView>
  </sheetViews>
  <sheetFormatPr defaultColWidth="9.33203125" defaultRowHeight="12"/>
  <cols>
    <col min="1" max="1" width="22.83203125" style="55" customWidth="1"/>
    <col min="2" max="2" width="10.33203125" style="59" customWidth="1"/>
    <col min="3" max="22" width="10.33203125" style="43" customWidth="1"/>
    <col min="23" max="16384" width="9.33203125" style="43"/>
  </cols>
  <sheetData>
    <row r="1" spans="1:24" s="42" customFormat="1" ht="21" customHeight="1">
      <c r="A1" s="137" t="s">
        <v>72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</row>
    <row r="2" spans="1:24" ht="15.75" customHeight="1">
      <c r="A2" s="138" t="s">
        <v>73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spans="1:24" ht="15.75" customHeight="1">
      <c r="A3" s="140" t="s">
        <v>74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</row>
    <row r="4" spans="1:24" s="77" customFormat="1" ht="22.5" customHeight="1">
      <c r="A4" s="141" t="s">
        <v>109</v>
      </c>
      <c r="B4" s="164" t="s">
        <v>31</v>
      </c>
      <c r="C4" s="165"/>
      <c r="D4" s="166"/>
      <c r="E4" s="170" t="s">
        <v>174</v>
      </c>
      <c r="F4" s="171"/>
      <c r="G4" s="170" t="s">
        <v>32</v>
      </c>
      <c r="H4" s="171"/>
      <c r="I4" s="170" t="s">
        <v>33</v>
      </c>
      <c r="J4" s="171"/>
      <c r="K4" s="170" t="s">
        <v>34</v>
      </c>
      <c r="L4" s="171"/>
      <c r="M4" s="170" t="s">
        <v>35</v>
      </c>
      <c r="N4" s="171"/>
      <c r="O4" s="174" t="s">
        <v>36</v>
      </c>
      <c r="P4" s="175"/>
      <c r="Q4" s="175"/>
      <c r="R4" s="176"/>
      <c r="S4" s="177" t="s">
        <v>67</v>
      </c>
      <c r="T4" s="178"/>
      <c r="U4" s="170" t="s">
        <v>37</v>
      </c>
      <c r="V4" s="181"/>
    </row>
    <row r="5" spans="1:24" s="91" customFormat="1" ht="31.5" customHeight="1">
      <c r="A5" s="141"/>
      <c r="B5" s="167"/>
      <c r="C5" s="168"/>
      <c r="D5" s="169"/>
      <c r="E5" s="172"/>
      <c r="F5" s="173"/>
      <c r="G5" s="172"/>
      <c r="H5" s="173"/>
      <c r="I5" s="172"/>
      <c r="J5" s="173"/>
      <c r="K5" s="172"/>
      <c r="L5" s="173"/>
      <c r="M5" s="172"/>
      <c r="N5" s="173"/>
      <c r="O5" s="162" t="s">
        <v>182</v>
      </c>
      <c r="P5" s="145"/>
      <c r="Q5" s="163" t="s">
        <v>183</v>
      </c>
      <c r="R5" s="145"/>
      <c r="S5" s="179"/>
      <c r="T5" s="180"/>
      <c r="U5" s="172"/>
      <c r="V5" s="182"/>
    </row>
    <row r="6" spans="1:24" s="77" customFormat="1" ht="21.75" customHeight="1">
      <c r="A6" s="141"/>
      <c r="B6" s="27" t="s">
        <v>38</v>
      </c>
      <c r="C6" s="92" t="s">
        <v>39</v>
      </c>
      <c r="D6" s="92" t="s">
        <v>40</v>
      </c>
      <c r="E6" s="92" t="s">
        <v>39</v>
      </c>
      <c r="F6" s="92" t="s">
        <v>40</v>
      </c>
      <c r="G6" s="92" t="s">
        <v>39</v>
      </c>
      <c r="H6" s="92" t="s">
        <v>40</v>
      </c>
      <c r="I6" s="92" t="s">
        <v>39</v>
      </c>
      <c r="J6" s="92" t="s">
        <v>40</v>
      </c>
      <c r="K6" s="92" t="s">
        <v>39</v>
      </c>
      <c r="L6" s="92" t="s">
        <v>40</v>
      </c>
      <c r="M6" s="92" t="s">
        <v>39</v>
      </c>
      <c r="N6" s="92" t="s">
        <v>40</v>
      </c>
      <c r="O6" s="92" t="s">
        <v>39</v>
      </c>
      <c r="P6" s="92" t="s">
        <v>40</v>
      </c>
      <c r="Q6" s="92" t="s">
        <v>39</v>
      </c>
      <c r="R6" s="92" t="s">
        <v>40</v>
      </c>
      <c r="S6" s="92" t="s">
        <v>39</v>
      </c>
      <c r="T6" s="92" t="s">
        <v>40</v>
      </c>
      <c r="U6" s="92" t="s">
        <v>39</v>
      </c>
      <c r="V6" s="93" t="s">
        <v>40</v>
      </c>
    </row>
    <row r="7" spans="1:24" ht="16.5">
      <c r="A7" s="45" t="s">
        <v>124</v>
      </c>
      <c r="B7" s="46">
        <v>9378</v>
      </c>
      <c r="C7" s="47">
        <v>1838</v>
      </c>
      <c r="D7" s="47">
        <v>7540</v>
      </c>
      <c r="E7" s="47">
        <v>396</v>
      </c>
      <c r="F7" s="47">
        <v>837</v>
      </c>
      <c r="G7" s="47">
        <v>84</v>
      </c>
      <c r="H7" s="47">
        <v>522</v>
      </c>
      <c r="I7" s="47">
        <v>10</v>
      </c>
      <c r="J7" s="47">
        <v>544</v>
      </c>
      <c r="K7" s="47">
        <v>492</v>
      </c>
      <c r="L7" s="47">
        <v>2911</v>
      </c>
      <c r="M7" s="47">
        <v>9</v>
      </c>
      <c r="N7" s="47">
        <v>11</v>
      </c>
      <c r="O7" s="47">
        <v>585</v>
      </c>
      <c r="P7" s="47">
        <v>2160</v>
      </c>
      <c r="Q7" s="47">
        <v>6</v>
      </c>
      <c r="R7" s="47">
        <v>100</v>
      </c>
      <c r="S7" s="47">
        <v>51</v>
      </c>
      <c r="T7" s="47">
        <v>156</v>
      </c>
      <c r="U7" s="47">
        <v>205</v>
      </c>
      <c r="V7" s="47">
        <v>299</v>
      </c>
      <c r="W7" s="48"/>
    </row>
    <row r="8" spans="1:24" ht="16.5">
      <c r="A8" s="45" t="s">
        <v>125</v>
      </c>
      <c r="B8" s="49">
        <v>1688</v>
      </c>
      <c r="C8" s="50">
        <v>365</v>
      </c>
      <c r="D8" s="50">
        <v>1323</v>
      </c>
      <c r="E8" s="50">
        <v>50</v>
      </c>
      <c r="F8" s="50">
        <v>71</v>
      </c>
      <c r="G8" s="50">
        <v>8</v>
      </c>
      <c r="H8" s="50">
        <v>82</v>
      </c>
      <c r="I8" s="50">
        <v>1</v>
      </c>
      <c r="J8" s="50">
        <v>128</v>
      </c>
      <c r="K8" s="50">
        <v>89</v>
      </c>
      <c r="L8" s="50">
        <v>408</v>
      </c>
      <c r="M8" s="51">
        <v>0</v>
      </c>
      <c r="N8" s="50">
        <v>1</v>
      </c>
      <c r="O8" s="50">
        <v>186</v>
      </c>
      <c r="P8" s="50">
        <v>566</v>
      </c>
      <c r="Q8" s="50">
        <v>4</v>
      </c>
      <c r="R8" s="50">
        <v>11</v>
      </c>
      <c r="S8" s="50">
        <v>5</v>
      </c>
      <c r="T8" s="50">
        <v>20</v>
      </c>
      <c r="U8" s="50">
        <v>22</v>
      </c>
      <c r="V8" s="50">
        <v>36</v>
      </c>
      <c r="X8" s="48"/>
    </row>
    <row r="9" spans="1:24" ht="16.5">
      <c r="A9" s="45" t="s">
        <v>126</v>
      </c>
      <c r="B9" s="49">
        <v>812</v>
      </c>
      <c r="C9" s="50">
        <v>139</v>
      </c>
      <c r="D9" s="50">
        <v>673</v>
      </c>
      <c r="E9" s="50">
        <v>47</v>
      </c>
      <c r="F9" s="50">
        <v>85</v>
      </c>
      <c r="G9" s="50">
        <v>10</v>
      </c>
      <c r="H9" s="50">
        <v>45</v>
      </c>
      <c r="I9" s="50">
        <v>3</v>
      </c>
      <c r="J9" s="50">
        <v>58</v>
      </c>
      <c r="K9" s="50">
        <v>47</v>
      </c>
      <c r="L9" s="50">
        <v>260</v>
      </c>
      <c r="M9" s="51">
        <v>0</v>
      </c>
      <c r="N9" s="51">
        <v>0</v>
      </c>
      <c r="O9" s="50">
        <v>28</v>
      </c>
      <c r="P9" s="50">
        <v>160</v>
      </c>
      <c r="Q9" s="50">
        <v>1</v>
      </c>
      <c r="R9" s="50">
        <v>33</v>
      </c>
      <c r="S9" s="50">
        <v>3</v>
      </c>
      <c r="T9" s="50">
        <v>26</v>
      </c>
      <c r="U9" s="51">
        <v>0</v>
      </c>
      <c r="V9" s="50">
        <v>6</v>
      </c>
    </row>
    <row r="10" spans="1:24" ht="16.5">
      <c r="A10" s="45" t="s">
        <v>127</v>
      </c>
      <c r="B10" s="49">
        <v>1120</v>
      </c>
      <c r="C10" s="50">
        <v>210</v>
      </c>
      <c r="D10" s="50">
        <v>910</v>
      </c>
      <c r="E10" s="50">
        <v>47</v>
      </c>
      <c r="F10" s="50">
        <v>131</v>
      </c>
      <c r="G10" s="50">
        <v>8</v>
      </c>
      <c r="H10" s="50">
        <v>67</v>
      </c>
      <c r="I10" s="51">
        <v>0</v>
      </c>
      <c r="J10" s="50">
        <v>41</v>
      </c>
      <c r="K10" s="50">
        <v>57</v>
      </c>
      <c r="L10" s="50">
        <v>368</v>
      </c>
      <c r="M10" s="51">
        <v>0</v>
      </c>
      <c r="N10" s="50">
        <v>2</v>
      </c>
      <c r="O10" s="50">
        <v>59</v>
      </c>
      <c r="P10" s="50">
        <v>219</v>
      </c>
      <c r="Q10" s="51">
        <v>0</v>
      </c>
      <c r="R10" s="50">
        <v>19</v>
      </c>
      <c r="S10" s="50">
        <v>14</v>
      </c>
      <c r="T10" s="50">
        <v>39</v>
      </c>
      <c r="U10" s="50">
        <v>25</v>
      </c>
      <c r="V10" s="50">
        <v>24</v>
      </c>
    </row>
    <row r="11" spans="1:24" ht="16.5">
      <c r="A11" s="45" t="s">
        <v>128</v>
      </c>
      <c r="B11" s="49">
        <v>782</v>
      </c>
      <c r="C11" s="50">
        <v>141</v>
      </c>
      <c r="D11" s="50">
        <v>641</v>
      </c>
      <c r="E11" s="50">
        <v>37</v>
      </c>
      <c r="F11" s="50">
        <v>81</v>
      </c>
      <c r="G11" s="50">
        <v>10</v>
      </c>
      <c r="H11" s="50">
        <v>35</v>
      </c>
      <c r="I11" s="51">
        <v>1</v>
      </c>
      <c r="J11" s="50">
        <v>42</v>
      </c>
      <c r="K11" s="50">
        <v>34</v>
      </c>
      <c r="L11" s="50">
        <v>260</v>
      </c>
      <c r="M11" s="50">
        <v>4</v>
      </c>
      <c r="N11" s="51">
        <v>0</v>
      </c>
      <c r="O11" s="50">
        <v>44</v>
      </c>
      <c r="P11" s="50">
        <v>199</v>
      </c>
      <c r="Q11" s="51">
        <v>0</v>
      </c>
      <c r="R11" s="50">
        <v>5</v>
      </c>
      <c r="S11" s="51">
        <v>0</v>
      </c>
      <c r="T11" s="50">
        <v>2</v>
      </c>
      <c r="U11" s="50">
        <v>11</v>
      </c>
      <c r="V11" s="50">
        <v>17</v>
      </c>
    </row>
    <row r="12" spans="1:24" ht="16.5">
      <c r="A12" s="45" t="s">
        <v>129</v>
      </c>
      <c r="B12" s="49">
        <v>771</v>
      </c>
      <c r="C12" s="50">
        <v>115</v>
      </c>
      <c r="D12" s="50">
        <v>656</v>
      </c>
      <c r="E12" s="50">
        <v>41</v>
      </c>
      <c r="F12" s="50">
        <v>75</v>
      </c>
      <c r="G12" s="51">
        <v>0</v>
      </c>
      <c r="H12" s="50">
        <v>51</v>
      </c>
      <c r="I12" s="51">
        <v>0</v>
      </c>
      <c r="J12" s="50">
        <v>25</v>
      </c>
      <c r="K12" s="50">
        <v>23</v>
      </c>
      <c r="L12" s="50">
        <v>317</v>
      </c>
      <c r="M12" s="51">
        <v>0</v>
      </c>
      <c r="N12" s="51">
        <v>0</v>
      </c>
      <c r="O12" s="50">
        <v>26</v>
      </c>
      <c r="P12" s="50">
        <v>128</v>
      </c>
      <c r="Q12" s="50">
        <v>1</v>
      </c>
      <c r="R12" s="50">
        <v>11</v>
      </c>
      <c r="S12" s="50">
        <v>4</v>
      </c>
      <c r="T12" s="50">
        <v>12</v>
      </c>
      <c r="U12" s="50">
        <v>20</v>
      </c>
      <c r="V12" s="50">
        <v>37</v>
      </c>
    </row>
    <row r="13" spans="1:24" ht="16.5">
      <c r="A13" s="45" t="s">
        <v>130</v>
      </c>
      <c r="B13" s="49">
        <v>760</v>
      </c>
      <c r="C13" s="50">
        <v>220</v>
      </c>
      <c r="D13" s="50">
        <v>540</v>
      </c>
      <c r="E13" s="50">
        <v>30</v>
      </c>
      <c r="F13" s="50">
        <v>62</v>
      </c>
      <c r="G13" s="50">
        <v>8</v>
      </c>
      <c r="H13" s="50">
        <v>34</v>
      </c>
      <c r="I13" s="51">
        <v>1</v>
      </c>
      <c r="J13" s="50">
        <v>44</v>
      </c>
      <c r="K13" s="50">
        <v>78</v>
      </c>
      <c r="L13" s="50">
        <v>223</v>
      </c>
      <c r="M13" s="51">
        <v>0</v>
      </c>
      <c r="N13" s="51">
        <v>0</v>
      </c>
      <c r="O13" s="50">
        <v>75</v>
      </c>
      <c r="P13" s="50">
        <v>144</v>
      </c>
      <c r="Q13" s="51">
        <v>0</v>
      </c>
      <c r="R13" s="51">
        <v>0</v>
      </c>
      <c r="S13" s="50">
        <v>8</v>
      </c>
      <c r="T13" s="50">
        <v>17</v>
      </c>
      <c r="U13" s="50">
        <v>20</v>
      </c>
      <c r="V13" s="50">
        <v>16</v>
      </c>
    </row>
    <row r="14" spans="1:24" ht="16.5">
      <c r="A14" s="45" t="s">
        <v>131</v>
      </c>
      <c r="B14" s="49">
        <v>550</v>
      </c>
      <c r="C14" s="50">
        <v>87</v>
      </c>
      <c r="D14" s="50">
        <v>463</v>
      </c>
      <c r="E14" s="50">
        <v>15</v>
      </c>
      <c r="F14" s="50">
        <v>65</v>
      </c>
      <c r="G14" s="50">
        <v>9</v>
      </c>
      <c r="H14" s="50">
        <v>49</v>
      </c>
      <c r="I14" s="51">
        <v>0</v>
      </c>
      <c r="J14" s="50">
        <v>24</v>
      </c>
      <c r="K14" s="50">
        <v>27</v>
      </c>
      <c r="L14" s="50">
        <v>216</v>
      </c>
      <c r="M14" s="51">
        <v>2</v>
      </c>
      <c r="N14" s="51">
        <v>0</v>
      </c>
      <c r="O14" s="50">
        <v>20</v>
      </c>
      <c r="P14" s="50">
        <v>80</v>
      </c>
      <c r="Q14" s="51">
        <v>0</v>
      </c>
      <c r="R14" s="50">
        <v>4</v>
      </c>
      <c r="S14" s="50">
        <v>4</v>
      </c>
      <c r="T14" s="50">
        <v>7</v>
      </c>
      <c r="U14" s="50">
        <v>10</v>
      </c>
      <c r="V14" s="50">
        <v>18</v>
      </c>
    </row>
    <row r="15" spans="1:24" ht="16.5">
      <c r="A15" s="45" t="s">
        <v>132</v>
      </c>
      <c r="B15" s="49">
        <v>285</v>
      </c>
      <c r="C15" s="50">
        <v>47</v>
      </c>
      <c r="D15" s="50">
        <v>238</v>
      </c>
      <c r="E15" s="50">
        <v>6</v>
      </c>
      <c r="F15" s="50">
        <v>27</v>
      </c>
      <c r="G15" s="50">
        <v>3</v>
      </c>
      <c r="H15" s="50">
        <v>13</v>
      </c>
      <c r="I15" s="51">
        <v>0</v>
      </c>
      <c r="J15" s="50">
        <v>24</v>
      </c>
      <c r="K15" s="50">
        <v>10</v>
      </c>
      <c r="L15" s="50">
        <v>86</v>
      </c>
      <c r="M15" s="50">
        <v>1</v>
      </c>
      <c r="N15" s="50">
        <v>1</v>
      </c>
      <c r="O15" s="50">
        <v>19</v>
      </c>
      <c r="P15" s="50">
        <v>69</v>
      </c>
      <c r="Q15" s="51">
        <v>0</v>
      </c>
      <c r="R15" s="51">
        <v>0</v>
      </c>
      <c r="S15" s="50">
        <v>1</v>
      </c>
      <c r="T15" s="50">
        <v>4</v>
      </c>
      <c r="U15" s="50">
        <v>7</v>
      </c>
      <c r="V15" s="50">
        <v>14</v>
      </c>
    </row>
    <row r="16" spans="1:24" ht="16.5">
      <c r="A16" s="45" t="s">
        <v>133</v>
      </c>
      <c r="B16" s="49">
        <v>180</v>
      </c>
      <c r="C16" s="50">
        <v>36</v>
      </c>
      <c r="D16" s="50">
        <v>144</v>
      </c>
      <c r="E16" s="50">
        <v>12</v>
      </c>
      <c r="F16" s="50">
        <v>5</v>
      </c>
      <c r="G16" s="50">
        <v>2</v>
      </c>
      <c r="H16" s="50">
        <v>8</v>
      </c>
      <c r="I16" s="51">
        <v>0</v>
      </c>
      <c r="J16" s="50">
        <v>11</v>
      </c>
      <c r="K16" s="50">
        <v>6</v>
      </c>
      <c r="L16" s="50">
        <v>60</v>
      </c>
      <c r="M16" s="51">
        <v>0</v>
      </c>
      <c r="N16" s="51">
        <v>0</v>
      </c>
      <c r="O16" s="50">
        <v>11</v>
      </c>
      <c r="P16" s="50">
        <v>52</v>
      </c>
      <c r="Q16" s="51">
        <v>0</v>
      </c>
      <c r="R16" s="51">
        <v>0</v>
      </c>
      <c r="S16" s="50">
        <v>2</v>
      </c>
      <c r="T16" s="50">
        <v>1</v>
      </c>
      <c r="U16" s="50">
        <v>3</v>
      </c>
      <c r="V16" s="50">
        <v>7</v>
      </c>
    </row>
    <row r="17" spans="1:22" ht="16.5">
      <c r="A17" s="45" t="s">
        <v>134</v>
      </c>
      <c r="B17" s="49">
        <v>274</v>
      </c>
      <c r="C17" s="50">
        <v>55</v>
      </c>
      <c r="D17" s="50">
        <v>219</v>
      </c>
      <c r="E17" s="50">
        <v>12</v>
      </c>
      <c r="F17" s="50">
        <v>25</v>
      </c>
      <c r="G17" s="50">
        <v>4</v>
      </c>
      <c r="H17" s="50">
        <v>11</v>
      </c>
      <c r="I17" s="51">
        <v>0</v>
      </c>
      <c r="J17" s="50">
        <v>16</v>
      </c>
      <c r="K17" s="50">
        <v>14</v>
      </c>
      <c r="L17" s="50">
        <v>87</v>
      </c>
      <c r="M17" s="51">
        <v>0</v>
      </c>
      <c r="N17" s="51">
        <v>0</v>
      </c>
      <c r="O17" s="50">
        <v>18</v>
      </c>
      <c r="P17" s="50">
        <v>68</v>
      </c>
      <c r="Q17" s="51">
        <v>0</v>
      </c>
      <c r="R17" s="50">
        <v>4</v>
      </c>
      <c r="S17" s="50">
        <v>3</v>
      </c>
      <c r="T17" s="50">
        <v>2</v>
      </c>
      <c r="U17" s="50">
        <v>4</v>
      </c>
      <c r="V17" s="50">
        <v>6</v>
      </c>
    </row>
    <row r="18" spans="1:22" ht="16.5">
      <c r="A18" s="45" t="s">
        <v>135</v>
      </c>
      <c r="B18" s="49">
        <v>476</v>
      </c>
      <c r="C18" s="50">
        <v>105</v>
      </c>
      <c r="D18" s="50">
        <v>371</v>
      </c>
      <c r="E18" s="50">
        <v>32</v>
      </c>
      <c r="F18" s="50">
        <v>43</v>
      </c>
      <c r="G18" s="50">
        <v>4</v>
      </c>
      <c r="H18" s="50">
        <v>30</v>
      </c>
      <c r="I18" s="51">
        <v>1</v>
      </c>
      <c r="J18" s="50">
        <v>26</v>
      </c>
      <c r="K18" s="50">
        <v>17</v>
      </c>
      <c r="L18" s="50">
        <v>122</v>
      </c>
      <c r="M18" s="51">
        <v>0</v>
      </c>
      <c r="N18" s="51">
        <v>0</v>
      </c>
      <c r="O18" s="50">
        <v>21</v>
      </c>
      <c r="P18" s="50">
        <v>109</v>
      </c>
      <c r="Q18" s="51">
        <v>0</v>
      </c>
      <c r="R18" s="51">
        <v>0</v>
      </c>
      <c r="S18" s="50">
        <v>4</v>
      </c>
      <c r="T18" s="50">
        <v>11</v>
      </c>
      <c r="U18" s="50">
        <v>26</v>
      </c>
      <c r="V18" s="50">
        <v>30</v>
      </c>
    </row>
    <row r="19" spans="1:22" ht="16.5">
      <c r="A19" s="45" t="s">
        <v>136</v>
      </c>
      <c r="B19" s="49">
        <v>165</v>
      </c>
      <c r="C19" s="50">
        <v>31</v>
      </c>
      <c r="D19" s="50">
        <v>134</v>
      </c>
      <c r="E19" s="50">
        <v>3</v>
      </c>
      <c r="F19" s="50">
        <v>14</v>
      </c>
      <c r="G19" s="50">
        <v>4</v>
      </c>
      <c r="H19" s="50">
        <v>9</v>
      </c>
      <c r="I19" s="51">
        <v>0</v>
      </c>
      <c r="J19" s="50">
        <v>14</v>
      </c>
      <c r="K19" s="50">
        <v>13</v>
      </c>
      <c r="L19" s="50">
        <v>49</v>
      </c>
      <c r="M19" s="51">
        <v>0</v>
      </c>
      <c r="N19" s="51">
        <v>0</v>
      </c>
      <c r="O19" s="50">
        <v>10</v>
      </c>
      <c r="P19" s="50">
        <v>43</v>
      </c>
      <c r="Q19" s="51">
        <v>0</v>
      </c>
      <c r="R19" s="50">
        <v>3</v>
      </c>
      <c r="S19" s="51">
        <v>0</v>
      </c>
      <c r="T19" s="50">
        <v>2</v>
      </c>
      <c r="U19" s="51">
        <v>1</v>
      </c>
      <c r="V19" s="51">
        <v>0</v>
      </c>
    </row>
    <row r="20" spans="1:22" ht="16.5">
      <c r="A20" s="45" t="s">
        <v>137</v>
      </c>
      <c r="B20" s="49">
        <v>119</v>
      </c>
      <c r="C20" s="50">
        <v>12</v>
      </c>
      <c r="D20" s="50">
        <v>107</v>
      </c>
      <c r="E20" s="50">
        <v>6</v>
      </c>
      <c r="F20" s="50">
        <v>13</v>
      </c>
      <c r="G20" s="51">
        <v>0</v>
      </c>
      <c r="H20" s="50">
        <v>6</v>
      </c>
      <c r="I20" s="51">
        <v>0</v>
      </c>
      <c r="J20" s="50">
        <v>13</v>
      </c>
      <c r="K20" s="51">
        <v>1</v>
      </c>
      <c r="L20" s="50">
        <v>38</v>
      </c>
      <c r="M20" s="51">
        <v>0</v>
      </c>
      <c r="N20" s="51">
        <v>0</v>
      </c>
      <c r="O20" s="50">
        <v>2</v>
      </c>
      <c r="P20" s="50">
        <v>30</v>
      </c>
      <c r="Q20" s="51">
        <v>0</v>
      </c>
      <c r="R20" s="50">
        <v>3</v>
      </c>
      <c r="S20" s="50">
        <v>1</v>
      </c>
      <c r="T20" s="50">
        <v>2</v>
      </c>
      <c r="U20" s="50">
        <v>2</v>
      </c>
      <c r="V20" s="50">
        <v>2</v>
      </c>
    </row>
    <row r="21" spans="1:22" ht="16.5">
      <c r="A21" s="45" t="s">
        <v>138</v>
      </c>
      <c r="B21" s="49">
        <v>250</v>
      </c>
      <c r="C21" s="50">
        <v>53</v>
      </c>
      <c r="D21" s="50">
        <v>197</v>
      </c>
      <c r="E21" s="50">
        <v>9</v>
      </c>
      <c r="F21" s="50">
        <v>24</v>
      </c>
      <c r="G21" s="50">
        <v>2</v>
      </c>
      <c r="H21" s="50">
        <v>12</v>
      </c>
      <c r="I21" s="50">
        <v>2</v>
      </c>
      <c r="J21" s="50">
        <v>13</v>
      </c>
      <c r="K21" s="50">
        <v>11</v>
      </c>
      <c r="L21" s="50">
        <v>73</v>
      </c>
      <c r="M21" s="51">
        <v>0</v>
      </c>
      <c r="N21" s="51">
        <v>0</v>
      </c>
      <c r="O21" s="50">
        <v>18</v>
      </c>
      <c r="P21" s="50">
        <v>67</v>
      </c>
      <c r="Q21" s="51">
        <v>0</v>
      </c>
      <c r="R21" s="51">
        <v>0</v>
      </c>
      <c r="S21" s="50">
        <v>1</v>
      </c>
      <c r="T21" s="50">
        <v>1</v>
      </c>
      <c r="U21" s="50">
        <v>10</v>
      </c>
      <c r="V21" s="50">
        <v>7</v>
      </c>
    </row>
    <row r="22" spans="1:22" ht="16.5">
      <c r="A22" s="45" t="s">
        <v>139</v>
      </c>
      <c r="B22" s="49">
        <v>316</v>
      </c>
      <c r="C22" s="50">
        <v>73</v>
      </c>
      <c r="D22" s="50">
        <v>243</v>
      </c>
      <c r="E22" s="50">
        <v>11</v>
      </c>
      <c r="F22" s="50">
        <v>24</v>
      </c>
      <c r="G22" s="50">
        <v>5</v>
      </c>
      <c r="H22" s="50">
        <v>19</v>
      </c>
      <c r="I22" s="51">
        <v>0</v>
      </c>
      <c r="J22" s="50">
        <v>26</v>
      </c>
      <c r="K22" s="50">
        <v>18</v>
      </c>
      <c r="L22" s="50">
        <v>74</v>
      </c>
      <c r="M22" s="51">
        <v>0</v>
      </c>
      <c r="N22" s="51">
        <v>0</v>
      </c>
      <c r="O22" s="50">
        <v>22</v>
      </c>
      <c r="P22" s="50">
        <v>77</v>
      </c>
      <c r="Q22" s="51">
        <v>0</v>
      </c>
      <c r="R22" s="50">
        <v>3</v>
      </c>
      <c r="S22" s="50">
        <v>1</v>
      </c>
      <c r="T22" s="50">
        <v>5</v>
      </c>
      <c r="U22" s="50">
        <v>16</v>
      </c>
      <c r="V22" s="50">
        <v>15</v>
      </c>
    </row>
    <row r="23" spans="1:22" ht="16.5">
      <c r="A23" s="45" t="s">
        <v>140</v>
      </c>
      <c r="B23" s="49">
        <v>129</v>
      </c>
      <c r="C23" s="50">
        <v>24</v>
      </c>
      <c r="D23" s="50">
        <v>105</v>
      </c>
      <c r="E23" s="50">
        <v>5</v>
      </c>
      <c r="F23" s="50">
        <v>15</v>
      </c>
      <c r="G23" s="51">
        <v>0</v>
      </c>
      <c r="H23" s="50">
        <v>5</v>
      </c>
      <c r="I23" s="51">
        <v>0</v>
      </c>
      <c r="J23" s="50">
        <v>9</v>
      </c>
      <c r="K23" s="50">
        <v>9</v>
      </c>
      <c r="L23" s="50">
        <v>32</v>
      </c>
      <c r="M23" s="51">
        <v>0</v>
      </c>
      <c r="N23" s="51">
        <v>0</v>
      </c>
      <c r="O23" s="50">
        <v>2</v>
      </c>
      <c r="P23" s="50">
        <v>24</v>
      </c>
      <c r="Q23" s="51">
        <v>0</v>
      </c>
      <c r="R23" s="51">
        <v>0</v>
      </c>
      <c r="S23" s="51">
        <v>0</v>
      </c>
      <c r="T23" s="51">
        <v>0</v>
      </c>
      <c r="U23" s="50">
        <v>8</v>
      </c>
      <c r="V23" s="50">
        <v>20</v>
      </c>
    </row>
    <row r="24" spans="1:22" ht="16.5">
      <c r="A24" s="45" t="s">
        <v>141</v>
      </c>
      <c r="B24" s="49">
        <v>226</v>
      </c>
      <c r="C24" s="50">
        <v>37</v>
      </c>
      <c r="D24" s="50">
        <v>189</v>
      </c>
      <c r="E24" s="50">
        <v>12</v>
      </c>
      <c r="F24" s="50">
        <v>23</v>
      </c>
      <c r="G24" s="50">
        <v>2</v>
      </c>
      <c r="H24" s="50">
        <v>9</v>
      </c>
      <c r="I24" s="51">
        <v>0</v>
      </c>
      <c r="J24" s="50">
        <v>12</v>
      </c>
      <c r="K24" s="50">
        <v>12</v>
      </c>
      <c r="L24" s="50">
        <v>57</v>
      </c>
      <c r="M24" s="51">
        <v>0</v>
      </c>
      <c r="N24" s="51">
        <v>0</v>
      </c>
      <c r="O24" s="50">
        <v>7</v>
      </c>
      <c r="P24" s="50">
        <v>66</v>
      </c>
      <c r="Q24" s="51">
        <v>0</v>
      </c>
      <c r="R24" s="51">
        <v>0</v>
      </c>
      <c r="S24" s="51">
        <v>0</v>
      </c>
      <c r="T24" s="50">
        <v>3</v>
      </c>
      <c r="U24" s="50">
        <v>4</v>
      </c>
      <c r="V24" s="50">
        <v>19</v>
      </c>
    </row>
    <row r="25" spans="1:22" ht="16.5">
      <c r="A25" s="45" t="s">
        <v>142</v>
      </c>
      <c r="B25" s="49">
        <v>34</v>
      </c>
      <c r="C25" s="50">
        <v>9</v>
      </c>
      <c r="D25" s="50">
        <v>25</v>
      </c>
      <c r="E25" s="51">
        <v>1</v>
      </c>
      <c r="F25" s="50">
        <v>5</v>
      </c>
      <c r="G25" s="51">
        <v>1</v>
      </c>
      <c r="H25" s="50">
        <v>1</v>
      </c>
      <c r="I25" s="51">
        <v>0</v>
      </c>
      <c r="J25" s="51">
        <v>1</v>
      </c>
      <c r="K25" s="50">
        <v>3</v>
      </c>
      <c r="L25" s="50">
        <v>14</v>
      </c>
      <c r="M25" s="51">
        <v>0</v>
      </c>
      <c r="N25" s="51">
        <v>0</v>
      </c>
      <c r="O25" s="51">
        <v>1</v>
      </c>
      <c r="P25" s="50">
        <v>4</v>
      </c>
      <c r="Q25" s="51">
        <v>0</v>
      </c>
      <c r="R25" s="51">
        <v>0</v>
      </c>
      <c r="S25" s="51">
        <v>0</v>
      </c>
      <c r="T25" s="51">
        <v>0</v>
      </c>
      <c r="U25" s="50">
        <v>3</v>
      </c>
      <c r="V25" s="51">
        <v>0</v>
      </c>
    </row>
    <row r="26" spans="1:22" ht="16.5">
      <c r="A26" s="45" t="s">
        <v>143</v>
      </c>
      <c r="B26" s="49">
        <v>90</v>
      </c>
      <c r="C26" s="50">
        <v>23</v>
      </c>
      <c r="D26" s="50">
        <v>67</v>
      </c>
      <c r="E26" s="50">
        <v>4</v>
      </c>
      <c r="F26" s="50">
        <v>9</v>
      </c>
      <c r="G26" s="51">
        <v>0</v>
      </c>
      <c r="H26" s="50">
        <v>7</v>
      </c>
      <c r="I26" s="51">
        <v>1</v>
      </c>
      <c r="J26" s="50">
        <v>4</v>
      </c>
      <c r="K26" s="50">
        <v>6</v>
      </c>
      <c r="L26" s="50">
        <v>25</v>
      </c>
      <c r="M26" s="50">
        <v>1</v>
      </c>
      <c r="N26" s="50">
        <v>2</v>
      </c>
      <c r="O26" s="50">
        <v>7</v>
      </c>
      <c r="P26" s="50">
        <v>17</v>
      </c>
      <c r="Q26" s="51">
        <v>0</v>
      </c>
      <c r="R26" s="51">
        <v>0</v>
      </c>
      <c r="S26" s="51">
        <v>0</v>
      </c>
      <c r="T26" s="51">
        <v>0</v>
      </c>
      <c r="U26" s="50">
        <v>4</v>
      </c>
      <c r="V26" s="50">
        <v>3</v>
      </c>
    </row>
    <row r="27" spans="1:22" ht="16.5">
      <c r="A27" s="45" t="s">
        <v>144</v>
      </c>
      <c r="B27" s="49">
        <v>177</v>
      </c>
      <c r="C27" s="50">
        <v>26</v>
      </c>
      <c r="D27" s="50">
        <v>151</v>
      </c>
      <c r="E27" s="50">
        <v>10</v>
      </c>
      <c r="F27" s="50">
        <v>21</v>
      </c>
      <c r="G27" s="51">
        <v>1</v>
      </c>
      <c r="H27" s="50">
        <v>9</v>
      </c>
      <c r="I27" s="51">
        <v>0</v>
      </c>
      <c r="J27" s="50">
        <v>7</v>
      </c>
      <c r="K27" s="50">
        <v>7</v>
      </c>
      <c r="L27" s="50">
        <v>79</v>
      </c>
      <c r="M27" s="51">
        <v>0</v>
      </c>
      <c r="N27" s="51">
        <v>0</v>
      </c>
      <c r="O27" s="50">
        <v>3</v>
      </c>
      <c r="P27" s="50">
        <v>12</v>
      </c>
      <c r="Q27" s="51">
        <v>0</v>
      </c>
      <c r="R27" s="50">
        <v>4</v>
      </c>
      <c r="S27" s="51">
        <v>0</v>
      </c>
      <c r="T27" s="50">
        <v>2</v>
      </c>
      <c r="U27" s="50">
        <v>5</v>
      </c>
      <c r="V27" s="50">
        <v>17</v>
      </c>
    </row>
    <row r="28" spans="1:22" ht="16.5">
      <c r="A28" s="45" t="s">
        <v>145</v>
      </c>
      <c r="B28" s="49">
        <v>128</v>
      </c>
      <c r="C28" s="50">
        <v>23</v>
      </c>
      <c r="D28" s="50">
        <v>105</v>
      </c>
      <c r="E28" s="50">
        <v>4</v>
      </c>
      <c r="F28" s="50">
        <v>17</v>
      </c>
      <c r="G28" s="50">
        <v>3</v>
      </c>
      <c r="H28" s="50">
        <v>17</v>
      </c>
      <c r="I28" s="51">
        <v>0</v>
      </c>
      <c r="J28" s="50">
        <v>3</v>
      </c>
      <c r="K28" s="50">
        <v>7</v>
      </c>
      <c r="L28" s="50">
        <v>49</v>
      </c>
      <c r="M28" s="51">
        <v>1</v>
      </c>
      <c r="N28" s="51">
        <v>5</v>
      </c>
      <c r="O28" s="50">
        <v>4</v>
      </c>
      <c r="P28" s="50">
        <v>10</v>
      </c>
      <c r="Q28" s="51">
        <v>0</v>
      </c>
      <c r="R28" s="51">
        <v>0</v>
      </c>
      <c r="S28" s="51">
        <v>0</v>
      </c>
      <c r="T28" s="51">
        <v>0</v>
      </c>
      <c r="U28" s="50">
        <v>4</v>
      </c>
      <c r="V28" s="50">
        <v>4</v>
      </c>
    </row>
    <row r="29" spans="1:22" ht="16.5">
      <c r="A29" s="45" t="s">
        <v>146</v>
      </c>
      <c r="B29" s="49">
        <v>46</v>
      </c>
      <c r="C29" s="50">
        <v>7</v>
      </c>
      <c r="D29" s="50">
        <v>39</v>
      </c>
      <c r="E29" s="50">
        <v>2</v>
      </c>
      <c r="F29" s="50">
        <v>2</v>
      </c>
      <c r="G29" s="51">
        <v>0</v>
      </c>
      <c r="H29" s="50">
        <v>3</v>
      </c>
      <c r="I29" s="51">
        <v>0</v>
      </c>
      <c r="J29" s="50">
        <v>3</v>
      </c>
      <c r="K29" s="50">
        <v>3</v>
      </c>
      <c r="L29" s="50">
        <v>14</v>
      </c>
      <c r="M29" s="51">
        <v>0</v>
      </c>
      <c r="N29" s="51">
        <v>0</v>
      </c>
      <c r="O29" s="50">
        <v>2</v>
      </c>
      <c r="P29" s="50">
        <v>16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50">
        <v>1</v>
      </c>
    </row>
    <row r="30" spans="1:22" ht="16.5">
      <c r="A30" s="52" t="s">
        <v>147</v>
      </c>
      <c r="B30" s="53">
        <v>0</v>
      </c>
      <c r="C30" s="54">
        <v>0</v>
      </c>
      <c r="D30" s="54">
        <v>0</v>
      </c>
      <c r="E30" s="54">
        <v>0</v>
      </c>
      <c r="F30" s="54">
        <v>0</v>
      </c>
      <c r="G30" s="54">
        <v>0</v>
      </c>
      <c r="H30" s="54">
        <v>0</v>
      </c>
      <c r="I30" s="54">
        <v>0</v>
      </c>
      <c r="J30" s="54">
        <v>0</v>
      </c>
      <c r="K30" s="54">
        <v>0</v>
      </c>
      <c r="L30" s="54">
        <v>0</v>
      </c>
      <c r="M30" s="54">
        <v>0</v>
      </c>
      <c r="N30" s="54">
        <v>0</v>
      </c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</row>
    <row r="31" spans="1:22" ht="16.5" customHeight="1">
      <c r="A31" s="142" t="s">
        <v>108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</row>
    <row r="34" spans="1:22" hidden="1">
      <c r="B34" s="56" t="e">
        <f>B7-B8-B9-B10-B12-B13-B14-#REF!-#REF!</f>
        <v>#REF!</v>
      </c>
      <c r="C34" s="57" t="e">
        <f>C7-C8-C9-C10-C12-C13-C14-#REF!-#REF!</f>
        <v>#REF!</v>
      </c>
      <c r="D34" s="57" t="e">
        <f>D7-D8-D9-D10-D12-D13-D14-#REF!-#REF!</f>
        <v>#REF!</v>
      </c>
      <c r="E34" s="57" t="e">
        <f>E7-E8-E9-E10-E12-E13-E14-#REF!-#REF!</f>
        <v>#REF!</v>
      </c>
      <c r="F34" s="57" t="e">
        <f>F7-F8-F9-F10-F12-F13-F14-#REF!-#REF!</f>
        <v>#REF!</v>
      </c>
      <c r="G34" s="57" t="e">
        <f>G7-G8-G9-G10-G12-G13-G14-#REF!-#REF!</f>
        <v>#REF!</v>
      </c>
      <c r="H34" s="57" t="e">
        <f>H7-H8-H9-H10-H12-H13-H14-#REF!-#REF!</f>
        <v>#REF!</v>
      </c>
      <c r="I34" s="57" t="e">
        <f>I7-I8-I9-I10-I12-I13-I14-#REF!-#REF!</f>
        <v>#REF!</v>
      </c>
      <c r="J34" s="57" t="e">
        <f>J7-J8-J9-J10-J12-J13-J14-#REF!-#REF!</f>
        <v>#REF!</v>
      </c>
      <c r="K34" s="57" t="e">
        <f>K7-K8-K9-K10-K12-K13-K14-#REF!-#REF!</f>
        <v>#REF!</v>
      </c>
      <c r="L34" s="57" t="e">
        <f>L7-L8-L9-L10-L12-L13-L14-#REF!-#REF!</f>
        <v>#REF!</v>
      </c>
      <c r="M34" s="57" t="e">
        <f>M7-M8-M9-M10-M12-M13-M14-#REF!-#REF!</f>
        <v>#REF!</v>
      </c>
      <c r="N34" s="57" t="e">
        <f>N7-N8-N9-N10-N12-N13-N14-#REF!-#REF!</f>
        <v>#REF!</v>
      </c>
      <c r="O34" s="57" t="e">
        <f>O7-O8-O9-O10-O12-O13-O14-#REF!-#REF!</f>
        <v>#REF!</v>
      </c>
      <c r="P34" s="57" t="e">
        <f>P7-P8-P9-P10-P12-P13-P14-#REF!-#REF!</f>
        <v>#REF!</v>
      </c>
      <c r="Q34" s="57"/>
      <c r="R34" s="57"/>
      <c r="S34" s="57"/>
      <c r="T34" s="57"/>
      <c r="U34" s="57" t="e">
        <f>U7-U8-U9-U10-U12-U13-U14-#REF!-#REF!</f>
        <v>#REF!</v>
      </c>
      <c r="V34" s="57" t="e">
        <f>V7-V8-V9-V10-V12-V13-V14-#REF!-#REF!</f>
        <v>#REF!</v>
      </c>
    </row>
    <row r="35" spans="1:22" hidden="1">
      <c r="B35" s="56" t="e">
        <f>SUM(B15:B28)-#REF!</f>
        <v>#REF!</v>
      </c>
      <c r="C35" s="57" t="e">
        <f>SUM(C15:C28)-#REF!</f>
        <v>#REF!</v>
      </c>
      <c r="D35" s="57" t="e">
        <f>SUM(D15:D28)-#REF!</f>
        <v>#REF!</v>
      </c>
      <c r="E35" s="57" t="e">
        <f>SUM(E15:E28)-#REF!</f>
        <v>#REF!</v>
      </c>
      <c r="F35" s="57" t="e">
        <f>SUM(F15:F28)-#REF!</f>
        <v>#REF!</v>
      </c>
      <c r="G35" s="57" t="e">
        <f>SUM(G15:G28)-#REF!</f>
        <v>#REF!</v>
      </c>
      <c r="H35" s="57" t="e">
        <f>SUM(H15:H28)-#REF!</f>
        <v>#REF!</v>
      </c>
      <c r="I35" s="57" t="e">
        <f>SUM(I15:I28)-#REF!</f>
        <v>#REF!</v>
      </c>
      <c r="J35" s="57" t="e">
        <f>SUM(J15:J28)-#REF!</f>
        <v>#REF!</v>
      </c>
      <c r="K35" s="57" t="e">
        <f>SUM(K15:K28)-#REF!</f>
        <v>#REF!</v>
      </c>
      <c r="L35" s="57" t="e">
        <f>SUM(L15:L28)-#REF!</f>
        <v>#REF!</v>
      </c>
      <c r="M35" s="57" t="e">
        <f>SUM(M15:M28)-#REF!</f>
        <v>#REF!</v>
      </c>
      <c r="N35" s="57" t="e">
        <f>SUM(N15:N28)-#REF!</f>
        <v>#REF!</v>
      </c>
      <c r="O35" s="57" t="e">
        <f>SUM(O15:O28)-#REF!</f>
        <v>#REF!</v>
      </c>
      <c r="P35" s="57" t="e">
        <f>SUM(P15:P28)-#REF!</f>
        <v>#REF!</v>
      </c>
      <c r="Q35" s="57"/>
      <c r="R35" s="57"/>
      <c r="S35" s="57"/>
      <c r="T35" s="57"/>
      <c r="U35" s="57" t="e">
        <f>SUM(U15:U28)-#REF!</f>
        <v>#REF!</v>
      </c>
      <c r="V35" s="57" t="e">
        <f>SUM(V15:V28)-#REF!</f>
        <v>#REF!</v>
      </c>
    </row>
    <row r="36" spans="1:22" hidden="1">
      <c r="B36" s="56" t="e">
        <f>#REF!-B29-B30</f>
        <v>#REF!</v>
      </c>
      <c r="C36" s="57" t="e">
        <f>#REF!-C29-C30</f>
        <v>#REF!</v>
      </c>
      <c r="D36" s="57" t="e">
        <f>#REF!-D29-D30</f>
        <v>#REF!</v>
      </c>
      <c r="E36" s="57" t="e">
        <f>#REF!-E29-E30</f>
        <v>#REF!</v>
      </c>
      <c r="F36" s="57" t="e">
        <f>#REF!-F29-F30</f>
        <v>#REF!</v>
      </c>
      <c r="G36" s="57" t="e">
        <f>#REF!-G29-G30</f>
        <v>#REF!</v>
      </c>
      <c r="H36" s="57" t="e">
        <f>#REF!-H29-H30</f>
        <v>#REF!</v>
      </c>
      <c r="I36" s="57" t="e">
        <f>#REF!-I29-I30</f>
        <v>#REF!</v>
      </c>
      <c r="J36" s="57" t="e">
        <f>#REF!-J29-J30</f>
        <v>#REF!</v>
      </c>
      <c r="K36" s="57" t="e">
        <f>#REF!-K29-K30</f>
        <v>#REF!</v>
      </c>
      <c r="L36" s="57" t="e">
        <f>#REF!-L29-L30</f>
        <v>#REF!</v>
      </c>
      <c r="M36" s="57" t="e">
        <f>#REF!-M29-M30</f>
        <v>#REF!</v>
      </c>
      <c r="N36" s="57" t="e">
        <f>#REF!-N29-N30</f>
        <v>#REF!</v>
      </c>
      <c r="O36" s="57" t="e">
        <f>#REF!-O29-O30</f>
        <v>#REF!</v>
      </c>
      <c r="P36" s="57" t="e">
        <f>#REF!-P29-P30</f>
        <v>#REF!</v>
      </c>
      <c r="Q36" s="57"/>
      <c r="R36" s="57"/>
      <c r="S36" s="57"/>
      <c r="T36" s="57"/>
      <c r="U36" s="57" t="e">
        <f>#REF!-U29-U30</f>
        <v>#REF!</v>
      </c>
      <c r="V36" s="57" t="e">
        <f>#REF!-V29-V30</f>
        <v>#REF!</v>
      </c>
    </row>
    <row r="38" spans="1:22">
      <c r="A38" s="58"/>
    </row>
    <row r="39" spans="1:22"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</sheetData>
  <mergeCells count="16">
    <mergeCell ref="O5:P5"/>
    <mergeCell ref="Q5:R5"/>
    <mergeCell ref="A31:V31"/>
    <mergeCell ref="A1:V1"/>
    <mergeCell ref="A2:V2"/>
    <mergeCell ref="A3:V3"/>
    <mergeCell ref="A4:A6"/>
    <mergeCell ref="B4:D5"/>
    <mergeCell ref="E4:F5"/>
    <mergeCell ref="G4:H5"/>
    <mergeCell ref="I4:J5"/>
    <mergeCell ref="K4:L5"/>
    <mergeCell ref="M4:N5"/>
    <mergeCell ref="O4:R4"/>
    <mergeCell ref="S4:T5"/>
    <mergeCell ref="U4:V5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39"/>
  <sheetViews>
    <sheetView zoomScaleNormal="100" workbookViewId="0">
      <pane xSplit="1" ySplit="6" topLeftCell="B7" activePane="bottomRight" state="frozen"/>
      <selection activeCell="D23" sqref="D23"/>
      <selection pane="topRight" activeCell="D23" sqref="D23"/>
      <selection pane="bottomLeft" activeCell="D23" sqref="D23"/>
      <selection pane="bottomRight" activeCell="Y11" sqref="Y11"/>
    </sheetView>
  </sheetViews>
  <sheetFormatPr defaultColWidth="9.33203125" defaultRowHeight="12"/>
  <cols>
    <col min="1" max="1" width="22.83203125" style="23" customWidth="1"/>
    <col min="2" max="2" width="10.33203125" style="21" customWidth="1"/>
    <col min="3" max="22" width="10.33203125" style="3" customWidth="1"/>
    <col min="23" max="16384" width="9.33203125" style="3"/>
  </cols>
  <sheetData>
    <row r="1" spans="1:24" s="1" customFormat="1" ht="21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</row>
    <row r="2" spans="1:24" ht="15.75" customHeight="1">
      <c r="A2" s="116" t="s">
        <v>69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</row>
    <row r="3" spans="1:24" ht="15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</row>
    <row r="4" spans="1:24" s="76" customFormat="1" ht="21" customHeight="1">
      <c r="A4" s="184" t="s">
        <v>30</v>
      </c>
      <c r="B4" s="164" t="s">
        <v>31</v>
      </c>
      <c r="C4" s="165"/>
      <c r="D4" s="166"/>
      <c r="E4" s="170" t="s">
        <v>174</v>
      </c>
      <c r="F4" s="171"/>
      <c r="G4" s="170" t="s">
        <v>32</v>
      </c>
      <c r="H4" s="171"/>
      <c r="I4" s="170" t="s">
        <v>33</v>
      </c>
      <c r="J4" s="171"/>
      <c r="K4" s="170" t="s">
        <v>34</v>
      </c>
      <c r="L4" s="171"/>
      <c r="M4" s="170" t="s">
        <v>35</v>
      </c>
      <c r="N4" s="171"/>
      <c r="O4" s="174" t="s">
        <v>36</v>
      </c>
      <c r="P4" s="175"/>
      <c r="Q4" s="175"/>
      <c r="R4" s="176"/>
      <c r="S4" s="177" t="s">
        <v>67</v>
      </c>
      <c r="T4" s="178"/>
      <c r="U4" s="170" t="s">
        <v>37</v>
      </c>
      <c r="V4" s="181"/>
    </row>
    <row r="5" spans="1:24" s="90" customFormat="1" ht="32.25" customHeight="1">
      <c r="A5" s="184"/>
      <c r="B5" s="167"/>
      <c r="C5" s="168"/>
      <c r="D5" s="169"/>
      <c r="E5" s="172"/>
      <c r="F5" s="173"/>
      <c r="G5" s="172"/>
      <c r="H5" s="173"/>
      <c r="I5" s="172"/>
      <c r="J5" s="173"/>
      <c r="K5" s="172"/>
      <c r="L5" s="173"/>
      <c r="M5" s="172"/>
      <c r="N5" s="173"/>
      <c r="O5" s="162" t="s">
        <v>182</v>
      </c>
      <c r="P5" s="145"/>
      <c r="Q5" s="163" t="s">
        <v>183</v>
      </c>
      <c r="R5" s="145"/>
      <c r="S5" s="179"/>
      <c r="T5" s="180"/>
      <c r="U5" s="172"/>
      <c r="V5" s="182"/>
    </row>
    <row r="6" spans="1:24" s="76" customFormat="1" ht="21" customHeight="1">
      <c r="A6" s="184"/>
      <c r="B6" s="27" t="s">
        <v>38</v>
      </c>
      <c r="C6" s="78" t="s">
        <v>39</v>
      </c>
      <c r="D6" s="78" t="s">
        <v>40</v>
      </c>
      <c r="E6" s="78" t="s">
        <v>39</v>
      </c>
      <c r="F6" s="78" t="s">
        <v>40</v>
      </c>
      <c r="G6" s="78" t="s">
        <v>39</v>
      </c>
      <c r="H6" s="78" t="s">
        <v>40</v>
      </c>
      <c r="I6" s="78" t="s">
        <v>39</v>
      </c>
      <c r="J6" s="78" t="s">
        <v>40</v>
      </c>
      <c r="K6" s="78" t="s">
        <v>39</v>
      </c>
      <c r="L6" s="78" t="s">
        <v>40</v>
      </c>
      <c r="M6" s="78" t="s">
        <v>39</v>
      </c>
      <c r="N6" s="78" t="s">
        <v>40</v>
      </c>
      <c r="O6" s="78" t="s">
        <v>39</v>
      </c>
      <c r="P6" s="78" t="s">
        <v>40</v>
      </c>
      <c r="Q6" s="92" t="s">
        <v>39</v>
      </c>
      <c r="R6" s="92" t="s">
        <v>40</v>
      </c>
      <c r="S6" s="78" t="s">
        <v>39</v>
      </c>
      <c r="T6" s="78" t="s">
        <v>40</v>
      </c>
      <c r="U6" s="78" t="s">
        <v>39</v>
      </c>
      <c r="V6" s="79" t="s">
        <v>40</v>
      </c>
    </row>
    <row r="7" spans="1:24" s="43" customFormat="1" ht="16.5">
      <c r="A7" s="45" t="s">
        <v>124</v>
      </c>
      <c r="B7" s="46">
        <v>9408</v>
      </c>
      <c r="C7" s="47">
        <v>1821</v>
      </c>
      <c r="D7" s="47">
        <v>7587</v>
      </c>
      <c r="E7" s="47">
        <v>371</v>
      </c>
      <c r="F7" s="47">
        <v>842</v>
      </c>
      <c r="G7" s="47">
        <v>95</v>
      </c>
      <c r="H7" s="47">
        <v>517</v>
      </c>
      <c r="I7" s="47">
        <v>6</v>
      </c>
      <c r="J7" s="47">
        <v>572</v>
      </c>
      <c r="K7" s="47">
        <v>464</v>
      </c>
      <c r="L7" s="47">
        <v>2850</v>
      </c>
      <c r="M7" s="47">
        <v>11</v>
      </c>
      <c r="N7" s="47">
        <v>21</v>
      </c>
      <c r="O7" s="47">
        <v>559</v>
      </c>
      <c r="P7" s="47">
        <v>2105</v>
      </c>
      <c r="Q7" s="47">
        <v>4</v>
      </c>
      <c r="R7" s="47">
        <v>143</v>
      </c>
      <c r="S7" s="47">
        <v>63</v>
      </c>
      <c r="T7" s="47">
        <v>148</v>
      </c>
      <c r="U7" s="47">
        <v>248</v>
      </c>
      <c r="V7" s="47">
        <v>389</v>
      </c>
      <c r="W7" s="48"/>
    </row>
    <row r="8" spans="1:24" s="43" customFormat="1" ht="16.5">
      <c r="A8" s="45" t="s">
        <v>125</v>
      </c>
      <c r="B8" s="49">
        <v>1679</v>
      </c>
      <c r="C8" s="50">
        <v>364</v>
      </c>
      <c r="D8" s="50">
        <v>1315</v>
      </c>
      <c r="E8" s="50">
        <v>53</v>
      </c>
      <c r="F8" s="50">
        <v>82</v>
      </c>
      <c r="G8" s="50">
        <v>10</v>
      </c>
      <c r="H8" s="50">
        <v>77</v>
      </c>
      <c r="I8" s="51">
        <v>0</v>
      </c>
      <c r="J8" s="50">
        <v>128</v>
      </c>
      <c r="K8" s="50">
        <v>80</v>
      </c>
      <c r="L8" s="50">
        <v>405</v>
      </c>
      <c r="M8" s="31">
        <v>0</v>
      </c>
      <c r="N8" s="50">
        <v>1</v>
      </c>
      <c r="O8" s="50">
        <v>181</v>
      </c>
      <c r="P8" s="50">
        <v>556</v>
      </c>
      <c r="Q8" s="50">
        <v>3</v>
      </c>
      <c r="R8" s="50">
        <v>11</v>
      </c>
      <c r="S8" s="50">
        <v>9</v>
      </c>
      <c r="T8" s="50">
        <v>17</v>
      </c>
      <c r="U8" s="50">
        <v>28</v>
      </c>
      <c r="V8" s="50">
        <v>38</v>
      </c>
      <c r="X8" s="48"/>
    </row>
    <row r="9" spans="1:24" s="43" customFormat="1" ht="16.5">
      <c r="A9" s="45" t="s">
        <v>126</v>
      </c>
      <c r="B9" s="49">
        <v>952</v>
      </c>
      <c r="C9" s="50">
        <v>159</v>
      </c>
      <c r="D9" s="50">
        <v>793</v>
      </c>
      <c r="E9" s="50">
        <v>24</v>
      </c>
      <c r="F9" s="50">
        <v>82</v>
      </c>
      <c r="G9" s="50">
        <v>16</v>
      </c>
      <c r="H9" s="50">
        <v>55</v>
      </c>
      <c r="I9" s="50">
        <v>2</v>
      </c>
      <c r="J9" s="50">
        <v>64</v>
      </c>
      <c r="K9" s="50">
        <v>46</v>
      </c>
      <c r="L9" s="50">
        <v>247</v>
      </c>
      <c r="M9" s="50">
        <v>3</v>
      </c>
      <c r="N9" s="50">
        <v>9</v>
      </c>
      <c r="O9" s="50">
        <v>29</v>
      </c>
      <c r="P9" s="50">
        <v>156</v>
      </c>
      <c r="Q9" s="51">
        <v>0</v>
      </c>
      <c r="R9" s="50">
        <v>71</v>
      </c>
      <c r="S9" s="50">
        <v>8</v>
      </c>
      <c r="T9" s="50">
        <v>27</v>
      </c>
      <c r="U9" s="50">
        <v>31</v>
      </c>
      <c r="V9" s="50">
        <v>82</v>
      </c>
    </row>
    <row r="10" spans="1:24" s="43" customFormat="1" ht="16.5">
      <c r="A10" s="45" t="s">
        <v>127</v>
      </c>
      <c r="B10" s="49">
        <v>1111</v>
      </c>
      <c r="C10" s="50">
        <v>211</v>
      </c>
      <c r="D10" s="50">
        <v>900</v>
      </c>
      <c r="E10" s="50">
        <v>47</v>
      </c>
      <c r="F10" s="50">
        <v>132</v>
      </c>
      <c r="G10" s="50">
        <v>12</v>
      </c>
      <c r="H10" s="50">
        <v>64</v>
      </c>
      <c r="I10" s="51">
        <v>0</v>
      </c>
      <c r="J10" s="50">
        <v>55</v>
      </c>
      <c r="K10" s="50">
        <v>60</v>
      </c>
      <c r="L10" s="50">
        <v>369</v>
      </c>
      <c r="M10" s="31">
        <v>0</v>
      </c>
      <c r="N10" s="50">
        <v>2</v>
      </c>
      <c r="O10" s="50">
        <v>57</v>
      </c>
      <c r="P10" s="50">
        <v>204</v>
      </c>
      <c r="Q10" s="51">
        <v>0</v>
      </c>
      <c r="R10" s="50">
        <v>10</v>
      </c>
      <c r="S10" s="50">
        <v>15</v>
      </c>
      <c r="T10" s="50">
        <v>38</v>
      </c>
      <c r="U10" s="50">
        <v>20</v>
      </c>
      <c r="V10" s="50">
        <v>26</v>
      </c>
    </row>
    <row r="11" spans="1:24" s="43" customFormat="1" ht="16.5">
      <c r="A11" s="45" t="s">
        <v>128</v>
      </c>
      <c r="B11" s="49">
        <v>754</v>
      </c>
      <c r="C11" s="50">
        <v>136</v>
      </c>
      <c r="D11" s="50">
        <v>618</v>
      </c>
      <c r="E11" s="50">
        <v>34</v>
      </c>
      <c r="F11" s="50">
        <v>78</v>
      </c>
      <c r="G11" s="50">
        <v>11</v>
      </c>
      <c r="H11" s="50">
        <v>31</v>
      </c>
      <c r="I11" s="51">
        <v>0</v>
      </c>
      <c r="J11" s="50">
        <v>44</v>
      </c>
      <c r="K11" s="50">
        <v>34</v>
      </c>
      <c r="L11" s="50">
        <v>243</v>
      </c>
      <c r="M11" s="50">
        <v>4</v>
      </c>
      <c r="N11" s="31">
        <v>0</v>
      </c>
      <c r="O11" s="50">
        <v>42</v>
      </c>
      <c r="P11" s="50">
        <v>198</v>
      </c>
      <c r="Q11" s="51">
        <v>0</v>
      </c>
      <c r="R11" s="50">
        <v>4</v>
      </c>
      <c r="S11" s="50">
        <v>1</v>
      </c>
      <c r="T11" s="50">
        <v>1</v>
      </c>
      <c r="U11" s="50">
        <v>10</v>
      </c>
      <c r="V11" s="50">
        <v>19</v>
      </c>
    </row>
    <row r="12" spans="1:24" s="43" customFormat="1" ht="16.5">
      <c r="A12" s="45" t="s">
        <v>129</v>
      </c>
      <c r="B12" s="49">
        <v>740</v>
      </c>
      <c r="C12" s="50">
        <v>102</v>
      </c>
      <c r="D12" s="50">
        <v>638</v>
      </c>
      <c r="E12" s="50">
        <v>39</v>
      </c>
      <c r="F12" s="50">
        <v>69</v>
      </c>
      <c r="G12" s="50">
        <v>1</v>
      </c>
      <c r="H12" s="50">
        <v>48</v>
      </c>
      <c r="I12" s="51">
        <v>0</v>
      </c>
      <c r="J12" s="50">
        <v>25</v>
      </c>
      <c r="K12" s="50">
        <v>23</v>
      </c>
      <c r="L12" s="50">
        <v>321</v>
      </c>
      <c r="M12" s="31">
        <v>0</v>
      </c>
      <c r="N12" s="31">
        <v>0</v>
      </c>
      <c r="O12" s="50">
        <v>22</v>
      </c>
      <c r="P12" s="50">
        <v>125</v>
      </c>
      <c r="Q12" s="51">
        <v>0</v>
      </c>
      <c r="R12" s="50">
        <v>2</v>
      </c>
      <c r="S12" s="50">
        <v>6</v>
      </c>
      <c r="T12" s="50">
        <v>13</v>
      </c>
      <c r="U12" s="50">
        <v>11</v>
      </c>
      <c r="V12" s="50">
        <v>35</v>
      </c>
    </row>
    <row r="13" spans="1:24" s="43" customFormat="1" ht="16.5">
      <c r="A13" s="45" t="s">
        <v>130</v>
      </c>
      <c r="B13" s="49">
        <v>746</v>
      </c>
      <c r="C13" s="50">
        <v>212</v>
      </c>
      <c r="D13" s="50">
        <v>534</v>
      </c>
      <c r="E13" s="50">
        <v>31</v>
      </c>
      <c r="F13" s="50">
        <v>61</v>
      </c>
      <c r="G13" s="50">
        <v>7</v>
      </c>
      <c r="H13" s="50">
        <v>37</v>
      </c>
      <c r="I13" s="51">
        <v>0</v>
      </c>
      <c r="J13" s="50">
        <v>39</v>
      </c>
      <c r="K13" s="50">
        <v>68</v>
      </c>
      <c r="L13" s="50">
        <v>224</v>
      </c>
      <c r="M13" s="31">
        <v>0</v>
      </c>
      <c r="N13" s="31">
        <v>0</v>
      </c>
      <c r="O13" s="50">
        <v>74</v>
      </c>
      <c r="P13" s="50">
        <v>148</v>
      </c>
      <c r="Q13" s="51">
        <v>0</v>
      </c>
      <c r="R13" s="50">
        <v>4</v>
      </c>
      <c r="S13" s="50">
        <v>13</v>
      </c>
      <c r="T13" s="50">
        <v>11</v>
      </c>
      <c r="U13" s="50">
        <v>19</v>
      </c>
      <c r="V13" s="50">
        <v>10</v>
      </c>
    </row>
    <row r="14" spans="1:24" s="43" customFormat="1" ht="16.5">
      <c r="A14" s="45" t="s">
        <v>131</v>
      </c>
      <c r="B14" s="49">
        <v>563</v>
      </c>
      <c r="C14" s="50">
        <v>85</v>
      </c>
      <c r="D14" s="50">
        <v>478</v>
      </c>
      <c r="E14" s="50">
        <v>14</v>
      </c>
      <c r="F14" s="50">
        <v>75</v>
      </c>
      <c r="G14" s="50">
        <v>9</v>
      </c>
      <c r="H14" s="50">
        <v>47</v>
      </c>
      <c r="I14" s="51">
        <v>0</v>
      </c>
      <c r="J14" s="50">
        <v>23</v>
      </c>
      <c r="K14" s="50">
        <v>22</v>
      </c>
      <c r="L14" s="50">
        <v>221</v>
      </c>
      <c r="M14" s="51">
        <v>2</v>
      </c>
      <c r="N14" s="51">
        <v>0</v>
      </c>
      <c r="O14" s="50">
        <v>17</v>
      </c>
      <c r="P14" s="50">
        <v>86</v>
      </c>
      <c r="Q14" s="51">
        <v>0</v>
      </c>
      <c r="R14" s="50">
        <v>4</v>
      </c>
      <c r="S14" s="50">
        <v>2</v>
      </c>
      <c r="T14" s="50">
        <v>8</v>
      </c>
      <c r="U14" s="50">
        <v>19</v>
      </c>
      <c r="V14" s="50">
        <v>14</v>
      </c>
    </row>
    <row r="15" spans="1:24" ht="16.5">
      <c r="A15" s="28" t="s">
        <v>175</v>
      </c>
      <c r="B15" s="29">
        <v>274</v>
      </c>
      <c r="C15" s="30">
        <v>46</v>
      </c>
      <c r="D15" s="30">
        <v>228</v>
      </c>
      <c r="E15" s="30">
        <v>5</v>
      </c>
      <c r="F15" s="30">
        <v>20</v>
      </c>
      <c r="G15" s="30">
        <v>4</v>
      </c>
      <c r="H15" s="30">
        <v>9</v>
      </c>
      <c r="I15" s="51">
        <v>0</v>
      </c>
      <c r="J15" s="30">
        <v>27</v>
      </c>
      <c r="K15" s="30">
        <v>7</v>
      </c>
      <c r="L15" s="30">
        <v>72</v>
      </c>
      <c r="M15" s="30">
        <v>1</v>
      </c>
      <c r="N15" s="30">
        <v>1</v>
      </c>
      <c r="O15" s="30">
        <v>18</v>
      </c>
      <c r="P15" s="30">
        <v>66</v>
      </c>
      <c r="Q15" s="30">
        <v>1</v>
      </c>
      <c r="R15" s="30">
        <v>17</v>
      </c>
      <c r="S15" s="30">
        <v>1</v>
      </c>
      <c r="T15" s="30">
        <v>4</v>
      </c>
      <c r="U15" s="30">
        <v>9</v>
      </c>
      <c r="V15" s="30">
        <v>12</v>
      </c>
    </row>
    <row r="16" spans="1:24" ht="16.5">
      <c r="A16" s="28" t="s">
        <v>49</v>
      </c>
      <c r="B16" s="29">
        <v>179</v>
      </c>
      <c r="C16" s="30">
        <v>40</v>
      </c>
      <c r="D16" s="30">
        <v>139</v>
      </c>
      <c r="E16" s="30">
        <v>12</v>
      </c>
      <c r="F16" s="30">
        <v>7</v>
      </c>
      <c r="G16" s="51">
        <v>0</v>
      </c>
      <c r="H16" s="30">
        <v>9</v>
      </c>
      <c r="I16" s="31">
        <v>0</v>
      </c>
      <c r="J16" s="30">
        <v>11</v>
      </c>
      <c r="K16" s="30">
        <v>14</v>
      </c>
      <c r="L16" s="30">
        <v>59</v>
      </c>
      <c r="M16" s="31">
        <v>0</v>
      </c>
      <c r="N16" s="31">
        <v>0</v>
      </c>
      <c r="O16" s="30">
        <v>12</v>
      </c>
      <c r="P16" s="30">
        <v>46</v>
      </c>
      <c r="Q16" s="51">
        <v>0</v>
      </c>
      <c r="R16" s="51">
        <v>0</v>
      </c>
      <c r="S16" s="51">
        <v>0</v>
      </c>
      <c r="T16" s="51">
        <v>0</v>
      </c>
      <c r="U16" s="30">
        <v>2</v>
      </c>
      <c r="V16" s="30">
        <v>7</v>
      </c>
    </row>
    <row r="17" spans="1:22" ht="16.5">
      <c r="A17" s="28" t="s">
        <v>50</v>
      </c>
      <c r="B17" s="29">
        <v>272</v>
      </c>
      <c r="C17" s="30">
        <v>55</v>
      </c>
      <c r="D17" s="30">
        <v>217</v>
      </c>
      <c r="E17" s="30">
        <v>12</v>
      </c>
      <c r="F17" s="30">
        <v>23</v>
      </c>
      <c r="G17" s="30">
        <v>4</v>
      </c>
      <c r="H17" s="30">
        <v>11</v>
      </c>
      <c r="I17" s="31">
        <v>0</v>
      </c>
      <c r="J17" s="30">
        <v>15</v>
      </c>
      <c r="K17" s="30">
        <v>12</v>
      </c>
      <c r="L17" s="30">
        <v>86</v>
      </c>
      <c r="M17" s="31">
        <v>0</v>
      </c>
      <c r="N17" s="31">
        <v>0</v>
      </c>
      <c r="O17" s="30">
        <v>19</v>
      </c>
      <c r="P17" s="30">
        <v>64</v>
      </c>
      <c r="Q17" s="51">
        <v>0</v>
      </c>
      <c r="R17" s="30">
        <v>2</v>
      </c>
      <c r="S17" s="30">
        <v>1</v>
      </c>
      <c r="T17" s="30">
        <v>10</v>
      </c>
      <c r="U17" s="30">
        <v>7</v>
      </c>
      <c r="V17" s="30">
        <v>6</v>
      </c>
    </row>
    <row r="18" spans="1:22" ht="16.5">
      <c r="A18" s="28" t="s">
        <v>51</v>
      </c>
      <c r="B18" s="29">
        <v>447</v>
      </c>
      <c r="C18" s="30">
        <v>100</v>
      </c>
      <c r="D18" s="30">
        <v>347</v>
      </c>
      <c r="E18" s="30">
        <v>32</v>
      </c>
      <c r="F18" s="30">
        <v>40</v>
      </c>
      <c r="G18" s="30">
        <v>3</v>
      </c>
      <c r="H18" s="30">
        <v>29</v>
      </c>
      <c r="I18" s="31">
        <v>1</v>
      </c>
      <c r="J18" s="30">
        <v>23</v>
      </c>
      <c r="K18" s="30">
        <v>17</v>
      </c>
      <c r="L18" s="30">
        <v>127</v>
      </c>
      <c r="M18" s="31">
        <v>0</v>
      </c>
      <c r="N18" s="31">
        <v>0</v>
      </c>
      <c r="O18" s="30">
        <v>17</v>
      </c>
      <c r="P18" s="30">
        <v>90</v>
      </c>
      <c r="Q18" s="51">
        <v>0</v>
      </c>
      <c r="R18" s="51">
        <v>0</v>
      </c>
      <c r="S18" s="30">
        <v>5</v>
      </c>
      <c r="T18" s="30">
        <v>8</v>
      </c>
      <c r="U18" s="30">
        <v>25</v>
      </c>
      <c r="V18" s="30">
        <v>30</v>
      </c>
    </row>
    <row r="19" spans="1:22" ht="16.5">
      <c r="A19" s="28" t="s">
        <v>52</v>
      </c>
      <c r="B19" s="29">
        <v>158</v>
      </c>
      <c r="C19" s="30">
        <v>37</v>
      </c>
      <c r="D19" s="30">
        <v>121</v>
      </c>
      <c r="E19" s="30">
        <v>6</v>
      </c>
      <c r="F19" s="30">
        <v>10</v>
      </c>
      <c r="G19" s="30">
        <v>4</v>
      </c>
      <c r="H19" s="30">
        <v>8</v>
      </c>
      <c r="I19" s="31">
        <v>0</v>
      </c>
      <c r="J19" s="30">
        <v>21</v>
      </c>
      <c r="K19" s="30">
        <v>10</v>
      </c>
      <c r="L19" s="30">
        <v>38</v>
      </c>
      <c r="M19" s="31">
        <v>0</v>
      </c>
      <c r="N19" s="31">
        <v>0</v>
      </c>
      <c r="O19" s="30">
        <v>8</v>
      </c>
      <c r="P19" s="30">
        <v>40</v>
      </c>
      <c r="Q19" s="51">
        <v>0</v>
      </c>
      <c r="R19" s="30">
        <v>3</v>
      </c>
      <c r="S19" s="51">
        <v>0</v>
      </c>
      <c r="T19" s="30">
        <v>1</v>
      </c>
      <c r="U19" s="31">
        <v>9</v>
      </c>
      <c r="V19" s="31">
        <v>0</v>
      </c>
    </row>
    <row r="20" spans="1:22" ht="16.5">
      <c r="A20" s="28" t="s">
        <v>53</v>
      </c>
      <c r="B20" s="29">
        <v>109</v>
      </c>
      <c r="C20" s="30">
        <v>9</v>
      </c>
      <c r="D20" s="30">
        <v>100</v>
      </c>
      <c r="E20" s="30">
        <v>5</v>
      </c>
      <c r="F20" s="30">
        <v>16</v>
      </c>
      <c r="G20" s="31">
        <v>1</v>
      </c>
      <c r="H20" s="30">
        <v>6</v>
      </c>
      <c r="I20" s="31">
        <v>0</v>
      </c>
      <c r="J20" s="30">
        <v>13</v>
      </c>
      <c r="K20" s="31">
        <v>1</v>
      </c>
      <c r="L20" s="30">
        <v>30</v>
      </c>
      <c r="M20" s="31">
        <v>0</v>
      </c>
      <c r="N20" s="31">
        <v>0</v>
      </c>
      <c r="O20" s="30">
        <v>2</v>
      </c>
      <c r="P20" s="30">
        <v>30</v>
      </c>
      <c r="Q20" s="51">
        <v>0</v>
      </c>
      <c r="R20" s="30">
        <v>3</v>
      </c>
      <c r="S20" s="51">
        <v>0</v>
      </c>
      <c r="T20" s="51">
        <v>0</v>
      </c>
      <c r="U20" s="51">
        <v>0</v>
      </c>
      <c r="V20" s="30">
        <v>2</v>
      </c>
    </row>
    <row r="21" spans="1:22" ht="16.5">
      <c r="A21" s="28" t="s">
        <v>176</v>
      </c>
      <c r="B21" s="29">
        <v>253</v>
      </c>
      <c r="C21" s="30">
        <v>55</v>
      </c>
      <c r="D21" s="30">
        <v>198</v>
      </c>
      <c r="E21" s="30">
        <v>10</v>
      </c>
      <c r="F21" s="30">
        <v>23</v>
      </c>
      <c r="G21" s="30">
        <v>2</v>
      </c>
      <c r="H21" s="30">
        <v>10</v>
      </c>
      <c r="I21" s="31">
        <v>0</v>
      </c>
      <c r="J21" s="30">
        <v>13</v>
      </c>
      <c r="K21" s="30">
        <v>11</v>
      </c>
      <c r="L21" s="30">
        <v>78</v>
      </c>
      <c r="M21" s="31">
        <v>0</v>
      </c>
      <c r="N21" s="31">
        <v>0</v>
      </c>
      <c r="O21" s="30">
        <v>18</v>
      </c>
      <c r="P21" s="30">
        <v>60</v>
      </c>
      <c r="Q21" s="51">
        <v>0</v>
      </c>
      <c r="R21" s="30">
        <v>0</v>
      </c>
      <c r="S21" s="30">
        <v>1</v>
      </c>
      <c r="T21" s="30">
        <v>1</v>
      </c>
      <c r="U21" s="30">
        <v>13</v>
      </c>
      <c r="V21" s="30">
        <v>13</v>
      </c>
    </row>
    <row r="22" spans="1:22" ht="16.5">
      <c r="A22" s="28" t="s">
        <v>54</v>
      </c>
      <c r="B22" s="29">
        <v>322</v>
      </c>
      <c r="C22" s="30">
        <v>74</v>
      </c>
      <c r="D22" s="30">
        <v>248</v>
      </c>
      <c r="E22" s="30">
        <v>13</v>
      </c>
      <c r="F22" s="30">
        <v>25</v>
      </c>
      <c r="G22" s="30">
        <v>3</v>
      </c>
      <c r="H22" s="30">
        <v>22</v>
      </c>
      <c r="I22" s="31">
        <v>1</v>
      </c>
      <c r="J22" s="30">
        <v>25</v>
      </c>
      <c r="K22" s="30">
        <v>15</v>
      </c>
      <c r="L22" s="30">
        <v>75</v>
      </c>
      <c r="M22" s="31">
        <v>0</v>
      </c>
      <c r="N22" s="31">
        <v>0</v>
      </c>
      <c r="O22" s="30">
        <v>27</v>
      </c>
      <c r="P22" s="30">
        <v>71</v>
      </c>
      <c r="Q22" s="51">
        <v>0</v>
      </c>
      <c r="R22" s="30">
        <v>4</v>
      </c>
      <c r="S22" s="30">
        <v>1</v>
      </c>
      <c r="T22" s="30">
        <v>1</v>
      </c>
      <c r="U22" s="30">
        <v>14</v>
      </c>
      <c r="V22" s="30">
        <v>25</v>
      </c>
    </row>
    <row r="23" spans="1:22" ht="16.5">
      <c r="A23" s="28" t="s">
        <v>55</v>
      </c>
      <c r="B23" s="29">
        <v>139</v>
      </c>
      <c r="C23" s="30">
        <v>27</v>
      </c>
      <c r="D23" s="30">
        <v>112</v>
      </c>
      <c r="E23" s="30">
        <v>9</v>
      </c>
      <c r="F23" s="30">
        <v>21</v>
      </c>
      <c r="G23" s="31">
        <v>1</v>
      </c>
      <c r="H23" s="30">
        <v>6</v>
      </c>
      <c r="I23" s="31">
        <v>0</v>
      </c>
      <c r="J23" s="30">
        <v>8</v>
      </c>
      <c r="K23" s="30">
        <v>9</v>
      </c>
      <c r="L23" s="30">
        <v>29</v>
      </c>
      <c r="M23" s="31">
        <v>0</v>
      </c>
      <c r="N23" s="31">
        <v>0</v>
      </c>
      <c r="O23" s="30">
        <v>2</v>
      </c>
      <c r="P23" s="30">
        <v>26</v>
      </c>
      <c r="Q23" s="51">
        <v>0</v>
      </c>
      <c r="R23" s="30">
        <v>4</v>
      </c>
      <c r="S23" s="51">
        <v>0</v>
      </c>
      <c r="T23" s="51">
        <v>0</v>
      </c>
      <c r="U23" s="30">
        <v>6</v>
      </c>
      <c r="V23" s="30">
        <v>18</v>
      </c>
    </row>
    <row r="24" spans="1:22" ht="16.5">
      <c r="A24" s="28" t="s">
        <v>56</v>
      </c>
      <c r="B24" s="29">
        <v>231</v>
      </c>
      <c r="C24" s="30">
        <v>35</v>
      </c>
      <c r="D24" s="30">
        <v>196</v>
      </c>
      <c r="E24" s="30">
        <v>3</v>
      </c>
      <c r="F24" s="30">
        <v>21</v>
      </c>
      <c r="G24" s="30">
        <v>2</v>
      </c>
      <c r="H24" s="30">
        <v>9</v>
      </c>
      <c r="I24" s="31">
        <v>0</v>
      </c>
      <c r="J24" s="30">
        <v>11</v>
      </c>
      <c r="K24" s="30">
        <v>14</v>
      </c>
      <c r="L24" s="30">
        <v>57</v>
      </c>
      <c r="M24" s="31">
        <v>0</v>
      </c>
      <c r="N24" s="31">
        <v>0</v>
      </c>
      <c r="O24" s="30">
        <v>5</v>
      </c>
      <c r="P24" s="30">
        <v>73</v>
      </c>
      <c r="Q24" s="51">
        <v>0</v>
      </c>
      <c r="R24" s="51">
        <v>0</v>
      </c>
      <c r="S24" s="51">
        <v>0</v>
      </c>
      <c r="T24" s="30">
        <v>4</v>
      </c>
      <c r="U24" s="30">
        <v>11</v>
      </c>
      <c r="V24" s="30">
        <v>21</v>
      </c>
    </row>
    <row r="25" spans="1:22" ht="16.5">
      <c r="A25" s="28" t="s">
        <v>57</v>
      </c>
      <c r="B25" s="29">
        <v>38</v>
      </c>
      <c r="C25" s="30">
        <v>8</v>
      </c>
      <c r="D25" s="30">
        <v>30</v>
      </c>
      <c r="E25" s="31">
        <v>0</v>
      </c>
      <c r="F25" s="30">
        <v>7</v>
      </c>
      <c r="G25" s="31">
        <v>1</v>
      </c>
      <c r="H25" s="30">
        <v>6</v>
      </c>
      <c r="I25" s="31">
        <v>2</v>
      </c>
      <c r="J25" s="31">
        <v>8</v>
      </c>
      <c r="K25" s="30">
        <v>1</v>
      </c>
      <c r="L25" s="30">
        <v>5</v>
      </c>
      <c r="M25" s="31">
        <v>0</v>
      </c>
      <c r="N25" s="31">
        <v>0</v>
      </c>
      <c r="O25" s="31">
        <v>1</v>
      </c>
      <c r="P25" s="30">
        <v>2</v>
      </c>
      <c r="Q25" s="51">
        <v>0</v>
      </c>
      <c r="R25" s="51">
        <v>0</v>
      </c>
      <c r="S25" s="51">
        <v>0</v>
      </c>
      <c r="T25" s="51">
        <v>0</v>
      </c>
      <c r="U25" s="30">
        <v>3</v>
      </c>
      <c r="V25" s="30">
        <v>2</v>
      </c>
    </row>
    <row r="26" spans="1:22" ht="16.5">
      <c r="A26" s="28" t="s">
        <v>58</v>
      </c>
      <c r="B26" s="29">
        <v>93</v>
      </c>
      <c r="C26" s="30">
        <v>18</v>
      </c>
      <c r="D26" s="30">
        <v>75</v>
      </c>
      <c r="E26" s="30">
        <v>5</v>
      </c>
      <c r="F26" s="30">
        <v>7</v>
      </c>
      <c r="G26" s="30">
        <v>1</v>
      </c>
      <c r="H26" s="30">
        <v>9</v>
      </c>
      <c r="I26" s="31">
        <v>0</v>
      </c>
      <c r="J26" s="30">
        <v>6</v>
      </c>
      <c r="K26" s="30">
        <v>6</v>
      </c>
      <c r="L26" s="30">
        <v>25</v>
      </c>
      <c r="M26" s="30">
        <v>1</v>
      </c>
      <c r="N26" s="30">
        <v>2</v>
      </c>
      <c r="O26" s="30">
        <v>1</v>
      </c>
      <c r="P26" s="30">
        <v>23</v>
      </c>
      <c r="Q26" s="51">
        <v>0</v>
      </c>
      <c r="R26" s="51">
        <v>0</v>
      </c>
      <c r="S26" s="51">
        <v>0</v>
      </c>
      <c r="T26" s="51">
        <v>0</v>
      </c>
      <c r="U26" s="30">
        <v>4</v>
      </c>
      <c r="V26" s="30">
        <v>3</v>
      </c>
    </row>
    <row r="27" spans="1:22" ht="16.5">
      <c r="A27" s="28" t="s">
        <v>177</v>
      </c>
      <c r="B27" s="29">
        <v>180</v>
      </c>
      <c r="C27" s="30">
        <v>22</v>
      </c>
      <c r="D27" s="30">
        <v>158</v>
      </c>
      <c r="E27" s="30">
        <v>11</v>
      </c>
      <c r="F27" s="30">
        <v>23</v>
      </c>
      <c r="G27" s="31">
        <v>0</v>
      </c>
      <c r="H27" s="30">
        <v>9</v>
      </c>
      <c r="I27" s="31">
        <v>0</v>
      </c>
      <c r="J27" s="30">
        <v>7</v>
      </c>
      <c r="K27" s="30">
        <v>5</v>
      </c>
      <c r="L27" s="30">
        <v>77</v>
      </c>
      <c r="M27" s="31">
        <v>0</v>
      </c>
      <c r="N27" s="31">
        <v>0</v>
      </c>
      <c r="O27" s="30">
        <v>3</v>
      </c>
      <c r="P27" s="30">
        <v>13</v>
      </c>
      <c r="Q27" s="51">
        <v>0</v>
      </c>
      <c r="R27" s="30">
        <v>4</v>
      </c>
      <c r="S27" s="51">
        <v>0</v>
      </c>
      <c r="T27" s="30">
        <v>4</v>
      </c>
      <c r="U27" s="30">
        <v>3</v>
      </c>
      <c r="V27" s="30">
        <v>21</v>
      </c>
    </row>
    <row r="28" spans="1:22" ht="16.5">
      <c r="A28" s="28" t="s">
        <v>59</v>
      </c>
      <c r="B28" s="29">
        <v>120</v>
      </c>
      <c r="C28" s="30">
        <v>20</v>
      </c>
      <c r="D28" s="30">
        <v>100</v>
      </c>
      <c r="E28" s="30">
        <v>4</v>
      </c>
      <c r="F28" s="30">
        <v>16</v>
      </c>
      <c r="G28" s="30">
        <v>3</v>
      </c>
      <c r="H28" s="30">
        <v>13</v>
      </c>
      <c r="I28" s="31">
        <v>0</v>
      </c>
      <c r="J28" s="30">
        <v>3</v>
      </c>
      <c r="K28" s="30">
        <v>6</v>
      </c>
      <c r="L28" s="30">
        <v>49</v>
      </c>
      <c r="M28" s="31">
        <v>0</v>
      </c>
      <c r="N28" s="31">
        <v>6</v>
      </c>
      <c r="O28" s="30">
        <v>3</v>
      </c>
      <c r="P28" s="30">
        <v>9</v>
      </c>
      <c r="Q28" s="51">
        <v>0</v>
      </c>
      <c r="R28" s="51">
        <v>0</v>
      </c>
      <c r="S28" s="51">
        <v>0</v>
      </c>
      <c r="T28" s="51">
        <v>0</v>
      </c>
      <c r="U28" s="30">
        <v>4</v>
      </c>
      <c r="V28" s="30">
        <v>4</v>
      </c>
    </row>
    <row r="29" spans="1:22" ht="16.5">
      <c r="A29" s="28" t="s">
        <v>60</v>
      </c>
      <c r="B29" s="29">
        <v>48</v>
      </c>
      <c r="C29" s="30">
        <v>6</v>
      </c>
      <c r="D29" s="30">
        <v>42</v>
      </c>
      <c r="E29" s="30">
        <v>2</v>
      </c>
      <c r="F29" s="30">
        <v>4</v>
      </c>
      <c r="G29" s="31">
        <v>0</v>
      </c>
      <c r="H29" s="30">
        <v>2</v>
      </c>
      <c r="I29" s="31">
        <v>0</v>
      </c>
      <c r="J29" s="30">
        <v>3</v>
      </c>
      <c r="K29" s="30">
        <v>3</v>
      </c>
      <c r="L29" s="30">
        <v>13</v>
      </c>
      <c r="M29" s="31">
        <v>0</v>
      </c>
      <c r="N29" s="31">
        <v>0</v>
      </c>
      <c r="O29" s="30">
        <v>1</v>
      </c>
      <c r="P29" s="30">
        <v>19</v>
      </c>
      <c r="Q29" s="51">
        <v>0</v>
      </c>
      <c r="R29" s="51">
        <v>0</v>
      </c>
      <c r="S29" s="51">
        <v>0</v>
      </c>
      <c r="T29" s="51">
        <v>0</v>
      </c>
      <c r="U29" s="51">
        <v>0</v>
      </c>
      <c r="V29" s="30">
        <v>1</v>
      </c>
    </row>
    <row r="30" spans="1:22" ht="16.5">
      <c r="A30" s="32" t="s">
        <v>61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</row>
    <row r="31" spans="1:22" ht="16.5" customHeight="1">
      <c r="A31" s="183" t="s">
        <v>62</v>
      </c>
      <c r="B31" s="183"/>
      <c r="C31" s="183"/>
      <c r="D31" s="183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</row>
    <row r="34" spans="1:22" hidden="1">
      <c r="B34" s="24" t="e">
        <f>B7-B8-B9-B10-B12-B13-B14-#REF!-#REF!</f>
        <v>#REF!</v>
      </c>
      <c r="C34" s="25" t="e">
        <f>C7-C8-C9-C10-C12-C13-C14-#REF!-#REF!</f>
        <v>#REF!</v>
      </c>
      <c r="D34" s="25" t="e">
        <f>D7-D8-D9-D10-D12-D13-D14-#REF!-#REF!</f>
        <v>#REF!</v>
      </c>
      <c r="E34" s="25" t="e">
        <f>E7-E8-E9-E10-E12-E13-E14-#REF!-#REF!</f>
        <v>#REF!</v>
      </c>
      <c r="F34" s="25" t="e">
        <f>F7-F8-F9-F10-F12-F13-F14-#REF!-#REF!</f>
        <v>#REF!</v>
      </c>
      <c r="G34" s="25" t="e">
        <f>G7-G8-G9-G10-G12-G13-G14-#REF!-#REF!</f>
        <v>#REF!</v>
      </c>
      <c r="H34" s="25" t="e">
        <f>H7-H8-H9-H10-H12-H13-H14-#REF!-#REF!</f>
        <v>#REF!</v>
      </c>
      <c r="I34" s="25" t="e">
        <f>I7-I8-I9-I10-I12-I13-I14-#REF!-#REF!</f>
        <v>#REF!</v>
      </c>
      <c r="J34" s="25" t="e">
        <f>J7-J8-J9-J10-J12-J13-J14-#REF!-#REF!</f>
        <v>#REF!</v>
      </c>
      <c r="K34" s="25" t="e">
        <f>K7-K8-K9-K10-K12-K13-K14-#REF!-#REF!</f>
        <v>#REF!</v>
      </c>
      <c r="L34" s="25" t="e">
        <f>L7-L8-L9-L10-L12-L13-L14-#REF!-#REF!</f>
        <v>#REF!</v>
      </c>
      <c r="M34" s="25" t="e">
        <f>M7-M8-M9-M10-M12-M13-M14-#REF!-#REF!</f>
        <v>#REF!</v>
      </c>
      <c r="N34" s="25" t="e">
        <f>N7-N8-N9-N10-N12-N13-N14-#REF!-#REF!</f>
        <v>#REF!</v>
      </c>
      <c r="O34" s="25" t="e">
        <f>O7-O8-O9-O10-O12-O13-O14-#REF!-#REF!</f>
        <v>#REF!</v>
      </c>
      <c r="P34" s="25" t="e">
        <f>P7-P8-P9-P10-P12-P13-P14-#REF!-#REF!</f>
        <v>#REF!</v>
      </c>
      <c r="Q34" s="25"/>
      <c r="R34" s="25"/>
      <c r="S34" s="25"/>
      <c r="T34" s="25"/>
      <c r="U34" s="25" t="e">
        <f>U7-U8-U9-U10-U12-U13-U14-#REF!-#REF!</f>
        <v>#REF!</v>
      </c>
      <c r="V34" s="25" t="e">
        <f>V7-V8-V9-V10-V12-V13-V14-#REF!-#REF!</f>
        <v>#REF!</v>
      </c>
    </row>
    <row r="35" spans="1:22" hidden="1">
      <c r="B35" s="24" t="e">
        <f>SUM(B15:B28)-#REF!</f>
        <v>#REF!</v>
      </c>
      <c r="C35" s="25" t="e">
        <f>SUM(C15:C28)-#REF!</f>
        <v>#REF!</v>
      </c>
      <c r="D35" s="25" t="e">
        <f>SUM(D15:D28)-#REF!</f>
        <v>#REF!</v>
      </c>
      <c r="E35" s="25" t="e">
        <f>SUM(E15:E28)-#REF!</f>
        <v>#REF!</v>
      </c>
      <c r="F35" s="25" t="e">
        <f>SUM(F15:F28)-#REF!</f>
        <v>#REF!</v>
      </c>
      <c r="G35" s="25" t="e">
        <f>SUM(G15:G28)-#REF!</f>
        <v>#REF!</v>
      </c>
      <c r="H35" s="25" t="e">
        <f>SUM(H15:H28)-#REF!</f>
        <v>#REF!</v>
      </c>
      <c r="I35" s="25" t="e">
        <f>SUM(I15:I28)-#REF!</f>
        <v>#REF!</v>
      </c>
      <c r="J35" s="25" t="e">
        <f>SUM(J15:J28)-#REF!</f>
        <v>#REF!</v>
      </c>
      <c r="K35" s="25" t="e">
        <f>SUM(K15:K28)-#REF!</f>
        <v>#REF!</v>
      </c>
      <c r="L35" s="25" t="e">
        <f>SUM(L15:L28)-#REF!</f>
        <v>#REF!</v>
      </c>
      <c r="M35" s="25" t="e">
        <f>SUM(M15:M28)-#REF!</f>
        <v>#REF!</v>
      </c>
      <c r="N35" s="25" t="e">
        <f>SUM(N15:N28)-#REF!</f>
        <v>#REF!</v>
      </c>
      <c r="O35" s="25" t="e">
        <f>SUM(O15:O28)-#REF!</f>
        <v>#REF!</v>
      </c>
      <c r="P35" s="25" t="e">
        <f>SUM(P15:P28)-#REF!</f>
        <v>#REF!</v>
      </c>
      <c r="Q35" s="25"/>
      <c r="R35" s="25"/>
      <c r="S35" s="25"/>
      <c r="T35" s="25"/>
      <c r="U35" s="25" t="e">
        <f>SUM(U15:U28)-#REF!</f>
        <v>#REF!</v>
      </c>
      <c r="V35" s="25" t="e">
        <f>SUM(V15:V28)-#REF!</f>
        <v>#REF!</v>
      </c>
    </row>
    <row r="36" spans="1:22" hidden="1">
      <c r="B36" s="24" t="e">
        <f>#REF!-B29-B30</f>
        <v>#REF!</v>
      </c>
      <c r="C36" s="25" t="e">
        <f>#REF!-C29-C30</f>
        <v>#REF!</v>
      </c>
      <c r="D36" s="25" t="e">
        <f>#REF!-D29-D30</f>
        <v>#REF!</v>
      </c>
      <c r="E36" s="25" t="e">
        <f>#REF!-E29-E30</f>
        <v>#REF!</v>
      </c>
      <c r="F36" s="25" t="e">
        <f>#REF!-F29-F30</f>
        <v>#REF!</v>
      </c>
      <c r="G36" s="25" t="e">
        <f>#REF!-G29-G30</f>
        <v>#REF!</v>
      </c>
      <c r="H36" s="25" t="e">
        <f>#REF!-H29-H30</f>
        <v>#REF!</v>
      </c>
      <c r="I36" s="25" t="e">
        <f>#REF!-I29-I30</f>
        <v>#REF!</v>
      </c>
      <c r="J36" s="25" t="e">
        <f>#REF!-J29-J30</f>
        <v>#REF!</v>
      </c>
      <c r="K36" s="25" t="e">
        <f>#REF!-K29-K30</f>
        <v>#REF!</v>
      </c>
      <c r="L36" s="25" t="e">
        <f>#REF!-L29-L30</f>
        <v>#REF!</v>
      </c>
      <c r="M36" s="25" t="e">
        <f>#REF!-M29-M30</f>
        <v>#REF!</v>
      </c>
      <c r="N36" s="25" t="e">
        <f>#REF!-N29-N30</f>
        <v>#REF!</v>
      </c>
      <c r="O36" s="25" t="e">
        <f>#REF!-O29-O30</f>
        <v>#REF!</v>
      </c>
      <c r="P36" s="25" t="e">
        <f>#REF!-P29-P30</f>
        <v>#REF!</v>
      </c>
      <c r="Q36" s="25"/>
      <c r="R36" s="25"/>
      <c r="S36" s="25"/>
      <c r="T36" s="25"/>
      <c r="U36" s="25" t="e">
        <f>#REF!-U29-U30</f>
        <v>#REF!</v>
      </c>
      <c r="V36" s="25" t="e">
        <f>#REF!-V29-V30</f>
        <v>#REF!</v>
      </c>
    </row>
    <row r="38" spans="1:22">
      <c r="A38" s="22"/>
    </row>
    <row r="39" spans="1:22"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</row>
  </sheetData>
  <mergeCells count="16">
    <mergeCell ref="O5:P5"/>
    <mergeCell ref="Q5:R5"/>
    <mergeCell ref="A31:V31"/>
    <mergeCell ref="A1:V1"/>
    <mergeCell ref="A2:V2"/>
    <mergeCell ref="A3:V3"/>
    <mergeCell ref="A4:A6"/>
    <mergeCell ref="M4:N5"/>
    <mergeCell ref="K4:L5"/>
    <mergeCell ref="I4:J5"/>
    <mergeCell ref="G4:H5"/>
    <mergeCell ref="E4:F5"/>
    <mergeCell ref="B4:D5"/>
    <mergeCell ref="S4:T5"/>
    <mergeCell ref="U4:V5"/>
    <mergeCell ref="O4:R4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37"/>
  <sheetViews>
    <sheetView workbookViewId="0">
      <pane xSplit="1" ySplit="5" topLeftCell="B6" activePane="bottomRight" state="frozen"/>
      <selection activeCell="D23" sqref="D23"/>
      <selection pane="topRight" activeCell="D23" sqref="D23"/>
      <selection pane="bottomLeft" activeCell="D23" sqref="D23"/>
      <selection pane="bottomRight" activeCell="C26" sqref="C26"/>
    </sheetView>
  </sheetViews>
  <sheetFormatPr defaultColWidth="9.33203125" defaultRowHeight="12"/>
  <cols>
    <col min="1" max="1" width="22.83203125" style="23" customWidth="1"/>
    <col min="2" max="2" width="10.33203125" style="21" customWidth="1"/>
    <col min="3" max="20" width="10.33203125" style="3" customWidth="1"/>
    <col min="21" max="16384" width="9.33203125" style="3"/>
  </cols>
  <sheetData>
    <row r="1" spans="1:24" s="1" customFormat="1" ht="21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</row>
    <row r="2" spans="1:24" ht="15.75" customHeight="1">
      <c r="A2" s="116" t="s">
        <v>66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4" ht="15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</row>
    <row r="4" spans="1:24" s="76" customFormat="1" ht="15.75" customHeight="1">
      <c r="A4" s="184" t="s">
        <v>30</v>
      </c>
      <c r="B4" s="187" t="s">
        <v>31</v>
      </c>
      <c r="C4" s="188"/>
      <c r="D4" s="184"/>
      <c r="E4" s="185" t="s">
        <v>174</v>
      </c>
      <c r="F4" s="185"/>
      <c r="G4" s="185" t="s">
        <v>32</v>
      </c>
      <c r="H4" s="185"/>
      <c r="I4" s="185" t="s">
        <v>33</v>
      </c>
      <c r="J4" s="185"/>
      <c r="K4" s="185" t="s">
        <v>34</v>
      </c>
      <c r="L4" s="185"/>
      <c r="M4" s="185" t="s">
        <v>35</v>
      </c>
      <c r="N4" s="185"/>
      <c r="O4" s="185" t="s">
        <v>36</v>
      </c>
      <c r="P4" s="185"/>
      <c r="Q4" s="186" t="s">
        <v>67</v>
      </c>
      <c r="R4" s="185"/>
      <c r="S4" s="185" t="s">
        <v>37</v>
      </c>
      <c r="T4" s="174"/>
    </row>
    <row r="5" spans="1:24" s="76" customFormat="1" ht="15.75" customHeight="1">
      <c r="A5" s="184"/>
      <c r="B5" s="27" t="s">
        <v>38</v>
      </c>
      <c r="C5" s="78" t="s">
        <v>39</v>
      </c>
      <c r="D5" s="78" t="s">
        <v>40</v>
      </c>
      <c r="E5" s="78" t="s">
        <v>39</v>
      </c>
      <c r="F5" s="78" t="s">
        <v>40</v>
      </c>
      <c r="G5" s="78" t="s">
        <v>39</v>
      </c>
      <c r="H5" s="78" t="s">
        <v>40</v>
      </c>
      <c r="I5" s="78" t="s">
        <v>39</v>
      </c>
      <c r="J5" s="78" t="s">
        <v>40</v>
      </c>
      <c r="K5" s="78" t="s">
        <v>39</v>
      </c>
      <c r="L5" s="78" t="s">
        <v>40</v>
      </c>
      <c r="M5" s="78" t="s">
        <v>39</v>
      </c>
      <c r="N5" s="78" t="s">
        <v>40</v>
      </c>
      <c r="O5" s="78" t="s">
        <v>39</v>
      </c>
      <c r="P5" s="78" t="s">
        <v>40</v>
      </c>
      <c r="Q5" s="78" t="s">
        <v>39</v>
      </c>
      <c r="R5" s="78" t="s">
        <v>40</v>
      </c>
      <c r="S5" s="78" t="s">
        <v>39</v>
      </c>
      <c r="T5" s="79" t="s">
        <v>40</v>
      </c>
    </row>
    <row r="6" spans="1:24" s="43" customFormat="1" ht="16.5">
      <c r="A6" s="45" t="s">
        <v>124</v>
      </c>
      <c r="B6" s="46">
        <v>9356</v>
      </c>
      <c r="C6" s="47">
        <v>1772</v>
      </c>
      <c r="D6" s="47">
        <v>7584</v>
      </c>
      <c r="E6" s="47">
        <v>345</v>
      </c>
      <c r="F6" s="47">
        <v>864</v>
      </c>
      <c r="G6" s="47">
        <v>90</v>
      </c>
      <c r="H6" s="47">
        <v>549</v>
      </c>
      <c r="I6" s="47">
        <v>10</v>
      </c>
      <c r="J6" s="47">
        <v>557</v>
      </c>
      <c r="K6" s="47">
        <v>453</v>
      </c>
      <c r="L6" s="47">
        <v>2856</v>
      </c>
      <c r="M6" s="47">
        <v>14</v>
      </c>
      <c r="N6" s="47">
        <v>23</v>
      </c>
      <c r="O6" s="47">
        <v>531</v>
      </c>
      <c r="P6" s="47">
        <v>2152</v>
      </c>
      <c r="Q6" s="47">
        <v>56</v>
      </c>
      <c r="R6" s="47">
        <v>140</v>
      </c>
      <c r="S6" s="47">
        <v>273</v>
      </c>
      <c r="T6" s="47">
        <v>443</v>
      </c>
      <c r="V6" s="48"/>
      <c r="W6" s="48"/>
      <c r="X6" s="48"/>
    </row>
    <row r="7" spans="1:24" s="43" customFormat="1" ht="16.5">
      <c r="A7" s="45" t="s">
        <v>125</v>
      </c>
      <c r="B7" s="49">
        <v>1674</v>
      </c>
      <c r="C7" s="50">
        <v>362</v>
      </c>
      <c r="D7" s="50">
        <v>1312</v>
      </c>
      <c r="E7" s="50">
        <v>50</v>
      </c>
      <c r="F7" s="50">
        <v>89</v>
      </c>
      <c r="G7" s="50">
        <v>9</v>
      </c>
      <c r="H7" s="50">
        <v>80</v>
      </c>
      <c r="I7" s="51">
        <v>0</v>
      </c>
      <c r="J7" s="50">
        <v>128</v>
      </c>
      <c r="K7" s="50">
        <v>88</v>
      </c>
      <c r="L7" s="50">
        <v>398</v>
      </c>
      <c r="M7" s="51">
        <v>0</v>
      </c>
      <c r="N7" s="50">
        <v>2</v>
      </c>
      <c r="O7" s="50">
        <v>167</v>
      </c>
      <c r="P7" s="50">
        <v>551</v>
      </c>
      <c r="Q7" s="50">
        <v>10</v>
      </c>
      <c r="R7" s="50">
        <v>11</v>
      </c>
      <c r="S7" s="50">
        <v>38</v>
      </c>
      <c r="T7" s="50">
        <v>53</v>
      </c>
    </row>
    <row r="8" spans="1:24" s="43" customFormat="1" ht="16.5">
      <c r="A8" s="45" t="s">
        <v>126</v>
      </c>
      <c r="B8" s="49">
        <v>897</v>
      </c>
      <c r="C8" s="50">
        <v>159</v>
      </c>
      <c r="D8" s="50">
        <v>738</v>
      </c>
      <c r="E8" s="50">
        <v>24</v>
      </c>
      <c r="F8" s="50">
        <v>89</v>
      </c>
      <c r="G8" s="50">
        <v>16</v>
      </c>
      <c r="H8" s="50">
        <v>61</v>
      </c>
      <c r="I8" s="50">
        <v>2</v>
      </c>
      <c r="J8" s="50">
        <v>62</v>
      </c>
      <c r="K8" s="50">
        <v>45</v>
      </c>
      <c r="L8" s="50">
        <v>241</v>
      </c>
      <c r="M8" s="50">
        <v>3</v>
      </c>
      <c r="N8" s="50">
        <v>9</v>
      </c>
      <c r="O8" s="50">
        <v>29</v>
      </c>
      <c r="P8" s="50">
        <v>165</v>
      </c>
      <c r="Q8" s="50">
        <v>8</v>
      </c>
      <c r="R8" s="50">
        <v>29</v>
      </c>
      <c r="S8" s="50">
        <v>32</v>
      </c>
      <c r="T8" s="50">
        <v>82</v>
      </c>
    </row>
    <row r="9" spans="1:24" s="43" customFormat="1" ht="16.5">
      <c r="A9" s="45" t="s">
        <v>127</v>
      </c>
      <c r="B9" s="49">
        <v>1155</v>
      </c>
      <c r="C9" s="50">
        <v>209</v>
      </c>
      <c r="D9" s="50">
        <v>946</v>
      </c>
      <c r="E9" s="50">
        <v>42</v>
      </c>
      <c r="F9" s="50">
        <v>136</v>
      </c>
      <c r="G9" s="50">
        <v>10</v>
      </c>
      <c r="H9" s="50">
        <v>68</v>
      </c>
      <c r="I9" s="51">
        <v>0</v>
      </c>
      <c r="J9" s="50">
        <v>51</v>
      </c>
      <c r="K9" s="50">
        <v>59</v>
      </c>
      <c r="L9" s="50">
        <v>366</v>
      </c>
      <c r="M9" s="50">
        <v>1</v>
      </c>
      <c r="N9" s="50">
        <v>4</v>
      </c>
      <c r="O9" s="50">
        <v>48</v>
      </c>
      <c r="P9" s="50">
        <v>238</v>
      </c>
      <c r="Q9" s="50">
        <v>13</v>
      </c>
      <c r="R9" s="50">
        <v>41</v>
      </c>
      <c r="S9" s="50">
        <v>36</v>
      </c>
      <c r="T9" s="50">
        <v>42</v>
      </c>
    </row>
    <row r="10" spans="1:24" s="43" customFormat="1" ht="16.5">
      <c r="A10" s="45" t="s">
        <v>128</v>
      </c>
      <c r="B10" s="49">
        <v>728</v>
      </c>
      <c r="C10" s="50">
        <v>118</v>
      </c>
      <c r="D10" s="50">
        <v>610</v>
      </c>
      <c r="E10" s="50">
        <v>32</v>
      </c>
      <c r="F10" s="50">
        <v>83</v>
      </c>
      <c r="G10" s="50">
        <v>5</v>
      </c>
      <c r="H10" s="50">
        <v>37</v>
      </c>
      <c r="I10" s="51">
        <v>0</v>
      </c>
      <c r="J10" s="50">
        <v>41</v>
      </c>
      <c r="K10" s="50">
        <v>32</v>
      </c>
      <c r="L10" s="50">
        <v>224</v>
      </c>
      <c r="M10" s="50">
        <v>4</v>
      </c>
      <c r="N10" s="50">
        <v>1</v>
      </c>
      <c r="O10" s="50">
        <v>34</v>
      </c>
      <c r="P10" s="50">
        <v>207</v>
      </c>
      <c r="Q10" s="50">
        <v>1</v>
      </c>
      <c r="R10" s="50">
        <v>4</v>
      </c>
      <c r="S10" s="50">
        <v>10</v>
      </c>
      <c r="T10" s="50">
        <v>13</v>
      </c>
    </row>
    <row r="11" spans="1:24" s="43" customFormat="1" ht="16.5">
      <c r="A11" s="45" t="s">
        <v>129</v>
      </c>
      <c r="B11" s="49">
        <v>714</v>
      </c>
      <c r="C11" s="50">
        <v>89</v>
      </c>
      <c r="D11" s="50">
        <v>625</v>
      </c>
      <c r="E11" s="50">
        <v>35</v>
      </c>
      <c r="F11" s="50">
        <v>68</v>
      </c>
      <c r="G11" s="50">
        <v>3</v>
      </c>
      <c r="H11" s="50">
        <v>48</v>
      </c>
      <c r="I11" s="51">
        <v>0</v>
      </c>
      <c r="J11" s="50">
        <v>24</v>
      </c>
      <c r="K11" s="50">
        <v>20</v>
      </c>
      <c r="L11" s="50">
        <v>311</v>
      </c>
      <c r="M11" s="51">
        <v>0</v>
      </c>
      <c r="N11" s="51">
        <v>0</v>
      </c>
      <c r="O11" s="50">
        <v>23</v>
      </c>
      <c r="P11" s="50">
        <v>137</v>
      </c>
      <c r="Q11" s="50">
        <v>5</v>
      </c>
      <c r="R11" s="50">
        <v>15</v>
      </c>
      <c r="S11" s="50">
        <v>3</v>
      </c>
      <c r="T11" s="50">
        <v>22</v>
      </c>
    </row>
    <row r="12" spans="1:24" s="43" customFormat="1" ht="16.5">
      <c r="A12" s="45" t="s">
        <v>130</v>
      </c>
      <c r="B12" s="49">
        <v>817</v>
      </c>
      <c r="C12" s="50">
        <v>232</v>
      </c>
      <c r="D12" s="50">
        <v>585</v>
      </c>
      <c r="E12" s="50">
        <v>27</v>
      </c>
      <c r="F12" s="50">
        <v>67</v>
      </c>
      <c r="G12" s="50">
        <v>8</v>
      </c>
      <c r="H12" s="50">
        <v>45</v>
      </c>
      <c r="I12" s="51">
        <v>1</v>
      </c>
      <c r="J12" s="50">
        <v>45</v>
      </c>
      <c r="K12" s="50">
        <v>80</v>
      </c>
      <c r="L12" s="50">
        <v>246</v>
      </c>
      <c r="M12" s="51">
        <v>0</v>
      </c>
      <c r="N12" s="51">
        <v>0</v>
      </c>
      <c r="O12" s="50">
        <v>78</v>
      </c>
      <c r="P12" s="50">
        <v>149</v>
      </c>
      <c r="Q12" s="50">
        <v>10</v>
      </c>
      <c r="R12" s="50">
        <v>10</v>
      </c>
      <c r="S12" s="50">
        <v>28</v>
      </c>
      <c r="T12" s="50">
        <v>23</v>
      </c>
    </row>
    <row r="13" spans="1:24" s="43" customFormat="1" ht="16.5">
      <c r="A13" s="45" t="s">
        <v>131</v>
      </c>
      <c r="B13" s="49">
        <v>566</v>
      </c>
      <c r="C13" s="50">
        <v>86</v>
      </c>
      <c r="D13" s="50">
        <v>480</v>
      </c>
      <c r="E13" s="50">
        <v>15</v>
      </c>
      <c r="F13" s="50">
        <v>77</v>
      </c>
      <c r="G13" s="50">
        <v>10</v>
      </c>
      <c r="H13" s="50">
        <v>50</v>
      </c>
      <c r="I13" s="51">
        <v>0</v>
      </c>
      <c r="J13" s="50">
        <v>17</v>
      </c>
      <c r="K13" s="50">
        <v>23</v>
      </c>
      <c r="L13" s="50">
        <v>231</v>
      </c>
      <c r="M13" s="51">
        <v>2</v>
      </c>
      <c r="N13" s="51">
        <v>0</v>
      </c>
      <c r="O13" s="50">
        <v>17</v>
      </c>
      <c r="P13" s="50">
        <v>81</v>
      </c>
      <c r="Q13" s="50">
        <v>4</v>
      </c>
      <c r="R13" s="50">
        <v>7</v>
      </c>
      <c r="S13" s="50">
        <v>15</v>
      </c>
      <c r="T13" s="50">
        <v>17</v>
      </c>
    </row>
    <row r="14" spans="1:24" ht="16.5">
      <c r="A14" s="28" t="s">
        <v>175</v>
      </c>
      <c r="B14" s="29">
        <v>261</v>
      </c>
      <c r="C14" s="30">
        <v>52</v>
      </c>
      <c r="D14" s="30">
        <v>209</v>
      </c>
      <c r="E14" s="30">
        <v>5</v>
      </c>
      <c r="F14" s="30">
        <v>20</v>
      </c>
      <c r="G14" s="30">
        <v>4</v>
      </c>
      <c r="H14" s="30">
        <v>8</v>
      </c>
      <c r="I14" s="30">
        <v>1</v>
      </c>
      <c r="J14" s="30">
        <v>24</v>
      </c>
      <c r="K14" s="30">
        <v>7</v>
      </c>
      <c r="L14" s="30">
        <v>65</v>
      </c>
      <c r="M14" s="30">
        <v>1</v>
      </c>
      <c r="N14" s="30">
        <v>1</v>
      </c>
      <c r="O14" s="30">
        <v>20</v>
      </c>
      <c r="P14" s="30">
        <v>65</v>
      </c>
      <c r="Q14" s="31">
        <v>0</v>
      </c>
      <c r="R14" s="30">
        <v>2</v>
      </c>
      <c r="S14" s="30">
        <v>14</v>
      </c>
      <c r="T14" s="30">
        <v>24</v>
      </c>
    </row>
    <row r="15" spans="1:24" ht="16.5">
      <c r="A15" s="28" t="s">
        <v>49</v>
      </c>
      <c r="B15" s="29">
        <v>185</v>
      </c>
      <c r="C15" s="30">
        <v>38</v>
      </c>
      <c r="D15" s="30">
        <v>147</v>
      </c>
      <c r="E15" s="30">
        <v>9</v>
      </c>
      <c r="F15" s="30">
        <v>10</v>
      </c>
      <c r="G15" s="51">
        <v>0</v>
      </c>
      <c r="H15" s="30">
        <v>8</v>
      </c>
      <c r="I15" s="31">
        <v>0</v>
      </c>
      <c r="J15" s="30">
        <v>13</v>
      </c>
      <c r="K15" s="30">
        <v>6</v>
      </c>
      <c r="L15" s="30">
        <v>65</v>
      </c>
      <c r="M15" s="31">
        <v>0</v>
      </c>
      <c r="N15" s="31">
        <v>0</v>
      </c>
      <c r="O15" s="30">
        <v>19</v>
      </c>
      <c r="P15" s="30">
        <v>49</v>
      </c>
      <c r="Q15" s="31">
        <v>0</v>
      </c>
      <c r="R15" s="31">
        <v>0</v>
      </c>
      <c r="S15" s="30">
        <v>4</v>
      </c>
      <c r="T15" s="30">
        <v>2</v>
      </c>
    </row>
    <row r="16" spans="1:24" ht="16.5">
      <c r="A16" s="28" t="s">
        <v>50</v>
      </c>
      <c r="B16" s="29">
        <v>255</v>
      </c>
      <c r="C16" s="30">
        <v>44</v>
      </c>
      <c r="D16" s="30">
        <v>211</v>
      </c>
      <c r="E16" s="30">
        <v>14</v>
      </c>
      <c r="F16" s="30">
        <v>22</v>
      </c>
      <c r="G16" s="30">
        <v>5</v>
      </c>
      <c r="H16" s="30">
        <v>10</v>
      </c>
      <c r="I16" s="31">
        <v>0</v>
      </c>
      <c r="J16" s="30">
        <v>22</v>
      </c>
      <c r="K16" s="30">
        <v>7</v>
      </c>
      <c r="L16" s="30">
        <v>82</v>
      </c>
      <c r="M16" s="31">
        <v>0</v>
      </c>
      <c r="N16" s="31">
        <v>0</v>
      </c>
      <c r="O16" s="30">
        <v>16</v>
      </c>
      <c r="P16" s="30">
        <v>71</v>
      </c>
      <c r="Q16" s="30">
        <v>1</v>
      </c>
      <c r="R16" s="30">
        <v>2</v>
      </c>
      <c r="S16" s="30">
        <v>1</v>
      </c>
      <c r="T16" s="30">
        <v>2</v>
      </c>
    </row>
    <row r="17" spans="1:20" ht="16.5">
      <c r="A17" s="28" t="s">
        <v>51</v>
      </c>
      <c r="B17" s="29">
        <v>423</v>
      </c>
      <c r="C17" s="30">
        <v>80</v>
      </c>
      <c r="D17" s="30">
        <v>343</v>
      </c>
      <c r="E17" s="30">
        <v>24</v>
      </c>
      <c r="F17" s="30">
        <v>32</v>
      </c>
      <c r="G17" s="30">
        <v>3</v>
      </c>
      <c r="H17" s="30">
        <v>29</v>
      </c>
      <c r="I17" s="31">
        <v>0</v>
      </c>
      <c r="J17" s="30">
        <v>18</v>
      </c>
      <c r="K17" s="30">
        <v>12</v>
      </c>
      <c r="L17" s="30">
        <v>131</v>
      </c>
      <c r="M17" s="31">
        <v>1</v>
      </c>
      <c r="N17" s="51">
        <v>0</v>
      </c>
      <c r="O17" s="30">
        <v>17</v>
      </c>
      <c r="P17" s="30">
        <v>84</v>
      </c>
      <c r="Q17" s="30">
        <v>4</v>
      </c>
      <c r="R17" s="30">
        <v>12</v>
      </c>
      <c r="S17" s="30">
        <v>19</v>
      </c>
      <c r="T17" s="30">
        <v>37</v>
      </c>
    </row>
    <row r="18" spans="1:20" ht="16.5">
      <c r="A18" s="28" t="s">
        <v>52</v>
      </c>
      <c r="B18" s="29">
        <v>148</v>
      </c>
      <c r="C18" s="30">
        <v>28</v>
      </c>
      <c r="D18" s="30">
        <v>120</v>
      </c>
      <c r="E18" s="30">
        <v>5</v>
      </c>
      <c r="F18" s="30">
        <v>13</v>
      </c>
      <c r="G18" s="30">
        <v>3</v>
      </c>
      <c r="H18" s="30">
        <v>8</v>
      </c>
      <c r="I18" s="31">
        <v>0</v>
      </c>
      <c r="J18" s="30">
        <v>15</v>
      </c>
      <c r="K18" s="30">
        <v>10</v>
      </c>
      <c r="L18" s="30">
        <v>46</v>
      </c>
      <c r="M18" s="31">
        <v>0</v>
      </c>
      <c r="N18" s="31">
        <v>0</v>
      </c>
      <c r="O18" s="30">
        <v>10</v>
      </c>
      <c r="P18" s="30">
        <v>38</v>
      </c>
      <c r="Q18" s="31">
        <v>0</v>
      </c>
      <c r="R18" s="31">
        <v>0</v>
      </c>
      <c r="S18" s="31">
        <v>0</v>
      </c>
      <c r="T18" s="31">
        <v>0</v>
      </c>
    </row>
    <row r="19" spans="1:20" ht="16.5">
      <c r="A19" s="28" t="s">
        <v>53</v>
      </c>
      <c r="B19" s="29">
        <v>113</v>
      </c>
      <c r="C19" s="30">
        <v>15</v>
      </c>
      <c r="D19" s="30">
        <v>98</v>
      </c>
      <c r="E19" s="30">
        <v>4</v>
      </c>
      <c r="F19" s="30">
        <v>13</v>
      </c>
      <c r="G19" s="31">
        <v>1</v>
      </c>
      <c r="H19" s="30">
        <v>6</v>
      </c>
      <c r="I19" s="31">
        <v>6</v>
      </c>
      <c r="J19" s="30">
        <v>10</v>
      </c>
      <c r="K19" s="31">
        <v>1</v>
      </c>
      <c r="L19" s="30">
        <v>31</v>
      </c>
      <c r="M19" s="31">
        <v>0</v>
      </c>
      <c r="N19" s="31">
        <v>0</v>
      </c>
      <c r="O19" s="30">
        <v>2</v>
      </c>
      <c r="P19" s="30">
        <v>34</v>
      </c>
      <c r="Q19" s="31">
        <v>0</v>
      </c>
      <c r="R19" s="31">
        <v>0</v>
      </c>
      <c r="S19" s="30">
        <v>1</v>
      </c>
      <c r="T19" s="30">
        <v>4</v>
      </c>
    </row>
    <row r="20" spans="1:20" ht="16.5">
      <c r="A20" s="28" t="s">
        <v>176</v>
      </c>
      <c r="B20" s="29">
        <v>240</v>
      </c>
      <c r="C20" s="30">
        <v>48</v>
      </c>
      <c r="D20" s="30">
        <v>192</v>
      </c>
      <c r="E20" s="30">
        <v>9</v>
      </c>
      <c r="F20" s="30">
        <v>21</v>
      </c>
      <c r="G20" s="30">
        <v>3</v>
      </c>
      <c r="H20" s="30">
        <v>15</v>
      </c>
      <c r="I20" s="51">
        <v>0</v>
      </c>
      <c r="J20" s="30">
        <v>13</v>
      </c>
      <c r="K20" s="30">
        <v>11</v>
      </c>
      <c r="L20" s="30">
        <v>74</v>
      </c>
      <c r="M20" s="31">
        <v>0</v>
      </c>
      <c r="N20" s="31">
        <v>0</v>
      </c>
      <c r="O20" s="30">
        <v>13</v>
      </c>
      <c r="P20" s="30">
        <v>59</v>
      </c>
      <c r="Q20" s="31">
        <v>0</v>
      </c>
      <c r="R20" s="31">
        <v>0</v>
      </c>
      <c r="S20" s="30">
        <v>12</v>
      </c>
      <c r="T20" s="30">
        <v>10</v>
      </c>
    </row>
    <row r="21" spans="1:20" ht="16.5">
      <c r="A21" s="28" t="s">
        <v>54</v>
      </c>
      <c r="B21" s="29">
        <v>299</v>
      </c>
      <c r="C21" s="30">
        <v>70</v>
      </c>
      <c r="D21" s="30">
        <v>229</v>
      </c>
      <c r="E21" s="30">
        <v>12</v>
      </c>
      <c r="F21" s="30">
        <v>28</v>
      </c>
      <c r="G21" s="30">
        <v>5</v>
      </c>
      <c r="H21" s="30">
        <v>16</v>
      </c>
      <c r="I21" s="31">
        <v>0</v>
      </c>
      <c r="J21" s="30">
        <v>26</v>
      </c>
      <c r="K21" s="30">
        <v>13</v>
      </c>
      <c r="L21" s="30">
        <v>72</v>
      </c>
      <c r="M21" s="31">
        <v>0</v>
      </c>
      <c r="N21" s="31">
        <v>0</v>
      </c>
      <c r="O21" s="30">
        <v>22</v>
      </c>
      <c r="P21" s="30">
        <v>66</v>
      </c>
      <c r="Q21" s="31">
        <v>0</v>
      </c>
      <c r="R21" s="31">
        <v>0</v>
      </c>
      <c r="S21" s="30">
        <v>18</v>
      </c>
      <c r="T21" s="30">
        <v>21</v>
      </c>
    </row>
    <row r="22" spans="1:20" ht="16.5">
      <c r="A22" s="28" t="s">
        <v>55</v>
      </c>
      <c r="B22" s="29">
        <v>140</v>
      </c>
      <c r="C22" s="30">
        <v>28</v>
      </c>
      <c r="D22" s="30">
        <v>112</v>
      </c>
      <c r="E22" s="30">
        <v>6</v>
      </c>
      <c r="F22" s="30">
        <v>17</v>
      </c>
      <c r="G22" s="31">
        <v>0</v>
      </c>
      <c r="H22" s="30">
        <v>6</v>
      </c>
      <c r="I22" s="31">
        <v>0</v>
      </c>
      <c r="J22" s="30">
        <v>12</v>
      </c>
      <c r="K22" s="30">
        <v>9</v>
      </c>
      <c r="L22" s="30">
        <v>30</v>
      </c>
      <c r="M22" s="31">
        <v>0</v>
      </c>
      <c r="N22" s="31">
        <v>0</v>
      </c>
      <c r="O22" s="30">
        <v>1</v>
      </c>
      <c r="P22" s="30">
        <v>26</v>
      </c>
      <c r="Q22" s="31">
        <v>0</v>
      </c>
      <c r="R22" s="30">
        <v>1</v>
      </c>
      <c r="S22" s="30">
        <v>12</v>
      </c>
      <c r="T22" s="30">
        <v>20</v>
      </c>
    </row>
    <row r="23" spans="1:20" ht="16.5">
      <c r="A23" s="28" t="s">
        <v>56</v>
      </c>
      <c r="B23" s="29">
        <v>273</v>
      </c>
      <c r="C23" s="30">
        <v>41</v>
      </c>
      <c r="D23" s="30">
        <v>232</v>
      </c>
      <c r="E23" s="30">
        <v>6</v>
      </c>
      <c r="F23" s="30">
        <v>27</v>
      </c>
      <c r="G23" s="30">
        <v>1</v>
      </c>
      <c r="H23" s="30">
        <v>12</v>
      </c>
      <c r="I23" s="31">
        <v>0</v>
      </c>
      <c r="J23" s="30">
        <v>17</v>
      </c>
      <c r="K23" s="30">
        <v>14</v>
      </c>
      <c r="L23" s="30">
        <v>67</v>
      </c>
      <c r="M23" s="31">
        <v>0</v>
      </c>
      <c r="N23" s="31">
        <v>0</v>
      </c>
      <c r="O23" s="30">
        <v>4</v>
      </c>
      <c r="P23" s="30">
        <v>73</v>
      </c>
      <c r="Q23" s="31">
        <v>0</v>
      </c>
      <c r="R23" s="30">
        <v>4</v>
      </c>
      <c r="S23" s="30">
        <v>16</v>
      </c>
      <c r="T23" s="30">
        <v>32</v>
      </c>
    </row>
    <row r="24" spans="1:20" ht="16.5">
      <c r="A24" s="28" t="s">
        <v>57</v>
      </c>
      <c r="B24" s="29">
        <v>31</v>
      </c>
      <c r="C24" s="30">
        <v>7</v>
      </c>
      <c r="D24" s="30">
        <v>24</v>
      </c>
      <c r="E24" s="31">
        <v>0</v>
      </c>
      <c r="F24" s="30">
        <v>5</v>
      </c>
      <c r="G24" s="31">
        <v>1</v>
      </c>
      <c r="H24" s="30">
        <v>6</v>
      </c>
      <c r="I24" s="31">
        <v>0</v>
      </c>
      <c r="J24" s="31">
        <v>0</v>
      </c>
      <c r="K24" s="30">
        <v>2</v>
      </c>
      <c r="L24" s="30">
        <v>10</v>
      </c>
      <c r="M24" s="31">
        <v>0</v>
      </c>
      <c r="N24" s="31">
        <v>0</v>
      </c>
      <c r="O24" s="31">
        <v>1</v>
      </c>
      <c r="P24" s="30">
        <v>1</v>
      </c>
      <c r="Q24" s="31">
        <v>0</v>
      </c>
      <c r="R24" s="31">
        <v>0</v>
      </c>
      <c r="S24" s="30">
        <v>3</v>
      </c>
      <c r="T24" s="30">
        <v>2</v>
      </c>
    </row>
    <row r="25" spans="1:20" ht="16.5">
      <c r="A25" s="28" t="s">
        <v>58</v>
      </c>
      <c r="B25" s="29">
        <v>93</v>
      </c>
      <c r="C25" s="30">
        <v>18</v>
      </c>
      <c r="D25" s="30">
        <v>75</v>
      </c>
      <c r="E25" s="30">
        <v>5</v>
      </c>
      <c r="F25" s="30">
        <v>7</v>
      </c>
      <c r="G25" s="30">
        <v>1</v>
      </c>
      <c r="H25" s="30">
        <v>9</v>
      </c>
      <c r="I25" s="31">
        <v>0</v>
      </c>
      <c r="J25" s="30">
        <v>6</v>
      </c>
      <c r="K25" s="30">
        <v>6</v>
      </c>
      <c r="L25" s="30">
        <v>25</v>
      </c>
      <c r="M25" s="30">
        <v>1</v>
      </c>
      <c r="N25" s="30">
        <v>2</v>
      </c>
      <c r="O25" s="30">
        <v>1</v>
      </c>
      <c r="P25" s="30">
        <v>23</v>
      </c>
      <c r="Q25" s="31">
        <v>0</v>
      </c>
      <c r="R25" s="31">
        <v>0</v>
      </c>
      <c r="S25" s="30">
        <v>4</v>
      </c>
      <c r="T25" s="30">
        <v>3</v>
      </c>
    </row>
    <row r="26" spans="1:20" ht="16.5">
      <c r="A26" s="28" t="s">
        <v>177</v>
      </c>
      <c r="B26" s="29">
        <v>170</v>
      </c>
      <c r="C26" s="30">
        <v>23</v>
      </c>
      <c r="D26" s="30">
        <v>147</v>
      </c>
      <c r="E26" s="30">
        <v>14</v>
      </c>
      <c r="F26" s="30">
        <v>19</v>
      </c>
      <c r="G26" s="31">
        <v>0</v>
      </c>
      <c r="H26" s="30">
        <v>10</v>
      </c>
      <c r="I26" s="31">
        <v>0</v>
      </c>
      <c r="J26" s="30">
        <v>6</v>
      </c>
      <c r="K26" s="30">
        <v>2</v>
      </c>
      <c r="L26" s="30">
        <v>75</v>
      </c>
      <c r="M26" s="31">
        <v>0</v>
      </c>
      <c r="N26" s="31">
        <v>0</v>
      </c>
      <c r="O26" s="30">
        <v>4</v>
      </c>
      <c r="P26" s="30">
        <v>10</v>
      </c>
      <c r="Q26" s="31">
        <v>0</v>
      </c>
      <c r="R26" s="30">
        <v>2</v>
      </c>
      <c r="S26" s="30">
        <v>3</v>
      </c>
      <c r="T26" s="30">
        <v>25</v>
      </c>
    </row>
    <row r="27" spans="1:20" ht="16.5">
      <c r="A27" s="28" t="s">
        <v>59</v>
      </c>
      <c r="B27" s="29">
        <v>120</v>
      </c>
      <c r="C27" s="30">
        <v>19</v>
      </c>
      <c r="D27" s="30">
        <v>101</v>
      </c>
      <c r="E27" s="30">
        <v>5</v>
      </c>
      <c r="F27" s="30">
        <v>17</v>
      </c>
      <c r="G27" s="30">
        <v>2</v>
      </c>
      <c r="H27" s="30">
        <v>14</v>
      </c>
      <c r="I27" s="31">
        <v>0</v>
      </c>
      <c r="J27" s="30">
        <v>3</v>
      </c>
      <c r="K27" s="30">
        <v>4</v>
      </c>
      <c r="L27" s="30">
        <v>50</v>
      </c>
      <c r="M27" s="31">
        <v>1</v>
      </c>
      <c r="N27" s="31">
        <v>4</v>
      </c>
      <c r="O27" s="30">
        <v>3</v>
      </c>
      <c r="P27" s="30">
        <v>8</v>
      </c>
      <c r="Q27" s="31">
        <v>0</v>
      </c>
      <c r="R27" s="31">
        <v>0</v>
      </c>
      <c r="S27" s="30">
        <v>4</v>
      </c>
      <c r="T27" s="30">
        <v>5</v>
      </c>
    </row>
    <row r="28" spans="1:20" ht="16.5">
      <c r="A28" s="28" t="s">
        <v>60</v>
      </c>
      <c r="B28" s="29">
        <v>54</v>
      </c>
      <c r="C28" s="30">
        <v>6</v>
      </c>
      <c r="D28" s="30">
        <v>48</v>
      </c>
      <c r="E28" s="30">
        <v>2</v>
      </c>
      <c r="F28" s="30">
        <v>4</v>
      </c>
      <c r="G28" s="31">
        <v>0</v>
      </c>
      <c r="H28" s="30">
        <v>3</v>
      </c>
      <c r="I28" s="31">
        <v>0</v>
      </c>
      <c r="J28" s="30">
        <v>4</v>
      </c>
      <c r="K28" s="30">
        <v>2</v>
      </c>
      <c r="L28" s="30">
        <v>16</v>
      </c>
      <c r="M28" s="31">
        <v>0</v>
      </c>
      <c r="N28" s="31">
        <v>0</v>
      </c>
      <c r="O28" s="30">
        <v>2</v>
      </c>
      <c r="P28" s="30">
        <v>17</v>
      </c>
      <c r="Q28" s="31">
        <v>0</v>
      </c>
      <c r="R28" s="31">
        <v>0</v>
      </c>
      <c r="S28" s="31">
        <v>0</v>
      </c>
      <c r="T28" s="30">
        <v>4</v>
      </c>
    </row>
    <row r="29" spans="1:20" ht="16.5">
      <c r="A29" s="32" t="s">
        <v>61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  <c r="S29" s="34">
        <v>0</v>
      </c>
      <c r="T29" s="34">
        <v>0</v>
      </c>
    </row>
    <row r="30" spans="1:20" ht="16.5" customHeight="1">
      <c r="A30" s="183" t="s">
        <v>62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</row>
    <row r="33" spans="1:20" hidden="1">
      <c r="B33" s="24" t="e">
        <f>B6-B7-B8-B9-B11-B12-B13-#REF!-#REF!</f>
        <v>#REF!</v>
      </c>
      <c r="C33" s="25" t="e">
        <f>C6-C7-C8-C9-C11-C12-C13-#REF!-#REF!</f>
        <v>#REF!</v>
      </c>
      <c r="D33" s="25" t="e">
        <f>D6-D7-D8-D9-D11-D12-D13-#REF!-#REF!</f>
        <v>#REF!</v>
      </c>
      <c r="E33" s="25" t="e">
        <f>E6-E7-E8-E9-E11-E12-E13-#REF!-#REF!</f>
        <v>#REF!</v>
      </c>
      <c r="F33" s="25" t="e">
        <f>F6-F7-F8-F9-F11-F12-F13-#REF!-#REF!</f>
        <v>#REF!</v>
      </c>
      <c r="G33" s="25" t="e">
        <f>G6-G7-G8-G9-G11-G12-G13-#REF!-#REF!</f>
        <v>#REF!</v>
      </c>
      <c r="H33" s="25" t="e">
        <f>H6-H7-H8-H9-H11-H12-H13-#REF!-#REF!</f>
        <v>#REF!</v>
      </c>
      <c r="I33" s="25" t="e">
        <f>I6-I7-I8-I9-I11-I12-I13-#REF!-#REF!</f>
        <v>#REF!</v>
      </c>
      <c r="J33" s="25" t="e">
        <f>J6-J7-J8-J9-J11-J12-J13-#REF!-#REF!</f>
        <v>#REF!</v>
      </c>
      <c r="K33" s="25" t="e">
        <f>K6-K7-K8-K9-K11-K12-K13-#REF!-#REF!</f>
        <v>#REF!</v>
      </c>
      <c r="L33" s="25" t="e">
        <f>L6-L7-L8-L9-L11-L12-L13-#REF!-#REF!</f>
        <v>#REF!</v>
      </c>
      <c r="M33" s="25" t="e">
        <f>M6-M7-M8-M9-M11-M12-M13-#REF!-#REF!</f>
        <v>#REF!</v>
      </c>
      <c r="N33" s="25" t="e">
        <f>N6-N7-N8-N9-N11-N12-N13-#REF!-#REF!</f>
        <v>#REF!</v>
      </c>
      <c r="O33" s="25" t="e">
        <f>O6-O7-O8-O9-O11-O12-O13-#REF!-#REF!</f>
        <v>#REF!</v>
      </c>
      <c r="P33" s="25" t="e">
        <f>P6-P7-P8-P9-P11-P12-P13-#REF!-#REF!</f>
        <v>#REF!</v>
      </c>
      <c r="Q33" s="25"/>
      <c r="R33" s="25"/>
      <c r="S33" s="25" t="e">
        <f>S6-S7-S8-S9-S11-S12-S13-#REF!-#REF!</f>
        <v>#REF!</v>
      </c>
      <c r="T33" s="25" t="e">
        <f>T6-T7-T8-T9-T11-T12-T13-#REF!-#REF!</f>
        <v>#REF!</v>
      </c>
    </row>
    <row r="34" spans="1:20" hidden="1">
      <c r="B34" s="24" t="e">
        <f>SUM(B14:B27)-#REF!</f>
        <v>#REF!</v>
      </c>
      <c r="C34" s="25" t="e">
        <f>SUM(C14:C27)-#REF!</f>
        <v>#REF!</v>
      </c>
      <c r="D34" s="25" t="e">
        <f>SUM(D14:D27)-#REF!</f>
        <v>#REF!</v>
      </c>
      <c r="E34" s="25" t="e">
        <f>SUM(E14:E27)-#REF!</f>
        <v>#REF!</v>
      </c>
      <c r="F34" s="25" t="e">
        <f>SUM(F14:F27)-#REF!</f>
        <v>#REF!</v>
      </c>
      <c r="G34" s="25" t="e">
        <f>SUM(G14:G27)-#REF!</f>
        <v>#REF!</v>
      </c>
      <c r="H34" s="25" t="e">
        <f>SUM(H14:H27)-#REF!</f>
        <v>#REF!</v>
      </c>
      <c r="I34" s="25" t="e">
        <f>SUM(I14:I27)-#REF!</f>
        <v>#REF!</v>
      </c>
      <c r="J34" s="25" t="e">
        <f>SUM(J14:J27)-#REF!</f>
        <v>#REF!</v>
      </c>
      <c r="K34" s="25" t="e">
        <f>SUM(K14:K27)-#REF!</f>
        <v>#REF!</v>
      </c>
      <c r="L34" s="25" t="e">
        <f>SUM(L14:L27)-#REF!</f>
        <v>#REF!</v>
      </c>
      <c r="M34" s="25" t="e">
        <f>SUM(M14:M27)-#REF!</f>
        <v>#REF!</v>
      </c>
      <c r="N34" s="25" t="e">
        <f>SUM(N14:N27)-#REF!</f>
        <v>#REF!</v>
      </c>
      <c r="O34" s="25" t="e">
        <f>SUM(O14:O27)-#REF!</f>
        <v>#REF!</v>
      </c>
      <c r="P34" s="25" t="e">
        <f>SUM(P14:P27)-#REF!</f>
        <v>#REF!</v>
      </c>
      <c r="Q34" s="25"/>
      <c r="R34" s="25"/>
      <c r="S34" s="25" t="e">
        <f>SUM(S14:S27)-#REF!</f>
        <v>#REF!</v>
      </c>
      <c r="T34" s="25" t="e">
        <f>SUM(T14:T27)-#REF!</f>
        <v>#REF!</v>
      </c>
    </row>
    <row r="35" spans="1:20" hidden="1">
      <c r="B35" s="24" t="e">
        <f>#REF!-B28-B29</f>
        <v>#REF!</v>
      </c>
      <c r="C35" s="25" t="e">
        <f>#REF!-C28-C29</f>
        <v>#REF!</v>
      </c>
      <c r="D35" s="25" t="e">
        <f>#REF!-D28-D29</f>
        <v>#REF!</v>
      </c>
      <c r="E35" s="25" t="e">
        <f>#REF!-E28-E29</f>
        <v>#REF!</v>
      </c>
      <c r="F35" s="25" t="e">
        <f>#REF!-F28-F29</f>
        <v>#REF!</v>
      </c>
      <c r="G35" s="25" t="e">
        <f>#REF!-G28-G29</f>
        <v>#REF!</v>
      </c>
      <c r="H35" s="25" t="e">
        <f>#REF!-H28-H29</f>
        <v>#REF!</v>
      </c>
      <c r="I35" s="25" t="e">
        <f>#REF!-I28-I29</f>
        <v>#REF!</v>
      </c>
      <c r="J35" s="25" t="e">
        <f>#REF!-J28-J29</f>
        <v>#REF!</v>
      </c>
      <c r="K35" s="25" t="e">
        <f>#REF!-K28-K29</f>
        <v>#REF!</v>
      </c>
      <c r="L35" s="25" t="e">
        <f>#REF!-L28-L29</f>
        <v>#REF!</v>
      </c>
      <c r="M35" s="25" t="e">
        <f>#REF!-M28-M29</f>
        <v>#REF!</v>
      </c>
      <c r="N35" s="25" t="e">
        <f>#REF!-N28-N29</f>
        <v>#REF!</v>
      </c>
      <c r="O35" s="25" t="e">
        <f>#REF!-O28-O29</f>
        <v>#REF!</v>
      </c>
      <c r="P35" s="25" t="e">
        <f>#REF!-P28-P29</f>
        <v>#REF!</v>
      </c>
      <c r="Q35" s="25"/>
      <c r="R35" s="25"/>
      <c r="S35" s="25" t="e">
        <f>#REF!-S28-S29</f>
        <v>#REF!</v>
      </c>
      <c r="T35" s="25" t="e">
        <f>#REF!-T28-T29</f>
        <v>#REF!</v>
      </c>
    </row>
    <row r="37" spans="1:20">
      <c r="A37" s="22"/>
    </row>
  </sheetData>
  <mergeCells count="14">
    <mergeCell ref="S4:T4"/>
    <mergeCell ref="A30:T30"/>
    <mergeCell ref="Q4:R4"/>
    <mergeCell ref="A1:T1"/>
    <mergeCell ref="A2:T2"/>
    <mergeCell ref="A3:T3"/>
    <mergeCell ref="A4:A5"/>
    <mergeCell ref="B4:D4"/>
    <mergeCell ref="E4:F4"/>
    <mergeCell ref="G4:H4"/>
    <mergeCell ref="I4:J4"/>
    <mergeCell ref="K4:L4"/>
    <mergeCell ref="M4:N4"/>
    <mergeCell ref="O4:P4"/>
  </mergeCells>
  <phoneticPr fontId="3" type="noConversion"/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37"/>
  <sheetViews>
    <sheetView workbookViewId="0">
      <pane xSplit="1" ySplit="5" topLeftCell="B6" activePane="bottomRight" state="frozen"/>
      <selection activeCell="D23" sqref="D23"/>
      <selection pane="topRight" activeCell="D23" sqref="D23"/>
      <selection pane="bottomLeft" activeCell="D23" sqref="D23"/>
      <selection pane="bottomRight" activeCell="S20" sqref="S20:S21"/>
    </sheetView>
  </sheetViews>
  <sheetFormatPr defaultColWidth="9.33203125" defaultRowHeight="12"/>
  <cols>
    <col min="1" max="1" width="22.83203125" style="23" customWidth="1"/>
    <col min="2" max="2" width="10.33203125" style="21" customWidth="1"/>
    <col min="3" max="18" width="10.33203125" style="3" customWidth="1"/>
    <col min="19" max="16384" width="9.33203125" style="3"/>
  </cols>
  <sheetData>
    <row r="1" spans="1:18" s="1" customFormat="1" ht="21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.75" customHeight="1">
      <c r="A2" s="116" t="s">
        <v>64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5.75" customHeight="1">
      <c r="A3" s="117" t="s">
        <v>0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76" customFormat="1" ht="15.75" customHeight="1">
      <c r="A4" s="184" t="s">
        <v>30</v>
      </c>
      <c r="B4" s="187" t="s">
        <v>31</v>
      </c>
      <c r="C4" s="188"/>
      <c r="D4" s="184"/>
      <c r="E4" s="185" t="s">
        <v>174</v>
      </c>
      <c r="F4" s="185"/>
      <c r="G4" s="185" t="s">
        <v>32</v>
      </c>
      <c r="H4" s="185"/>
      <c r="I4" s="185" t="s">
        <v>33</v>
      </c>
      <c r="J4" s="185"/>
      <c r="K4" s="185" t="s">
        <v>34</v>
      </c>
      <c r="L4" s="185"/>
      <c r="M4" s="185" t="s">
        <v>35</v>
      </c>
      <c r="N4" s="185"/>
      <c r="O4" s="185" t="s">
        <v>36</v>
      </c>
      <c r="P4" s="185"/>
      <c r="Q4" s="185" t="s">
        <v>37</v>
      </c>
      <c r="R4" s="174"/>
    </row>
    <row r="5" spans="1:18" s="76" customFormat="1" ht="15.75" customHeight="1">
      <c r="A5" s="184"/>
      <c r="B5" s="27" t="s">
        <v>38</v>
      </c>
      <c r="C5" s="78" t="s">
        <v>39</v>
      </c>
      <c r="D5" s="78" t="s">
        <v>40</v>
      </c>
      <c r="E5" s="78" t="s">
        <v>39</v>
      </c>
      <c r="F5" s="78" t="s">
        <v>40</v>
      </c>
      <c r="G5" s="78" t="s">
        <v>39</v>
      </c>
      <c r="H5" s="78" t="s">
        <v>40</v>
      </c>
      <c r="I5" s="78" t="s">
        <v>39</v>
      </c>
      <c r="J5" s="78" t="s">
        <v>40</v>
      </c>
      <c r="K5" s="78" t="s">
        <v>39</v>
      </c>
      <c r="L5" s="78" t="s">
        <v>40</v>
      </c>
      <c r="M5" s="78" t="s">
        <v>39</v>
      </c>
      <c r="N5" s="78" t="s">
        <v>40</v>
      </c>
      <c r="O5" s="78" t="s">
        <v>39</v>
      </c>
      <c r="P5" s="78" t="s">
        <v>40</v>
      </c>
      <c r="Q5" s="78" t="s">
        <v>39</v>
      </c>
      <c r="R5" s="79" t="s">
        <v>40</v>
      </c>
    </row>
    <row r="6" spans="1:18" s="43" customFormat="1" ht="16.5">
      <c r="A6" s="45" t="s">
        <v>124</v>
      </c>
      <c r="B6" s="46">
        <v>9345</v>
      </c>
      <c r="C6" s="47">
        <v>1699</v>
      </c>
      <c r="D6" s="47">
        <v>7646</v>
      </c>
      <c r="E6" s="47">
        <v>367</v>
      </c>
      <c r="F6" s="47">
        <v>896</v>
      </c>
      <c r="G6" s="47">
        <v>99</v>
      </c>
      <c r="H6" s="47">
        <v>555</v>
      </c>
      <c r="I6" s="47">
        <v>4</v>
      </c>
      <c r="J6" s="47">
        <v>571</v>
      </c>
      <c r="K6" s="47">
        <v>437</v>
      </c>
      <c r="L6" s="47">
        <v>2886</v>
      </c>
      <c r="M6" s="47">
        <v>19</v>
      </c>
      <c r="N6" s="47">
        <v>49</v>
      </c>
      <c r="O6" s="47">
        <v>494</v>
      </c>
      <c r="P6" s="47">
        <v>2164</v>
      </c>
      <c r="Q6" s="47">
        <v>279</v>
      </c>
      <c r="R6" s="47">
        <v>525</v>
      </c>
    </row>
    <row r="7" spans="1:18" s="43" customFormat="1" ht="16.5">
      <c r="A7" s="45" t="s">
        <v>125</v>
      </c>
      <c r="B7" s="49">
        <v>1638</v>
      </c>
      <c r="C7" s="50">
        <v>327</v>
      </c>
      <c r="D7" s="50">
        <v>1311</v>
      </c>
      <c r="E7" s="50">
        <v>55</v>
      </c>
      <c r="F7" s="50">
        <v>90</v>
      </c>
      <c r="G7" s="50">
        <v>12</v>
      </c>
      <c r="H7" s="50">
        <v>80</v>
      </c>
      <c r="I7" s="50">
        <v>0</v>
      </c>
      <c r="J7" s="50">
        <v>127</v>
      </c>
      <c r="K7" s="50">
        <v>77</v>
      </c>
      <c r="L7" s="50">
        <v>409</v>
      </c>
      <c r="M7" s="50">
        <v>11</v>
      </c>
      <c r="N7" s="50">
        <v>26</v>
      </c>
      <c r="O7" s="50">
        <v>141</v>
      </c>
      <c r="P7" s="50">
        <v>541</v>
      </c>
      <c r="Q7" s="50">
        <v>31</v>
      </c>
      <c r="R7" s="50">
        <v>38</v>
      </c>
    </row>
    <row r="8" spans="1:18" s="43" customFormat="1" ht="16.5">
      <c r="A8" s="45" t="s">
        <v>126</v>
      </c>
      <c r="B8" s="49">
        <v>854</v>
      </c>
      <c r="C8" s="50">
        <v>145</v>
      </c>
      <c r="D8" s="50">
        <v>709</v>
      </c>
      <c r="E8" s="50">
        <v>26</v>
      </c>
      <c r="F8" s="50">
        <v>92</v>
      </c>
      <c r="G8" s="50">
        <v>13</v>
      </c>
      <c r="H8" s="50">
        <v>58</v>
      </c>
      <c r="I8" s="50">
        <v>2</v>
      </c>
      <c r="J8" s="50">
        <v>63</v>
      </c>
      <c r="K8" s="50">
        <v>44</v>
      </c>
      <c r="L8" s="50">
        <v>241</v>
      </c>
      <c r="M8" s="50">
        <v>3</v>
      </c>
      <c r="N8" s="50">
        <v>8</v>
      </c>
      <c r="O8" s="50">
        <v>24</v>
      </c>
      <c r="P8" s="50">
        <v>162</v>
      </c>
      <c r="Q8" s="50">
        <v>33</v>
      </c>
      <c r="R8" s="50">
        <v>85</v>
      </c>
    </row>
    <row r="9" spans="1:18" s="43" customFormat="1" ht="16.5">
      <c r="A9" s="45" t="s">
        <v>127</v>
      </c>
      <c r="B9" s="49">
        <v>1121</v>
      </c>
      <c r="C9" s="50">
        <v>197</v>
      </c>
      <c r="D9" s="50">
        <v>924</v>
      </c>
      <c r="E9" s="50">
        <v>44</v>
      </c>
      <c r="F9" s="50">
        <v>129</v>
      </c>
      <c r="G9" s="50">
        <v>12</v>
      </c>
      <c r="H9" s="50">
        <v>63</v>
      </c>
      <c r="I9" s="51">
        <v>0</v>
      </c>
      <c r="J9" s="50">
        <v>48</v>
      </c>
      <c r="K9" s="50">
        <v>58</v>
      </c>
      <c r="L9" s="50">
        <v>378</v>
      </c>
      <c r="M9" s="50">
        <v>1</v>
      </c>
      <c r="N9" s="50">
        <v>3</v>
      </c>
      <c r="O9" s="50">
        <v>46</v>
      </c>
      <c r="P9" s="50">
        <v>246</v>
      </c>
      <c r="Q9" s="50">
        <v>36</v>
      </c>
      <c r="R9" s="50">
        <v>57</v>
      </c>
    </row>
    <row r="10" spans="1:18" s="43" customFormat="1" ht="16.5">
      <c r="A10" s="45" t="s">
        <v>128</v>
      </c>
      <c r="B10" s="49">
        <v>728</v>
      </c>
      <c r="C10" s="50">
        <v>118</v>
      </c>
      <c r="D10" s="50">
        <v>610</v>
      </c>
      <c r="E10" s="50">
        <v>33</v>
      </c>
      <c r="F10" s="50">
        <v>80</v>
      </c>
      <c r="G10" s="50">
        <v>6</v>
      </c>
      <c r="H10" s="50">
        <v>38</v>
      </c>
      <c r="I10" s="51">
        <v>0</v>
      </c>
      <c r="J10" s="50">
        <v>40</v>
      </c>
      <c r="K10" s="50">
        <v>33</v>
      </c>
      <c r="L10" s="50">
        <v>229</v>
      </c>
      <c r="M10" s="50">
        <v>1</v>
      </c>
      <c r="N10" s="50">
        <v>2</v>
      </c>
      <c r="O10" s="50">
        <v>37</v>
      </c>
      <c r="P10" s="50">
        <v>201</v>
      </c>
      <c r="Q10" s="50">
        <v>8</v>
      </c>
      <c r="R10" s="50">
        <v>20</v>
      </c>
    </row>
    <row r="11" spans="1:18" s="43" customFormat="1" ht="16.5">
      <c r="A11" s="45" t="s">
        <v>129</v>
      </c>
      <c r="B11" s="49">
        <v>809</v>
      </c>
      <c r="C11" s="50">
        <v>120</v>
      </c>
      <c r="D11" s="50">
        <v>689</v>
      </c>
      <c r="E11" s="50">
        <v>36</v>
      </c>
      <c r="F11" s="50">
        <v>85</v>
      </c>
      <c r="G11" s="50">
        <v>8</v>
      </c>
      <c r="H11" s="50">
        <v>64</v>
      </c>
      <c r="I11" s="51">
        <v>0</v>
      </c>
      <c r="J11" s="50">
        <v>27</v>
      </c>
      <c r="K11" s="50">
        <v>23</v>
      </c>
      <c r="L11" s="50">
        <v>321</v>
      </c>
      <c r="M11" s="50">
        <v>0</v>
      </c>
      <c r="N11" s="50">
        <v>0</v>
      </c>
      <c r="O11" s="50">
        <v>19</v>
      </c>
      <c r="P11" s="50">
        <v>111</v>
      </c>
      <c r="Q11" s="50">
        <v>34</v>
      </c>
      <c r="R11" s="50">
        <v>81</v>
      </c>
    </row>
    <row r="12" spans="1:18" s="43" customFormat="1" ht="16.5">
      <c r="A12" s="45" t="s">
        <v>130</v>
      </c>
      <c r="B12" s="49">
        <v>769</v>
      </c>
      <c r="C12" s="50">
        <v>210</v>
      </c>
      <c r="D12" s="50">
        <v>559</v>
      </c>
      <c r="E12" s="50">
        <v>28</v>
      </c>
      <c r="F12" s="50">
        <v>64</v>
      </c>
      <c r="G12" s="50">
        <v>7</v>
      </c>
      <c r="H12" s="50">
        <v>45</v>
      </c>
      <c r="I12" s="51">
        <v>1</v>
      </c>
      <c r="J12" s="50">
        <v>41</v>
      </c>
      <c r="K12" s="50">
        <v>70</v>
      </c>
      <c r="L12" s="50">
        <v>232</v>
      </c>
      <c r="M12" s="50">
        <v>0</v>
      </c>
      <c r="N12" s="50">
        <v>0</v>
      </c>
      <c r="O12" s="50">
        <v>75</v>
      </c>
      <c r="P12" s="50">
        <v>150</v>
      </c>
      <c r="Q12" s="50">
        <v>29</v>
      </c>
      <c r="R12" s="50">
        <v>27</v>
      </c>
    </row>
    <row r="13" spans="1:18" s="43" customFormat="1" ht="16.5">
      <c r="A13" s="45" t="s">
        <v>131</v>
      </c>
      <c r="B13" s="49">
        <v>566</v>
      </c>
      <c r="C13" s="50">
        <v>79</v>
      </c>
      <c r="D13" s="50">
        <v>487</v>
      </c>
      <c r="E13" s="50">
        <v>18</v>
      </c>
      <c r="F13" s="50">
        <v>85</v>
      </c>
      <c r="G13" s="50">
        <v>9</v>
      </c>
      <c r="H13" s="50">
        <v>47</v>
      </c>
      <c r="I13" s="50">
        <v>0</v>
      </c>
      <c r="J13" s="50">
        <v>24</v>
      </c>
      <c r="K13" s="50">
        <v>22</v>
      </c>
      <c r="L13" s="50">
        <v>215</v>
      </c>
      <c r="M13" s="51">
        <v>1</v>
      </c>
      <c r="N13" s="51">
        <v>0</v>
      </c>
      <c r="O13" s="50">
        <v>16</v>
      </c>
      <c r="P13" s="50">
        <v>94</v>
      </c>
      <c r="Q13" s="50">
        <v>13</v>
      </c>
      <c r="R13" s="50">
        <v>22</v>
      </c>
    </row>
    <row r="14" spans="1:18" ht="16.5">
      <c r="A14" s="28" t="s">
        <v>175</v>
      </c>
      <c r="B14" s="29">
        <v>265</v>
      </c>
      <c r="C14" s="30">
        <v>47</v>
      </c>
      <c r="D14" s="30">
        <v>218</v>
      </c>
      <c r="E14" s="30">
        <v>6</v>
      </c>
      <c r="F14" s="30">
        <v>20</v>
      </c>
      <c r="G14" s="30">
        <v>3</v>
      </c>
      <c r="H14" s="30">
        <v>12</v>
      </c>
      <c r="I14" s="30">
        <v>0</v>
      </c>
      <c r="J14" s="30">
        <v>21</v>
      </c>
      <c r="K14" s="30">
        <v>10</v>
      </c>
      <c r="L14" s="30">
        <v>76</v>
      </c>
      <c r="M14" s="30">
        <v>1</v>
      </c>
      <c r="N14" s="30">
        <v>1</v>
      </c>
      <c r="O14" s="30">
        <v>18</v>
      </c>
      <c r="P14" s="30">
        <v>67</v>
      </c>
      <c r="Q14" s="30">
        <v>9</v>
      </c>
      <c r="R14" s="30">
        <v>21</v>
      </c>
    </row>
    <row r="15" spans="1:18" ht="16.5">
      <c r="A15" s="28" t="s">
        <v>49</v>
      </c>
      <c r="B15" s="29">
        <v>201</v>
      </c>
      <c r="C15" s="30">
        <v>43</v>
      </c>
      <c r="D15" s="30">
        <v>158</v>
      </c>
      <c r="E15" s="30">
        <v>8</v>
      </c>
      <c r="F15" s="30">
        <v>10</v>
      </c>
      <c r="G15" s="30">
        <v>2</v>
      </c>
      <c r="H15" s="30">
        <v>9</v>
      </c>
      <c r="I15" s="31">
        <v>0</v>
      </c>
      <c r="J15" s="30">
        <v>13</v>
      </c>
      <c r="K15" s="30">
        <v>15</v>
      </c>
      <c r="L15" s="30">
        <v>68</v>
      </c>
      <c r="M15" s="31">
        <v>0</v>
      </c>
      <c r="N15" s="31">
        <v>0</v>
      </c>
      <c r="O15" s="30">
        <v>14</v>
      </c>
      <c r="P15" s="30">
        <v>53</v>
      </c>
      <c r="Q15" s="30">
        <v>4</v>
      </c>
      <c r="R15" s="30">
        <v>5</v>
      </c>
    </row>
    <row r="16" spans="1:18" ht="16.5">
      <c r="A16" s="28" t="s">
        <v>50</v>
      </c>
      <c r="B16" s="29">
        <v>255</v>
      </c>
      <c r="C16" s="30">
        <v>39</v>
      </c>
      <c r="D16" s="30">
        <v>216</v>
      </c>
      <c r="E16" s="30">
        <v>13</v>
      </c>
      <c r="F16" s="30">
        <v>28</v>
      </c>
      <c r="G16" s="30">
        <v>6</v>
      </c>
      <c r="H16" s="30">
        <v>10</v>
      </c>
      <c r="I16" s="31">
        <v>0</v>
      </c>
      <c r="J16" s="30">
        <v>21</v>
      </c>
      <c r="K16" s="30">
        <v>9</v>
      </c>
      <c r="L16" s="30">
        <v>78</v>
      </c>
      <c r="M16" s="31">
        <v>0</v>
      </c>
      <c r="N16" s="31">
        <v>0</v>
      </c>
      <c r="O16" s="30">
        <v>8</v>
      </c>
      <c r="P16" s="30">
        <v>77</v>
      </c>
      <c r="Q16" s="30">
        <v>3</v>
      </c>
      <c r="R16" s="30">
        <v>2</v>
      </c>
    </row>
    <row r="17" spans="1:18" ht="16.5">
      <c r="A17" s="28" t="s">
        <v>51</v>
      </c>
      <c r="B17" s="29">
        <v>423</v>
      </c>
      <c r="C17" s="30">
        <v>68</v>
      </c>
      <c r="D17" s="30">
        <v>355</v>
      </c>
      <c r="E17" s="30">
        <v>24</v>
      </c>
      <c r="F17" s="30">
        <v>35</v>
      </c>
      <c r="G17" s="30">
        <v>7</v>
      </c>
      <c r="H17" s="30">
        <v>25</v>
      </c>
      <c r="I17" s="31">
        <v>0</v>
      </c>
      <c r="J17" s="30">
        <v>21</v>
      </c>
      <c r="K17" s="30">
        <v>11</v>
      </c>
      <c r="L17" s="30">
        <v>135</v>
      </c>
      <c r="M17" s="31">
        <v>0</v>
      </c>
      <c r="N17" s="30">
        <v>7</v>
      </c>
      <c r="O17" s="30">
        <v>15</v>
      </c>
      <c r="P17" s="30">
        <v>99</v>
      </c>
      <c r="Q17" s="30">
        <v>11</v>
      </c>
      <c r="R17" s="30">
        <v>33</v>
      </c>
    </row>
    <row r="18" spans="1:18" ht="16.5">
      <c r="A18" s="28" t="s">
        <v>52</v>
      </c>
      <c r="B18" s="29">
        <v>149</v>
      </c>
      <c r="C18" s="30">
        <v>30</v>
      </c>
      <c r="D18" s="30">
        <v>119</v>
      </c>
      <c r="E18" s="30">
        <v>6</v>
      </c>
      <c r="F18" s="30">
        <v>14</v>
      </c>
      <c r="G18" s="30">
        <v>3</v>
      </c>
      <c r="H18" s="30">
        <v>9</v>
      </c>
      <c r="I18" s="31">
        <v>0</v>
      </c>
      <c r="J18" s="30">
        <v>19</v>
      </c>
      <c r="K18" s="30">
        <v>9</v>
      </c>
      <c r="L18" s="30">
        <v>41</v>
      </c>
      <c r="M18" s="31">
        <v>0</v>
      </c>
      <c r="N18" s="31">
        <v>0</v>
      </c>
      <c r="O18" s="30">
        <v>12</v>
      </c>
      <c r="P18" s="30">
        <v>35</v>
      </c>
      <c r="Q18" s="31">
        <v>0</v>
      </c>
      <c r="R18" s="31">
        <v>1</v>
      </c>
    </row>
    <row r="19" spans="1:18" ht="16.5">
      <c r="A19" s="28" t="s">
        <v>53</v>
      </c>
      <c r="B19" s="29">
        <v>103</v>
      </c>
      <c r="C19" s="30">
        <v>6</v>
      </c>
      <c r="D19" s="30">
        <v>97</v>
      </c>
      <c r="E19" s="30">
        <v>2</v>
      </c>
      <c r="F19" s="30">
        <v>13</v>
      </c>
      <c r="G19" s="31">
        <v>0</v>
      </c>
      <c r="H19" s="30">
        <v>6</v>
      </c>
      <c r="I19" s="31">
        <v>0</v>
      </c>
      <c r="J19" s="30">
        <v>17</v>
      </c>
      <c r="K19" s="31">
        <v>1</v>
      </c>
      <c r="L19" s="30">
        <v>30</v>
      </c>
      <c r="M19" s="31">
        <v>0</v>
      </c>
      <c r="N19" s="31">
        <v>0</v>
      </c>
      <c r="O19" s="30">
        <v>3</v>
      </c>
      <c r="P19" s="30">
        <v>31</v>
      </c>
      <c r="Q19" s="30">
        <v>0</v>
      </c>
      <c r="R19" s="30">
        <v>0</v>
      </c>
    </row>
    <row r="20" spans="1:18" ht="16.5">
      <c r="A20" s="28" t="s">
        <v>176</v>
      </c>
      <c r="B20" s="29">
        <v>246</v>
      </c>
      <c r="C20" s="30">
        <v>53</v>
      </c>
      <c r="D20" s="30">
        <v>193</v>
      </c>
      <c r="E20" s="30">
        <v>9</v>
      </c>
      <c r="F20" s="30">
        <v>21</v>
      </c>
      <c r="G20" s="30">
        <v>4</v>
      </c>
      <c r="H20" s="30">
        <v>13</v>
      </c>
      <c r="I20" s="30">
        <v>1</v>
      </c>
      <c r="J20" s="30">
        <v>14</v>
      </c>
      <c r="K20" s="30">
        <v>13</v>
      </c>
      <c r="L20" s="30">
        <v>72</v>
      </c>
      <c r="M20" s="31">
        <v>0</v>
      </c>
      <c r="N20" s="31">
        <v>0</v>
      </c>
      <c r="O20" s="30">
        <v>15</v>
      </c>
      <c r="P20" s="30">
        <v>65</v>
      </c>
      <c r="Q20" s="30">
        <v>11</v>
      </c>
      <c r="R20" s="30">
        <v>8</v>
      </c>
    </row>
    <row r="21" spans="1:18" ht="16.5">
      <c r="A21" s="28" t="s">
        <v>54</v>
      </c>
      <c r="B21" s="29">
        <v>315</v>
      </c>
      <c r="C21" s="30">
        <v>65</v>
      </c>
      <c r="D21" s="30">
        <v>250</v>
      </c>
      <c r="E21" s="30">
        <v>12</v>
      </c>
      <c r="F21" s="30">
        <v>28</v>
      </c>
      <c r="G21" s="30">
        <v>4</v>
      </c>
      <c r="H21" s="30">
        <v>16</v>
      </c>
      <c r="I21" s="31">
        <v>0</v>
      </c>
      <c r="J21" s="30">
        <v>27</v>
      </c>
      <c r="K21" s="30">
        <v>9</v>
      </c>
      <c r="L21" s="30">
        <v>77</v>
      </c>
      <c r="M21" s="31">
        <v>0</v>
      </c>
      <c r="N21" s="31">
        <v>0</v>
      </c>
      <c r="O21" s="30">
        <v>23</v>
      </c>
      <c r="P21" s="30">
        <v>69</v>
      </c>
      <c r="Q21" s="30">
        <v>17</v>
      </c>
      <c r="R21" s="30">
        <v>33</v>
      </c>
    </row>
    <row r="22" spans="1:18" ht="16.5">
      <c r="A22" s="28" t="s">
        <v>55</v>
      </c>
      <c r="B22" s="29">
        <v>134</v>
      </c>
      <c r="C22" s="30">
        <v>24</v>
      </c>
      <c r="D22" s="30">
        <v>110</v>
      </c>
      <c r="E22" s="30">
        <v>6</v>
      </c>
      <c r="F22" s="30">
        <v>14</v>
      </c>
      <c r="G22" s="31">
        <v>0</v>
      </c>
      <c r="H22" s="30">
        <v>7</v>
      </c>
      <c r="I22" s="31">
        <v>0</v>
      </c>
      <c r="J22" s="30">
        <v>11</v>
      </c>
      <c r="K22" s="30">
        <v>10</v>
      </c>
      <c r="L22" s="30">
        <v>31</v>
      </c>
      <c r="M22" s="31">
        <v>0</v>
      </c>
      <c r="N22" s="31">
        <v>0</v>
      </c>
      <c r="O22" s="30">
        <v>1</v>
      </c>
      <c r="P22" s="30">
        <v>27</v>
      </c>
      <c r="Q22" s="30">
        <v>7</v>
      </c>
      <c r="R22" s="30">
        <v>20</v>
      </c>
    </row>
    <row r="23" spans="1:18" ht="16.5">
      <c r="A23" s="28" t="s">
        <v>56</v>
      </c>
      <c r="B23" s="29">
        <v>301</v>
      </c>
      <c r="C23" s="30">
        <v>54</v>
      </c>
      <c r="D23" s="30">
        <v>247</v>
      </c>
      <c r="E23" s="30">
        <v>19</v>
      </c>
      <c r="F23" s="30">
        <v>38</v>
      </c>
      <c r="G23" s="30">
        <v>1</v>
      </c>
      <c r="H23" s="30">
        <v>14</v>
      </c>
      <c r="I23" s="31">
        <v>0</v>
      </c>
      <c r="J23" s="30">
        <v>16</v>
      </c>
      <c r="K23" s="30">
        <v>14</v>
      </c>
      <c r="L23" s="30">
        <v>78</v>
      </c>
      <c r="M23" s="31">
        <v>0</v>
      </c>
      <c r="N23" s="31">
        <v>0</v>
      </c>
      <c r="O23" s="30">
        <v>6</v>
      </c>
      <c r="P23" s="30">
        <v>71</v>
      </c>
      <c r="Q23" s="30">
        <v>14</v>
      </c>
      <c r="R23" s="30">
        <v>30</v>
      </c>
    </row>
    <row r="24" spans="1:18" ht="16.5">
      <c r="A24" s="28" t="s">
        <v>57</v>
      </c>
      <c r="B24" s="29">
        <v>30</v>
      </c>
      <c r="C24" s="30">
        <v>6</v>
      </c>
      <c r="D24" s="30">
        <v>24</v>
      </c>
      <c r="E24" s="31">
        <v>0</v>
      </c>
      <c r="F24" s="30">
        <v>5</v>
      </c>
      <c r="G24" s="31">
        <v>1</v>
      </c>
      <c r="H24" s="30">
        <v>5</v>
      </c>
      <c r="I24" s="31">
        <v>0</v>
      </c>
      <c r="J24" s="31">
        <v>0</v>
      </c>
      <c r="K24" s="30">
        <v>2</v>
      </c>
      <c r="L24" s="30">
        <v>10</v>
      </c>
      <c r="M24" s="31">
        <v>0</v>
      </c>
      <c r="N24" s="31">
        <v>0</v>
      </c>
      <c r="O24" s="31">
        <v>1</v>
      </c>
      <c r="P24" s="30">
        <v>0</v>
      </c>
      <c r="Q24" s="30">
        <v>2</v>
      </c>
      <c r="R24" s="30">
        <v>4</v>
      </c>
    </row>
    <row r="25" spans="1:18" ht="16.5">
      <c r="A25" s="28" t="s">
        <v>58</v>
      </c>
      <c r="B25" s="29">
        <v>103</v>
      </c>
      <c r="C25" s="30">
        <v>21</v>
      </c>
      <c r="D25" s="30">
        <v>82</v>
      </c>
      <c r="E25" s="30">
        <v>4</v>
      </c>
      <c r="F25" s="30">
        <v>8</v>
      </c>
      <c r="G25" s="30">
        <v>0</v>
      </c>
      <c r="H25" s="30">
        <v>7</v>
      </c>
      <c r="I25" s="31">
        <v>0</v>
      </c>
      <c r="J25" s="30">
        <v>7</v>
      </c>
      <c r="K25" s="30">
        <v>1</v>
      </c>
      <c r="L25" s="30">
        <v>29</v>
      </c>
      <c r="M25" s="30">
        <v>1</v>
      </c>
      <c r="N25" s="30">
        <v>2</v>
      </c>
      <c r="O25" s="30">
        <v>11</v>
      </c>
      <c r="P25" s="30">
        <v>26</v>
      </c>
      <c r="Q25" s="30">
        <v>4</v>
      </c>
      <c r="R25" s="30">
        <v>3</v>
      </c>
    </row>
    <row r="26" spans="1:18" ht="16.5">
      <c r="A26" s="28" t="s">
        <v>177</v>
      </c>
      <c r="B26" s="29">
        <v>172</v>
      </c>
      <c r="C26" s="30">
        <v>27</v>
      </c>
      <c r="D26" s="30">
        <v>145</v>
      </c>
      <c r="E26" s="30">
        <v>13</v>
      </c>
      <c r="F26" s="30">
        <v>20</v>
      </c>
      <c r="G26" s="31">
        <v>0</v>
      </c>
      <c r="H26" s="30">
        <v>10</v>
      </c>
      <c r="I26" s="31">
        <v>0</v>
      </c>
      <c r="J26" s="30">
        <v>7</v>
      </c>
      <c r="K26" s="30">
        <v>1</v>
      </c>
      <c r="L26" s="30">
        <v>72</v>
      </c>
      <c r="M26" s="31">
        <v>0</v>
      </c>
      <c r="N26" s="31">
        <v>0</v>
      </c>
      <c r="O26" s="30">
        <v>4</v>
      </c>
      <c r="P26" s="30">
        <v>13</v>
      </c>
      <c r="Q26" s="30">
        <v>9</v>
      </c>
      <c r="R26" s="30">
        <v>23</v>
      </c>
    </row>
    <row r="27" spans="1:18" ht="16.5">
      <c r="A27" s="28" t="s">
        <v>59</v>
      </c>
      <c r="B27" s="29">
        <v>112</v>
      </c>
      <c r="C27" s="30">
        <v>15</v>
      </c>
      <c r="D27" s="30">
        <v>97</v>
      </c>
      <c r="E27" s="30">
        <v>4</v>
      </c>
      <c r="F27" s="30">
        <v>12</v>
      </c>
      <c r="G27" s="30">
        <v>1</v>
      </c>
      <c r="H27" s="30">
        <v>14</v>
      </c>
      <c r="I27" s="31">
        <v>0</v>
      </c>
      <c r="J27" s="30">
        <v>3</v>
      </c>
      <c r="K27" s="30">
        <v>3</v>
      </c>
      <c r="L27" s="30">
        <v>49</v>
      </c>
      <c r="M27" s="31">
        <v>0</v>
      </c>
      <c r="N27" s="31">
        <v>0</v>
      </c>
      <c r="O27" s="30">
        <v>3</v>
      </c>
      <c r="P27" s="30">
        <v>8</v>
      </c>
      <c r="Q27" s="30">
        <v>4</v>
      </c>
      <c r="R27" s="30">
        <v>11</v>
      </c>
    </row>
    <row r="28" spans="1:18" ht="16.5">
      <c r="A28" s="28" t="s">
        <v>60</v>
      </c>
      <c r="B28" s="29">
        <v>51</v>
      </c>
      <c r="C28" s="30">
        <v>5</v>
      </c>
      <c r="D28" s="30">
        <v>46</v>
      </c>
      <c r="E28" s="30">
        <v>1</v>
      </c>
      <c r="F28" s="30">
        <v>5</v>
      </c>
      <c r="G28" s="31">
        <v>0</v>
      </c>
      <c r="H28" s="30">
        <v>3</v>
      </c>
      <c r="I28" s="31">
        <v>0</v>
      </c>
      <c r="J28" s="30">
        <v>4</v>
      </c>
      <c r="K28" s="30">
        <v>2</v>
      </c>
      <c r="L28" s="30">
        <v>15</v>
      </c>
      <c r="M28" s="31">
        <v>0</v>
      </c>
      <c r="N28" s="31">
        <v>0</v>
      </c>
      <c r="O28" s="30">
        <v>2</v>
      </c>
      <c r="P28" s="30">
        <v>18</v>
      </c>
      <c r="Q28" s="30">
        <v>0</v>
      </c>
      <c r="R28" s="30">
        <v>1</v>
      </c>
    </row>
    <row r="29" spans="1:18" ht="16.5">
      <c r="A29" s="32" t="s">
        <v>61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6.5" customHeight="1">
      <c r="A30" s="183" t="s">
        <v>62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3" spans="1:18" hidden="1">
      <c r="B33" s="24" t="e">
        <f>B6-B7-B8-B9-B11-B12-B13-#REF!-#REF!</f>
        <v>#REF!</v>
      </c>
      <c r="C33" s="25" t="e">
        <f>C6-C7-C8-C9-C11-C12-C13-#REF!-#REF!</f>
        <v>#REF!</v>
      </c>
      <c r="D33" s="25" t="e">
        <f>D6-D7-D8-D9-D11-D12-D13-#REF!-#REF!</f>
        <v>#REF!</v>
      </c>
      <c r="E33" s="25" t="e">
        <f>E6-E7-E8-E9-E11-E12-E13-#REF!-#REF!</f>
        <v>#REF!</v>
      </c>
      <c r="F33" s="25" t="e">
        <f>F6-F7-F8-F9-F11-F12-F13-#REF!-#REF!</f>
        <v>#REF!</v>
      </c>
      <c r="G33" s="25" t="e">
        <f>G6-G7-G8-G9-G11-G12-G13-#REF!-#REF!</f>
        <v>#REF!</v>
      </c>
      <c r="H33" s="25" t="e">
        <f>H6-H7-H8-H9-H11-H12-H13-#REF!-#REF!</f>
        <v>#REF!</v>
      </c>
      <c r="I33" s="25" t="e">
        <f>I6-I7-I8-I9-I11-I12-I13-#REF!-#REF!</f>
        <v>#REF!</v>
      </c>
      <c r="J33" s="25" t="e">
        <f>J6-J7-J8-J9-J11-J12-J13-#REF!-#REF!</f>
        <v>#REF!</v>
      </c>
      <c r="K33" s="25" t="e">
        <f>K6-K7-K8-K9-K11-K12-K13-#REF!-#REF!</f>
        <v>#REF!</v>
      </c>
      <c r="L33" s="25" t="e">
        <f>L6-L7-L8-L9-L11-L12-L13-#REF!-#REF!</f>
        <v>#REF!</v>
      </c>
      <c r="M33" s="25" t="e">
        <f>M6-M7-M8-M9-M11-M12-M13-#REF!-#REF!</f>
        <v>#REF!</v>
      </c>
      <c r="N33" s="25" t="e">
        <f>N6-N7-N8-N9-N11-N12-N13-#REF!-#REF!</f>
        <v>#REF!</v>
      </c>
      <c r="O33" s="25" t="e">
        <f>O6-O7-O8-O9-O11-O12-O13-#REF!-#REF!</f>
        <v>#REF!</v>
      </c>
      <c r="P33" s="25" t="e">
        <f>P6-P7-P8-P9-P11-P12-P13-#REF!-#REF!</f>
        <v>#REF!</v>
      </c>
      <c r="Q33" s="25" t="e">
        <f>Q6-Q7-Q8-Q9-Q11-Q12-Q13-#REF!-#REF!</f>
        <v>#REF!</v>
      </c>
      <c r="R33" s="25" t="e">
        <f>R6-R7-R8-R9-R11-R12-R13-#REF!-#REF!</f>
        <v>#REF!</v>
      </c>
    </row>
    <row r="34" spans="1:18" hidden="1">
      <c r="B34" s="24" t="e">
        <f>SUM(B14:B27)-#REF!</f>
        <v>#REF!</v>
      </c>
      <c r="C34" s="25" t="e">
        <f>SUM(C14:C27)-#REF!</f>
        <v>#REF!</v>
      </c>
      <c r="D34" s="25" t="e">
        <f>SUM(D14:D27)-#REF!</f>
        <v>#REF!</v>
      </c>
      <c r="E34" s="25" t="e">
        <f>SUM(E14:E27)-#REF!</f>
        <v>#REF!</v>
      </c>
      <c r="F34" s="25" t="e">
        <f>SUM(F14:F27)-#REF!</f>
        <v>#REF!</v>
      </c>
      <c r="G34" s="25" t="e">
        <f>SUM(G14:G27)-#REF!</f>
        <v>#REF!</v>
      </c>
      <c r="H34" s="25" t="e">
        <f>SUM(H14:H27)-#REF!</f>
        <v>#REF!</v>
      </c>
      <c r="I34" s="25" t="e">
        <f>SUM(I14:I27)-#REF!</f>
        <v>#REF!</v>
      </c>
      <c r="J34" s="25" t="e">
        <f>SUM(J14:J27)-#REF!</f>
        <v>#REF!</v>
      </c>
      <c r="K34" s="25" t="e">
        <f>SUM(K14:K27)-#REF!</f>
        <v>#REF!</v>
      </c>
      <c r="L34" s="25" t="e">
        <f>SUM(L14:L27)-#REF!</f>
        <v>#REF!</v>
      </c>
      <c r="M34" s="25" t="e">
        <f>SUM(M14:M27)-#REF!</f>
        <v>#REF!</v>
      </c>
      <c r="N34" s="25" t="e">
        <f>SUM(N14:N27)-#REF!</f>
        <v>#REF!</v>
      </c>
      <c r="O34" s="25" t="e">
        <f>SUM(O14:O27)-#REF!</f>
        <v>#REF!</v>
      </c>
      <c r="P34" s="25" t="e">
        <f>SUM(P14:P27)-#REF!</f>
        <v>#REF!</v>
      </c>
      <c r="Q34" s="25" t="e">
        <f>SUM(Q14:Q27)-#REF!</f>
        <v>#REF!</v>
      </c>
      <c r="R34" s="25" t="e">
        <f>SUM(R14:R27)-#REF!</f>
        <v>#REF!</v>
      </c>
    </row>
    <row r="35" spans="1:18" hidden="1">
      <c r="B35" s="24" t="e">
        <f>#REF!-B28-B29</f>
        <v>#REF!</v>
      </c>
      <c r="C35" s="25" t="e">
        <f>#REF!-C28-C29</f>
        <v>#REF!</v>
      </c>
      <c r="D35" s="25" t="e">
        <f>#REF!-D28-D29</f>
        <v>#REF!</v>
      </c>
      <c r="E35" s="25" t="e">
        <f>#REF!-E28-E29</f>
        <v>#REF!</v>
      </c>
      <c r="F35" s="25" t="e">
        <f>#REF!-F28-F29</f>
        <v>#REF!</v>
      </c>
      <c r="G35" s="25" t="e">
        <f>#REF!-G28-G29</f>
        <v>#REF!</v>
      </c>
      <c r="H35" s="25" t="e">
        <f>#REF!-H28-H29</f>
        <v>#REF!</v>
      </c>
      <c r="I35" s="25" t="e">
        <f>#REF!-I28-I29</f>
        <v>#REF!</v>
      </c>
      <c r="J35" s="25" t="e">
        <f>#REF!-J28-J29</f>
        <v>#REF!</v>
      </c>
      <c r="K35" s="25" t="e">
        <f>#REF!-K28-K29</f>
        <v>#REF!</v>
      </c>
      <c r="L35" s="25" t="e">
        <f>#REF!-L28-L29</f>
        <v>#REF!</v>
      </c>
      <c r="M35" s="25" t="e">
        <f>#REF!-M28-M29</f>
        <v>#REF!</v>
      </c>
      <c r="N35" s="25" t="e">
        <f>#REF!-N28-N29</f>
        <v>#REF!</v>
      </c>
      <c r="O35" s="25" t="e">
        <f>#REF!-O28-O29</f>
        <v>#REF!</v>
      </c>
      <c r="P35" s="25" t="e">
        <f>#REF!-P28-P29</f>
        <v>#REF!</v>
      </c>
      <c r="Q35" s="25" t="e">
        <f>#REF!-Q28-Q29</f>
        <v>#REF!</v>
      </c>
      <c r="R35" s="25" t="e">
        <f>#REF!-R28-R29</f>
        <v>#REF!</v>
      </c>
    </row>
    <row r="37" spans="1:18">
      <c r="A37" s="22"/>
    </row>
  </sheetData>
  <mergeCells count="13">
    <mergeCell ref="A30:R30"/>
    <mergeCell ref="A1:R1"/>
    <mergeCell ref="A2:R2"/>
    <mergeCell ref="A3:R3"/>
    <mergeCell ref="A4:A5"/>
    <mergeCell ref="B4:D4"/>
    <mergeCell ref="E4:F4"/>
    <mergeCell ref="G4:H4"/>
    <mergeCell ref="I4:J4"/>
    <mergeCell ref="K4:L4"/>
    <mergeCell ref="M4:N4"/>
    <mergeCell ref="O4:P4"/>
    <mergeCell ref="Q4:R4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37"/>
  <sheetViews>
    <sheetView zoomScaleNormal="100" workbookViewId="0">
      <pane xSplit="1" ySplit="5" topLeftCell="B6" activePane="bottomRight" state="frozen"/>
      <selection activeCell="D23" sqref="D23"/>
      <selection pane="topRight" activeCell="D23" sqref="D23"/>
      <selection pane="bottomLeft" activeCell="D23" sqref="D23"/>
      <selection pane="bottomRight" activeCell="U15" sqref="U15"/>
    </sheetView>
  </sheetViews>
  <sheetFormatPr defaultColWidth="9.33203125" defaultRowHeight="12"/>
  <cols>
    <col min="1" max="1" width="19.1640625" style="23" customWidth="1"/>
    <col min="2" max="2" width="10.33203125" style="21" customWidth="1"/>
    <col min="3" max="18" width="10.33203125" style="3" customWidth="1"/>
    <col min="19" max="16384" width="9.33203125" style="3"/>
  </cols>
  <sheetData>
    <row r="1" spans="1:18" s="1" customFormat="1" ht="21" customHeight="1">
      <c r="A1" s="114" t="s">
        <v>63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</row>
    <row r="2" spans="1:18" ht="15.75" customHeight="1">
      <c r="A2" s="116" t="s">
        <v>22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ht="15.75" customHeight="1">
      <c r="A3" s="117" t="s">
        <v>23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</row>
    <row r="4" spans="1:18" s="76" customFormat="1" ht="15.75" customHeight="1">
      <c r="A4" s="184" t="s">
        <v>30</v>
      </c>
      <c r="B4" s="187" t="s">
        <v>31</v>
      </c>
      <c r="C4" s="188"/>
      <c r="D4" s="184"/>
      <c r="E4" s="185" t="s">
        <v>174</v>
      </c>
      <c r="F4" s="185"/>
      <c r="G4" s="185" t="s">
        <v>32</v>
      </c>
      <c r="H4" s="185"/>
      <c r="I4" s="185" t="s">
        <v>33</v>
      </c>
      <c r="J4" s="185"/>
      <c r="K4" s="185" t="s">
        <v>34</v>
      </c>
      <c r="L4" s="185"/>
      <c r="M4" s="185" t="s">
        <v>35</v>
      </c>
      <c r="N4" s="185"/>
      <c r="O4" s="185" t="s">
        <v>36</v>
      </c>
      <c r="P4" s="185"/>
      <c r="Q4" s="185" t="s">
        <v>37</v>
      </c>
      <c r="R4" s="174"/>
    </row>
    <row r="5" spans="1:18" s="76" customFormat="1" ht="15.75" customHeight="1">
      <c r="A5" s="184"/>
      <c r="B5" s="27" t="s">
        <v>38</v>
      </c>
      <c r="C5" s="78" t="s">
        <v>39</v>
      </c>
      <c r="D5" s="78" t="s">
        <v>40</v>
      </c>
      <c r="E5" s="78" t="s">
        <v>39</v>
      </c>
      <c r="F5" s="78" t="s">
        <v>40</v>
      </c>
      <c r="G5" s="78" t="s">
        <v>39</v>
      </c>
      <c r="H5" s="78" t="s">
        <v>40</v>
      </c>
      <c r="I5" s="78" t="s">
        <v>39</v>
      </c>
      <c r="J5" s="78" t="s">
        <v>40</v>
      </c>
      <c r="K5" s="78" t="s">
        <v>39</v>
      </c>
      <c r="L5" s="78" t="s">
        <v>40</v>
      </c>
      <c r="M5" s="78" t="s">
        <v>39</v>
      </c>
      <c r="N5" s="78" t="s">
        <v>40</v>
      </c>
      <c r="O5" s="78" t="s">
        <v>39</v>
      </c>
      <c r="P5" s="78" t="s">
        <v>40</v>
      </c>
      <c r="Q5" s="78" t="s">
        <v>39</v>
      </c>
      <c r="R5" s="79" t="s">
        <v>40</v>
      </c>
    </row>
    <row r="6" spans="1:18" ht="16.5">
      <c r="A6" s="28" t="s">
        <v>41</v>
      </c>
      <c r="B6" s="46">
        <v>9263</v>
      </c>
      <c r="C6" s="47">
        <v>1749</v>
      </c>
      <c r="D6" s="47">
        <v>7514</v>
      </c>
      <c r="E6" s="47">
        <v>372</v>
      </c>
      <c r="F6" s="47">
        <v>887</v>
      </c>
      <c r="G6" s="47">
        <v>94</v>
      </c>
      <c r="H6" s="47">
        <v>552</v>
      </c>
      <c r="I6" s="47">
        <v>8</v>
      </c>
      <c r="J6" s="47">
        <v>574</v>
      </c>
      <c r="K6" s="47">
        <v>437</v>
      </c>
      <c r="L6" s="47">
        <v>2808</v>
      </c>
      <c r="M6" s="47">
        <v>15</v>
      </c>
      <c r="N6" s="47">
        <v>38</v>
      </c>
      <c r="O6" s="47">
        <v>522</v>
      </c>
      <c r="P6" s="47">
        <v>2132</v>
      </c>
      <c r="Q6" s="47">
        <v>301</v>
      </c>
      <c r="R6" s="47">
        <v>523</v>
      </c>
    </row>
    <row r="7" spans="1:18" ht="16.5">
      <c r="A7" s="28" t="s">
        <v>42</v>
      </c>
      <c r="B7" s="49">
        <v>1702</v>
      </c>
      <c r="C7" s="50">
        <v>356</v>
      </c>
      <c r="D7" s="50">
        <v>1346</v>
      </c>
      <c r="E7" s="50">
        <v>55</v>
      </c>
      <c r="F7" s="50">
        <v>94</v>
      </c>
      <c r="G7" s="50">
        <v>16</v>
      </c>
      <c r="H7" s="50">
        <v>77</v>
      </c>
      <c r="I7" s="50">
        <v>0</v>
      </c>
      <c r="J7" s="50">
        <v>126</v>
      </c>
      <c r="K7" s="50">
        <v>80</v>
      </c>
      <c r="L7" s="50">
        <v>427</v>
      </c>
      <c r="M7" s="50">
        <v>2</v>
      </c>
      <c r="N7" s="50">
        <v>3</v>
      </c>
      <c r="O7" s="50">
        <v>160</v>
      </c>
      <c r="P7" s="50">
        <v>564</v>
      </c>
      <c r="Q7" s="50">
        <v>43</v>
      </c>
      <c r="R7" s="50">
        <v>55</v>
      </c>
    </row>
    <row r="8" spans="1:18" ht="16.5">
      <c r="A8" s="28" t="s">
        <v>43</v>
      </c>
      <c r="B8" s="49">
        <v>856</v>
      </c>
      <c r="C8" s="50">
        <v>148</v>
      </c>
      <c r="D8" s="50">
        <v>708</v>
      </c>
      <c r="E8" s="50">
        <v>36</v>
      </c>
      <c r="F8" s="50">
        <v>91</v>
      </c>
      <c r="G8" s="50">
        <v>9</v>
      </c>
      <c r="H8" s="50">
        <v>63</v>
      </c>
      <c r="I8" s="50">
        <v>5</v>
      </c>
      <c r="J8" s="50">
        <v>70</v>
      </c>
      <c r="K8" s="50">
        <v>33</v>
      </c>
      <c r="L8" s="50">
        <v>234</v>
      </c>
      <c r="M8" s="50">
        <v>2</v>
      </c>
      <c r="N8" s="50">
        <v>11</v>
      </c>
      <c r="O8" s="50">
        <v>27</v>
      </c>
      <c r="P8" s="50">
        <v>150</v>
      </c>
      <c r="Q8" s="50">
        <v>36</v>
      </c>
      <c r="R8" s="50">
        <v>89</v>
      </c>
    </row>
    <row r="9" spans="1:18" ht="16.5">
      <c r="A9" s="28" t="s">
        <v>44</v>
      </c>
      <c r="B9" s="49">
        <v>1053</v>
      </c>
      <c r="C9" s="50">
        <v>192</v>
      </c>
      <c r="D9" s="50">
        <v>861</v>
      </c>
      <c r="E9" s="50">
        <v>30</v>
      </c>
      <c r="F9" s="50">
        <v>133</v>
      </c>
      <c r="G9" s="50">
        <v>10</v>
      </c>
      <c r="H9" s="50">
        <v>64</v>
      </c>
      <c r="I9" s="51">
        <v>0</v>
      </c>
      <c r="J9" s="50">
        <v>49</v>
      </c>
      <c r="K9" s="50">
        <v>72</v>
      </c>
      <c r="L9" s="50">
        <v>352</v>
      </c>
      <c r="M9" s="50">
        <v>0</v>
      </c>
      <c r="N9" s="50">
        <v>1</v>
      </c>
      <c r="O9" s="50">
        <v>32</v>
      </c>
      <c r="P9" s="50">
        <v>213</v>
      </c>
      <c r="Q9" s="50">
        <v>48</v>
      </c>
      <c r="R9" s="50">
        <v>49</v>
      </c>
    </row>
    <row r="10" spans="1:18" ht="16.5">
      <c r="A10" s="28" t="s">
        <v>45</v>
      </c>
      <c r="B10" s="49">
        <v>727</v>
      </c>
      <c r="C10" s="50">
        <v>124</v>
      </c>
      <c r="D10" s="50">
        <v>603</v>
      </c>
      <c r="E10" s="50">
        <v>32</v>
      </c>
      <c r="F10" s="50">
        <v>82</v>
      </c>
      <c r="G10" s="50">
        <v>6</v>
      </c>
      <c r="H10" s="50">
        <v>38</v>
      </c>
      <c r="I10" s="51">
        <v>0</v>
      </c>
      <c r="J10" s="50">
        <v>39</v>
      </c>
      <c r="K10" s="50">
        <v>30</v>
      </c>
      <c r="L10" s="50">
        <v>225</v>
      </c>
      <c r="M10" s="50">
        <v>3</v>
      </c>
      <c r="N10" s="50">
        <v>0</v>
      </c>
      <c r="O10" s="50">
        <v>46</v>
      </c>
      <c r="P10" s="50">
        <v>202</v>
      </c>
      <c r="Q10" s="50">
        <v>7</v>
      </c>
      <c r="R10" s="50">
        <v>17</v>
      </c>
    </row>
    <row r="11" spans="1:18" ht="16.5">
      <c r="A11" s="28" t="s">
        <v>46</v>
      </c>
      <c r="B11" s="49">
        <v>750</v>
      </c>
      <c r="C11" s="50">
        <v>107</v>
      </c>
      <c r="D11" s="50">
        <v>643</v>
      </c>
      <c r="E11" s="50">
        <v>38</v>
      </c>
      <c r="F11" s="50">
        <v>81</v>
      </c>
      <c r="G11" s="50">
        <v>4</v>
      </c>
      <c r="H11" s="50">
        <v>53</v>
      </c>
      <c r="I11" s="51">
        <v>0</v>
      </c>
      <c r="J11" s="50">
        <v>27</v>
      </c>
      <c r="K11" s="50">
        <v>15</v>
      </c>
      <c r="L11" s="50">
        <v>280</v>
      </c>
      <c r="M11" s="50">
        <v>0</v>
      </c>
      <c r="N11" s="50">
        <v>0</v>
      </c>
      <c r="O11" s="50">
        <v>16</v>
      </c>
      <c r="P11" s="50">
        <v>125</v>
      </c>
      <c r="Q11" s="50">
        <v>34</v>
      </c>
      <c r="R11" s="50">
        <v>77</v>
      </c>
    </row>
    <row r="12" spans="1:18" ht="16.5">
      <c r="A12" s="28" t="s">
        <v>47</v>
      </c>
      <c r="B12" s="49">
        <v>793</v>
      </c>
      <c r="C12" s="50">
        <v>229</v>
      </c>
      <c r="D12" s="50">
        <v>564</v>
      </c>
      <c r="E12" s="50">
        <v>30</v>
      </c>
      <c r="F12" s="50">
        <v>63</v>
      </c>
      <c r="G12" s="50">
        <v>9</v>
      </c>
      <c r="H12" s="50">
        <v>45</v>
      </c>
      <c r="I12" s="51">
        <v>2</v>
      </c>
      <c r="J12" s="50">
        <v>40</v>
      </c>
      <c r="K12" s="50">
        <v>74</v>
      </c>
      <c r="L12" s="50">
        <v>241</v>
      </c>
      <c r="M12" s="50">
        <v>0</v>
      </c>
      <c r="N12" s="50">
        <v>0</v>
      </c>
      <c r="O12" s="50">
        <v>87</v>
      </c>
      <c r="P12" s="50">
        <v>140</v>
      </c>
      <c r="Q12" s="50">
        <v>27</v>
      </c>
      <c r="R12" s="50">
        <v>35</v>
      </c>
    </row>
    <row r="13" spans="1:18" ht="16.5">
      <c r="A13" s="28" t="s">
        <v>48</v>
      </c>
      <c r="B13" s="49">
        <v>571</v>
      </c>
      <c r="C13" s="50">
        <v>87</v>
      </c>
      <c r="D13" s="50">
        <v>484</v>
      </c>
      <c r="E13" s="50">
        <v>18</v>
      </c>
      <c r="F13" s="50">
        <v>83</v>
      </c>
      <c r="G13" s="50">
        <v>13</v>
      </c>
      <c r="H13" s="50">
        <v>45</v>
      </c>
      <c r="I13" s="50">
        <v>0</v>
      </c>
      <c r="J13" s="50">
        <v>20</v>
      </c>
      <c r="K13" s="50">
        <v>21</v>
      </c>
      <c r="L13" s="50">
        <v>220</v>
      </c>
      <c r="M13" s="51">
        <v>5</v>
      </c>
      <c r="N13" s="51">
        <v>11</v>
      </c>
      <c r="O13" s="50">
        <v>14</v>
      </c>
      <c r="P13" s="50">
        <v>87</v>
      </c>
      <c r="Q13" s="50">
        <v>16</v>
      </c>
      <c r="R13" s="50">
        <v>18</v>
      </c>
    </row>
    <row r="14" spans="1:18" ht="16.5">
      <c r="A14" s="28" t="s">
        <v>175</v>
      </c>
      <c r="B14" s="29">
        <v>263</v>
      </c>
      <c r="C14" s="30">
        <v>49</v>
      </c>
      <c r="D14" s="30">
        <v>214</v>
      </c>
      <c r="E14" s="30">
        <v>5</v>
      </c>
      <c r="F14" s="30">
        <v>20</v>
      </c>
      <c r="G14" s="30">
        <v>4</v>
      </c>
      <c r="H14" s="30">
        <v>13</v>
      </c>
      <c r="I14" s="30">
        <v>0</v>
      </c>
      <c r="J14" s="30">
        <v>23</v>
      </c>
      <c r="K14" s="30">
        <v>12</v>
      </c>
      <c r="L14" s="30">
        <v>71</v>
      </c>
      <c r="M14" s="30">
        <v>1</v>
      </c>
      <c r="N14" s="30">
        <v>1</v>
      </c>
      <c r="O14" s="30">
        <v>14</v>
      </c>
      <c r="P14" s="30">
        <v>68</v>
      </c>
      <c r="Q14" s="30">
        <v>13</v>
      </c>
      <c r="R14" s="30">
        <v>18</v>
      </c>
    </row>
    <row r="15" spans="1:18" ht="16.5">
      <c r="A15" s="28" t="s">
        <v>49</v>
      </c>
      <c r="B15" s="29">
        <v>190</v>
      </c>
      <c r="C15" s="30">
        <v>49</v>
      </c>
      <c r="D15" s="30">
        <v>141</v>
      </c>
      <c r="E15" s="30">
        <v>15</v>
      </c>
      <c r="F15" s="30">
        <v>5</v>
      </c>
      <c r="G15" s="30">
        <v>2</v>
      </c>
      <c r="H15" s="30">
        <v>9</v>
      </c>
      <c r="I15" s="31">
        <v>0</v>
      </c>
      <c r="J15" s="30">
        <v>14</v>
      </c>
      <c r="K15" s="30">
        <v>11</v>
      </c>
      <c r="L15" s="30">
        <v>63</v>
      </c>
      <c r="M15" s="31">
        <v>0</v>
      </c>
      <c r="N15" s="31">
        <v>0</v>
      </c>
      <c r="O15" s="30">
        <v>20</v>
      </c>
      <c r="P15" s="30">
        <v>49</v>
      </c>
      <c r="Q15" s="30">
        <v>1</v>
      </c>
      <c r="R15" s="30">
        <v>1</v>
      </c>
    </row>
    <row r="16" spans="1:18" ht="16.5">
      <c r="A16" s="28" t="s">
        <v>50</v>
      </c>
      <c r="B16" s="29">
        <v>245</v>
      </c>
      <c r="C16" s="30">
        <v>37</v>
      </c>
      <c r="D16" s="30">
        <v>208</v>
      </c>
      <c r="E16" s="30">
        <v>13</v>
      </c>
      <c r="F16" s="30">
        <v>23</v>
      </c>
      <c r="G16" s="30">
        <v>4</v>
      </c>
      <c r="H16" s="30">
        <v>12</v>
      </c>
      <c r="I16" s="31">
        <v>0</v>
      </c>
      <c r="J16" s="30">
        <v>22</v>
      </c>
      <c r="K16" s="30">
        <v>5</v>
      </c>
      <c r="L16" s="30">
        <v>74</v>
      </c>
      <c r="M16" s="31">
        <v>0</v>
      </c>
      <c r="N16" s="31">
        <v>0</v>
      </c>
      <c r="O16" s="30">
        <v>12</v>
      </c>
      <c r="P16" s="30">
        <v>74</v>
      </c>
      <c r="Q16" s="30">
        <v>3</v>
      </c>
      <c r="R16" s="30">
        <v>3</v>
      </c>
    </row>
    <row r="17" spans="1:18" ht="16.5">
      <c r="A17" s="28" t="s">
        <v>51</v>
      </c>
      <c r="B17" s="29">
        <v>411</v>
      </c>
      <c r="C17" s="30">
        <v>67</v>
      </c>
      <c r="D17" s="30">
        <v>344</v>
      </c>
      <c r="E17" s="30">
        <v>22</v>
      </c>
      <c r="F17" s="30">
        <v>37</v>
      </c>
      <c r="G17" s="30">
        <v>5</v>
      </c>
      <c r="H17" s="30">
        <v>28</v>
      </c>
      <c r="I17" s="31">
        <v>0</v>
      </c>
      <c r="J17" s="30">
        <v>20</v>
      </c>
      <c r="K17" s="30">
        <v>11</v>
      </c>
      <c r="L17" s="30">
        <v>134</v>
      </c>
      <c r="M17" s="31">
        <v>0</v>
      </c>
      <c r="N17" s="30">
        <v>6</v>
      </c>
      <c r="O17" s="30">
        <v>21</v>
      </c>
      <c r="P17" s="30">
        <v>95</v>
      </c>
      <c r="Q17" s="30">
        <v>8</v>
      </c>
      <c r="R17" s="30">
        <v>24</v>
      </c>
    </row>
    <row r="18" spans="1:18" ht="16.5">
      <c r="A18" s="28" t="s">
        <v>52</v>
      </c>
      <c r="B18" s="29">
        <v>156</v>
      </c>
      <c r="C18" s="30">
        <v>32</v>
      </c>
      <c r="D18" s="30">
        <v>124</v>
      </c>
      <c r="E18" s="30">
        <v>6</v>
      </c>
      <c r="F18" s="30">
        <v>14</v>
      </c>
      <c r="G18" s="30">
        <v>2</v>
      </c>
      <c r="H18" s="30">
        <v>14</v>
      </c>
      <c r="I18" s="31">
        <v>0</v>
      </c>
      <c r="J18" s="30">
        <v>19</v>
      </c>
      <c r="K18" s="30">
        <v>10</v>
      </c>
      <c r="L18" s="30">
        <v>39</v>
      </c>
      <c r="M18" s="31">
        <v>0</v>
      </c>
      <c r="N18" s="31">
        <v>0</v>
      </c>
      <c r="O18" s="30">
        <v>14</v>
      </c>
      <c r="P18" s="30">
        <v>38</v>
      </c>
      <c r="Q18" s="31">
        <v>0</v>
      </c>
      <c r="R18" s="31">
        <v>0</v>
      </c>
    </row>
    <row r="19" spans="1:18" ht="16.5">
      <c r="A19" s="28" t="s">
        <v>53</v>
      </c>
      <c r="B19" s="29">
        <v>103</v>
      </c>
      <c r="C19" s="30">
        <v>5</v>
      </c>
      <c r="D19" s="30">
        <v>98</v>
      </c>
      <c r="E19" s="30">
        <v>1</v>
      </c>
      <c r="F19" s="30">
        <v>16</v>
      </c>
      <c r="G19" s="31">
        <v>0</v>
      </c>
      <c r="H19" s="30">
        <v>6</v>
      </c>
      <c r="I19" s="31">
        <v>0</v>
      </c>
      <c r="J19" s="30">
        <v>12</v>
      </c>
      <c r="K19" s="31">
        <v>1</v>
      </c>
      <c r="L19" s="30">
        <v>29</v>
      </c>
      <c r="M19" s="31">
        <v>0</v>
      </c>
      <c r="N19" s="31">
        <v>0</v>
      </c>
      <c r="O19" s="30">
        <v>2</v>
      </c>
      <c r="P19" s="30">
        <v>33</v>
      </c>
      <c r="Q19" s="30">
        <v>1</v>
      </c>
      <c r="R19" s="30">
        <v>2</v>
      </c>
    </row>
    <row r="20" spans="1:18" ht="16.5">
      <c r="A20" s="28" t="s">
        <v>176</v>
      </c>
      <c r="B20" s="29">
        <v>247</v>
      </c>
      <c r="C20" s="30">
        <v>54</v>
      </c>
      <c r="D20" s="30">
        <v>193</v>
      </c>
      <c r="E20" s="30">
        <v>7</v>
      </c>
      <c r="F20" s="30">
        <v>19</v>
      </c>
      <c r="G20" s="30">
        <v>3</v>
      </c>
      <c r="H20" s="30">
        <v>14</v>
      </c>
      <c r="I20" s="30">
        <v>1</v>
      </c>
      <c r="J20" s="30">
        <v>13</v>
      </c>
      <c r="K20" s="30">
        <v>14</v>
      </c>
      <c r="L20" s="30">
        <v>74</v>
      </c>
      <c r="M20" s="31">
        <v>0</v>
      </c>
      <c r="N20" s="31">
        <v>0</v>
      </c>
      <c r="O20" s="30">
        <v>18</v>
      </c>
      <c r="P20" s="30">
        <v>66</v>
      </c>
      <c r="Q20" s="30">
        <v>11</v>
      </c>
      <c r="R20" s="30">
        <v>7</v>
      </c>
    </row>
    <row r="21" spans="1:18" ht="16.5">
      <c r="A21" s="28" t="s">
        <v>54</v>
      </c>
      <c r="B21" s="29">
        <v>313</v>
      </c>
      <c r="C21" s="30">
        <v>67</v>
      </c>
      <c r="D21" s="30">
        <v>246</v>
      </c>
      <c r="E21" s="30">
        <v>12</v>
      </c>
      <c r="F21" s="30">
        <v>24</v>
      </c>
      <c r="G21" s="30">
        <v>3</v>
      </c>
      <c r="H21" s="30">
        <v>17</v>
      </c>
      <c r="I21" s="31">
        <v>0</v>
      </c>
      <c r="J21" s="30">
        <v>29</v>
      </c>
      <c r="K21" s="30">
        <v>13</v>
      </c>
      <c r="L21" s="30">
        <v>73</v>
      </c>
      <c r="M21" s="31">
        <v>0</v>
      </c>
      <c r="N21" s="31">
        <v>0</v>
      </c>
      <c r="O21" s="30">
        <v>21</v>
      </c>
      <c r="P21" s="30">
        <v>72</v>
      </c>
      <c r="Q21" s="30">
        <v>18</v>
      </c>
      <c r="R21" s="30">
        <v>31</v>
      </c>
    </row>
    <row r="22" spans="1:18" ht="16.5">
      <c r="A22" s="28" t="s">
        <v>55</v>
      </c>
      <c r="B22" s="29">
        <v>128</v>
      </c>
      <c r="C22" s="30">
        <v>24</v>
      </c>
      <c r="D22" s="30">
        <v>104</v>
      </c>
      <c r="E22" s="30">
        <v>8</v>
      </c>
      <c r="F22" s="30">
        <v>18</v>
      </c>
      <c r="G22" s="31">
        <v>0</v>
      </c>
      <c r="H22" s="30">
        <v>7</v>
      </c>
      <c r="I22" s="31">
        <v>0</v>
      </c>
      <c r="J22" s="30">
        <v>8</v>
      </c>
      <c r="K22" s="30">
        <v>7</v>
      </c>
      <c r="L22" s="30">
        <v>31</v>
      </c>
      <c r="M22" s="31">
        <v>0</v>
      </c>
      <c r="N22" s="31">
        <v>0</v>
      </c>
      <c r="O22" s="30">
        <v>2</v>
      </c>
      <c r="P22" s="30">
        <v>24</v>
      </c>
      <c r="Q22" s="30">
        <v>7</v>
      </c>
      <c r="R22" s="30">
        <v>16</v>
      </c>
    </row>
    <row r="23" spans="1:18" ht="16.5">
      <c r="A23" s="28" t="s">
        <v>56</v>
      </c>
      <c r="B23" s="29">
        <v>297</v>
      </c>
      <c r="C23" s="30">
        <v>53</v>
      </c>
      <c r="D23" s="30">
        <v>244</v>
      </c>
      <c r="E23" s="30">
        <v>19</v>
      </c>
      <c r="F23" s="30">
        <v>34</v>
      </c>
      <c r="G23" s="30">
        <v>2</v>
      </c>
      <c r="H23" s="30">
        <v>11</v>
      </c>
      <c r="I23" s="31">
        <v>0</v>
      </c>
      <c r="J23" s="30">
        <v>19</v>
      </c>
      <c r="K23" s="30">
        <v>13</v>
      </c>
      <c r="L23" s="30">
        <v>78</v>
      </c>
      <c r="M23" s="31">
        <v>0</v>
      </c>
      <c r="N23" s="31">
        <v>0</v>
      </c>
      <c r="O23" s="30">
        <v>6</v>
      </c>
      <c r="P23" s="30">
        <v>71</v>
      </c>
      <c r="Q23" s="30">
        <v>13</v>
      </c>
      <c r="R23" s="30">
        <v>31</v>
      </c>
    </row>
    <row r="24" spans="1:18" ht="16.5">
      <c r="A24" s="28" t="s">
        <v>57</v>
      </c>
      <c r="B24" s="29">
        <v>31</v>
      </c>
      <c r="C24" s="30">
        <v>5</v>
      </c>
      <c r="D24" s="30">
        <v>26</v>
      </c>
      <c r="E24" s="31">
        <v>0</v>
      </c>
      <c r="F24" s="30">
        <v>4</v>
      </c>
      <c r="G24" s="31">
        <v>1</v>
      </c>
      <c r="H24" s="30">
        <v>6</v>
      </c>
      <c r="I24" s="31">
        <v>0</v>
      </c>
      <c r="J24" s="31">
        <v>0</v>
      </c>
      <c r="K24" s="30">
        <v>3</v>
      </c>
      <c r="L24" s="30">
        <v>10</v>
      </c>
      <c r="M24" s="31">
        <v>0</v>
      </c>
      <c r="N24" s="31">
        <v>0</v>
      </c>
      <c r="O24" s="31">
        <v>0</v>
      </c>
      <c r="P24" s="30">
        <v>0</v>
      </c>
      <c r="Q24" s="30">
        <v>1</v>
      </c>
      <c r="R24" s="30">
        <v>6</v>
      </c>
    </row>
    <row r="25" spans="1:18" ht="16.5">
      <c r="A25" s="28" t="s">
        <v>58</v>
      </c>
      <c r="B25" s="29">
        <v>89</v>
      </c>
      <c r="C25" s="30">
        <v>15</v>
      </c>
      <c r="D25" s="30">
        <v>74</v>
      </c>
      <c r="E25" s="30">
        <v>4</v>
      </c>
      <c r="F25" s="30">
        <v>7</v>
      </c>
      <c r="G25" s="30">
        <v>0</v>
      </c>
      <c r="H25" s="30">
        <v>6</v>
      </c>
      <c r="I25" s="31">
        <v>0</v>
      </c>
      <c r="J25" s="30">
        <v>11</v>
      </c>
      <c r="K25" s="30">
        <v>4</v>
      </c>
      <c r="L25" s="30">
        <v>21</v>
      </c>
      <c r="M25" s="30">
        <v>1</v>
      </c>
      <c r="N25" s="30">
        <v>2</v>
      </c>
      <c r="O25" s="30">
        <v>2</v>
      </c>
      <c r="P25" s="30">
        <v>24</v>
      </c>
      <c r="Q25" s="30">
        <v>4</v>
      </c>
      <c r="R25" s="30">
        <v>3</v>
      </c>
    </row>
    <row r="26" spans="1:18" ht="16.5">
      <c r="A26" s="28" t="s">
        <v>177</v>
      </c>
      <c r="B26" s="29">
        <v>179</v>
      </c>
      <c r="C26" s="30">
        <v>26</v>
      </c>
      <c r="D26" s="30">
        <v>153</v>
      </c>
      <c r="E26" s="30">
        <v>13</v>
      </c>
      <c r="F26" s="30">
        <v>20</v>
      </c>
      <c r="G26" s="31">
        <v>0</v>
      </c>
      <c r="H26" s="30">
        <v>8</v>
      </c>
      <c r="I26" s="31">
        <v>0</v>
      </c>
      <c r="J26" s="30">
        <v>7</v>
      </c>
      <c r="K26" s="30">
        <v>6</v>
      </c>
      <c r="L26" s="30">
        <v>70</v>
      </c>
      <c r="M26" s="31">
        <v>0</v>
      </c>
      <c r="N26" s="31">
        <v>0</v>
      </c>
      <c r="O26" s="30">
        <v>2</v>
      </c>
      <c r="P26" s="30">
        <v>15</v>
      </c>
      <c r="Q26" s="30">
        <v>5</v>
      </c>
      <c r="R26" s="30">
        <v>33</v>
      </c>
    </row>
    <row r="27" spans="1:18" ht="16.5">
      <c r="A27" s="28" t="s">
        <v>59</v>
      </c>
      <c r="B27" s="29">
        <v>110</v>
      </c>
      <c r="C27" s="30">
        <v>17</v>
      </c>
      <c r="D27" s="30">
        <v>93</v>
      </c>
      <c r="E27" s="30">
        <v>7</v>
      </c>
      <c r="F27" s="30">
        <v>13</v>
      </c>
      <c r="G27" s="30">
        <v>1</v>
      </c>
      <c r="H27" s="30">
        <v>13</v>
      </c>
      <c r="I27" s="31">
        <v>0</v>
      </c>
      <c r="J27" s="30">
        <v>3</v>
      </c>
      <c r="K27" s="30">
        <v>1</v>
      </c>
      <c r="L27" s="30">
        <v>46</v>
      </c>
      <c r="M27" s="31">
        <v>1</v>
      </c>
      <c r="N27" s="31">
        <v>3</v>
      </c>
      <c r="O27" s="30">
        <v>2</v>
      </c>
      <c r="P27" s="30">
        <v>8</v>
      </c>
      <c r="Q27" s="30">
        <v>5</v>
      </c>
      <c r="R27" s="30">
        <v>7</v>
      </c>
    </row>
    <row r="28" spans="1:18" ht="16.5">
      <c r="A28" s="28" t="s">
        <v>60</v>
      </c>
      <c r="B28" s="29">
        <v>49</v>
      </c>
      <c r="C28" s="30">
        <v>6</v>
      </c>
      <c r="D28" s="30">
        <v>43</v>
      </c>
      <c r="E28" s="30">
        <v>1</v>
      </c>
      <c r="F28" s="30">
        <v>6</v>
      </c>
      <c r="G28" s="31">
        <v>0</v>
      </c>
      <c r="H28" s="30">
        <v>3</v>
      </c>
      <c r="I28" s="31">
        <v>0</v>
      </c>
      <c r="J28" s="30">
        <v>3</v>
      </c>
      <c r="K28" s="30">
        <v>1</v>
      </c>
      <c r="L28" s="30">
        <v>16</v>
      </c>
      <c r="M28" s="31">
        <v>0</v>
      </c>
      <c r="N28" s="31">
        <v>0</v>
      </c>
      <c r="O28" s="30">
        <v>4</v>
      </c>
      <c r="P28" s="30">
        <v>14</v>
      </c>
      <c r="Q28" s="30">
        <v>0</v>
      </c>
      <c r="R28" s="30">
        <v>1</v>
      </c>
    </row>
    <row r="29" spans="1:18" ht="16.5">
      <c r="A29" s="32" t="s">
        <v>61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v>0</v>
      </c>
      <c r="P29" s="34">
        <v>0</v>
      </c>
      <c r="Q29" s="34">
        <v>0</v>
      </c>
      <c r="R29" s="34">
        <v>0</v>
      </c>
    </row>
    <row r="30" spans="1:18" ht="16.5" customHeight="1">
      <c r="A30" s="183" t="s">
        <v>62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</row>
    <row r="33" spans="1:18" hidden="1">
      <c r="B33" s="24" t="e">
        <f>B6-B7-B8-B9-B11-B12-B13-#REF!-#REF!</f>
        <v>#REF!</v>
      </c>
      <c r="C33" s="25" t="e">
        <f>C6-C7-C8-C9-C11-C12-C13-#REF!-#REF!</f>
        <v>#REF!</v>
      </c>
      <c r="D33" s="25" t="e">
        <f>D6-D7-D8-D9-D11-D12-D13-#REF!-#REF!</f>
        <v>#REF!</v>
      </c>
      <c r="E33" s="25" t="e">
        <f>E6-E7-E8-E9-E11-E12-E13-#REF!-#REF!</f>
        <v>#REF!</v>
      </c>
      <c r="F33" s="25" t="e">
        <f>F6-F7-F8-F9-F11-F12-F13-#REF!-#REF!</f>
        <v>#REF!</v>
      </c>
      <c r="G33" s="25" t="e">
        <f>G6-G7-G8-G9-G11-G12-G13-#REF!-#REF!</f>
        <v>#REF!</v>
      </c>
      <c r="H33" s="25" t="e">
        <f>H6-H7-H8-H9-H11-H12-H13-#REF!-#REF!</f>
        <v>#REF!</v>
      </c>
      <c r="I33" s="25" t="e">
        <f>I6-I7-I8-I9-I11-I12-I13-#REF!-#REF!</f>
        <v>#REF!</v>
      </c>
      <c r="J33" s="25" t="e">
        <f>J6-J7-J8-J9-J11-J12-J13-#REF!-#REF!</f>
        <v>#REF!</v>
      </c>
      <c r="K33" s="25" t="e">
        <f>K6-K7-K8-K9-K11-K12-K13-#REF!-#REF!</f>
        <v>#REF!</v>
      </c>
      <c r="L33" s="25" t="e">
        <f>L6-L7-L8-L9-L11-L12-L13-#REF!-#REF!</f>
        <v>#REF!</v>
      </c>
      <c r="M33" s="25" t="e">
        <f>M6-M7-M8-M9-M11-M12-M13-#REF!-#REF!</f>
        <v>#REF!</v>
      </c>
      <c r="N33" s="25" t="e">
        <f>N6-N7-N8-N9-N11-N12-N13-#REF!-#REF!</f>
        <v>#REF!</v>
      </c>
      <c r="O33" s="25" t="e">
        <f>O6-O7-O8-O9-O11-O12-O13-#REF!-#REF!</f>
        <v>#REF!</v>
      </c>
      <c r="P33" s="25" t="e">
        <f>P6-P7-P8-P9-P11-P12-P13-#REF!-#REF!</f>
        <v>#REF!</v>
      </c>
      <c r="Q33" s="25" t="e">
        <f>Q6-Q7-Q8-Q9-Q11-Q12-Q13-#REF!-#REF!</f>
        <v>#REF!</v>
      </c>
      <c r="R33" s="25" t="e">
        <f>R6-R7-R8-R9-R11-R12-R13-#REF!-#REF!</f>
        <v>#REF!</v>
      </c>
    </row>
    <row r="34" spans="1:18" hidden="1">
      <c r="B34" s="24" t="e">
        <f>SUM(B14:B27)-#REF!</f>
        <v>#REF!</v>
      </c>
      <c r="C34" s="25" t="e">
        <f>SUM(C14:C27)-#REF!</f>
        <v>#REF!</v>
      </c>
      <c r="D34" s="25" t="e">
        <f>SUM(D14:D27)-#REF!</f>
        <v>#REF!</v>
      </c>
      <c r="E34" s="25" t="e">
        <f>SUM(E14:E27)-#REF!</f>
        <v>#REF!</v>
      </c>
      <c r="F34" s="25" t="e">
        <f>SUM(F14:F27)-#REF!</f>
        <v>#REF!</v>
      </c>
      <c r="G34" s="25" t="e">
        <f>SUM(G14:G27)-#REF!</f>
        <v>#REF!</v>
      </c>
      <c r="H34" s="25" t="e">
        <f>SUM(H14:H27)-#REF!</f>
        <v>#REF!</v>
      </c>
      <c r="I34" s="25" t="e">
        <f>SUM(I14:I27)-#REF!</f>
        <v>#REF!</v>
      </c>
      <c r="J34" s="25" t="e">
        <f>SUM(J14:J27)-#REF!</f>
        <v>#REF!</v>
      </c>
      <c r="K34" s="25" t="e">
        <f>SUM(K14:K27)-#REF!</f>
        <v>#REF!</v>
      </c>
      <c r="L34" s="25" t="e">
        <f>SUM(L14:L27)-#REF!</f>
        <v>#REF!</v>
      </c>
      <c r="M34" s="25" t="e">
        <f>SUM(M14:M27)-#REF!</f>
        <v>#REF!</v>
      </c>
      <c r="N34" s="25" t="e">
        <f>SUM(N14:N27)-#REF!</f>
        <v>#REF!</v>
      </c>
      <c r="O34" s="25" t="e">
        <f>SUM(O14:O27)-#REF!</f>
        <v>#REF!</v>
      </c>
      <c r="P34" s="25" t="e">
        <f>SUM(P14:P27)-#REF!</f>
        <v>#REF!</v>
      </c>
      <c r="Q34" s="25" t="e">
        <f>SUM(Q14:Q27)-#REF!</f>
        <v>#REF!</v>
      </c>
      <c r="R34" s="25" t="e">
        <f>SUM(R14:R27)-#REF!</f>
        <v>#REF!</v>
      </c>
    </row>
    <row r="35" spans="1:18" hidden="1">
      <c r="B35" s="24" t="e">
        <f>#REF!-B28-B29</f>
        <v>#REF!</v>
      </c>
      <c r="C35" s="25" t="e">
        <f>#REF!-C28-C29</f>
        <v>#REF!</v>
      </c>
      <c r="D35" s="25" t="e">
        <f>#REF!-D28-D29</f>
        <v>#REF!</v>
      </c>
      <c r="E35" s="25" t="e">
        <f>#REF!-E28-E29</f>
        <v>#REF!</v>
      </c>
      <c r="F35" s="25" t="e">
        <f>#REF!-F28-F29</f>
        <v>#REF!</v>
      </c>
      <c r="G35" s="25" t="e">
        <f>#REF!-G28-G29</f>
        <v>#REF!</v>
      </c>
      <c r="H35" s="25" t="e">
        <f>#REF!-H28-H29</f>
        <v>#REF!</v>
      </c>
      <c r="I35" s="25" t="e">
        <f>#REF!-I28-I29</f>
        <v>#REF!</v>
      </c>
      <c r="J35" s="25" t="e">
        <f>#REF!-J28-J29</f>
        <v>#REF!</v>
      </c>
      <c r="K35" s="25" t="e">
        <f>#REF!-K28-K29</f>
        <v>#REF!</v>
      </c>
      <c r="L35" s="25" t="e">
        <f>#REF!-L28-L29</f>
        <v>#REF!</v>
      </c>
      <c r="M35" s="25" t="e">
        <f>#REF!-M28-M29</f>
        <v>#REF!</v>
      </c>
      <c r="N35" s="25" t="e">
        <f>#REF!-N28-N29</f>
        <v>#REF!</v>
      </c>
      <c r="O35" s="25" t="e">
        <f>#REF!-O28-O29</f>
        <v>#REF!</v>
      </c>
      <c r="P35" s="25" t="e">
        <f>#REF!-P28-P29</f>
        <v>#REF!</v>
      </c>
      <c r="Q35" s="25" t="e">
        <f>#REF!-Q28-Q29</f>
        <v>#REF!</v>
      </c>
      <c r="R35" s="25" t="e">
        <f>#REF!-R28-R29</f>
        <v>#REF!</v>
      </c>
    </row>
    <row r="37" spans="1:18">
      <c r="A37" s="22"/>
    </row>
  </sheetData>
  <mergeCells count="13">
    <mergeCell ref="A30:R30"/>
    <mergeCell ref="A1:R1"/>
    <mergeCell ref="A2:R2"/>
    <mergeCell ref="A3:R3"/>
    <mergeCell ref="A4:A5"/>
    <mergeCell ref="B4:D4"/>
    <mergeCell ref="E4:F4"/>
    <mergeCell ref="G4:H4"/>
    <mergeCell ref="I4:J4"/>
    <mergeCell ref="K4:L4"/>
    <mergeCell ref="M4:N4"/>
    <mergeCell ref="O4:P4"/>
    <mergeCell ref="Q4:R4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22</vt:i4>
      </vt:variant>
    </vt:vector>
  </HeadingPairs>
  <TitlesOfParts>
    <vt:vector size="22" baseType="lpstr">
      <vt:lpstr>歷年</vt:lpstr>
      <vt:lpstr>111</vt:lpstr>
      <vt:lpstr>110</vt:lpstr>
      <vt:lpstr>109</vt:lpstr>
      <vt:lpstr>108</vt:lpstr>
      <vt:lpstr>107</vt:lpstr>
      <vt:lpstr>106</vt:lpstr>
      <vt:lpstr>105</vt:lpstr>
      <vt:lpstr>104</vt:lpstr>
      <vt:lpstr>103</vt:lpstr>
      <vt:lpstr>102</vt:lpstr>
      <vt:lpstr>101</vt:lpstr>
      <vt:lpstr>100</vt:lpstr>
      <vt:lpstr>99</vt:lpstr>
      <vt:lpstr>98</vt:lpstr>
      <vt:lpstr>97</vt:lpstr>
      <vt:lpstr>96</vt:lpstr>
      <vt:lpstr>95</vt:lpstr>
      <vt:lpstr>94</vt:lpstr>
      <vt:lpstr>93</vt:lpstr>
      <vt:lpstr>92</vt:lpstr>
      <vt:lpstr>91</vt:lpstr>
    </vt:vector>
  </TitlesOfParts>
  <Company>內政部統計處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陳巧華</dc:creator>
  <cp:lastModifiedBy>統計處楊雅萍</cp:lastModifiedBy>
  <cp:lastPrinted>2002-11-04T03:34:04Z</cp:lastPrinted>
  <dcterms:created xsi:type="dcterms:W3CDTF">2001-01-05T07:10:46Z</dcterms:created>
  <dcterms:modified xsi:type="dcterms:W3CDTF">2023-05-05T06:29:33Z</dcterms:modified>
</cp:coreProperties>
</file>